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Logs\"/>
    </mc:Choice>
  </mc:AlternateContent>
  <xr:revisionPtr revIDLastSave="0" documentId="13_ncr:1_{8F0672A3-D9BE-4487-8548-02319DA857A5}" xr6:coauthVersionLast="43" xr6:coauthVersionMax="43" xr10:uidLastSave="{00000000-0000-0000-0000-000000000000}"/>
  <bookViews>
    <workbookView xWindow="1380" yWindow="0" windowWidth="21660" windowHeight="12360" tabRatio="500" firstSheet="2" activeTab="4" xr2:uid="{00000000-000D-0000-FFFF-FFFF00000000}"/>
  </bookViews>
  <sheets>
    <sheet name="Java" sheetId="1" state="hidden" r:id="rId1"/>
    <sheet name="Course" sheetId="2" state="hidden" r:id="rId2"/>
    <sheet name="Planning" sheetId="3" r:id="rId3"/>
    <sheet name="Sample" sheetId="4" r:id="rId4"/>
    <sheet name="Code" sheetId="5" r:id="rId5"/>
    <sheet name="Control" sheetId="6" r:id="rId6"/>
  </sheets>
  <definedNames>
    <definedName name="_xlnm._FilterDatabase" localSheetId="3" hidden="1">Sample!$A$2:$R$100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7" i="6" l="1"/>
  <c r="G18" i="6"/>
  <c r="G19" i="6"/>
  <c r="G20" i="6"/>
  <c r="G21" i="6"/>
  <c r="G22" i="6"/>
  <c r="G23" i="6"/>
  <c r="G24" i="6"/>
  <c r="G25" i="6"/>
  <c r="G26" i="6"/>
  <c r="G27" i="6"/>
  <c r="G28" i="6"/>
  <c r="G29" i="6"/>
  <c r="G9" i="6"/>
  <c r="G10" i="6"/>
  <c r="G11" i="6"/>
  <c r="G12" i="6"/>
  <c r="G13" i="6"/>
  <c r="G14" i="6"/>
  <c r="G15" i="6"/>
  <c r="G16" i="6"/>
  <c r="G4" i="6"/>
  <c r="G5" i="6" l="1"/>
  <c r="G6" i="6" s="1"/>
  <c r="H103" i="5"/>
  <c r="E4" i="5"/>
  <c r="F4" i="5"/>
  <c r="H4" i="5"/>
  <c r="M4" i="5"/>
  <c r="O4" i="5"/>
  <c r="P4" i="5"/>
  <c r="Q4" i="5"/>
  <c r="R4" i="5"/>
  <c r="S4" i="5"/>
  <c r="T4" i="5"/>
  <c r="U4" i="5"/>
  <c r="V4" i="5"/>
  <c r="E5" i="5"/>
  <c r="F5" i="5"/>
  <c r="H5" i="5"/>
  <c r="I5" i="5"/>
  <c r="L5" i="5"/>
  <c r="P5" i="5"/>
  <c r="Q5" i="5"/>
  <c r="R5" i="5"/>
  <c r="S5" i="5"/>
  <c r="T5" i="5"/>
  <c r="U5" i="5"/>
  <c r="V5" i="5"/>
  <c r="E6" i="5"/>
  <c r="F6" i="5"/>
  <c r="H6" i="5"/>
  <c r="M6" i="5"/>
  <c r="O6" i="5"/>
  <c r="P6" i="5"/>
  <c r="Q6" i="5"/>
  <c r="R6" i="5"/>
  <c r="S6" i="5"/>
  <c r="T6" i="5"/>
  <c r="U6" i="5"/>
  <c r="V6" i="5"/>
  <c r="E7" i="5"/>
  <c r="F7" i="5"/>
  <c r="H7" i="5"/>
  <c r="M7" i="5"/>
  <c r="O7" i="5"/>
  <c r="P7" i="5"/>
  <c r="Q7" i="5"/>
  <c r="R7" i="5"/>
  <c r="S7" i="5"/>
  <c r="T7" i="5"/>
  <c r="U7" i="5"/>
  <c r="V7" i="5"/>
  <c r="E8" i="5"/>
  <c r="F8" i="5"/>
  <c r="J8" i="5"/>
  <c r="L8" i="5"/>
  <c r="M8" i="5"/>
  <c r="O8" i="5"/>
  <c r="P8" i="5"/>
  <c r="Q8" i="5"/>
  <c r="R8" i="5"/>
  <c r="S8" i="5"/>
  <c r="T8" i="5"/>
  <c r="U8" i="5"/>
  <c r="V8" i="5"/>
  <c r="E9" i="5"/>
  <c r="F9" i="5"/>
  <c r="K9" i="5"/>
  <c r="L9" i="5"/>
  <c r="M9" i="5"/>
  <c r="O9" i="5"/>
  <c r="P9" i="5"/>
  <c r="Q9" i="5"/>
  <c r="R9" i="5"/>
  <c r="S9" i="5"/>
  <c r="T9" i="5"/>
  <c r="U9" i="5"/>
  <c r="V9" i="5"/>
  <c r="E10" i="5"/>
  <c r="F10" i="5"/>
  <c r="H10" i="5"/>
  <c r="L10" i="5"/>
  <c r="M10" i="5"/>
  <c r="O10" i="5"/>
  <c r="P10" i="5"/>
  <c r="R10" i="5"/>
  <c r="S10" i="5"/>
  <c r="T10" i="5"/>
  <c r="U10" i="5"/>
  <c r="V10" i="5"/>
  <c r="E11" i="5"/>
  <c r="F11" i="5"/>
  <c r="H11" i="5"/>
  <c r="L11" i="5"/>
  <c r="O11" i="5"/>
  <c r="P11" i="5"/>
  <c r="R11" i="5"/>
  <c r="S11" i="5"/>
  <c r="T11" i="5"/>
  <c r="U11" i="5"/>
  <c r="V11" i="5"/>
  <c r="E12" i="5"/>
  <c r="F12" i="5"/>
  <c r="M12" i="5"/>
  <c r="O12" i="5"/>
  <c r="P12" i="5"/>
  <c r="Q12" i="5"/>
  <c r="R12" i="5"/>
  <c r="S12" i="5"/>
  <c r="T12" i="5"/>
  <c r="U12" i="5"/>
  <c r="V12" i="5"/>
  <c r="E13" i="5"/>
  <c r="F13" i="5"/>
  <c r="M13" i="5"/>
  <c r="O13" i="5"/>
  <c r="P13" i="5"/>
  <c r="Q13" i="5"/>
  <c r="R13" i="5"/>
  <c r="S13" i="5"/>
  <c r="T13" i="5"/>
  <c r="U13" i="5"/>
  <c r="V13" i="5"/>
  <c r="E14" i="5"/>
  <c r="F14" i="5"/>
  <c r="K14" i="5"/>
  <c r="L14" i="5"/>
  <c r="M14" i="5"/>
  <c r="N14" i="5"/>
  <c r="O14" i="5"/>
  <c r="P14" i="5"/>
  <c r="Q14" i="5"/>
  <c r="R14" i="5"/>
  <c r="S14" i="5"/>
  <c r="T14" i="5"/>
  <c r="U14" i="5"/>
  <c r="V14" i="5"/>
  <c r="E15" i="5"/>
  <c r="F15" i="5"/>
  <c r="H15" i="5"/>
  <c r="L15" i="5"/>
  <c r="M15" i="5"/>
  <c r="O15" i="5"/>
  <c r="R15" i="5"/>
  <c r="S15" i="5"/>
  <c r="T15" i="5"/>
  <c r="U15" i="5"/>
  <c r="V15" i="5"/>
  <c r="E16" i="5"/>
  <c r="F16" i="5"/>
  <c r="I16" i="5"/>
  <c r="L16" i="5"/>
  <c r="M16" i="5"/>
  <c r="R16" i="5"/>
  <c r="S16" i="5"/>
  <c r="T16" i="5"/>
  <c r="U16" i="5"/>
  <c r="V16" i="5"/>
  <c r="E17" i="5"/>
  <c r="F17" i="5"/>
  <c r="H17" i="5"/>
  <c r="I17" i="5"/>
  <c r="J17" i="5"/>
  <c r="K17" i="5"/>
  <c r="L17" i="5"/>
  <c r="M17" i="5"/>
  <c r="O17" i="5"/>
  <c r="P17" i="5"/>
  <c r="R17" i="5"/>
  <c r="S17" i="5"/>
  <c r="T17" i="5"/>
  <c r="U17" i="5"/>
  <c r="V17" i="5"/>
  <c r="E18" i="5"/>
  <c r="F18" i="5"/>
  <c r="J18" i="5"/>
  <c r="K18" i="5"/>
  <c r="M18" i="5"/>
  <c r="N18" i="5"/>
  <c r="O18" i="5"/>
  <c r="P18" i="5"/>
  <c r="Q18" i="5"/>
  <c r="R18" i="5"/>
  <c r="S18" i="5"/>
  <c r="T18" i="5"/>
  <c r="U18" i="5"/>
  <c r="V18" i="5"/>
  <c r="E19" i="5"/>
  <c r="F19" i="5"/>
  <c r="H19" i="5"/>
  <c r="I19" i="5"/>
  <c r="J19" i="5"/>
  <c r="L19" i="5"/>
  <c r="M19" i="5"/>
  <c r="O19" i="5"/>
  <c r="Q19" i="5"/>
  <c r="R19" i="5"/>
  <c r="S19" i="5"/>
  <c r="T19" i="5"/>
  <c r="U19" i="5"/>
  <c r="V19" i="5"/>
  <c r="E20" i="5"/>
  <c r="F20" i="5"/>
  <c r="K20" i="5"/>
  <c r="L20" i="5"/>
  <c r="M20" i="5"/>
  <c r="O20" i="5"/>
  <c r="P20" i="5"/>
  <c r="Q20" i="5"/>
  <c r="R20" i="5"/>
  <c r="S20" i="5"/>
  <c r="T20" i="5"/>
  <c r="U20" i="5"/>
  <c r="V20" i="5"/>
  <c r="E21" i="5"/>
  <c r="F21" i="5"/>
  <c r="H21" i="5"/>
  <c r="I21" i="5"/>
  <c r="J21" i="5"/>
  <c r="L21" i="5"/>
  <c r="M21" i="5"/>
  <c r="O21" i="5"/>
  <c r="P21" i="5"/>
  <c r="S21" i="5"/>
  <c r="T21" i="5"/>
  <c r="U21" i="5"/>
  <c r="V21" i="5"/>
  <c r="D22" i="5"/>
  <c r="E22" i="5"/>
  <c r="F22" i="5"/>
  <c r="H22" i="5"/>
  <c r="I22" i="5"/>
  <c r="J22" i="5"/>
  <c r="L22" i="5"/>
  <c r="M22" i="5"/>
  <c r="N22" i="5"/>
  <c r="O22" i="5"/>
  <c r="P22" i="5"/>
  <c r="R22" i="5"/>
  <c r="T22" i="5"/>
  <c r="U22" i="5"/>
  <c r="V22" i="5"/>
  <c r="E23" i="5"/>
  <c r="F23" i="5"/>
  <c r="K23" i="5"/>
  <c r="M23" i="5"/>
  <c r="O23" i="5"/>
  <c r="P23" i="5"/>
  <c r="Q23" i="5"/>
  <c r="R23" i="5"/>
  <c r="S23" i="5"/>
  <c r="T23" i="5"/>
  <c r="U23" i="5"/>
  <c r="V23" i="5"/>
  <c r="E24" i="5"/>
  <c r="F24" i="5"/>
  <c r="H24" i="5"/>
  <c r="I24" i="5"/>
  <c r="J24" i="5"/>
  <c r="M24" i="5"/>
  <c r="O24" i="5"/>
  <c r="Q24" i="5"/>
  <c r="R24" i="5"/>
  <c r="S24" i="5"/>
  <c r="T24" i="5"/>
  <c r="U24" i="5"/>
  <c r="V24" i="5"/>
  <c r="E25" i="5"/>
  <c r="F25" i="5"/>
  <c r="H25" i="5"/>
  <c r="I25" i="5"/>
  <c r="L25" i="5"/>
  <c r="M25" i="5"/>
  <c r="N25" i="5"/>
  <c r="O25" i="5"/>
  <c r="P25" i="5"/>
  <c r="Q25" i="5"/>
  <c r="R25" i="5"/>
  <c r="S25" i="5"/>
  <c r="T25" i="5"/>
  <c r="U25" i="5"/>
  <c r="V25" i="5"/>
  <c r="E26" i="5"/>
  <c r="F26" i="5"/>
  <c r="H26" i="5"/>
  <c r="I26" i="5"/>
  <c r="L26" i="5"/>
  <c r="M26" i="5"/>
  <c r="N26" i="5"/>
  <c r="O26" i="5"/>
  <c r="R26" i="5"/>
  <c r="T26" i="5"/>
  <c r="U26" i="5"/>
  <c r="V26" i="5"/>
  <c r="E27" i="5"/>
  <c r="F27" i="5"/>
  <c r="H27" i="5"/>
  <c r="I27" i="5"/>
  <c r="J27" i="5"/>
  <c r="M27" i="5"/>
  <c r="O27" i="5"/>
  <c r="Q27" i="5"/>
  <c r="R27" i="5"/>
  <c r="S27" i="5"/>
  <c r="T27" i="5"/>
  <c r="U27" i="5"/>
  <c r="V27" i="5"/>
  <c r="E28" i="5"/>
  <c r="F28" i="5"/>
  <c r="H28" i="5"/>
  <c r="I28" i="5"/>
  <c r="J28" i="5"/>
  <c r="L28" i="5"/>
  <c r="M28" i="5"/>
  <c r="O28" i="5"/>
  <c r="P28" i="5"/>
  <c r="R28" i="5"/>
  <c r="S28" i="5"/>
  <c r="T28" i="5"/>
  <c r="V28" i="5"/>
  <c r="E29" i="5"/>
  <c r="F29" i="5"/>
  <c r="I29" i="5"/>
  <c r="J29" i="5"/>
  <c r="L29" i="5"/>
  <c r="M29" i="5"/>
  <c r="O29" i="5"/>
  <c r="Q29" i="5"/>
  <c r="R29" i="5"/>
  <c r="S29" i="5"/>
  <c r="T29" i="5"/>
  <c r="U29" i="5"/>
  <c r="V29" i="5"/>
  <c r="E30" i="5"/>
  <c r="F30" i="5"/>
  <c r="H30" i="5"/>
  <c r="J30" i="5"/>
  <c r="K30" i="5"/>
  <c r="L30" i="5"/>
  <c r="M30" i="5"/>
  <c r="N30" i="5"/>
  <c r="O30" i="5"/>
  <c r="P30" i="5"/>
  <c r="R30" i="5"/>
  <c r="T30" i="5"/>
  <c r="U30" i="5"/>
  <c r="V30" i="5"/>
  <c r="D31" i="5"/>
  <c r="E31" i="5"/>
  <c r="F31" i="5"/>
  <c r="H31" i="5"/>
  <c r="I31" i="5"/>
  <c r="J31" i="5"/>
  <c r="L31" i="5"/>
  <c r="M31" i="5"/>
  <c r="O31" i="5"/>
  <c r="P31" i="5"/>
  <c r="R31" i="5"/>
  <c r="V31" i="5"/>
  <c r="E32" i="5"/>
  <c r="F32" i="5"/>
  <c r="I32" i="5"/>
  <c r="M32" i="5"/>
  <c r="O32" i="5"/>
  <c r="P32" i="5"/>
  <c r="Q32" i="5"/>
  <c r="R32" i="5"/>
  <c r="S32" i="5"/>
  <c r="T32" i="5"/>
  <c r="U32" i="5"/>
  <c r="V32" i="5"/>
  <c r="E33" i="5"/>
  <c r="F33" i="5"/>
  <c r="H33" i="5"/>
  <c r="I33" i="5"/>
  <c r="J33" i="5"/>
  <c r="K33" i="5"/>
  <c r="L33" i="5"/>
  <c r="M33" i="5"/>
  <c r="O33" i="5"/>
  <c r="R33" i="5"/>
  <c r="S33" i="5"/>
  <c r="T33" i="5"/>
  <c r="U33" i="5"/>
  <c r="V33" i="5"/>
  <c r="E34" i="5"/>
  <c r="F34" i="5"/>
  <c r="I34" i="5"/>
  <c r="J34" i="5"/>
  <c r="L34" i="5"/>
  <c r="M34" i="5"/>
  <c r="O34" i="5"/>
  <c r="Q34" i="5"/>
  <c r="R34" i="5"/>
  <c r="S34" i="5"/>
  <c r="T34" i="5"/>
  <c r="U34" i="5"/>
  <c r="V34" i="5"/>
  <c r="E35" i="5"/>
  <c r="F35" i="5"/>
  <c r="H35" i="5"/>
  <c r="I35" i="5"/>
  <c r="J35" i="5"/>
  <c r="K35" i="5"/>
  <c r="L35" i="5"/>
  <c r="M35" i="5"/>
  <c r="O35" i="5"/>
  <c r="P35" i="5"/>
  <c r="R35" i="5"/>
  <c r="T35" i="5"/>
  <c r="V35" i="5"/>
  <c r="E36" i="5"/>
  <c r="F36" i="5"/>
  <c r="L36" i="5"/>
  <c r="M36" i="5"/>
  <c r="O36" i="5"/>
  <c r="P36" i="5"/>
  <c r="Q36" i="5"/>
  <c r="R36" i="5"/>
  <c r="S36" i="5"/>
  <c r="T36" i="5"/>
  <c r="U36" i="5"/>
  <c r="V36" i="5"/>
  <c r="E37" i="5"/>
  <c r="F37" i="5"/>
  <c r="H37" i="5"/>
  <c r="I37" i="5"/>
  <c r="J37" i="5"/>
  <c r="K37" i="5"/>
  <c r="L37" i="5"/>
  <c r="M37" i="5"/>
  <c r="O37" i="5"/>
  <c r="P37" i="5"/>
  <c r="R37" i="5"/>
  <c r="S37" i="5"/>
  <c r="T37" i="5"/>
  <c r="U37" i="5"/>
  <c r="V37" i="5"/>
  <c r="E38" i="5"/>
  <c r="F38" i="5"/>
  <c r="H38" i="5"/>
  <c r="L38" i="5"/>
  <c r="M38" i="5"/>
  <c r="N38" i="5"/>
  <c r="O38" i="5"/>
  <c r="P38" i="5"/>
  <c r="Q38" i="5"/>
  <c r="R38" i="5"/>
  <c r="S38" i="5"/>
  <c r="T38" i="5"/>
  <c r="U38" i="5"/>
  <c r="V38" i="5"/>
  <c r="E39" i="5"/>
  <c r="F39" i="5"/>
  <c r="H39" i="5"/>
  <c r="I39" i="5"/>
  <c r="J39" i="5"/>
  <c r="L39" i="5"/>
  <c r="M39" i="5"/>
  <c r="N39" i="5"/>
  <c r="O39" i="5"/>
  <c r="P39" i="5"/>
  <c r="R39" i="5"/>
  <c r="V39" i="5"/>
  <c r="E40" i="5"/>
  <c r="F40" i="5"/>
  <c r="H40" i="5"/>
  <c r="I40" i="5"/>
  <c r="L40" i="5"/>
  <c r="M40" i="5"/>
  <c r="N40" i="5"/>
  <c r="O40" i="5"/>
  <c r="P40" i="5"/>
  <c r="Q40" i="5"/>
  <c r="R40" i="5"/>
  <c r="S40" i="5"/>
  <c r="T40" i="5"/>
  <c r="U40" i="5"/>
  <c r="V40" i="5"/>
  <c r="E41" i="5"/>
  <c r="F41" i="5"/>
  <c r="H41" i="5"/>
  <c r="J41" i="5"/>
  <c r="L41" i="5"/>
  <c r="O41" i="5"/>
  <c r="P41" i="5"/>
  <c r="Q41" i="5"/>
  <c r="R41" i="5"/>
  <c r="S41" i="5"/>
  <c r="T41" i="5"/>
  <c r="U41" i="5"/>
  <c r="V41" i="5"/>
  <c r="E42" i="5"/>
  <c r="F42" i="5"/>
  <c r="H42" i="5"/>
  <c r="J42" i="5"/>
  <c r="K42" i="5"/>
  <c r="L42" i="5"/>
  <c r="M42" i="5"/>
  <c r="O42" i="5"/>
  <c r="P42" i="5"/>
  <c r="Q42" i="5"/>
  <c r="R42" i="5"/>
  <c r="S42" i="5"/>
  <c r="T42" i="5"/>
  <c r="U42" i="5"/>
  <c r="V42" i="5"/>
  <c r="E43" i="5"/>
  <c r="F43" i="5"/>
  <c r="K43" i="5"/>
  <c r="L43" i="5"/>
  <c r="M43" i="5"/>
  <c r="N43" i="5"/>
  <c r="O43" i="5"/>
  <c r="P43" i="5"/>
  <c r="Q43" i="5"/>
  <c r="R43" i="5"/>
  <c r="S43" i="5"/>
  <c r="T43" i="5"/>
  <c r="U43" i="5"/>
  <c r="V43" i="5"/>
  <c r="E44" i="5"/>
  <c r="F44" i="5"/>
  <c r="H44" i="5"/>
  <c r="I44" i="5"/>
  <c r="J44" i="5"/>
  <c r="L44" i="5"/>
  <c r="M44" i="5"/>
  <c r="O44" i="5"/>
  <c r="P44" i="5"/>
  <c r="Q44" i="5"/>
  <c r="R44" i="5"/>
  <c r="S44" i="5"/>
  <c r="T44" i="5"/>
  <c r="U44" i="5"/>
  <c r="V44" i="5"/>
  <c r="E45" i="5"/>
  <c r="F45" i="5"/>
  <c r="H45" i="5"/>
  <c r="I45" i="5"/>
  <c r="K45" i="5"/>
  <c r="L45" i="5"/>
  <c r="M45" i="5"/>
  <c r="O45" i="5"/>
  <c r="P45" i="5"/>
  <c r="Q45" i="5"/>
  <c r="R45" i="5"/>
  <c r="S45" i="5"/>
  <c r="T45" i="5"/>
  <c r="U45" i="5"/>
  <c r="V45" i="5"/>
  <c r="E46" i="5"/>
  <c r="F46" i="5"/>
  <c r="H46" i="5"/>
  <c r="I46" i="5"/>
  <c r="J46" i="5"/>
  <c r="L46" i="5"/>
  <c r="M46" i="5"/>
  <c r="N46" i="5"/>
  <c r="O46" i="5"/>
  <c r="S46" i="5"/>
  <c r="T46" i="5"/>
  <c r="U46" i="5"/>
  <c r="V46" i="5"/>
  <c r="E47" i="5"/>
  <c r="F47" i="5"/>
  <c r="H47" i="5"/>
  <c r="I47" i="5"/>
  <c r="L47" i="5"/>
  <c r="M47" i="5"/>
  <c r="O47" i="5"/>
  <c r="P47" i="5"/>
  <c r="Q47" i="5"/>
  <c r="R47" i="5"/>
  <c r="S47" i="5"/>
  <c r="T47" i="5"/>
  <c r="U47" i="5"/>
  <c r="V47" i="5"/>
  <c r="E48" i="5"/>
  <c r="F48" i="5"/>
  <c r="H48" i="5"/>
  <c r="I48" i="5"/>
  <c r="J48" i="5"/>
  <c r="K48" i="5"/>
  <c r="L48" i="5"/>
  <c r="O48" i="5"/>
  <c r="Q48" i="5"/>
  <c r="R48" i="5"/>
  <c r="S48" i="5"/>
  <c r="T48" i="5"/>
  <c r="U48" i="5"/>
  <c r="V48" i="5"/>
  <c r="E49" i="5"/>
  <c r="F49" i="5"/>
  <c r="H49" i="5"/>
  <c r="I49" i="5"/>
  <c r="L49" i="5"/>
  <c r="M49" i="5"/>
  <c r="O49" i="5"/>
  <c r="P49" i="5"/>
  <c r="Q49" i="5"/>
  <c r="R49" i="5"/>
  <c r="S49" i="5"/>
  <c r="T49" i="5"/>
  <c r="U49" i="5"/>
  <c r="V49" i="5"/>
  <c r="E50" i="5"/>
  <c r="F50" i="5"/>
  <c r="H50" i="5"/>
  <c r="I50" i="5"/>
  <c r="J50" i="5"/>
  <c r="M50" i="5"/>
  <c r="N50" i="5"/>
  <c r="O50" i="5"/>
  <c r="P50" i="5"/>
  <c r="R50" i="5"/>
  <c r="S50" i="5"/>
  <c r="T50" i="5"/>
  <c r="U50" i="5"/>
  <c r="V50" i="5"/>
  <c r="E51" i="5"/>
  <c r="F51" i="5"/>
  <c r="H51" i="5"/>
  <c r="I51" i="5"/>
  <c r="L51" i="5"/>
  <c r="M51" i="5"/>
  <c r="O51" i="5"/>
  <c r="P51" i="5"/>
  <c r="Q51" i="5"/>
  <c r="R51" i="5"/>
  <c r="S51" i="5"/>
  <c r="T51" i="5"/>
  <c r="U51" i="5"/>
  <c r="V51" i="5"/>
  <c r="E52" i="5"/>
  <c r="F52" i="5"/>
  <c r="K52" i="5"/>
  <c r="L52" i="5"/>
  <c r="M52" i="5"/>
  <c r="N52" i="5"/>
  <c r="O52" i="5"/>
  <c r="P52" i="5"/>
  <c r="Q52" i="5"/>
  <c r="R52" i="5"/>
  <c r="S52" i="5"/>
  <c r="T52" i="5"/>
  <c r="U52" i="5"/>
  <c r="V52" i="5"/>
  <c r="E53" i="5"/>
  <c r="F53" i="5"/>
  <c r="H53" i="5"/>
  <c r="I53" i="5"/>
  <c r="J53" i="5"/>
  <c r="L53" i="5"/>
  <c r="M53" i="5"/>
  <c r="O53" i="5"/>
  <c r="P53" i="5"/>
  <c r="R53" i="5"/>
  <c r="S53" i="5"/>
  <c r="T53" i="5"/>
  <c r="U53" i="5"/>
  <c r="V53" i="5"/>
  <c r="D54" i="5"/>
  <c r="E54" i="5"/>
  <c r="F54" i="5"/>
  <c r="H54" i="5"/>
  <c r="I54" i="5"/>
  <c r="J54" i="5"/>
  <c r="K54" i="5"/>
  <c r="L54" i="5"/>
  <c r="M54" i="5"/>
  <c r="O54" i="5"/>
  <c r="P54" i="5"/>
  <c r="R54" i="5"/>
  <c r="S54" i="5"/>
  <c r="U54" i="5"/>
  <c r="V54" i="5"/>
  <c r="E55" i="5"/>
  <c r="F55" i="5"/>
  <c r="H55" i="5"/>
  <c r="I55" i="5"/>
  <c r="L55" i="5"/>
  <c r="M55" i="5"/>
  <c r="O55" i="5"/>
  <c r="P55" i="5"/>
  <c r="Q55" i="5"/>
  <c r="R55" i="5"/>
  <c r="S55" i="5"/>
  <c r="T55" i="5"/>
  <c r="U55" i="5"/>
  <c r="V55" i="5"/>
  <c r="E56" i="5"/>
  <c r="F56" i="5"/>
  <c r="H56" i="5"/>
  <c r="I56" i="5"/>
  <c r="K56" i="5"/>
  <c r="L56" i="5"/>
  <c r="M56" i="5"/>
  <c r="O56" i="5"/>
  <c r="Q56" i="5"/>
  <c r="R56" i="5"/>
  <c r="S56" i="5"/>
  <c r="T56" i="5"/>
  <c r="U56" i="5"/>
  <c r="V56" i="5"/>
  <c r="E57" i="5"/>
  <c r="F57" i="5"/>
  <c r="H57" i="5"/>
  <c r="I57" i="5"/>
  <c r="J57" i="5"/>
  <c r="L57" i="5"/>
  <c r="M57" i="5"/>
  <c r="O57" i="5"/>
  <c r="P57" i="5"/>
  <c r="R57" i="5"/>
  <c r="S57" i="5"/>
  <c r="T57" i="5"/>
  <c r="U57" i="5"/>
  <c r="V57" i="5"/>
  <c r="E58" i="5"/>
  <c r="F58" i="5"/>
  <c r="H58" i="5"/>
  <c r="I58" i="5"/>
  <c r="L58" i="5"/>
  <c r="M58" i="5"/>
  <c r="O58" i="5"/>
  <c r="P58" i="5"/>
  <c r="Q58" i="5"/>
  <c r="R58" i="5"/>
  <c r="S58" i="5"/>
  <c r="T58" i="5"/>
  <c r="U58" i="5"/>
  <c r="V58" i="5"/>
  <c r="E59" i="5"/>
  <c r="F59" i="5"/>
  <c r="H59" i="5"/>
  <c r="L59" i="5"/>
  <c r="M59" i="5"/>
  <c r="O59" i="5"/>
  <c r="P59" i="5"/>
  <c r="R59" i="5"/>
  <c r="S59" i="5"/>
  <c r="T59" i="5"/>
  <c r="U59" i="5"/>
  <c r="V59" i="5"/>
  <c r="D60" i="5"/>
  <c r="E60" i="5"/>
  <c r="F60" i="5"/>
  <c r="H60" i="5"/>
  <c r="I60" i="5"/>
  <c r="J60" i="5"/>
  <c r="L60" i="5"/>
  <c r="M60" i="5"/>
  <c r="N60" i="5"/>
  <c r="O60" i="5"/>
  <c r="P60" i="5"/>
  <c r="R60" i="5"/>
  <c r="U60" i="5"/>
  <c r="V60" i="5"/>
  <c r="E61" i="5"/>
  <c r="F61" i="5"/>
  <c r="H61" i="5"/>
  <c r="I61" i="5"/>
  <c r="L61" i="5"/>
  <c r="M61" i="5"/>
  <c r="O61" i="5"/>
  <c r="P61" i="5"/>
  <c r="Q61" i="5"/>
  <c r="R61" i="5"/>
  <c r="S61" i="5"/>
  <c r="T61" i="5"/>
  <c r="U61" i="5"/>
  <c r="V61" i="5"/>
  <c r="E62" i="5"/>
  <c r="F62" i="5"/>
  <c r="H62" i="5"/>
  <c r="I62" i="5"/>
  <c r="J62" i="5"/>
  <c r="M62" i="5"/>
  <c r="O62" i="5"/>
  <c r="P62" i="5"/>
  <c r="R62" i="5"/>
  <c r="S62" i="5"/>
  <c r="T62" i="5"/>
  <c r="U62" i="5"/>
  <c r="V62" i="5"/>
  <c r="E63" i="5"/>
  <c r="F63" i="5"/>
  <c r="H63" i="5"/>
  <c r="I63" i="5"/>
  <c r="M63" i="5"/>
  <c r="O63" i="5"/>
  <c r="P63" i="5"/>
  <c r="Q63" i="5"/>
  <c r="R63" i="5"/>
  <c r="S63" i="5"/>
  <c r="T63" i="5"/>
  <c r="U63" i="5"/>
  <c r="V63" i="5"/>
  <c r="E64" i="5"/>
  <c r="F64" i="5"/>
  <c r="H64" i="5"/>
  <c r="I64" i="5"/>
  <c r="L64" i="5"/>
  <c r="O64" i="5"/>
  <c r="P64" i="5"/>
  <c r="R64" i="5"/>
  <c r="S64" i="5"/>
  <c r="T64" i="5"/>
  <c r="U64" i="5"/>
  <c r="V64" i="5"/>
  <c r="E65" i="5"/>
  <c r="F65" i="5"/>
  <c r="H65" i="5"/>
  <c r="I65" i="5"/>
  <c r="J65" i="5"/>
  <c r="L65" i="5"/>
  <c r="M65" i="5"/>
  <c r="O65" i="5"/>
  <c r="P65" i="5"/>
  <c r="Q65" i="5"/>
  <c r="R65" i="5"/>
  <c r="S65" i="5"/>
  <c r="T65" i="5"/>
  <c r="U65" i="5"/>
  <c r="V65" i="5"/>
  <c r="E66" i="5"/>
  <c r="F66" i="5"/>
  <c r="H66" i="5"/>
  <c r="I66" i="5"/>
  <c r="M66" i="5"/>
  <c r="O66" i="5"/>
  <c r="Q66" i="5"/>
  <c r="R66" i="5"/>
  <c r="S66" i="5"/>
  <c r="T66" i="5"/>
  <c r="U66" i="5"/>
  <c r="V66" i="5"/>
  <c r="E67" i="5"/>
  <c r="F67" i="5"/>
  <c r="H67" i="5"/>
  <c r="I67" i="5"/>
  <c r="J67" i="5"/>
  <c r="L67" i="5"/>
  <c r="M67" i="5"/>
  <c r="O67" i="5"/>
  <c r="P67" i="5"/>
  <c r="Q67" i="5"/>
  <c r="R67" i="5"/>
  <c r="S67" i="5"/>
  <c r="T67" i="5"/>
  <c r="U67" i="5"/>
  <c r="V67" i="5"/>
  <c r="E68" i="5"/>
  <c r="F68" i="5"/>
  <c r="H68" i="5"/>
  <c r="I68" i="5"/>
  <c r="J68" i="5"/>
  <c r="K68" i="5"/>
  <c r="L68" i="5"/>
  <c r="M68" i="5"/>
  <c r="O68" i="5"/>
  <c r="P68" i="5"/>
  <c r="R68" i="5"/>
  <c r="S68" i="5"/>
  <c r="T68" i="5"/>
  <c r="U68" i="5"/>
  <c r="V68" i="5"/>
  <c r="E69" i="5"/>
  <c r="F69" i="5"/>
  <c r="H69" i="5"/>
  <c r="I69" i="5"/>
  <c r="J69" i="5"/>
  <c r="K69" i="5"/>
  <c r="L69" i="5"/>
  <c r="M69" i="5"/>
  <c r="O69" i="5"/>
  <c r="R69" i="5"/>
  <c r="T69" i="5"/>
  <c r="U69" i="5"/>
  <c r="V69" i="5"/>
  <c r="D70" i="5"/>
  <c r="E70" i="5"/>
  <c r="F70" i="5"/>
  <c r="H70" i="5"/>
  <c r="I70" i="5"/>
  <c r="J70" i="5"/>
  <c r="K70" i="5"/>
  <c r="L70" i="5"/>
  <c r="M70" i="5"/>
  <c r="O70" i="5"/>
  <c r="Q70" i="5"/>
  <c r="U70" i="5"/>
  <c r="V70" i="5"/>
  <c r="E71" i="5"/>
  <c r="F71" i="5"/>
  <c r="H71" i="5"/>
  <c r="I71" i="5"/>
  <c r="J71" i="5"/>
  <c r="L71" i="5"/>
  <c r="M71" i="5"/>
  <c r="O71" i="5"/>
  <c r="P71" i="5"/>
  <c r="Q71" i="5"/>
  <c r="R71" i="5"/>
  <c r="S71" i="5"/>
  <c r="T71" i="5"/>
  <c r="U71" i="5"/>
  <c r="V71" i="5"/>
  <c r="E72" i="5"/>
  <c r="F72" i="5"/>
  <c r="H72" i="5"/>
  <c r="I72" i="5"/>
  <c r="J72" i="5"/>
  <c r="K72" i="5"/>
  <c r="L72" i="5"/>
  <c r="M72" i="5"/>
  <c r="O72" i="5"/>
  <c r="P72" i="5"/>
  <c r="R72" i="5"/>
  <c r="S72" i="5"/>
  <c r="T72" i="5"/>
  <c r="U72" i="5"/>
  <c r="V72" i="5"/>
  <c r="E73" i="5"/>
  <c r="F73" i="5"/>
  <c r="H73" i="5"/>
  <c r="I73" i="5"/>
  <c r="J73" i="5"/>
  <c r="L73" i="5"/>
  <c r="M73" i="5"/>
  <c r="O73" i="5"/>
  <c r="P73" i="5"/>
  <c r="Q73" i="5"/>
  <c r="S73" i="5"/>
  <c r="T73" i="5"/>
  <c r="U73" i="5"/>
  <c r="V73" i="5"/>
  <c r="E74" i="5"/>
  <c r="F74" i="5"/>
  <c r="H74" i="5"/>
  <c r="I74" i="5"/>
  <c r="J74" i="5"/>
  <c r="L74" i="5"/>
  <c r="M74" i="5"/>
  <c r="N74" i="5"/>
  <c r="O74" i="5"/>
  <c r="P74" i="5"/>
  <c r="Q74" i="5"/>
  <c r="R74" i="5"/>
  <c r="U74" i="5"/>
  <c r="V74" i="5"/>
  <c r="E75" i="5"/>
  <c r="F75" i="5"/>
  <c r="H75" i="5"/>
  <c r="I75" i="5"/>
  <c r="J75" i="5"/>
  <c r="L75" i="5"/>
  <c r="M75" i="5"/>
  <c r="O75" i="5"/>
  <c r="P75" i="5"/>
  <c r="Q75" i="5"/>
  <c r="R75" i="5"/>
  <c r="S75" i="5"/>
  <c r="T75" i="5"/>
  <c r="U75" i="5"/>
  <c r="V75" i="5"/>
  <c r="E76" i="5"/>
  <c r="F76" i="5"/>
  <c r="H76" i="5"/>
  <c r="I76" i="5"/>
  <c r="J76" i="5"/>
  <c r="K76" i="5"/>
  <c r="L76" i="5"/>
  <c r="M76" i="5"/>
  <c r="O76" i="5"/>
  <c r="Q76" i="5"/>
  <c r="R76" i="5"/>
  <c r="S76" i="5"/>
  <c r="T76" i="5"/>
  <c r="U76" i="5"/>
  <c r="V76" i="5"/>
  <c r="E77" i="5"/>
  <c r="F77" i="5"/>
  <c r="H77" i="5"/>
  <c r="I77" i="5"/>
  <c r="J77" i="5"/>
  <c r="K77" i="5"/>
  <c r="L77" i="5"/>
  <c r="M77" i="5"/>
  <c r="N77" i="5"/>
  <c r="O77" i="5"/>
  <c r="P77" i="5"/>
  <c r="S77" i="5"/>
  <c r="U77" i="5"/>
  <c r="V77" i="5"/>
  <c r="E78" i="5"/>
  <c r="F78" i="5"/>
  <c r="H78" i="5"/>
  <c r="I78" i="5"/>
  <c r="L78" i="5"/>
  <c r="M78" i="5"/>
  <c r="O78" i="5"/>
  <c r="P78" i="5"/>
  <c r="Q78" i="5"/>
  <c r="R78" i="5"/>
  <c r="S78" i="5"/>
  <c r="T78" i="5"/>
  <c r="U78" i="5"/>
  <c r="V78" i="5"/>
  <c r="E79" i="5"/>
  <c r="F79" i="5"/>
  <c r="H79" i="5"/>
  <c r="I79" i="5"/>
  <c r="L79" i="5"/>
  <c r="M79" i="5"/>
  <c r="O79" i="5"/>
  <c r="R79" i="5"/>
  <c r="S79" i="5"/>
  <c r="T79" i="5"/>
  <c r="U79" i="5"/>
  <c r="V79" i="5"/>
  <c r="E80" i="5"/>
  <c r="F80" i="5"/>
  <c r="H80" i="5"/>
  <c r="I80" i="5"/>
  <c r="J80" i="5"/>
  <c r="K80" i="5"/>
  <c r="L80" i="5"/>
  <c r="M80" i="5"/>
  <c r="N80" i="5"/>
  <c r="O80" i="5"/>
  <c r="P80" i="5"/>
  <c r="Q80" i="5"/>
  <c r="R80" i="5"/>
  <c r="S80" i="5"/>
  <c r="U80" i="5"/>
  <c r="V80" i="5"/>
  <c r="E81" i="5"/>
  <c r="F81" i="5"/>
  <c r="H81" i="5"/>
  <c r="I81" i="5"/>
  <c r="L81" i="5"/>
  <c r="M81" i="5"/>
  <c r="O81" i="5"/>
  <c r="P81" i="5"/>
  <c r="R81" i="5"/>
  <c r="S81" i="5"/>
  <c r="T81" i="5"/>
  <c r="U81" i="5"/>
  <c r="V81" i="5"/>
  <c r="E82" i="5"/>
  <c r="F82" i="5"/>
  <c r="H82" i="5"/>
  <c r="I82" i="5"/>
  <c r="J82" i="5"/>
  <c r="K82" i="5"/>
  <c r="L82" i="5"/>
  <c r="M82" i="5"/>
  <c r="O82" i="5"/>
  <c r="R82" i="5"/>
  <c r="S82" i="5"/>
  <c r="T82" i="5"/>
  <c r="U82" i="5"/>
  <c r="V82" i="5"/>
  <c r="E83" i="5"/>
  <c r="F83" i="5"/>
  <c r="H83" i="5"/>
  <c r="I83" i="5"/>
  <c r="J83" i="5"/>
  <c r="K83" i="5"/>
  <c r="L83" i="5"/>
  <c r="M83" i="5"/>
  <c r="O83" i="5"/>
  <c r="P83" i="5"/>
  <c r="S83" i="5"/>
  <c r="T83" i="5"/>
  <c r="U83" i="5"/>
  <c r="V83" i="5"/>
  <c r="E84" i="5"/>
  <c r="F84" i="5"/>
  <c r="H84" i="5"/>
  <c r="I84" i="5"/>
  <c r="J84" i="5"/>
  <c r="L84" i="5"/>
  <c r="M84" i="5"/>
  <c r="N84" i="5"/>
  <c r="O84" i="5"/>
  <c r="P84" i="5"/>
  <c r="S84" i="5"/>
  <c r="V84" i="5"/>
  <c r="E85" i="5"/>
  <c r="F85" i="5"/>
  <c r="H85" i="5"/>
  <c r="I85" i="5"/>
  <c r="J85" i="5"/>
  <c r="L85" i="5"/>
  <c r="M85" i="5"/>
  <c r="O85" i="5"/>
  <c r="Q85" i="5"/>
  <c r="R85" i="5"/>
  <c r="S85" i="5"/>
  <c r="T85" i="5"/>
  <c r="U85" i="5"/>
  <c r="V85" i="5"/>
  <c r="E86" i="5"/>
  <c r="F86" i="5"/>
  <c r="H86" i="5"/>
  <c r="I86" i="5"/>
  <c r="J86" i="5"/>
  <c r="K86" i="5"/>
  <c r="L86" i="5"/>
  <c r="M86" i="5"/>
  <c r="O86" i="5"/>
  <c r="P86" i="5"/>
  <c r="Q86" i="5"/>
  <c r="R86" i="5"/>
  <c r="S86" i="5"/>
  <c r="T86" i="5"/>
  <c r="U86" i="5"/>
  <c r="V86" i="5"/>
  <c r="E87" i="5"/>
  <c r="F87" i="5"/>
  <c r="H87" i="5"/>
  <c r="I87" i="5"/>
  <c r="J87" i="5"/>
  <c r="K87" i="5"/>
  <c r="L87" i="5"/>
  <c r="M87" i="5"/>
  <c r="O87" i="5"/>
  <c r="P87" i="5"/>
  <c r="Q87" i="5"/>
  <c r="R87" i="5"/>
  <c r="S87" i="5"/>
  <c r="T87" i="5"/>
  <c r="U87" i="5"/>
  <c r="V87" i="5"/>
  <c r="E88" i="5"/>
  <c r="F88" i="5"/>
  <c r="H88" i="5"/>
  <c r="I88" i="5"/>
  <c r="L88" i="5"/>
  <c r="M88" i="5"/>
  <c r="N88" i="5"/>
  <c r="O88" i="5"/>
  <c r="P88" i="5"/>
  <c r="Q88" i="5"/>
  <c r="R88" i="5"/>
  <c r="S88" i="5"/>
  <c r="T88" i="5"/>
  <c r="U88" i="5"/>
  <c r="V88" i="5"/>
  <c r="E89" i="5"/>
  <c r="F89" i="5"/>
  <c r="H89" i="5"/>
  <c r="I89" i="5"/>
  <c r="J89" i="5"/>
  <c r="L89" i="5"/>
  <c r="M89" i="5"/>
  <c r="O89" i="5"/>
  <c r="P89" i="5"/>
  <c r="S89" i="5"/>
  <c r="T89" i="5"/>
  <c r="U89" i="5"/>
  <c r="V89" i="5"/>
  <c r="E90" i="5"/>
  <c r="F90" i="5"/>
  <c r="H90" i="5"/>
  <c r="I90" i="5"/>
  <c r="J90" i="5"/>
  <c r="K90" i="5"/>
  <c r="L90" i="5"/>
  <c r="M90" i="5"/>
  <c r="O90" i="5"/>
  <c r="P90" i="5"/>
  <c r="S90" i="5"/>
  <c r="T90" i="5"/>
  <c r="U90" i="5"/>
  <c r="V90" i="5"/>
  <c r="D91" i="5"/>
  <c r="E91" i="5"/>
  <c r="F91" i="5"/>
  <c r="H91" i="5"/>
  <c r="I91" i="5"/>
  <c r="J91" i="5"/>
  <c r="K91" i="5"/>
  <c r="L91" i="5"/>
  <c r="M91" i="5"/>
  <c r="O91" i="5"/>
  <c r="P91" i="5"/>
  <c r="R91" i="5"/>
  <c r="U91" i="5"/>
  <c r="V91" i="5"/>
  <c r="E92" i="5"/>
  <c r="F92" i="5"/>
  <c r="H92" i="5"/>
  <c r="I92" i="5"/>
  <c r="J92" i="5"/>
  <c r="K92" i="5"/>
  <c r="L92" i="5"/>
  <c r="M92" i="5"/>
  <c r="O92" i="5"/>
  <c r="R92" i="5"/>
  <c r="S92" i="5"/>
  <c r="T92" i="5"/>
  <c r="U92" i="5"/>
  <c r="V92" i="5"/>
  <c r="E93" i="5"/>
  <c r="F93" i="5"/>
  <c r="H93" i="5"/>
  <c r="I93" i="5"/>
  <c r="J93" i="5"/>
  <c r="K93" i="5"/>
  <c r="L93" i="5"/>
  <c r="M93" i="5"/>
  <c r="O93" i="5"/>
  <c r="R93" i="5"/>
  <c r="S93" i="5"/>
  <c r="T93" i="5"/>
  <c r="U93" i="5"/>
  <c r="V93" i="5"/>
  <c r="E94" i="5"/>
  <c r="F94" i="5"/>
  <c r="H94" i="5"/>
  <c r="I94" i="5"/>
  <c r="J94" i="5"/>
  <c r="K94" i="5"/>
  <c r="L94" i="5"/>
  <c r="M94" i="5"/>
  <c r="O94" i="5"/>
  <c r="P94" i="5"/>
  <c r="R94" i="5"/>
  <c r="S94" i="5"/>
  <c r="T94" i="5"/>
  <c r="U94" i="5"/>
  <c r="E95" i="5"/>
  <c r="F95" i="5"/>
  <c r="H95" i="5"/>
  <c r="I95" i="5"/>
  <c r="J95" i="5"/>
  <c r="L95" i="5"/>
  <c r="M95" i="5"/>
  <c r="O95" i="5"/>
  <c r="P95" i="5"/>
  <c r="R95" i="5"/>
  <c r="S95" i="5"/>
  <c r="T95" i="5"/>
  <c r="U95" i="5"/>
  <c r="V95" i="5"/>
  <c r="E96" i="5"/>
  <c r="F96" i="5"/>
  <c r="H96" i="5"/>
  <c r="I96" i="5"/>
  <c r="J96" i="5"/>
  <c r="L96" i="5"/>
  <c r="M96" i="5"/>
  <c r="O96" i="5"/>
  <c r="P96" i="5"/>
  <c r="R96" i="5"/>
  <c r="S96" i="5"/>
  <c r="T96" i="5"/>
  <c r="U96" i="5"/>
  <c r="V96" i="5"/>
  <c r="D97" i="5"/>
  <c r="E97" i="5"/>
  <c r="F97" i="5"/>
  <c r="H97" i="5"/>
  <c r="I97" i="5"/>
  <c r="J97" i="5"/>
  <c r="L97" i="5"/>
  <c r="M97" i="5"/>
  <c r="N97" i="5"/>
  <c r="O97" i="5"/>
  <c r="P97" i="5"/>
  <c r="R97" i="5"/>
  <c r="S97" i="5"/>
  <c r="U97" i="5"/>
  <c r="V97" i="5"/>
  <c r="E98" i="5"/>
  <c r="F98" i="5"/>
  <c r="H98" i="5"/>
  <c r="I98" i="5"/>
  <c r="J98" i="5"/>
  <c r="K98" i="5"/>
  <c r="L98" i="5"/>
  <c r="M98" i="5"/>
  <c r="O98" i="5"/>
  <c r="P98" i="5"/>
  <c r="R98" i="5"/>
  <c r="S98" i="5"/>
  <c r="T98" i="5"/>
  <c r="U98" i="5"/>
  <c r="V98" i="5"/>
  <c r="E99" i="5"/>
  <c r="F99" i="5"/>
  <c r="H99" i="5"/>
  <c r="I99" i="5"/>
  <c r="J99" i="5"/>
  <c r="K99" i="5"/>
  <c r="L99" i="5"/>
  <c r="M99" i="5"/>
  <c r="O99" i="5"/>
  <c r="P99" i="5"/>
  <c r="R99" i="5"/>
  <c r="S99" i="5"/>
  <c r="T99" i="5"/>
  <c r="U99" i="5"/>
  <c r="V99" i="5"/>
  <c r="D100" i="5"/>
  <c r="E100" i="5"/>
  <c r="F100" i="5"/>
  <c r="H100" i="5"/>
  <c r="I100" i="5"/>
  <c r="J100" i="5"/>
  <c r="K100" i="5"/>
  <c r="L100" i="5"/>
  <c r="M100" i="5"/>
  <c r="N100" i="5"/>
  <c r="O100" i="5"/>
  <c r="P100" i="5"/>
  <c r="R100" i="5"/>
  <c r="U100" i="5"/>
  <c r="V100" i="5"/>
  <c r="K3" i="5"/>
  <c r="L3" i="5"/>
  <c r="M3" i="5"/>
  <c r="N3" i="5"/>
  <c r="O3" i="5"/>
  <c r="P3" i="5"/>
  <c r="Q3" i="5"/>
  <c r="R3" i="5"/>
  <c r="S3" i="5"/>
  <c r="T3" i="5"/>
  <c r="U3" i="5"/>
  <c r="V3" i="5"/>
  <c r="Y96" i="5"/>
  <c r="Y97" i="5"/>
  <c r="Y98" i="5"/>
  <c r="Y99" i="5"/>
  <c r="Y100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F3" i="5"/>
  <c r="E3" i="5"/>
  <c r="C4" i="6"/>
  <c r="D10" i="5" s="1"/>
  <c r="B5" i="6" a="1"/>
  <c r="B5" i="6" s="1"/>
  <c r="C3" i="5"/>
  <c r="C4" i="5" l="1"/>
  <c r="C5" i="5" s="1"/>
  <c r="C6" i="5" s="1"/>
  <c r="D4" i="6"/>
  <c r="D17" i="5"/>
  <c r="D7" i="5"/>
  <c r="U103" i="5"/>
  <c r="U28" i="5" s="1"/>
  <c r="M103" i="5"/>
  <c r="D74" i="5"/>
  <c r="D35" i="5"/>
  <c r="D28" i="5"/>
  <c r="T103" i="5"/>
  <c r="T60" i="5" s="1"/>
  <c r="L103" i="5"/>
  <c r="D84" i="5"/>
  <c r="D77" i="5"/>
  <c r="D50" i="5"/>
  <c r="D11" i="5"/>
  <c r="S103" i="5"/>
  <c r="S69" i="5" s="1"/>
  <c r="K103" i="5"/>
  <c r="K25" i="5" s="1"/>
  <c r="J25" i="5" s="1"/>
  <c r="D94" i="5"/>
  <c r="D16" i="5"/>
  <c r="R103" i="5"/>
  <c r="R73" i="5" s="1"/>
  <c r="N73" i="5" s="1"/>
  <c r="K73" i="5" s="1"/>
  <c r="J103" i="5"/>
  <c r="J14" i="5" s="1"/>
  <c r="D42" i="5"/>
  <c r="D26" i="5"/>
  <c r="D21" i="5"/>
  <c r="Q103" i="5"/>
  <c r="Q53" i="5" s="1"/>
  <c r="I103" i="5"/>
  <c r="D46" i="5"/>
  <c r="D30" i="5"/>
  <c r="D4" i="5"/>
  <c r="P103" i="5"/>
  <c r="P66" i="5" s="1"/>
  <c r="G7" i="6"/>
  <c r="G8" i="6" s="1"/>
  <c r="O103" i="5"/>
  <c r="O5" i="5" s="1"/>
  <c r="D39" i="5"/>
  <c r="D15" i="5"/>
  <c r="V103" i="5"/>
  <c r="V94" i="5" s="1"/>
  <c r="N103" i="5"/>
  <c r="N86" i="5" s="1"/>
  <c r="Q99" i="5"/>
  <c r="N99" i="5" s="1"/>
  <c r="R83" i="5"/>
  <c r="Q83" i="5" s="1"/>
  <c r="N83" i="5" s="1"/>
  <c r="S22" i="5"/>
  <c r="N67" i="5"/>
  <c r="K67" i="5" s="1"/>
  <c r="R21" i="5"/>
  <c r="Q21" i="5" s="1"/>
  <c r="N21" i="5" s="1"/>
  <c r="K21" i="5" s="1"/>
  <c r="N47" i="5"/>
  <c r="K47" i="5" s="1"/>
  <c r="N36" i="5"/>
  <c r="K36" i="5" s="1"/>
  <c r="L18" i="5"/>
  <c r="J43" i="5"/>
  <c r="N20" i="5"/>
  <c r="N7" i="5"/>
  <c r="L7" i="5" s="1"/>
  <c r="K7" i="5" s="1"/>
  <c r="J7" i="5" s="1"/>
  <c r="C5" i="6"/>
  <c r="D3" i="5" s="1"/>
  <c r="B6" i="6" a="1"/>
  <c r="B6" i="6" s="1"/>
  <c r="N49" i="5" l="1"/>
  <c r="K49" i="5" s="1"/>
  <c r="J49" i="5" s="1"/>
  <c r="N5" i="5"/>
  <c r="N71" i="5"/>
  <c r="K71" i="5" s="1"/>
  <c r="K88" i="5"/>
  <c r="Q64" i="5"/>
  <c r="N64" i="5" s="1"/>
  <c r="N55" i="5"/>
  <c r="K55" i="5" s="1"/>
  <c r="Q98" i="5"/>
  <c r="N98" i="5" s="1"/>
  <c r="K22" i="5"/>
  <c r="N6" i="5"/>
  <c r="L6" i="5" s="1"/>
  <c r="K6" i="5" s="1"/>
  <c r="Q22" i="5"/>
  <c r="N44" i="5"/>
  <c r="K44" i="5" s="1"/>
  <c r="R90" i="5"/>
  <c r="Q90" i="5" s="1"/>
  <c r="N90" i="5" s="1"/>
  <c r="R89" i="5"/>
  <c r="Q89" i="5" s="1"/>
  <c r="N89" i="5" s="1"/>
  <c r="K89" i="5" s="1"/>
  <c r="Q28" i="5"/>
  <c r="N28" i="5" s="1"/>
  <c r="K28" i="5" s="1"/>
  <c r="N61" i="5"/>
  <c r="K61" i="5" s="1"/>
  <c r="R46" i="5"/>
  <c r="Q46" i="5" s="1"/>
  <c r="P46" i="5" s="1"/>
  <c r="K46" i="5" s="1"/>
  <c r="Q50" i="5"/>
  <c r="L50" i="5" s="1"/>
  <c r="K50" i="5" s="1"/>
  <c r="Q37" i="5"/>
  <c r="N37" i="5" s="1"/>
  <c r="N63" i="5"/>
  <c r="L63" i="5" s="1"/>
  <c r="K63" i="5" s="1"/>
  <c r="J63" i="5" s="1"/>
  <c r="N58" i="5"/>
  <c r="K58" i="5" s="1"/>
  <c r="Q93" i="5"/>
  <c r="N12" i="5"/>
  <c r="L12" i="5" s="1"/>
  <c r="Q68" i="5"/>
  <c r="N68" i="5" s="1"/>
  <c r="Q17" i="5"/>
  <c r="N17" i="5" s="1"/>
  <c r="K38" i="5"/>
  <c r="J38" i="5" s="1"/>
  <c r="I38" i="5" s="1"/>
  <c r="N23" i="5"/>
  <c r="L23" i="5" s="1"/>
  <c r="Q92" i="5"/>
  <c r="Q16" i="5"/>
  <c r="N32" i="5"/>
  <c r="L32" i="5" s="1"/>
  <c r="K32" i="5" s="1"/>
  <c r="J32" i="5" s="1"/>
  <c r="H32" i="5" s="1"/>
  <c r="S26" i="5"/>
  <c r="Q26" i="5" s="1"/>
  <c r="Q95" i="5"/>
  <c r="N95" i="5" s="1"/>
  <c r="K95" i="5" s="1"/>
  <c r="Q57" i="5"/>
  <c r="N57" i="5" s="1"/>
  <c r="K57" i="5" s="1"/>
  <c r="Q82" i="5"/>
  <c r="J36" i="5"/>
  <c r="K12" i="5"/>
  <c r="J12" i="5" s="1"/>
  <c r="I12" i="5" s="1"/>
  <c r="H12" i="5" s="1"/>
  <c r="K40" i="5"/>
  <c r="Q96" i="5"/>
  <c r="N96" i="5" s="1"/>
  <c r="K96" i="5" s="1"/>
  <c r="Q59" i="5"/>
  <c r="N59" i="5" s="1"/>
  <c r="K59" i="5" s="1"/>
  <c r="N75" i="5"/>
  <c r="K75" i="5" s="1"/>
  <c r="N66" i="5"/>
  <c r="L66" i="5" s="1"/>
  <c r="K66" i="5" s="1"/>
  <c r="J66" i="5" s="1"/>
  <c r="Q11" i="5"/>
  <c r="N11" i="5" s="1"/>
  <c r="M11" i="5" s="1"/>
  <c r="K11" i="5" s="1"/>
  <c r="J11" i="5" s="1"/>
  <c r="I11" i="5" s="1"/>
  <c r="Q15" i="5"/>
  <c r="S30" i="5"/>
  <c r="Q30" i="5" s="1"/>
  <c r="I30" i="5" s="1"/>
  <c r="Q94" i="5"/>
  <c r="N94" i="5" s="1"/>
  <c r="Q72" i="5"/>
  <c r="N72" i="5" s="1"/>
  <c r="Q81" i="5"/>
  <c r="Q33" i="5"/>
  <c r="Q79" i="5"/>
  <c r="S60" i="5"/>
  <c r="Q60" i="5" s="1"/>
  <c r="K60" i="5" s="1"/>
  <c r="P76" i="5"/>
  <c r="N76" i="5" s="1"/>
  <c r="P48" i="5"/>
  <c r="N48" i="5" s="1"/>
  <c r="M48" i="5" s="1"/>
  <c r="M64" i="5"/>
  <c r="K64" i="5" s="1"/>
  <c r="J64" i="5" s="1"/>
  <c r="M5" i="5"/>
  <c r="K5" i="5" s="1"/>
  <c r="J5" i="5" s="1"/>
  <c r="Q69" i="5"/>
  <c r="P69" i="5" s="1"/>
  <c r="N69" i="5" s="1"/>
  <c r="C7" i="5"/>
  <c r="J6" i="5"/>
  <c r="I6" i="5" s="1"/>
  <c r="J47" i="5"/>
  <c r="U84" i="5"/>
  <c r="T84" i="5" s="1"/>
  <c r="R84" i="5" s="1"/>
  <c r="Q84" i="5" s="1"/>
  <c r="K84" i="5" s="1"/>
  <c r="U39" i="5"/>
  <c r="J88" i="5"/>
  <c r="J23" i="5"/>
  <c r="I23" i="5" s="1"/>
  <c r="H23" i="5" s="1"/>
  <c r="J52" i="5"/>
  <c r="I52" i="5" s="1"/>
  <c r="H52" i="5" s="1"/>
  <c r="U31" i="5"/>
  <c r="T31" i="5" s="1"/>
  <c r="S31" i="5" s="1"/>
  <c r="Q31" i="5" s="1"/>
  <c r="N31" i="5" s="1"/>
  <c r="K31" i="5" s="1"/>
  <c r="J40" i="5"/>
  <c r="J3" i="5"/>
  <c r="J58" i="5"/>
  <c r="U35" i="5"/>
  <c r="S35" i="5" s="1"/>
  <c r="Q35" i="5" s="1"/>
  <c r="N35" i="5" s="1"/>
  <c r="J55" i="5"/>
  <c r="J59" i="5"/>
  <c r="I59" i="5" s="1"/>
  <c r="J20" i="5"/>
  <c r="I20" i="5" s="1"/>
  <c r="H20" i="5" s="1"/>
  <c r="J61" i="5"/>
  <c r="C6" i="6"/>
  <c r="D5" i="6"/>
  <c r="I43" i="5"/>
  <c r="H43" i="5" s="1"/>
  <c r="T39" i="5"/>
  <c r="S39" i="5" s="1"/>
  <c r="Q39" i="5" s="1"/>
  <c r="K39" i="5" s="1"/>
  <c r="I14" i="5"/>
  <c r="H14" i="5" s="1"/>
  <c r="T91" i="5"/>
  <c r="S91" i="5" s="1"/>
  <c r="Q91" i="5" s="1"/>
  <c r="N91" i="5" s="1"/>
  <c r="I18" i="5"/>
  <c r="H18" i="5" s="1"/>
  <c r="N4" i="5"/>
  <c r="L4" i="5" s="1"/>
  <c r="K4" i="5" s="1"/>
  <c r="J4" i="5" s="1"/>
  <c r="I4" i="5" s="1"/>
  <c r="T77" i="5"/>
  <c r="R77" i="5" s="1"/>
  <c r="Q77" i="5" s="1"/>
  <c r="Q10" i="5"/>
  <c r="Q62" i="5"/>
  <c r="N62" i="5" s="1"/>
  <c r="L62" i="5" s="1"/>
  <c r="K62" i="5" s="1"/>
  <c r="N65" i="5"/>
  <c r="K65" i="5" s="1"/>
  <c r="T100" i="5"/>
  <c r="S100" i="5" s="1"/>
  <c r="Q100" i="5" s="1"/>
  <c r="T70" i="5"/>
  <c r="S70" i="5" s="1"/>
  <c r="R70" i="5" s="1"/>
  <c r="P70" i="5" s="1"/>
  <c r="N70" i="5" s="1"/>
  <c r="T97" i="5"/>
  <c r="Q97" i="5" s="1"/>
  <c r="K97" i="5" s="1"/>
  <c r="I36" i="5"/>
  <c r="H36" i="5" s="1"/>
  <c r="T74" i="5"/>
  <c r="S74" i="5" s="1"/>
  <c r="K74" i="5" s="1"/>
  <c r="I7" i="5"/>
  <c r="T80" i="5"/>
  <c r="T54" i="5"/>
  <c r="Q54" i="5" s="1"/>
  <c r="N54" i="5" s="1"/>
  <c r="N41" i="5"/>
  <c r="M41" i="5" s="1"/>
  <c r="K41" i="5" s="1"/>
  <c r="I41" i="5" s="1"/>
  <c r="N8" i="5"/>
  <c r="K8" i="5" s="1"/>
  <c r="I8" i="5" s="1"/>
  <c r="H8" i="5" s="1"/>
  <c r="D25" i="5"/>
  <c r="D20" i="5"/>
  <c r="N9" i="5"/>
  <c r="J9" i="5" s="1"/>
  <c r="I9" i="5" s="1"/>
  <c r="H9" i="5" s="1"/>
  <c r="N45" i="5"/>
  <c r="J45" i="5" s="1"/>
  <c r="N78" i="5"/>
  <c r="K78" i="5" s="1"/>
  <c r="J78" i="5" s="1"/>
  <c r="N42" i="5"/>
  <c r="I42" i="5" s="1"/>
  <c r="P16" i="5"/>
  <c r="O16" i="5" s="1"/>
  <c r="N16" i="5" s="1"/>
  <c r="K16" i="5" s="1"/>
  <c r="J16" i="5" s="1"/>
  <c r="H16" i="5" s="1"/>
  <c r="P26" i="5"/>
  <c r="K26" i="5" s="1"/>
  <c r="J26" i="5" s="1"/>
  <c r="N81" i="5"/>
  <c r="K81" i="5" s="1"/>
  <c r="J81" i="5" s="1"/>
  <c r="N10" i="5"/>
  <c r="K10" i="5" s="1"/>
  <c r="J10" i="5" s="1"/>
  <c r="I10" i="5" s="1"/>
  <c r="P56" i="5"/>
  <c r="N56" i="5" s="1"/>
  <c r="J56" i="5" s="1"/>
  <c r="N53" i="5"/>
  <c r="K53" i="5" s="1"/>
  <c r="N51" i="5"/>
  <c r="K51" i="5" s="1"/>
  <c r="J51" i="5" s="1"/>
  <c r="D9" i="5"/>
  <c r="D59" i="5"/>
  <c r="D40" i="5"/>
  <c r="P34" i="5"/>
  <c r="N34" i="5" s="1"/>
  <c r="K34" i="5" s="1"/>
  <c r="H34" i="5" s="1"/>
  <c r="P24" i="5"/>
  <c r="N24" i="5" s="1"/>
  <c r="L24" i="5" s="1"/>
  <c r="K24" i="5" s="1"/>
  <c r="P15" i="5"/>
  <c r="N15" i="5" s="1"/>
  <c r="K15" i="5" s="1"/>
  <c r="J15" i="5" s="1"/>
  <c r="I15" i="5" s="1"/>
  <c r="N13" i="5"/>
  <c r="L13" i="5" s="1"/>
  <c r="K13" i="5" s="1"/>
  <c r="J13" i="5" s="1"/>
  <c r="I13" i="5" s="1"/>
  <c r="H13" i="5" s="1"/>
  <c r="D41" i="5"/>
  <c r="P29" i="5"/>
  <c r="N29" i="5" s="1"/>
  <c r="K29" i="5" s="1"/>
  <c r="H29" i="5" s="1"/>
  <c r="P19" i="5"/>
  <c r="N19" i="5" s="1"/>
  <c r="K19" i="5" s="1"/>
  <c r="P27" i="5"/>
  <c r="N27" i="5" s="1"/>
  <c r="L27" i="5" s="1"/>
  <c r="K27" i="5" s="1"/>
  <c r="P85" i="5"/>
  <c r="N85" i="5" s="1"/>
  <c r="K85" i="5" s="1"/>
  <c r="D38" i="5"/>
  <c r="D14" i="5"/>
  <c r="P93" i="5"/>
  <c r="N93" i="5" s="1"/>
  <c r="P92" i="5"/>
  <c r="N92" i="5" s="1"/>
  <c r="P79" i="5"/>
  <c r="N79" i="5" s="1"/>
  <c r="K79" i="5" s="1"/>
  <c r="J79" i="5" s="1"/>
  <c r="N87" i="5"/>
  <c r="D49" i="5"/>
  <c r="P33" i="5"/>
  <c r="N33" i="5" s="1"/>
  <c r="P82" i="5"/>
  <c r="N82" i="5" s="1"/>
  <c r="D45" i="5"/>
  <c r="I3" i="5"/>
  <c r="B7" i="6" a="1"/>
  <c r="B7" i="6" s="1"/>
  <c r="D6" i="6" s="1"/>
  <c r="C8" i="5" l="1"/>
  <c r="C7" i="6"/>
  <c r="D37" i="5" s="1"/>
  <c r="D48" i="5"/>
  <c r="H3" i="5"/>
  <c r="B8" i="6" a="1"/>
  <c r="B8" i="6" s="1"/>
  <c r="C9" i="5" l="1"/>
  <c r="D5" i="5"/>
  <c r="D12" i="5"/>
  <c r="D57" i="5"/>
  <c r="D33" i="5"/>
  <c r="D27" i="5"/>
  <c r="C8" i="6"/>
  <c r="D29" i="5" s="1"/>
  <c r="D7" i="6"/>
  <c r="D44" i="5"/>
  <c r="D8" i="5"/>
  <c r="D76" i="5"/>
  <c r="D6" i="5"/>
  <c r="D53" i="5"/>
  <c r="D80" i="5"/>
  <c r="B9" i="6" a="1"/>
  <c r="B9" i="6" s="1"/>
  <c r="D8" i="6" s="1"/>
  <c r="C10" i="5" l="1"/>
  <c r="D96" i="5"/>
  <c r="D13" i="5"/>
  <c r="D93" i="5"/>
  <c r="D24" i="5"/>
  <c r="B10" i="6" a="1"/>
  <c r="B10" i="6" s="1"/>
  <c r="B11" i="6" s="1" a="1"/>
  <c r="B11" i="6" s="1"/>
  <c r="D87" i="5"/>
  <c r="D73" i="5"/>
  <c r="D71" i="5"/>
  <c r="D34" i="5"/>
  <c r="D19" i="5"/>
  <c r="D62" i="5"/>
  <c r="D68" i="5"/>
  <c r="D83" i="5"/>
  <c r="D99" i="5"/>
  <c r="D90" i="5"/>
  <c r="C9" i="6"/>
  <c r="C11" i="5" l="1"/>
  <c r="D9" i="6"/>
  <c r="D10" i="6"/>
  <c r="C10" i="6"/>
  <c r="C11" i="6" s="1"/>
  <c r="D55" i="5"/>
  <c r="D63" i="5"/>
  <c r="D58" i="5"/>
  <c r="D85" i="5"/>
  <c r="D66" i="5"/>
  <c r="B12" i="6" a="1"/>
  <c r="B12" i="6" s="1"/>
  <c r="C12" i="5" l="1"/>
  <c r="B13" i="6" a="1"/>
  <c r="B13" i="6" s="1"/>
  <c r="D11" i="6"/>
  <c r="C12" i="6"/>
  <c r="C13" i="5" l="1"/>
  <c r="B14" i="6" a="1"/>
  <c r="B14" i="6" s="1"/>
  <c r="B15" i="6" s="1" a="1"/>
  <c r="B15" i="6" s="1"/>
  <c r="C13" i="6"/>
  <c r="D12" i="6"/>
  <c r="C14" i="5" l="1"/>
  <c r="D15" i="6"/>
  <c r="C15" i="6"/>
  <c r="B16" i="6" a="1"/>
  <c r="B16" i="6" s="1"/>
  <c r="D16" i="6" s="1"/>
  <c r="D14" i="6"/>
  <c r="C14" i="6"/>
  <c r="D13" i="6"/>
  <c r="C15" i="5" l="1"/>
  <c r="C16" i="5" s="1"/>
  <c r="C17" i="5" s="1"/>
  <c r="C16" i="6"/>
  <c r="B17" i="6" a="1"/>
  <c r="B17" i="6" s="1"/>
  <c r="D17" i="6" s="1"/>
  <c r="C18" i="5" l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17" i="6"/>
  <c r="B18" i="6" a="1"/>
  <c r="B18" i="6" s="1"/>
  <c r="D18" i="6" s="1"/>
  <c r="C36" i="5" l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8" i="6"/>
  <c r="B19" i="6" a="1"/>
  <c r="B19" i="6" s="1"/>
  <c r="B20" i="6" s="1" a="1"/>
  <c r="B20" i="6" s="1"/>
  <c r="D20" i="6" s="1"/>
  <c r="C19" i="6" l="1"/>
  <c r="D19" i="6"/>
  <c r="B21" i="6" a="1"/>
  <c r="B21" i="6" s="1"/>
  <c r="D21" i="6" s="1"/>
  <c r="C20" i="6"/>
  <c r="B22" i="6" l="1" a="1"/>
  <c r="B22" i="6" s="1"/>
  <c r="D22" i="6" s="1"/>
  <c r="C21" i="6"/>
  <c r="B23" i="6" l="1" a="1"/>
  <c r="B23" i="6" s="1"/>
  <c r="D23" i="6" s="1"/>
  <c r="C22" i="6"/>
  <c r="B24" i="6" l="1" a="1"/>
  <c r="B24" i="6" s="1"/>
  <c r="D24" i="6" s="1"/>
  <c r="C23" i="6"/>
  <c r="B25" i="6" l="1" a="1"/>
  <c r="B25" i="6" s="1"/>
  <c r="D25" i="6" s="1"/>
  <c r="C24" i="6"/>
  <c r="B26" i="6" l="1" a="1"/>
  <c r="B26" i="6" s="1"/>
  <c r="D26" i="6" s="1"/>
  <c r="C25" i="6"/>
  <c r="B27" i="6" l="1" a="1"/>
  <c r="B27" i="6" s="1"/>
  <c r="D27" i="6" s="1"/>
  <c r="C26" i="6"/>
  <c r="B28" i="6" l="1" a="1"/>
  <c r="B28" i="6" s="1"/>
  <c r="D28" i="6" s="1"/>
  <c r="C27" i="6"/>
  <c r="B29" i="6" l="1" a="1"/>
  <c r="B29" i="6" s="1"/>
  <c r="C28" i="6"/>
  <c r="C29" i="6" l="1"/>
  <c r="D29" i="6"/>
  <c r="D23" i="5"/>
  <c r="D81" i="5"/>
  <c r="D36" i="5"/>
  <c r="D67" i="5"/>
  <c r="D47" i="5"/>
  <c r="D61" i="5"/>
  <c r="D65" i="5"/>
  <c r="D92" i="5"/>
  <c r="D82" i="5"/>
  <c r="D86" i="5"/>
  <c r="D79" i="5"/>
  <c r="D52" i="5"/>
  <c r="D89" i="5"/>
  <c r="D51" i="5"/>
  <c r="D95" i="5"/>
  <c r="D78" i="5"/>
  <c r="D64" i="5"/>
  <c r="D56" i="5"/>
  <c r="D43" i="5"/>
  <c r="D88" i="5"/>
  <c r="D69" i="5"/>
  <c r="D18" i="5"/>
  <c r="D32" i="5"/>
  <c r="D72" i="5"/>
  <c r="D98" i="5"/>
  <c r="D75" i="5"/>
</calcChain>
</file>

<file path=xl/sharedStrings.xml><?xml version="1.0" encoding="utf-8"?>
<sst xmlns="http://schemas.openxmlformats.org/spreadsheetml/2006/main" count="745" uniqueCount="122">
  <si>
    <t>Date</t>
  </si>
  <si>
    <t>Tasks</t>
  </si>
  <si>
    <t>Notes</t>
  </si>
  <si>
    <t>Java Masters</t>
  </si>
  <si>
    <t>Spring</t>
  </si>
  <si>
    <t>SLJava</t>
  </si>
  <si>
    <t>Decided to lean Java</t>
  </si>
  <si>
    <t>Installed Corretto 11</t>
  </si>
  <si>
    <t>Completed Section 2 of Java Masterclass – 1 to 17</t>
  </si>
  <si>
    <t>exit code 0 – Everything Completed Successfully</t>
  </si>
  <si>
    <t>Console.log(“Hello World = System.out.println(“Hello World”)</t>
  </si>
  <si>
    <t>BasePackage</t>
  </si>
  <si>
    <t>A package is a way to organize Java projects</t>
  </si>
  <si>
    <t>int number = 123456789 = 123_456_789</t>
  </si>
  <si>
    <t>Undergoing Section 3 of Java Masterclass – 18 to 24</t>
  </si>
  <si>
    <t>Stopped at Primitive Types 3:59 – This is quite primitive</t>
  </si>
  <si>
    <t>Extentions for primitives. Long = L, Double = d, Float = f</t>
  </si>
  <si>
    <t>L is uppercase because l looks like 1</t>
  </si>
  <si>
    <t>BigDecimal = Like C# decimal? Unicode = ‘\u0000’</t>
  </si>
  <si>
    <t>Strings are (like JavaScript and C#) immutable</t>
  </si>
  <si>
    <t>Operator Abbreviations are the same</t>
  </si>
  <si>
    <t>Spring 5 – Provides patterns and structures for Java apps</t>
  </si>
  <si>
    <t>https://www.youtube.com/watch?v=gq4S-ovWVlM</t>
  </si>
  <si>
    <t xml:space="preserve">   Application Context and Dependency Injection</t>
  </si>
  <si>
    <t xml:space="preserve">   Data Access – Connectivity, Querying, Transaction Mgmt</t>
  </si>
  <si>
    <t xml:space="preserve">   Spring MVC – Dynamic Web Apps, REST APIs</t>
  </si>
  <si>
    <t>Maven – A Software Project Management Tool to manage build auto</t>
  </si>
  <si>
    <t>npm?</t>
  </si>
  <si>
    <t>psvm – A Shortcut to create public static void main</t>
  </si>
  <si>
    <t>Classes – mostly like C# . default access modifier?</t>
  </si>
  <si>
    <t>Manhattan Pasalamat Day – No Progress</t>
  </si>
  <si>
    <t>Logging. Yawn</t>
  </si>
  <si>
    <t>Java Master</t>
  </si>
  <si>
    <t>ROCK CLIMBING APPLICATION</t>
  </si>
  <si>
    <t>Route</t>
  </si>
  <si>
    <t>ClimbSession</t>
  </si>
  <si>
    <t>Location</t>
  </si>
  <si>
    <t>User</t>
  </si>
  <si>
    <t>Properties:</t>
  </si>
  <si>
    <t>Properties</t>
  </si>
  <si>
    <t xml:space="preserve">   Difficulty</t>
  </si>
  <si>
    <t xml:space="preserve">   locationId(one-to-many)</t>
  </si>
  <si>
    <t xml:space="preserve">   Name</t>
  </si>
  <si>
    <t xml:space="preserve">   **Boilerplate Given**</t>
  </si>
  <si>
    <t xml:space="preserve">   Score</t>
  </si>
  <si>
    <t xml:space="preserve">   userId(one-to-many)</t>
  </si>
  <si>
    <t xml:space="preserve">   Address</t>
  </si>
  <si>
    <t xml:space="preserve">   DateTime</t>
  </si>
  <si>
    <t xml:space="preserve">   Date</t>
  </si>
  <si>
    <t xml:space="preserve">  </t>
  </si>
  <si>
    <t xml:space="preserve">   ClimbSessionId (one-to-many)</t>
  </si>
  <si>
    <t>Methods:</t>
  </si>
  <si>
    <t xml:space="preserve">   getScore(difficulty)</t>
  </si>
  <si>
    <t xml:space="preserve">   getFullScores()</t>
  </si>
  <si>
    <t xml:space="preserve">   getMyScore(userId)</t>
  </si>
  <si>
    <t xml:space="preserve">   getAverageScore()</t>
  </si>
  <si>
    <t xml:space="preserve">   getAllScores()</t>
  </si>
  <si>
    <t xml:space="preserve">   getTop3Scores()</t>
  </si>
  <si>
    <t>Express Routes</t>
  </si>
  <si>
    <t xml:space="preserve">   get(/day/#dateId) – Day Climbs</t>
  </si>
  <si>
    <t xml:space="preserve">   get(/) - All Locations</t>
  </si>
  <si>
    <t xml:space="preserve">   get(/user/#userId) – User Climbs</t>
  </si>
  <si>
    <t xml:space="preserve">   get(/visited/byUser) – Visited Loc</t>
  </si>
  <si>
    <t>Climber</t>
  </si>
  <si>
    <t>Lester</t>
  </si>
  <si>
    <t>LIC Cliffs</t>
  </si>
  <si>
    <t>Jan</t>
  </si>
  <si>
    <t>Sameena</t>
  </si>
  <si>
    <t>Edwin</t>
  </si>
  <si>
    <t>Michelle</t>
  </si>
  <si>
    <t>Angel</t>
  </si>
  <si>
    <t>Oz</t>
  </si>
  <si>
    <t>Player Profile</t>
  </si>
  <si>
    <t>Player</t>
  </si>
  <si>
    <t>Id</t>
  </si>
  <si>
    <t>Init {</t>
  </si>
  <si>
    <t>{</t>
  </si>
  <si>
    <t>climbSessionId</t>
  </si>
  <si>
    <t>Location Profile</t>
  </si>
  <si>
    <t>Name</t>
  </si>
  <si>
    <t>Address</t>
  </si>
  <si>
    <t>Brooklyn Boulders Gowanus</t>
  </si>
  <si>
    <t>userId</t>
  </si>
  <si>
    <t>locationId</t>
  </si>
  <si>
    <t>date</t>
  </si>
  <si>
    <t>Init climbs</t>
  </si>
  <si>
    <t>climbs: [</t>
  </si>
  <si>
    <t>difficulty</t>
  </si>
  <si>
    <t>score</t>
  </si>
  <si>
    <t>end climbs</t>
  </si>
  <si>
    <t>]</t>
  </si>
  <si>
    <t>Grade</t>
  </si>
  <si>
    <t>Score</t>
  </si>
  <si>
    <t>Grading</t>
  </si>
  <si>
    <t>end }</t>
  </si>
  <si>
    <t>}</t>
  </si>
  <si>
    <t>comma</t>
  </si>
  <si>
    <t xml:space="preserve">{difficulty: </t>
  </si>
  <si>
    <t>, score:</t>
  </si>
  <si>
    <t xml:space="preserve">Climb Instance: </t>
  </si>
  <si>
    <t>5^5</t>
  </si>
  <si>
    <t>5^6</t>
  </si>
  <si>
    <t>5^7</t>
  </si>
  <si>
    <t>5^8</t>
  </si>
  <si>
    <t>5^8+</t>
  </si>
  <si>
    <t>5^9-</t>
  </si>
  <si>
    <t>5^9</t>
  </si>
  <si>
    <t>5^9+</t>
  </si>
  <si>
    <t>5^10-</t>
  </si>
  <si>
    <t>5^10</t>
  </si>
  <si>
    <t>5^10+</t>
  </si>
  <si>
    <t>5^11-</t>
  </si>
  <si>
    <t>5^11</t>
  </si>
  <si>
    <t>5^11+</t>
  </si>
  <si>
    <t>5^12-</t>
  </si>
  <si>
    <t>5^12</t>
  </si>
  <si>
    <t>5^12+</t>
  </si>
  <si>
    <t>5^13</t>
  </si>
  <si>
    <t>Brooklyn Boulders Queensbridge</t>
  </si>
  <si>
    <t>Dumbo Bouldering</t>
  </si>
  <si>
    <t>MPHC Climbing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</si>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</sst>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[$-F800]dddd&quot;, &quot;mmmm\ dd&quot;, &quot;yyyy"/>
    <numFmt numFmtId="166" formatCode="_(* #,##0_);_(* \(#,##0\);_(* &quot;-&quot;??_);_(@_)"/>
  </numFmts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FF6D6D"/>
        <bgColor rgb="FFFF660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rgb="FFA1B8E1"/>
      </bottom>
      <diagonal/>
    </border>
    <border>
      <left/>
      <right style="hair">
        <color auto="1"/>
      </right>
      <top style="medium">
        <color auto="1"/>
      </top>
      <bottom style="thick">
        <color rgb="FFA1B8E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rgb="FFA1B8E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theme="9" tint="-0.2499465926084170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thick">
        <color rgb="FFA1B8E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thick">
        <color rgb="FFA1B8E1"/>
      </bottom>
      <diagonal/>
    </border>
  </borders>
  <cellStyleXfs count="6">
    <xf numFmtId="0" fontId="0" fillId="0" borderId="0"/>
    <xf numFmtId="0" fontId="7" fillId="0" borderId="7" applyNumberFormat="0" applyFill="0" applyAlignment="0" applyProtection="0"/>
    <xf numFmtId="0" fontId="6" fillId="0" borderId="6" applyNumberFormat="0" applyFill="0" applyAlignment="0" applyProtection="0"/>
    <xf numFmtId="43" fontId="2" fillId="0" borderId="0" applyBorder="0" applyAlignment="0" applyProtection="0"/>
    <xf numFmtId="0" fontId="5" fillId="2" borderId="0" applyBorder="0" applyProtection="0"/>
    <xf numFmtId="0" fontId="1" fillId="6" borderId="0" applyNumberFormat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165" fontId="4" fillId="2" borderId="1" xfId="4" applyNumberFormat="1" applyFont="1" applyBorder="1" applyAlignment="1" applyProtection="1"/>
    <xf numFmtId="165" fontId="4" fillId="2" borderId="2" xfId="4" applyNumberFormat="1" applyFont="1" applyBorder="1" applyAlignment="1" applyProtection="1"/>
    <xf numFmtId="3" fontId="4" fillId="2" borderId="3" xfId="4" applyNumberFormat="1" applyFont="1" applyBorder="1" applyAlignment="1" applyProtection="1">
      <alignment horizontal="center"/>
    </xf>
    <xf numFmtId="14" fontId="5" fillId="2" borderId="4" xfId="4" applyNumberFormat="1" applyBorder="1" applyAlignment="1" applyProtection="1"/>
    <xf numFmtId="165" fontId="5" fillId="2" borderId="5" xfId="4" applyNumberFormat="1" applyFont="1" applyBorder="1" applyAlignment="1" applyProtection="1"/>
    <xf numFmtId="3" fontId="0" fillId="0" borderId="0" xfId="0" applyNumberFormat="1"/>
    <xf numFmtId="14" fontId="5" fillId="2" borderId="4" xfId="4" applyNumberFormat="1" applyFont="1" applyBorder="1" applyAlignment="1" applyProtection="1"/>
    <xf numFmtId="0" fontId="0" fillId="0" borderId="0" xfId="0" applyFont="1" applyAlignment="1">
      <alignment wrapText="1"/>
    </xf>
    <xf numFmtId="0" fontId="7" fillId="0" borderId="11" xfId="1" applyBorder="1"/>
    <xf numFmtId="0" fontId="7" fillId="0" borderId="12" xfId="1" applyBorder="1"/>
    <xf numFmtId="0" fontId="7" fillId="0" borderId="13" xfId="1" applyBorder="1"/>
    <xf numFmtId="14" fontId="0" fillId="0" borderId="4" xfId="0" applyNumberFormat="1" applyBorder="1"/>
    <xf numFmtId="0" fontId="0" fillId="0" borderId="14" xfId="0" applyBorder="1"/>
    <xf numFmtId="2" fontId="0" fillId="0" borderId="14" xfId="0" applyNumberFormat="1" applyBorder="1"/>
    <xf numFmtId="0" fontId="0" fillId="0" borderId="4" xfId="0" applyNumberFormat="1" applyBorder="1"/>
    <xf numFmtId="0" fontId="0" fillId="0" borderId="0" xfId="0" applyBorder="1"/>
    <xf numFmtId="0" fontId="0" fillId="0" borderId="15" xfId="0" applyNumberFormat="1" applyBorder="1"/>
    <xf numFmtId="0" fontId="0" fillId="0" borderId="16" xfId="0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15" xfId="0" applyBorder="1"/>
    <xf numFmtId="0" fontId="0" fillId="0" borderId="17" xfId="0" applyBorder="1"/>
    <xf numFmtId="0" fontId="7" fillId="0" borderId="18" xfId="1" applyBorder="1"/>
    <xf numFmtId="0" fontId="7" fillId="0" borderId="19" xfId="1" applyBorder="1"/>
    <xf numFmtId="166" fontId="0" fillId="0" borderId="14" xfId="3" applyNumberFormat="1" applyFont="1" applyBorder="1"/>
    <xf numFmtId="0" fontId="0" fillId="0" borderId="8" xfId="0" applyBorder="1"/>
    <xf numFmtId="166" fontId="0" fillId="0" borderId="10" xfId="3" applyNumberFormat="1" applyFont="1" applyBorder="1"/>
    <xf numFmtId="3" fontId="8" fillId="6" borderId="20" xfId="5" applyNumberFormat="1" applyFont="1" applyBorder="1" applyAlignment="1" applyProtection="1">
      <alignment horizontal="center"/>
    </xf>
    <xf numFmtId="3" fontId="4" fillId="7" borderId="3" xfId="4" applyNumberFormat="1" applyFont="1" applyFill="1" applyBorder="1" applyAlignment="1" applyProtection="1">
      <alignment horizontal="center"/>
    </xf>
    <xf numFmtId="3" fontId="4" fillId="7" borderId="21" xfId="4" applyNumberFormat="1" applyFont="1" applyFill="1" applyBorder="1" applyAlignment="1" applyProtection="1">
      <alignment horizontal="center"/>
    </xf>
    <xf numFmtId="3" fontId="4" fillId="7" borderId="22" xfId="4" applyNumberFormat="1" applyFont="1" applyFill="1" applyBorder="1" applyAlignment="1" applyProtection="1">
      <alignment horizontal="center"/>
    </xf>
    <xf numFmtId="0" fontId="0" fillId="8" borderId="4" xfId="0" applyFill="1" applyBorder="1" applyAlignment="1">
      <alignment wrapText="1"/>
    </xf>
    <xf numFmtId="0" fontId="0" fillId="8" borderId="0" xfId="0" applyFill="1" applyBorder="1"/>
    <xf numFmtId="0" fontId="0" fillId="8" borderId="14" xfId="0" applyFill="1" applyBorder="1"/>
    <xf numFmtId="0" fontId="0" fillId="8" borderId="15" xfId="0" applyFill="1" applyBorder="1" applyAlignment="1">
      <alignment wrapText="1"/>
    </xf>
    <xf numFmtId="0" fontId="0" fillId="8" borderId="16" xfId="0" applyFill="1" applyBorder="1"/>
    <xf numFmtId="0" fontId="0" fillId="8" borderId="17" xfId="0" applyFill="1" applyBorder="1"/>
    <xf numFmtId="0" fontId="0" fillId="10" borderId="9" xfId="0" applyFill="1" applyBorder="1"/>
    <xf numFmtId="0" fontId="0" fillId="10" borderId="10" xfId="0" applyFill="1" applyBorder="1"/>
    <xf numFmtId="0" fontId="9" fillId="9" borderId="8" xfId="0" applyFont="1" applyFill="1" applyBorder="1" applyAlignment="1">
      <alignment horizontal="right" wrapText="1"/>
    </xf>
    <xf numFmtId="0" fontId="9" fillId="9" borderId="9" xfId="0" applyFont="1" applyFill="1" applyBorder="1" applyAlignment="1">
      <alignment horizontal="right" wrapText="1"/>
    </xf>
    <xf numFmtId="0" fontId="6" fillId="0" borderId="8" xfId="2" applyBorder="1" applyAlignment="1">
      <alignment horizontal="center"/>
    </xf>
    <xf numFmtId="0" fontId="6" fillId="0" borderId="9" xfId="2" applyBorder="1" applyAlignment="1">
      <alignment horizontal="center"/>
    </xf>
    <xf numFmtId="0" fontId="6" fillId="0" borderId="10" xfId="2" applyBorder="1" applyAlignment="1">
      <alignment horizontal="center"/>
    </xf>
  </cellXfs>
  <cellStyles count="6">
    <cellStyle name="60% - Accent6" xfId="5" builtinId="52"/>
    <cellStyle name="Comma" xfId="3" builtinId="3"/>
    <cellStyle name="Excel Built-in 20% - Accent5" xfId="4" xr:uid="{00000000-0005-0000-0000-000006000000}"/>
    <cellStyle name="Heading 2" xfId="2" builtinId="17"/>
    <cellStyle name="Heading 3" xfId="1" builtinId="1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1752600</xdr:colOff>
      <xdr:row>2</xdr:row>
      <xdr:rowOff>60960</xdr:rowOff>
    </xdr:from>
    <xdr:to>
      <xdr:col>8</xdr:col>
      <xdr:colOff>525780</xdr:colOff>
      <xdr:row>25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8194A5-1E8D-4EE7-A11E-08E49F8D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1940" y="396240"/>
          <a:ext cx="399288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4S-ovWVl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A22" sqref="A22"/>
    </sheetView>
  </sheetViews>
  <sheetFormatPr defaultRowHeight="13.2" x14ac:dyDescent="0.25"/>
  <cols>
    <col min="1" max="1" width="11.5546875"/>
    <col min="2" max="2" width="56.6640625" customWidth="1"/>
    <col min="3" max="3" width="50.5546875" customWidth="1"/>
    <col min="4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43669</v>
      </c>
      <c r="B2" t="s">
        <v>6</v>
      </c>
      <c r="D2">
        <v>7</v>
      </c>
      <c r="E2">
        <v>0</v>
      </c>
      <c r="F2">
        <v>0</v>
      </c>
    </row>
    <row r="3" spans="1:6" x14ac:dyDescent="0.25">
      <c r="A3" s="1">
        <v>43670</v>
      </c>
      <c r="B3" t="s">
        <v>7</v>
      </c>
    </row>
    <row r="4" spans="1:6" x14ac:dyDescent="0.25">
      <c r="A4" s="1"/>
      <c r="B4" t="s">
        <v>8</v>
      </c>
      <c r="C4" t="s">
        <v>9</v>
      </c>
    </row>
    <row r="5" spans="1:6" x14ac:dyDescent="0.25">
      <c r="A5" s="1"/>
      <c r="B5" t="s">
        <v>10</v>
      </c>
    </row>
    <row r="6" spans="1:6" x14ac:dyDescent="0.25">
      <c r="A6" s="1"/>
      <c r="B6" t="s">
        <v>11</v>
      </c>
      <c r="C6" t="s">
        <v>12</v>
      </c>
    </row>
    <row r="7" spans="1:6" x14ac:dyDescent="0.25">
      <c r="A7" s="1"/>
      <c r="B7" t="s">
        <v>13</v>
      </c>
    </row>
    <row r="8" spans="1:6" x14ac:dyDescent="0.25">
      <c r="A8" s="1"/>
      <c r="B8" s="2" t="s">
        <v>14</v>
      </c>
      <c r="C8" t="s">
        <v>15</v>
      </c>
      <c r="D8">
        <v>24</v>
      </c>
      <c r="E8">
        <v>9</v>
      </c>
      <c r="F8">
        <v>0</v>
      </c>
    </row>
    <row r="9" spans="1:6" x14ac:dyDescent="0.25">
      <c r="A9" s="1">
        <v>43671</v>
      </c>
      <c r="B9" s="2" t="s">
        <v>16</v>
      </c>
      <c r="C9" t="s">
        <v>17</v>
      </c>
    </row>
    <row r="10" spans="1:6" x14ac:dyDescent="0.25">
      <c r="B10" s="2" t="s">
        <v>18</v>
      </c>
    </row>
    <row r="11" spans="1:6" x14ac:dyDescent="0.25">
      <c r="B11" t="s">
        <v>19</v>
      </c>
    </row>
    <row r="12" spans="1:6" x14ac:dyDescent="0.25">
      <c r="B12" t="s">
        <v>20</v>
      </c>
    </row>
    <row r="13" spans="1:6" x14ac:dyDescent="0.25">
      <c r="B13" t="s">
        <v>21</v>
      </c>
      <c r="C13" s="3" t="s">
        <v>22</v>
      </c>
    </row>
    <row r="14" spans="1:6" x14ac:dyDescent="0.25">
      <c r="B14" t="s">
        <v>23</v>
      </c>
      <c r="C14" s="2"/>
    </row>
    <row r="15" spans="1:6" x14ac:dyDescent="0.25">
      <c r="B15" t="s">
        <v>24</v>
      </c>
      <c r="C15" s="2"/>
    </row>
    <row r="16" spans="1:6" x14ac:dyDescent="0.25">
      <c r="B16" t="s">
        <v>25</v>
      </c>
      <c r="C16" s="2"/>
    </row>
    <row r="17" spans="1:6" x14ac:dyDescent="0.25">
      <c r="B17" t="s">
        <v>26</v>
      </c>
      <c r="C17" t="s">
        <v>27</v>
      </c>
    </row>
    <row r="18" spans="1:6" x14ac:dyDescent="0.25">
      <c r="B18" t="s">
        <v>28</v>
      </c>
      <c r="D18">
        <v>32</v>
      </c>
      <c r="E18">
        <v>14</v>
      </c>
      <c r="F18">
        <v>4</v>
      </c>
    </row>
    <row r="19" spans="1:6" x14ac:dyDescent="0.25">
      <c r="A19" s="1">
        <v>43672</v>
      </c>
      <c r="B19" t="s">
        <v>29</v>
      </c>
      <c r="D19">
        <v>32</v>
      </c>
      <c r="E19">
        <v>14</v>
      </c>
      <c r="F19">
        <v>4</v>
      </c>
    </row>
    <row r="20" spans="1:6" x14ac:dyDescent="0.25">
      <c r="A20" s="1">
        <v>43673</v>
      </c>
      <c r="B20" t="s">
        <v>30</v>
      </c>
    </row>
    <row r="21" spans="1:6" x14ac:dyDescent="0.25">
      <c r="A21" s="1">
        <v>43674</v>
      </c>
      <c r="B21" t="s">
        <v>31</v>
      </c>
      <c r="D21">
        <v>32</v>
      </c>
      <c r="E21">
        <v>21</v>
      </c>
      <c r="F21">
        <v>4</v>
      </c>
    </row>
  </sheetData>
  <hyperlinks>
    <hyperlink ref="C13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32</v>
      </c>
      <c r="C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zoomScaleNormal="100" workbookViewId="0">
      <selection activeCell="D21" sqref="D21"/>
    </sheetView>
  </sheetViews>
  <sheetFormatPr defaultRowHeight="13.2" x14ac:dyDescent="0.25"/>
  <cols>
    <col min="1" max="4" width="29.88671875" customWidth="1"/>
    <col min="5" max="1025" width="11.5546875"/>
  </cols>
  <sheetData>
    <row r="1" spans="1:4" x14ac:dyDescent="0.25">
      <c r="A1" t="s">
        <v>33</v>
      </c>
    </row>
    <row r="3" spans="1:4" x14ac:dyDescent="0.25">
      <c r="A3" s="4" t="s">
        <v>34</v>
      </c>
      <c r="B3" s="5" t="s">
        <v>35</v>
      </c>
      <c r="C3" s="6" t="s">
        <v>36</v>
      </c>
      <c r="D3" t="s">
        <v>37</v>
      </c>
    </row>
    <row r="4" spans="1:4" x14ac:dyDescent="0.25">
      <c r="A4" s="4" t="s">
        <v>38</v>
      </c>
      <c r="B4" s="5" t="s">
        <v>38</v>
      </c>
      <c r="C4" s="6" t="s">
        <v>38</v>
      </c>
      <c r="D4" t="s">
        <v>39</v>
      </c>
    </row>
    <row r="5" spans="1:4" x14ac:dyDescent="0.25">
      <c r="A5" s="4" t="s">
        <v>40</v>
      </c>
      <c r="B5" s="5" t="s">
        <v>41</v>
      </c>
      <c r="C5" s="6" t="s">
        <v>42</v>
      </c>
      <c r="D5" t="s">
        <v>43</v>
      </c>
    </row>
    <row r="6" spans="1:4" x14ac:dyDescent="0.25">
      <c r="A6" s="4" t="s">
        <v>44</v>
      </c>
      <c r="B6" s="5" t="s">
        <v>45</v>
      </c>
      <c r="C6" s="6" t="s">
        <v>46</v>
      </c>
    </row>
    <row r="7" spans="1:4" x14ac:dyDescent="0.25">
      <c r="A7" s="4" t="s">
        <v>47</v>
      </c>
      <c r="B7" s="5" t="s">
        <v>48</v>
      </c>
      <c r="C7" s="6" t="s">
        <v>49</v>
      </c>
    </row>
    <row r="8" spans="1:4" x14ac:dyDescent="0.25">
      <c r="A8" s="4" t="s">
        <v>50</v>
      </c>
      <c r="B8" s="5"/>
      <c r="C8" s="6"/>
    </row>
    <row r="9" spans="1:4" x14ac:dyDescent="0.25">
      <c r="A9" s="4"/>
      <c r="B9" s="5"/>
      <c r="C9" s="6"/>
    </row>
    <row r="10" spans="1:4" x14ac:dyDescent="0.25">
      <c r="A10" s="4"/>
      <c r="B10" s="5"/>
      <c r="C10" s="6"/>
    </row>
    <row r="11" spans="1:4" x14ac:dyDescent="0.25">
      <c r="A11" s="4"/>
      <c r="B11" s="5"/>
      <c r="C11" s="6"/>
    </row>
    <row r="12" spans="1:4" x14ac:dyDescent="0.25">
      <c r="A12" s="4" t="s">
        <v>51</v>
      </c>
      <c r="B12" s="5" t="s">
        <v>51</v>
      </c>
      <c r="C12" s="6" t="s">
        <v>51</v>
      </c>
      <c r="D12" t="s">
        <v>51</v>
      </c>
    </row>
    <row r="13" spans="1:4" x14ac:dyDescent="0.25">
      <c r="A13" s="4" t="s">
        <v>52</v>
      </c>
      <c r="B13" s="5" t="s">
        <v>53</v>
      </c>
      <c r="C13" s="6" t="s">
        <v>54</v>
      </c>
      <c r="D13" t="s">
        <v>43</v>
      </c>
    </row>
    <row r="14" spans="1:4" x14ac:dyDescent="0.25">
      <c r="A14" s="4"/>
      <c r="B14" s="5" t="s">
        <v>55</v>
      </c>
      <c r="C14" s="6" t="s">
        <v>56</v>
      </c>
    </row>
    <row r="15" spans="1:4" x14ac:dyDescent="0.25">
      <c r="A15" s="4"/>
      <c r="B15" s="5" t="s">
        <v>57</v>
      </c>
      <c r="C15" s="6"/>
    </row>
    <row r="16" spans="1:4" x14ac:dyDescent="0.25">
      <c r="A16" s="4"/>
      <c r="B16" s="5"/>
      <c r="C16" s="6"/>
    </row>
    <row r="17" spans="1:4" x14ac:dyDescent="0.25">
      <c r="A17" s="4"/>
      <c r="B17" s="5"/>
      <c r="C17" s="6"/>
    </row>
    <row r="18" spans="1:4" x14ac:dyDescent="0.25">
      <c r="A18" s="4"/>
      <c r="B18" s="5"/>
      <c r="C18" s="6"/>
    </row>
    <row r="19" spans="1:4" x14ac:dyDescent="0.25">
      <c r="A19" s="4" t="s">
        <v>58</v>
      </c>
      <c r="B19" s="5" t="s">
        <v>58</v>
      </c>
      <c r="C19" s="6" t="s">
        <v>58</v>
      </c>
      <c r="D19" t="s">
        <v>58</v>
      </c>
    </row>
    <row r="20" spans="1:4" x14ac:dyDescent="0.25">
      <c r="A20" s="4"/>
      <c r="B20" s="5" t="s">
        <v>59</v>
      </c>
      <c r="C20" s="6" t="s">
        <v>60</v>
      </c>
    </row>
    <row r="21" spans="1:4" x14ac:dyDescent="0.25">
      <c r="A21" s="4"/>
      <c r="B21" s="5" t="s">
        <v>61</v>
      </c>
      <c r="C21" s="6" t="s">
        <v>62</v>
      </c>
    </row>
    <row r="22" spans="1:4" x14ac:dyDescent="0.25">
      <c r="A22" s="4"/>
      <c r="B22" s="5"/>
      <c r="C22" s="6"/>
    </row>
    <row r="23" spans="1:4" x14ac:dyDescent="0.25">
      <c r="A23" s="4"/>
      <c r="B23" s="5"/>
      <c r="C23" s="6"/>
    </row>
    <row r="24" spans="1:4" x14ac:dyDescent="0.25">
      <c r="A24" s="4"/>
      <c r="B24" s="5"/>
      <c r="C24" s="6"/>
    </row>
    <row r="25" spans="1:4" x14ac:dyDescent="0.25">
      <c r="A25" s="4"/>
      <c r="B25" s="5"/>
      <c r="C25" s="6"/>
    </row>
    <row r="26" spans="1:4" x14ac:dyDescent="0.25">
      <c r="A26" s="4"/>
      <c r="B26" s="5"/>
      <c r="C26" s="6"/>
    </row>
    <row r="27" spans="1:4" x14ac:dyDescent="0.25">
      <c r="A27" s="4"/>
      <c r="B27" s="5"/>
      <c r="C27" s="6"/>
    </row>
    <row r="28" spans="1:4" x14ac:dyDescent="0.25">
      <c r="A28" s="4"/>
      <c r="B28" s="5"/>
      <c r="C28" s="6"/>
    </row>
    <row r="29" spans="1:4" x14ac:dyDescent="0.25">
      <c r="A29" s="4"/>
      <c r="B29" s="5"/>
      <c r="C29" s="6"/>
    </row>
    <row r="30" spans="1:4" x14ac:dyDescent="0.25">
      <c r="A30" s="4"/>
      <c r="B30" s="5"/>
      <c r="C30" s="6"/>
    </row>
    <row r="31" spans="1:4" x14ac:dyDescent="0.25">
      <c r="A31" s="4"/>
      <c r="B31" s="5"/>
      <c r="C31" s="6"/>
    </row>
    <row r="32" spans="1:4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2"/>
  <sheetViews>
    <sheetView zoomScaleNormal="100" workbookViewId="0">
      <pane xSplit="3" ySplit="2" topLeftCell="G78" activePane="bottomRight" state="frozen"/>
      <selection pane="topRight" activeCell="D1" sqref="D1"/>
      <selection pane="bottomLeft" activeCell="A3" sqref="A3"/>
      <selection pane="bottomRight" activeCell="R96" sqref="R96"/>
    </sheetView>
  </sheetViews>
  <sheetFormatPr defaultRowHeight="13.2" x14ac:dyDescent="0.25"/>
  <cols>
    <col min="1" max="1025" width="11.5546875"/>
  </cols>
  <sheetData>
    <row r="2" spans="1:18" ht="14.4" x14ac:dyDescent="0.3">
      <c r="A2" s="7" t="s">
        <v>0</v>
      </c>
      <c r="B2" s="8" t="s">
        <v>63</v>
      </c>
      <c r="C2" s="8" t="s">
        <v>36</v>
      </c>
      <c r="D2" s="9" t="s">
        <v>100</v>
      </c>
      <c r="E2" s="9" t="s">
        <v>101</v>
      </c>
      <c r="F2" s="9" t="s">
        <v>102</v>
      </c>
      <c r="G2" s="9" t="s">
        <v>103</v>
      </c>
      <c r="H2" s="9" t="s">
        <v>104</v>
      </c>
      <c r="I2" s="9" t="s">
        <v>105</v>
      </c>
      <c r="J2" s="9" t="s">
        <v>106</v>
      </c>
      <c r="K2" s="9" t="s">
        <v>107</v>
      </c>
      <c r="L2" s="9" t="s">
        <v>108</v>
      </c>
      <c r="M2" s="9" t="s">
        <v>109</v>
      </c>
      <c r="N2" s="9" t="s">
        <v>110</v>
      </c>
      <c r="O2" s="9" t="s">
        <v>111</v>
      </c>
      <c r="P2" s="9" t="s">
        <v>112</v>
      </c>
      <c r="Q2" s="9" t="s">
        <v>113</v>
      </c>
      <c r="R2" s="9" t="s">
        <v>114</v>
      </c>
    </row>
    <row r="3" spans="1:18" ht="14.4" x14ac:dyDescent="0.3">
      <c r="A3" s="10">
        <v>43106</v>
      </c>
      <c r="B3" s="11" t="s">
        <v>66</v>
      </c>
      <c r="C3" s="11" t="s">
        <v>65</v>
      </c>
      <c r="D3" s="12">
        <v>1</v>
      </c>
      <c r="E3" s="12">
        <v>1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4.4" x14ac:dyDescent="0.3">
      <c r="A4" s="10">
        <v>43106</v>
      </c>
      <c r="B4" s="11" t="s">
        <v>64</v>
      </c>
      <c r="C4" s="11" t="s">
        <v>65</v>
      </c>
      <c r="D4" s="12">
        <v>0</v>
      </c>
      <c r="E4" s="12">
        <v>1</v>
      </c>
      <c r="F4" s="12">
        <v>1</v>
      </c>
      <c r="G4" s="12">
        <v>1</v>
      </c>
      <c r="H4" s="12">
        <v>1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14.4" x14ac:dyDescent="0.3">
      <c r="A5" s="10">
        <v>43106</v>
      </c>
      <c r="B5" s="11" t="s">
        <v>67</v>
      </c>
      <c r="C5" s="11" t="s">
        <v>65</v>
      </c>
      <c r="D5" s="12">
        <v>0</v>
      </c>
      <c r="E5" s="12">
        <v>0</v>
      </c>
      <c r="F5" s="12">
        <v>1</v>
      </c>
      <c r="G5" s="12">
        <v>1</v>
      </c>
      <c r="H5" s="12">
        <v>0</v>
      </c>
      <c r="I5" s="12">
        <v>1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4.4" x14ac:dyDescent="0.3">
      <c r="A6" s="10">
        <v>43108</v>
      </c>
      <c r="B6" s="11" t="s">
        <v>68</v>
      </c>
      <c r="C6" s="11" t="s">
        <v>65</v>
      </c>
      <c r="D6" s="12">
        <v>0</v>
      </c>
      <c r="E6" s="12">
        <v>1</v>
      </c>
      <c r="F6" s="12">
        <v>1</v>
      </c>
      <c r="G6" s="12">
        <v>1</v>
      </c>
      <c r="H6" s="12">
        <v>1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14.4" x14ac:dyDescent="0.3">
      <c r="A7" s="10">
        <v>43108</v>
      </c>
      <c r="B7" s="11" t="s">
        <v>64</v>
      </c>
      <c r="C7" s="11" t="s">
        <v>65</v>
      </c>
      <c r="D7" s="12">
        <v>0</v>
      </c>
      <c r="E7" s="12">
        <v>1</v>
      </c>
      <c r="F7" s="12">
        <v>1</v>
      </c>
      <c r="G7" s="12">
        <v>1</v>
      </c>
      <c r="H7" s="12">
        <v>1</v>
      </c>
      <c r="I7" s="12">
        <v>0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4.4" x14ac:dyDescent="0.3">
      <c r="A8" s="10">
        <v>43111</v>
      </c>
      <c r="B8" s="11" t="s">
        <v>68</v>
      </c>
      <c r="C8" s="11" t="s">
        <v>65</v>
      </c>
      <c r="D8" s="12">
        <v>1</v>
      </c>
      <c r="E8" s="12">
        <v>1</v>
      </c>
      <c r="F8" s="12">
        <v>0</v>
      </c>
      <c r="G8" s="12">
        <v>1</v>
      </c>
      <c r="H8" s="12">
        <v>0</v>
      </c>
      <c r="I8" s="12">
        <v>0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14.4" x14ac:dyDescent="0.3">
      <c r="A9" s="10">
        <v>43111</v>
      </c>
      <c r="B9" s="11" t="s">
        <v>66</v>
      </c>
      <c r="C9" s="11" t="s">
        <v>65</v>
      </c>
      <c r="D9" s="12">
        <v>1</v>
      </c>
      <c r="E9" s="12">
        <v>1</v>
      </c>
      <c r="F9" s="12">
        <v>1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4.4" x14ac:dyDescent="0.3">
      <c r="A10" s="10">
        <v>43111</v>
      </c>
      <c r="B10" s="11" t="s">
        <v>64</v>
      </c>
      <c r="C10" s="11" t="s">
        <v>65</v>
      </c>
      <c r="D10" s="12">
        <v>0</v>
      </c>
      <c r="E10" s="12">
        <v>1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0</v>
      </c>
      <c r="L10" s="12">
        <v>0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14.4" x14ac:dyDescent="0.3">
      <c r="A11" s="10">
        <v>43113</v>
      </c>
      <c r="B11" s="11" t="s">
        <v>64</v>
      </c>
      <c r="C11" s="11" t="s">
        <v>65</v>
      </c>
      <c r="D11" s="12">
        <v>0</v>
      </c>
      <c r="E11" s="12">
        <v>1</v>
      </c>
      <c r="F11" s="12">
        <v>1</v>
      </c>
      <c r="G11" s="12">
        <v>1</v>
      </c>
      <c r="H11" s="12">
        <v>0</v>
      </c>
      <c r="I11" s="12">
        <v>1</v>
      </c>
      <c r="J11" s="12">
        <v>1</v>
      </c>
      <c r="K11" s="12">
        <v>0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14.4" x14ac:dyDescent="0.3">
      <c r="A12" s="10">
        <v>43113</v>
      </c>
      <c r="B12" s="11" t="s">
        <v>67</v>
      </c>
      <c r="C12" s="11" t="s">
        <v>65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4.4" x14ac:dyDescent="0.3">
      <c r="A13" s="13">
        <v>43116</v>
      </c>
      <c r="B13" s="11" t="s">
        <v>68</v>
      </c>
      <c r="C13" s="11" t="s">
        <v>65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4.4" x14ac:dyDescent="0.3">
      <c r="A14" s="13">
        <v>43116</v>
      </c>
      <c r="B14" s="11" t="s">
        <v>66</v>
      </c>
      <c r="C14" s="11" t="s">
        <v>65</v>
      </c>
      <c r="D14" s="12">
        <v>1</v>
      </c>
      <c r="E14" s="12">
        <v>1</v>
      </c>
      <c r="F14" s="12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4.4" x14ac:dyDescent="0.3">
      <c r="A15" s="10">
        <v>43117</v>
      </c>
      <c r="B15" s="11" t="s">
        <v>64</v>
      </c>
      <c r="C15" s="11" t="s">
        <v>65</v>
      </c>
      <c r="D15" s="12">
        <v>0</v>
      </c>
      <c r="E15" s="12">
        <v>1</v>
      </c>
      <c r="F15" s="12">
        <v>1</v>
      </c>
      <c r="G15" s="12">
        <v>1</v>
      </c>
      <c r="H15" s="12">
        <v>0</v>
      </c>
      <c r="I15" s="12">
        <v>0</v>
      </c>
      <c r="J15" s="12">
        <v>1</v>
      </c>
      <c r="K15" s="12">
        <v>0</v>
      </c>
      <c r="L15" s="12">
        <v>1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14.4" x14ac:dyDescent="0.3">
      <c r="A16" s="10">
        <v>43119</v>
      </c>
      <c r="B16" s="11" t="s">
        <v>64</v>
      </c>
      <c r="C16" s="11" t="s">
        <v>65</v>
      </c>
      <c r="D16" s="12">
        <v>1</v>
      </c>
      <c r="E16" s="12">
        <v>0</v>
      </c>
      <c r="F16" s="12">
        <v>1</v>
      </c>
      <c r="G16" s="12">
        <v>1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4.4" x14ac:dyDescent="0.3">
      <c r="A17" s="10">
        <v>43121</v>
      </c>
      <c r="B17" s="11" t="s">
        <v>64</v>
      </c>
      <c r="C17" s="11" t="s">
        <v>65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2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14.4" x14ac:dyDescent="0.3">
      <c r="A18" s="10">
        <v>43121</v>
      </c>
      <c r="B18" s="11" t="s">
        <v>69</v>
      </c>
      <c r="C18" s="11" t="s">
        <v>65</v>
      </c>
      <c r="D18" s="12">
        <v>1</v>
      </c>
      <c r="E18" s="12">
        <v>3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4.4" x14ac:dyDescent="0.3">
      <c r="A19" s="10">
        <v>43124</v>
      </c>
      <c r="B19" s="11" t="s">
        <v>68</v>
      </c>
      <c r="C19" s="11" t="s">
        <v>65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1</v>
      </c>
      <c r="K19" s="12">
        <v>0</v>
      </c>
      <c r="L19" s="12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14.4" x14ac:dyDescent="0.3">
      <c r="A20" s="10">
        <v>43124</v>
      </c>
      <c r="B20" s="11" t="s">
        <v>66</v>
      </c>
      <c r="C20" s="11" t="s">
        <v>65</v>
      </c>
      <c r="D20" s="12">
        <v>1</v>
      </c>
      <c r="E20" s="12">
        <v>1</v>
      </c>
      <c r="F20" s="12">
        <v>1</v>
      </c>
      <c r="G20" s="12">
        <v>0</v>
      </c>
      <c r="H20" s="12">
        <v>0</v>
      </c>
      <c r="I20" s="12">
        <v>0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4.4" x14ac:dyDescent="0.3">
      <c r="A21" s="10">
        <v>43124</v>
      </c>
      <c r="B21" s="11" t="s">
        <v>64</v>
      </c>
      <c r="C21" s="11" t="s">
        <v>65</v>
      </c>
      <c r="D21" s="12">
        <v>0</v>
      </c>
      <c r="E21" s="12">
        <v>0</v>
      </c>
      <c r="F21" s="12">
        <v>0</v>
      </c>
      <c r="G21" s="12">
        <v>1</v>
      </c>
      <c r="H21" s="12">
        <v>0</v>
      </c>
      <c r="I21" s="12">
        <v>0</v>
      </c>
      <c r="J21" s="12">
        <v>2</v>
      </c>
      <c r="K21" s="12">
        <v>0</v>
      </c>
      <c r="L21" s="12">
        <v>0</v>
      </c>
      <c r="M21" s="12">
        <v>3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</row>
    <row r="22" spans="1:18" ht="14.4" x14ac:dyDescent="0.3">
      <c r="A22" s="10">
        <v>43126</v>
      </c>
      <c r="B22" s="11" t="s">
        <v>64</v>
      </c>
      <c r="C22" s="11" t="s">
        <v>65</v>
      </c>
      <c r="D22" s="12">
        <v>0</v>
      </c>
      <c r="E22" s="12">
        <v>0</v>
      </c>
      <c r="F22" s="12">
        <v>0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3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</row>
    <row r="23" spans="1:18" ht="14.4" x14ac:dyDescent="0.3">
      <c r="A23" s="10">
        <v>43126</v>
      </c>
      <c r="B23" s="11" t="s">
        <v>69</v>
      </c>
      <c r="C23" s="11" t="s">
        <v>65</v>
      </c>
      <c r="D23" s="12">
        <v>2</v>
      </c>
      <c r="E23" s="12">
        <v>2</v>
      </c>
      <c r="F23" s="12">
        <v>2</v>
      </c>
      <c r="G23" s="12">
        <v>0</v>
      </c>
      <c r="H23" s="12">
        <v>1</v>
      </c>
      <c r="I23" s="12">
        <v>0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 ht="14.4" x14ac:dyDescent="0.3">
      <c r="A24" s="10">
        <v>43128</v>
      </c>
      <c r="B24" s="11" t="s">
        <v>68</v>
      </c>
      <c r="C24" s="11" t="s">
        <v>65</v>
      </c>
      <c r="D24" s="12">
        <v>0</v>
      </c>
      <c r="E24" s="12">
        <v>0</v>
      </c>
      <c r="F24" s="12">
        <v>0</v>
      </c>
      <c r="G24" s="12">
        <v>1</v>
      </c>
      <c r="H24" s="12">
        <v>2</v>
      </c>
      <c r="I24" s="12">
        <v>0</v>
      </c>
      <c r="J24" s="12">
        <v>1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14.4" x14ac:dyDescent="0.3">
      <c r="A25" s="10">
        <v>43128</v>
      </c>
      <c r="B25" s="11" t="s">
        <v>66</v>
      </c>
      <c r="C25" s="11" t="s">
        <v>65</v>
      </c>
      <c r="D25" s="12">
        <v>0</v>
      </c>
      <c r="E25" s="12">
        <v>0</v>
      </c>
      <c r="F25" s="12">
        <v>2</v>
      </c>
      <c r="G25" s="12">
        <v>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4.4" x14ac:dyDescent="0.3">
      <c r="A26" s="10">
        <v>43128</v>
      </c>
      <c r="B26" s="11" t="s">
        <v>64</v>
      </c>
      <c r="C26" s="11" t="s">
        <v>65</v>
      </c>
      <c r="D26" s="12">
        <v>0</v>
      </c>
      <c r="E26" s="12">
        <v>0</v>
      </c>
      <c r="F26" s="12">
        <v>1</v>
      </c>
      <c r="G26" s="12">
        <v>1</v>
      </c>
      <c r="H26" s="12">
        <v>0</v>
      </c>
      <c r="I26" s="12">
        <v>0</v>
      </c>
      <c r="J26" s="12">
        <v>0</v>
      </c>
      <c r="K26" s="12">
        <v>0</v>
      </c>
      <c r="L26" s="12">
        <v>1</v>
      </c>
      <c r="M26" s="12">
        <v>1</v>
      </c>
      <c r="N26" s="12">
        <v>0</v>
      </c>
      <c r="O26" s="12">
        <v>2</v>
      </c>
      <c r="P26" s="12">
        <v>0</v>
      </c>
      <c r="Q26" s="12">
        <v>0</v>
      </c>
      <c r="R26" s="12">
        <v>0</v>
      </c>
    </row>
    <row r="27" spans="1:18" ht="14.4" x14ac:dyDescent="0.3">
      <c r="A27" s="10">
        <v>43128</v>
      </c>
      <c r="B27" s="11" t="s">
        <v>67</v>
      </c>
      <c r="C27" s="11" t="s">
        <v>65</v>
      </c>
      <c r="D27" s="12">
        <v>0</v>
      </c>
      <c r="E27" s="12">
        <v>0</v>
      </c>
      <c r="F27" s="12">
        <v>0</v>
      </c>
      <c r="G27" s="12">
        <v>1</v>
      </c>
      <c r="H27" s="12">
        <v>1</v>
      </c>
      <c r="I27" s="12">
        <v>0</v>
      </c>
      <c r="J27" s="12">
        <v>2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4.4" x14ac:dyDescent="0.3">
      <c r="A28" s="10">
        <v>43130</v>
      </c>
      <c r="B28" s="11" t="s">
        <v>64</v>
      </c>
      <c r="C28" s="11" t="s">
        <v>65</v>
      </c>
      <c r="D28" s="12">
        <v>0</v>
      </c>
      <c r="E28" s="12">
        <v>0</v>
      </c>
      <c r="F28" s="12">
        <v>0</v>
      </c>
      <c r="G28" s="12">
        <v>1</v>
      </c>
      <c r="H28" s="12">
        <v>0</v>
      </c>
      <c r="I28" s="12">
        <v>0</v>
      </c>
      <c r="J28" s="12">
        <v>1</v>
      </c>
      <c r="K28" s="12">
        <v>0</v>
      </c>
      <c r="L28" s="12">
        <v>0</v>
      </c>
      <c r="M28" s="12">
        <v>2</v>
      </c>
      <c r="N28" s="12">
        <v>0</v>
      </c>
      <c r="O28" s="12">
        <v>0</v>
      </c>
      <c r="P28" s="12">
        <v>0</v>
      </c>
      <c r="Q28" s="12">
        <v>1</v>
      </c>
      <c r="R28" s="12">
        <v>0</v>
      </c>
    </row>
    <row r="29" spans="1:18" ht="14.4" x14ac:dyDescent="0.3">
      <c r="A29" s="10">
        <v>43132</v>
      </c>
      <c r="B29" s="11" t="s">
        <v>68</v>
      </c>
      <c r="C29" s="11" t="s">
        <v>65</v>
      </c>
      <c r="D29" s="12">
        <v>1</v>
      </c>
      <c r="E29" s="12">
        <v>0</v>
      </c>
      <c r="F29" s="12">
        <v>0</v>
      </c>
      <c r="G29" s="12">
        <v>1</v>
      </c>
      <c r="H29" s="12">
        <v>0</v>
      </c>
      <c r="I29" s="12">
        <v>0</v>
      </c>
      <c r="J29" s="12">
        <v>1</v>
      </c>
      <c r="K29" s="12">
        <v>0</v>
      </c>
      <c r="L29" s="12">
        <v>1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4.4" x14ac:dyDescent="0.3">
      <c r="A30" s="10">
        <v>43132</v>
      </c>
      <c r="B30" s="11" t="s">
        <v>64</v>
      </c>
      <c r="C30" s="11" t="s">
        <v>65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2</v>
      </c>
      <c r="N30" s="12">
        <v>0</v>
      </c>
      <c r="O30" s="12">
        <v>2</v>
      </c>
      <c r="P30" s="12">
        <v>0</v>
      </c>
      <c r="Q30" s="12">
        <v>0</v>
      </c>
      <c r="R30" s="12">
        <v>0</v>
      </c>
    </row>
    <row r="31" spans="1:18" ht="14.4" x14ac:dyDescent="0.3">
      <c r="A31" s="10">
        <v>43134</v>
      </c>
      <c r="B31" s="11" t="s">
        <v>64</v>
      </c>
      <c r="C31" s="11" t="s">
        <v>65</v>
      </c>
      <c r="D31" s="12">
        <v>0</v>
      </c>
      <c r="E31" s="12">
        <v>0</v>
      </c>
      <c r="F31" s="12">
        <v>0</v>
      </c>
      <c r="G31" s="12">
        <v>1</v>
      </c>
      <c r="H31" s="12">
        <v>0</v>
      </c>
      <c r="I31" s="12">
        <v>0</v>
      </c>
      <c r="J31" s="12">
        <v>1</v>
      </c>
      <c r="K31" s="12">
        <v>0</v>
      </c>
      <c r="L31" s="12">
        <v>0</v>
      </c>
      <c r="M31" s="12">
        <v>2</v>
      </c>
      <c r="N31" s="12">
        <v>0</v>
      </c>
      <c r="O31" s="12">
        <v>2</v>
      </c>
      <c r="P31" s="12">
        <v>1</v>
      </c>
      <c r="Q31" s="12">
        <v>1</v>
      </c>
      <c r="R31" s="12">
        <v>0</v>
      </c>
    </row>
    <row r="32" spans="1:18" ht="14.4" x14ac:dyDescent="0.3">
      <c r="A32" s="10">
        <v>43134</v>
      </c>
      <c r="B32" s="11" t="s">
        <v>69</v>
      </c>
      <c r="C32" s="11" t="s">
        <v>65</v>
      </c>
      <c r="D32" s="12">
        <v>1</v>
      </c>
      <c r="E32" s="12">
        <v>0</v>
      </c>
      <c r="F32" s="12">
        <v>2</v>
      </c>
      <c r="G32" s="12">
        <v>2</v>
      </c>
      <c r="H32" s="12">
        <v>1</v>
      </c>
      <c r="I32" s="12">
        <v>0</v>
      </c>
      <c r="J32" s="12">
        <v>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</row>
    <row r="33" spans="1:18" ht="14.4" x14ac:dyDescent="0.3">
      <c r="A33" s="10">
        <v>43134</v>
      </c>
      <c r="B33" s="11" t="s">
        <v>67</v>
      </c>
      <c r="C33" s="11" t="s">
        <v>65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2</v>
      </c>
      <c r="K33" s="12">
        <v>0</v>
      </c>
      <c r="L33" s="12">
        <v>1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</row>
    <row r="34" spans="1:18" ht="14.4" x14ac:dyDescent="0.3">
      <c r="A34" s="10">
        <v>43137</v>
      </c>
      <c r="B34" s="11" t="s">
        <v>68</v>
      </c>
      <c r="C34" s="11" t="s">
        <v>65</v>
      </c>
      <c r="D34" s="12">
        <v>1</v>
      </c>
      <c r="E34" s="12">
        <v>0</v>
      </c>
      <c r="F34" s="12">
        <v>0</v>
      </c>
      <c r="G34" s="12">
        <v>1</v>
      </c>
      <c r="H34" s="12">
        <v>0</v>
      </c>
      <c r="I34" s="12">
        <v>0</v>
      </c>
      <c r="J34" s="12">
        <v>1</v>
      </c>
      <c r="K34" s="12">
        <v>0</v>
      </c>
      <c r="L34" s="12">
        <v>1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</row>
    <row r="35" spans="1:18" ht="14.4" x14ac:dyDescent="0.3">
      <c r="A35" s="10">
        <v>43137</v>
      </c>
      <c r="B35" s="11" t="s">
        <v>64</v>
      </c>
      <c r="C35" s="11" t="s">
        <v>65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2</v>
      </c>
      <c r="N35" s="12">
        <v>0</v>
      </c>
      <c r="O35" s="12">
        <v>1</v>
      </c>
      <c r="P35" s="12">
        <v>0</v>
      </c>
      <c r="Q35" s="12">
        <v>1</v>
      </c>
      <c r="R35" s="12">
        <v>0</v>
      </c>
    </row>
    <row r="36" spans="1:18" ht="14.4" x14ac:dyDescent="0.3">
      <c r="A36" s="10">
        <v>43137</v>
      </c>
      <c r="B36" s="11" t="s">
        <v>69</v>
      </c>
      <c r="C36" s="11" t="s">
        <v>65</v>
      </c>
      <c r="D36" s="12">
        <v>2</v>
      </c>
      <c r="E36" s="12">
        <v>1</v>
      </c>
      <c r="F36" s="12">
        <v>1</v>
      </c>
      <c r="G36" s="12">
        <v>1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18" ht="14.4" x14ac:dyDescent="0.3">
      <c r="A37" s="10">
        <v>43137</v>
      </c>
      <c r="B37" s="11" t="s">
        <v>67</v>
      </c>
      <c r="C37" s="11" t="s">
        <v>65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2</v>
      </c>
      <c r="K37" s="12">
        <v>0</v>
      </c>
      <c r="L37" s="12">
        <v>0</v>
      </c>
      <c r="M37" s="12">
        <v>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</row>
    <row r="38" spans="1:18" ht="14.4" x14ac:dyDescent="0.3">
      <c r="A38" s="10">
        <v>43139</v>
      </c>
      <c r="B38" s="11" t="s">
        <v>66</v>
      </c>
      <c r="C38" s="11" t="s">
        <v>65</v>
      </c>
      <c r="D38" s="12">
        <v>0</v>
      </c>
      <c r="E38" s="12">
        <v>1</v>
      </c>
      <c r="F38" s="12">
        <v>1</v>
      </c>
      <c r="G38" s="12">
        <v>1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</row>
    <row r="39" spans="1:18" ht="14.4" x14ac:dyDescent="0.3">
      <c r="A39" s="10">
        <v>43139</v>
      </c>
      <c r="B39" s="11" t="s">
        <v>64</v>
      </c>
      <c r="C39" s="11" t="s">
        <v>65</v>
      </c>
      <c r="D39" s="12">
        <v>0</v>
      </c>
      <c r="E39" s="12">
        <v>0</v>
      </c>
      <c r="F39" s="12">
        <v>0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  <c r="N39" s="12">
        <v>0</v>
      </c>
      <c r="O39" s="12">
        <v>1</v>
      </c>
      <c r="P39" s="12">
        <v>1</v>
      </c>
      <c r="Q39" s="12">
        <v>1</v>
      </c>
      <c r="R39" s="12">
        <v>0</v>
      </c>
    </row>
    <row r="40" spans="1:18" ht="14.4" x14ac:dyDescent="0.3">
      <c r="A40" s="10">
        <v>43142</v>
      </c>
      <c r="B40" s="11" t="s">
        <v>66</v>
      </c>
      <c r="C40" s="11" t="s">
        <v>65</v>
      </c>
      <c r="D40" s="12">
        <v>0</v>
      </c>
      <c r="E40" s="12">
        <v>0</v>
      </c>
      <c r="F40" s="12">
        <v>1</v>
      </c>
      <c r="G40" s="12"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4.4" x14ac:dyDescent="0.3">
      <c r="A41" s="10">
        <v>43146</v>
      </c>
      <c r="B41" s="11" t="s">
        <v>66</v>
      </c>
      <c r="C41" s="11" t="s">
        <v>65</v>
      </c>
      <c r="D41" s="12">
        <v>0</v>
      </c>
      <c r="E41" s="12">
        <v>1</v>
      </c>
      <c r="F41" s="12">
        <v>0</v>
      </c>
      <c r="G41" s="12">
        <v>1</v>
      </c>
      <c r="H41" s="12">
        <v>0</v>
      </c>
      <c r="I41" s="12">
        <v>1</v>
      </c>
      <c r="J41" s="12">
        <v>3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 ht="14.4" x14ac:dyDescent="0.3">
      <c r="A42" s="10">
        <v>43146</v>
      </c>
      <c r="B42" s="11" t="s">
        <v>64</v>
      </c>
      <c r="C42" s="11" t="s">
        <v>65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3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4.4" x14ac:dyDescent="0.3">
      <c r="A43" s="10">
        <v>43149</v>
      </c>
      <c r="B43" s="11" t="s">
        <v>70</v>
      </c>
      <c r="C43" s="11" t="s">
        <v>65</v>
      </c>
      <c r="D43" s="12">
        <v>1</v>
      </c>
      <c r="E43" s="12">
        <v>1</v>
      </c>
      <c r="F43" s="12">
        <v>1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</row>
    <row r="44" spans="1:18" ht="14.4" x14ac:dyDescent="0.3">
      <c r="A44" s="13">
        <v>43149</v>
      </c>
      <c r="B44" s="11" t="s">
        <v>68</v>
      </c>
      <c r="C44" s="11" t="s">
        <v>65</v>
      </c>
      <c r="D44" s="12">
        <v>0</v>
      </c>
      <c r="E44" s="12">
        <v>0</v>
      </c>
      <c r="F44" s="12">
        <v>0</v>
      </c>
      <c r="G44" s="12">
        <v>1</v>
      </c>
      <c r="H44" s="12">
        <v>0</v>
      </c>
      <c r="I44" s="12">
        <v>0</v>
      </c>
      <c r="J44" s="12">
        <v>2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</row>
    <row r="45" spans="1:18" ht="14.4" x14ac:dyDescent="0.3">
      <c r="A45" s="10">
        <v>43149</v>
      </c>
      <c r="B45" s="11" t="s">
        <v>66</v>
      </c>
      <c r="C45" s="11" t="s">
        <v>65</v>
      </c>
      <c r="D45" s="12">
        <v>0</v>
      </c>
      <c r="E45" s="12">
        <v>0</v>
      </c>
      <c r="F45" s="12">
        <v>1</v>
      </c>
      <c r="G45" s="12">
        <v>0</v>
      </c>
      <c r="H45" s="12">
        <v>0</v>
      </c>
      <c r="I45" s="12">
        <v>0</v>
      </c>
      <c r="J45" s="12">
        <v>2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4.4" x14ac:dyDescent="0.3">
      <c r="A46" s="10">
        <v>43149</v>
      </c>
      <c r="B46" s="11" t="s">
        <v>64</v>
      </c>
      <c r="C46" s="11" t="s">
        <v>65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0</v>
      </c>
      <c r="L46" s="12">
        <v>1</v>
      </c>
      <c r="M46" s="12">
        <v>2</v>
      </c>
      <c r="N46" s="12">
        <v>1</v>
      </c>
      <c r="O46" s="12">
        <v>0</v>
      </c>
      <c r="P46" s="12">
        <v>0</v>
      </c>
      <c r="Q46" s="12">
        <v>0</v>
      </c>
      <c r="R46" s="12">
        <v>0</v>
      </c>
    </row>
    <row r="47" spans="1:18" ht="14.4" x14ac:dyDescent="0.3">
      <c r="A47" s="10">
        <v>43149</v>
      </c>
      <c r="B47" s="11" t="s">
        <v>69</v>
      </c>
      <c r="C47" s="11" t="s">
        <v>65</v>
      </c>
      <c r="D47" s="12">
        <v>0</v>
      </c>
      <c r="E47" s="12">
        <v>0</v>
      </c>
      <c r="F47" s="12">
        <v>2</v>
      </c>
      <c r="G47" s="12">
        <v>1</v>
      </c>
      <c r="H47" s="12">
        <v>0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4.4" x14ac:dyDescent="0.3">
      <c r="A48" s="10">
        <v>43149</v>
      </c>
      <c r="B48" s="11" t="s">
        <v>67</v>
      </c>
      <c r="C48" s="11" t="s">
        <v>65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1</v>
      </c>
      <c r="J48" s="12">
        <v>1</v>
      </c>
      <c r="K48" s="12">
        <v>0</v>
      </c>
      <c r="L48" s="12">
        <v>1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18" ht="14.4" x14ac:dyDescent="0.3">
      <c r="A49" s="10">
        <v>43153</v>
      </c>
      <c r="B49" s="11" t="s">
        <v>66</v>
      </c>
      <c r="C49" s="11" t="s">
        <v>65</v>
      </c>
      <c r="D49" s="12">
        <v>0</v>
      </c>
      <c r="E49" s="12">
        <v>0</v>
      </c>
      <c r="F49" s="12">
        <v>1</v>
      </c>
      <c r="G49" s="12">
        <v>1</v>
      </c>
      <c r="H49" s="12">
        <v>0</v>
      </c>
      <c r="I49" s="12">
        <v>0</v>
      </c>
      <c r="J49" s="12">
        <v>2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4.4" x14ac:dyDescent="0.3">
      <c r="A50" s="10">
        <v>43153</v>
      </c>
      <c r="B50" s="11" t="s">
        <v>64</v>
      </c>
      <c r="C50" s="11" t="s">
        <v>65</v>
      </c>
      <c r="D50" s="12">
        <v>0</v>
      </c>
      <c r="E50" s="12">
        <v>0</v>
      </c>
      <c r="F50" s="12">
        <v>0</v>
      </c>
      <c r="G50" s="12">
        <v>1</v>
      </c>
      <c r="H50" s="12">
        <v>1</v>
      </c>
      <c r="I50" s="12">
        <v>0</v>
      </c>
      <c r="J50" s="12">
        <v>0</v>
      </c>
      <c r="K50" s="12">
        <v>0</v>
      </c>
      <c r="L50" s="12">
        <v>0</v>
      </c>
      <c r="M50" s="12">
        <v>3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</row>
    <row r="51" spans="1:18" ht="14.4" x14ac:dyDescent="0.3">
      <c r="A51" s="10">
        <v>43153</v>
      </c>
      <c r="B51" s="11" t="s">
        <v>69</v>
      </c>
      <c r="C51" s="11" t="s">
        <v>65</v>
      </c>
      <c r="D51" s="12">
        <v>0</v>
      </c>
      <c r="E51" s="12">
        <v>0</v>
      </c>
      <c r="F51" s="12">
        <v>2</v>
      </c>
      <c r="G51" s="12">
        <v>2</v>
      </c>
      <c r="H51" s="12">
        <v>0</v>
      </c>
      <c r="I51" s="12">
        <v>0</v>
      </c>
      <c r="J51" s="12">
        <v>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14.4" x14ac:dyDescent="0.3">
      <c r="A52" s="10">
        <v>43156</v>
      </c>
      <c r="B52" s="11" t="s">
        <v>70</v>
      </c>
      <c r="C52" s="11" t="s">
        <v>65</v>
      </c>
      <c r="D52" s="12">
        <v>1</v>
      </c>
      <c r="E52" s="12">
        <v>1</v>
      </c>
      <c r="F52" s="12">
        <v>1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ht="14.4" x14ac:dyDescent="0.3">
      <c r="A53" s="10">
        <v>43156</v>
      </c>
      <c r="B53" s="11" t="s">
        <v>68</v>
      </c>
      <c r="C53" s="11" t="s">
        <v>65</v>
      </c>
      <c r="D53" s="12">
        <v>0</v>
      </c>
      <c r="E53" s="12">
        <v>0</v>
      </c>
      <c r="F53" s="12">
        <v>0</v>
      </c>
      <c r="G53" s="12">
        <v>1</v>
      </c>
      <c r="H53" s="12">
        <v>0</v>
      </c>
      <c r="I53" s="12">
        <v>0</v>
      </c>
      <c r="J53" s="12">
        <v>2</v>
      </c>
      <c r="K53" s="12">
        <v>0</v>
      </c>
      <c r="L53" s="12">
        <v>0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</row>
    <row r="54" spans="1:18" ht="14.4" x14ac:dyDescent="0.3">
      <c r="A54" s="10">
        <v>43156</v>
      </c>
      <c r="B54" s="11" t="s">
        <v>64</v>
      </c>
      <c r="C54" s="11" t="s">
        <v>65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1</v>
      </c>
      <c r="K54" s="12">
        <v>0</v>
      </c>
      <c r="L54" s="12">
        <v>0</v>
      </c>
      <c r="M54" s="12">
        <v>2</v>
      </c>
      <c r="N54" s="12">
        <v>0</v>
      </c>
      <c r="O54" s="12">
        <v>0</v>
      </c>
      <c r="P54" s="12">
        <v>1</v>
      </c>
      <c r="Q54" s="12">
        <v>0</v>
      </c>
      <c r="R54" s="12">
        <v>0</v>
      </c>
    </row>
    <row r="55" spans="1:18" ht="14.4" x14ac:dyDescent="0.3">
      <c r="A55" s="10">
        <v>43156</v>
      </c>
      <c r="B55" s="11" t="s">
        <v>69</v>
      </c>
      <c r="C55" s="11" t="s">
        <v>65</v>
      </c>
      <c r="D55" s="12">
        <v>0</v>
      </c>
      <c r="E55" s="12">
        <v>0</v>
      </c>
      <c r="F55" s="12">
        <v>1</v>
      </c>
      <c r="G55" s="12">
        <v>1</v>
      </c>
      <c r="H55" s="12">
        <v>0</v>
      </c>
      <c r="I55" s="12">
        <v>0</v>
      </c>
      <c r="J55" s="12">
        <v>1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18" ht="14.4" x14ac:dyDescent="0.3">
      <c r="A56" s="10">
        <v>43156</v>
      </c>
      <c r="B56" s="11" t="s">
        <v>71</v>
      </c>
      <c r="C56" s="11" t="s">
        <v>65</v>
      </c>
      <c r="D56" s="12">
        <v>0</v>
      </c>
      <c r="E56" s="12">
        <v>0</v>
      </c>
      <c r="F56" s="12">
        <v>1</v>
      </c>
      <c r="G56" s="12">
        <v>0</v>
      </c>
      <c r="H56" s="12">
        <v>0</v>
      </c>
      <c r="I56" s="12">
        <v>0</v>
      </c>
      <c r="J56" s="12">
        <v>2</v>
      </c>
      <c r="K56" s="12">
        <v>0</v>
      </c>
      <c r="L56" s="12">
        <v>2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</row>
    <row r="57" spans="1:18" ht="14.4" x14ac:dyDescent="0.3">
      <c r="A57" s="10">
        <v>43156</v>
      </c>
      <c r="B57" s="11" t="s">
        <v>67</v>
      </c>
      <c r="C57" s="11" t="s">
        <v>65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0</v>
      </c>
      <c r="J57" s="12">
        <v>3</v>
      </c>
      <c r="K57" s="12">
        <v>0</v>
      </c>
      <c r="L57" s="12">
        <v>0</v>
      </c>
      <c r="M57" s="12">
        <v>1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pans="1:18" ht="14.4" x14ac:dyDescent="0.3">
      <c r="A58" s="10">
        <v>43158</v>
      </c>
      <c r="B58" s="11" t="s">
        <v>69</v>
      </c>
      <c r="C58" s="11" t="s">
        <v>65</v>
      </c>
      <c r="D58" s="12">
        <v>0</v>
      </c>
      <c r="E58" s="12">
        <v>0</v>
      </c>
      <c r="F58" s="12">
        <v>2</v>
      </c>
      <c r="G58" s="12">
        <v>2</v>
      </c>
      <c r="H58" s="12">
        <v>0</v>
      </c>
      <c r="I58" s="12">
        <v>0</v>
      </c>
      <c r="J58" s="12">
        <v>2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</row>
    <row r="59" spans="1:18" ht="14.4" x14ac:dyDescent="0.3">
      <c r="A59" s="10">
        <v>43159</v>
      </c>
      <c r="B59" s="11" t="s">
        <v>66</v>
      </c>
      <c r="C59" s="11" t="s">
        <v>65</v>
      </c>
      <c r="D59" s="12">
        <v>0</v>
      </c>
      <c r="E59" s="12">
        <v>1</v>
      </c>
      <c r="F59" s="12">
        <v>1</v>
      </c>
      <c r="G59" s="12">
        <v>1</v>
      </c>
      <c r="H59" s="12">
        <v>0</v>
      </c>
      <c r="I59" s="12">
        <v>0</v>
      </c>
      <c r="J59" s="12">
        <v>2</v>
      </c>
      <c r="K59" s="12">
        <v>0</v>
      </c>
      <c r="L59" s="12">
        <v>0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</row>
    <row r="60" spans="1:18" ht="14.4" x14ac:dyDescent="0.3">
      <c r="A60" s="10">
        <v>43159</v>
      </c>
      <c r="B60" s="11" t="s">
        <v>64</v>
      </c>
      <c r="C60" s="11" t="s">
        <v>65</v>
      </c>
      <c r="D60" s="12">
        <v>0</v>
      </c>
      <c r="E60" s="12">
        <v>0</v>
      </c>
      <c r="F60" s="12">
        <v>0</v>
      </c>
      <c r="G60" s="12"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1</v>
      </c>
      <c r="P60" s="12">
        <v>1</v>
      </c>
      <c r="Q60" s="12">
        <v>0</v>
      </c>
      <c r="R60" s="12">
        <v>0</v>
      </c>
    </row>
    <row r="61" spans="1:18" ht="14.4" x14ac:dyDescent="0.3">
      <c r="A61" s="10">
        <v>43161</v>
      </c>
      <c r="B61" s="11" t="s">
        <v>70</v>
      </c>
      <c r="C61" s="11" t="s">
        <v>65</v>
      </c>
      <c r="D61" s="12">
        <v>0</v>
      </c>
      <c r="E61" s="12">
        <v>0</v>
      </c>
      <c r="F61" s="12">
        <v>2</v>
      </c>
      <c r="G61" s="12">
        <v>1</v>
      </c>
      <c r="H61" s="12">
        <v>0</v>
      </c>
      <c r="I61" s="12">
        <v>0</v>
      </c>
      <c r="J61" s="12">
        <v>2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18" ht="14.4" x14ac:dyDescent="0.3">
      <c r="A62" s="10">
        <v>43161</v>
      </c>
      <c r="B62" s="11" t="s">
        <v>68</v>
      </c>
      <c r="C62" s="11" t="s">
        <v>65</v>
      </c>
      <c r="D62" s="12">
        <v>0</v>
      </c>
      <c r="E62" s="12">
        <v>0</v>
      </c>
      <c r="F62" s="12">
        <v>0</v>
      </c>
      <c r="G62" s="12">
        <v>1</v>
      </c>
      <c r="H62" s="12">
        <v>1</v>
      </c>
      <c r="I62" s="12">
        <v>0</v>
      </c>
      <c r="J62" s="12">
        <v>1</v>
      </c>
      <c r="K62" s="12">
        <v>0</v>
      </c>
      <c r="L62" s="12">
        <v>0</v>
      </c>
      <c r="M62" s="12">
        <v>2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</row>
    <row r="63" spans="1:18" ht="14.4" x14ac:dyDescent="0.3">
      <c r="A63" s="10">
        <v>43161</v>
      </c>
      <c r="B63" s="11" t="s">
        <v>69</v>
      </c>
      <c r="C63" s="11" t="s">
        <v>65</v>
      </c>
      <c r="D63" s="12">
        <v>0</v>
      </c>
      <c r="E63" s="12">
        <v>0</v>
      </c>
      <c r="F63" s="12">
        <v>2</v>
      </c>
      <c r="G63" s="12">
        <v>2</v>
      </c>
      <c r="H63" s="12">
        <v>1</v>
      </c>
      <c r="I63" s="12">
        <v>0</v>
      </c>
      <c r="J63" s="12">
        <v>2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</row>
    <row r="64" spans="1:18" ht="14.4" x14ac:dyDescent="0.3">
      <c r="A64" s="10">
        <v>43161</v>
      </c>
      <c r="B64" s="11" t="s">
        <v>71</v>
      </c>
      <c r="C64" s="11" t="s">
        <v>65</v>
      </c>
      <c r="D64" s="12">
        <v>0</v>
      </c>
      <c r="E64" s="12">
        <v>0</v>
      </c>
      <c r="F64" s="12">
        <v>1</v>
      </c>
      <c r="G64" s="12">
        <v>1</v>
      </c>
      <c r="H64" s="12">
        <v>0</v>
      </c>
      <c r="I64" s="12">
        <v>1</v>
      </c>
      <c r="J64" s="12">
        <v>3</v>
      </c>
      <c r="K64" s="12">
        <v>0</v>
      </c>
      <c r="L64" s="12">
        <v>0</v>
      </c>
      <c r="M64" s="12">
        <v>2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</row>
    <row r="65" spans="1:18" ht="14.4" x14ac:dyDescent="0.3">
      <c r="A65" s="10">
        <v>43163</v>
      </c>
      <c r="B65" s="11" t="s">
        <v>70</v>
      </c>
      <c r="C65" s="11" t="s">
        <v>65</v>
      </c>
      <c r="D65" s="12">
        <v>0</v>
      </c>
      <c r="E65" s="12">
        <v>0</v>
      </c>
      <c r="F65" s="12">
        <v>0</v>
      </c>
      <c r="G65" s="12">
        <v>2</v>
      </c>
      <c r="H65" s="12">
        <v>0</v>
      </c>
      <c r="I65" s="12">
        <v>0</v>
      </c>
      <c r="J65" s="12">
        <v>3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</row>
    <row r="66" spans="1:18" ht="14.4" x14ac:dyDescent="0.3">
      <c r="A66" s="10">
        <v>43163</v>
      </c>
      <c r="B66" s="11" t="s">
        <v>69</v>
      </c>
      <c r="C66" s="11" t="s">
        <v>65</v>
      </c>
      <c r="D66" s="12">
        <v>0</v>
      </c>
      <c r="E66" s="12">
        <v>0</v>
      </c>
      <c r="F66" s="12">
        <v>1</v>
      </c>
      <c r="G66" s="12">
        <v>2</v>
      </c>
      <c r="H66" s="12">
        <v>1</v>
      </c>
      <c r="I66" s="12">
        <v>0</v>
      </c>
      <c r="J66" s="12">
        <v>1</v>
      </c>
      <c r="K66" s="12">
        <v>0</v>
      </c>
      <c r="L66" s="12">
        <v>2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 ht="14.4" x14ac:dyDescent="0.3">
      <c r="A67" s="10">
        <v>43165</v>
      </c>
      <c r="B67" s="11" t="s">
        <v>70</v>
      </c>
      <c r="C67" s="11" t="s">
        <v>65</v>
      </c>
      <c r="D67" s="12">
        <v>0</v>
      </c>
      <c r="E67" s="12">
        <v>0</v>
      </c>
      <c r="F67" s="12">
        <v>0</v>
      </c>
      <c r="G67" s="12">
        <v>1</v>
      </c>
      <c r="H67" s="12">
        <v>0</v>
      </c>
      <c r="I67" s="12">
        <v>0</v>
      </c>
      <c r="J67" s="12">
        <v>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18" ht="14.4" x14ac:dyDescent="0.3">
      <c r="A68" s="10">
        <v>43165</v>
      </c>
      <c r="B68" s="11" t="s">
        <v>68</v>
      </c>
      <c r="C68" s="11" t="s">
        <v>65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s="12">
        <v>0</v>
      </c>
      <c r="L68" s="12">
        <v>0</v>
      </c>
      <c r="M68" s="12">
        <v>2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</row>
    <row r="69" spans="1:18" ht="14.4" x14ac:dyDescent="0.3">
      <c r="A69" s="13">
        <v>43165</v>
      </c>
      <c r="B69" s="11" t="s">
        <v>71</v>
      </c>
      <c r="C69" s="11" t="s">
        <v>65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1</v>
      </c>
      <c r="K69" s="12">
        <v>0</v>
      </c>
      <c r="L69" s="12">
        <v>1</v>
      </c>
      <c r="M69" s="12">
        <v>2</v>
      </c>
      <c r="N69" s="12">
        <v>0</v>
      </c>
      <c r="O69" s="12">
        <v>1</v>
      </c>
      <c r="P69" s="12">
        <v>0</v>
      </c>
      <c r="Q69" s="12">
        <v>0</v>
      </c>
      <c r="R69" s="12">
        <v>0</v>
      </c>
    </row>
    <row r="70" spans="1:18" ht="14.4" x14ac:dyDescent="0.3">
      <c r="A70" s="10">
        <v>43166</v>
      </c>
      <c r="B70" s="11" t="s">
        <v>64</v>
      </c>
      <c r="C70" s="11" t="s">
        <v>65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1</v>
      </c>
      <c r="K70" s="12">
        <v>0</v>
      </c>
      <c r="L70" s="12">
        <v>1</v>
      </c>
      <c r="M70" s="12">
        <v>0</v>
      </c>
      <c r="N70" s="12">
        <v>2</v>
      </c>
      <c r="O70" s="12">
        <v>1</v>
      </c>
      <c r="P70" s="12">
        <v>2</v>
      </c>
      <c r="Q70" s="12">
        <v>0</v>
      </c>
      <c r="R70" s="12">
        <v>0</v>
      </c>
    </row>
    <row r="71" spans="1:18" ht="14.4" x14ac:dyDescent="0.3">
      <c r="A71" s="10">
        <v>43168</v>
      </c>
      <c r="B71" s="11" t="s">
        <v>68</v>
      </c>
      <c r="C71" s="11" t="s">
        <v>65</v>
      </c>
      <c r="D71" s="12">
        <v>0</v>
      </c>
      <c r="E71" s="12">
        <v>0</v>
      </c>
      <c r="F71" s="12">
        <v>0</v>
      </c>
      <c r="G71" s="12">
        <v>1</v>
      </c>
      <c r="H71" s="12">
        <v>0</v>
      </c>
      <c r="I71" s="12">
        <v>0</v>
      </c>
      <c r="J71" s="12">
        <v>2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</row>
    <row r="72" spans="1:18" ht="14.4" x14ac:dyDescent="0.3">
      <c r="A72" s="10">
        <v>43168</v>
      </c>
      <c r="B72" s="11" t="s">
        <v>71</v>
      </c>
      <c r="C72" s="11" t="s">
        <v>65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2</v>
      </c>
      <c r="K72" s="12">
        <v>0</v>
      </c>
      <c r="L72" s="12">
        <v>0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</row>
    <row r="73" spans="1:18" ht="14.4" x14ac:dyDescent="0.3">
      <c r="A73" s="10">
        <v>43170</v>
      </c>
      <c r="B73" s="11" t="s">
        <v>68</v>
      </c>
      <c r="C73" s="11" t="s">
        <v>65</v>
      </c>
      <c r="D73" s="12">
        <v>0</v>
      </c>
      <c r="E73" s="12">
        <v>0</v>
      </c>
      <c r="F73" s="12">
        <v>0</v>
      </c>
      <c r="G73" s="12">
        <v>1</v>
      </c>
      <c r="H73" s="12">
        <v>0</v>
      </c>
      <c r="I73" s="12">
        <v>0</v>
      </c>
      <c r="J73" s="12">
        <v>2</v>
      </c>
      <c r="K73" s="12">
        <v>0</v>
      </c>
      <c r="L73" s="12">
        <v>0</v>
      </c>
      <c r="M73" s="12">
        <v>0</v>
      </c>
      <c r="N73" s="12">
        <v>1</v>
      </c>
      <c r="O73" s="12">
        <v>0</v>
      </c>
      <c r="P73" s="12">
        <v>0</v>
      </c>
      <c r="Q73" s="12">
        <v>0</v>
      </c>
      <c r="R73" s="12">
        <v>0</v>
      </c>
    </row>
    <row r="74" spans="1:18" ht="14.4" x14ac:dyDescent="0.3">
      <c r="A74" s="10">
        <v>43170</v>
      </c>
      <c r="B74" s="11" t="s">
        <v>64</v>
      </c>
      <c r="C74" s="11" t="s">
        <v>65</v>
      </c>
      <c r="D74" s="12">
        <v>0</v>
      </c>
      <c r="E74" s="12">
        <v>0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1</v>
      </c>
      <c r="Q74" s="12">
        <v>0</v>
      </c>
      <c r="R74" s="12">
        <v>0</v>
      </c>
    </row>
    <row r="75" spans="1:18" ht="14.4" x14ac:dyDescent="0.3">
      <c r="A75" s="10">
        <v>43173</v>
      </c>
      <c r="B75" s="11" t="s">
        <v>70</v>
      </c>
      <c r="C75" s="11" t="s">
        <v>65</v>
      </c>
      <c r="D75" s="12">
        <v>0</v>
      </c>
      <c r="E75" s="12">
        <v>0</v>
      </c>
      <c r="F75" s="12">
        <v>0</v>
      </c>
      <c r="G75" s="12">
        <v>2</v>
      </c>
      <c r="H75" s="12">
        <v>0</v>
      </c>
      <c r="I75" s="12">
        <v>0</v>
      </c>
      <c r="J75" s="12">
        <v>3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</row>
    <row r="76" spans="1:18" ht="14.4" x14ac:dyDescent="0.3">
      <c r="A76" s="10">
        <v>43173</v>
      </c>
      <c r="B76" s="11" t="s">
        <v>68</v>
      </c>
      <c r="C76" s="11" t="s">
        <v>65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3</v>
      </c>
      <c r="K76" s="12">
        <v>0</v>
      </c>
      <c r="L76" s="12">
        <v>1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</row>
    <row r="77" spans="1:18" ht="14.4" x14ac:dyDescent="0.3">
      <c r="A77" s="10">
        <v>43173</v>
      </c>
      <c r="B77" s="11" t="s">
        <v>64</v>
      </c>
      <c r="C77" s="11" t="s">
        <v>65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1</v>
      </c>
      <c r="O77" s="12">
        <v>0</v>
      </c>
      <c r="P77" s="12">
        <v>1</v>
      </c>
      <c r="Q77" s="12">
        <v>0</v>
      </c>
      <c r="R77" s="12">
        <v>0</v>
      </c>
    </row>
    <row r="78" spans="1:18" ht="14.4" x14ac:dyDescent="0.3">
      <c r="A78" s="10">
        <v>43173</v>
      </c>
      <c r="B78" s="11" t="s">
        <v>69</v>
      </c>
      <c r="C78" s="11" t="s">
        <v>65</v>
      </c>
      <c r="D78" s="12">
        <v>0</v>
      </c>
      <c r="E78" s="12">
        <v>0</v>
      </c>
      <c r="F78" s="12">
        <v>1</v>
      </c>
      <c r="G78" s="12">
        <v>3</v>
      </c>
      <c r="H78" s="12">
        <v>0</v>
      </c>
      <c r="I78" s="12">
        <v>0</v>
      </c>
      <c r="J78" s="12">
        <v>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</row>
    <row r="79" spans="1:18" ht="14.4" x14ac:dyDescent="0.3">
      <c r="A79" s="10">
        <v>43176</v>
      </c>
      <c r="B79" s="11" t="s">
        <v>70</v>
      </c>
      <c r="C79" s="11" t="s">
        <v>65</v>
      </c>
      <c r="D79" s="12">
        <v>0</v>
      </c>
      <c r="E79" s="12">
        <v>0</v>
      </c>
      <c r="F79" s="12">
        <v>1</v>
      </c>
      <c r="G79" s="12">
        <v>1</v>
      </c>
      <c r="H79" s="12">
        <v>0</v>
      </c>
      <c r="I79" s="12">
        <v>0</v>
      </c>
      <c r="J79" s="12">
        <v>2</v>
      </c>
      <c r="K79" s="12">
        <v>0</v>
      </c>
      <c r="L79" s="12">
        <v>1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18" ht="14.4" x14ac:dyDescent="0.3">
      <c r="A80" s="10">
        <v>43176</v>
      </c>
      <c r="B80" s="11" t="s">
        <v>68</v>
      </c>
      <c r="C80" s="11" t="s">
        <v>65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1</v>
      </c>
      <c r="Q80" s="12">
        <v>0</v>
      </c>
      <c r="R80" s="12">
        <v>0</v>
      </c>
    </row>
    <row r="81" spans="1:18" ht="14.4" x14ac:dyDescent="0.3">
      <c r="A81" s="10">
        <v>43176</v>
      </c>
      <c r="B81" s="11" t="s">
        <v>69</v>
      </c>
      <c r="C81" s="11" t="s">
        <v>65</v>
      </c>
      <c r="D81" s="12">
        <v>0</v>
      </c>
      <c r="E81" s="12">
        <v>0</v>
      </c>
      <c r="F81" s="12">
        <v>3</v>
      </c>
      <c r="G81" s="12">
        <v>2</v>
      </c>
      <c r="H81" s="12">
        <v>0</v>
      </c>
      <c r="I81" s="12">
        <v>0</v>
      </c>
      <c r="J81" s="12">
        <v>1</v>
      </c>
      <c r="K81" s="12">
        <v>0</v>
      </c>
      <c r="L81" s="12">
        <v>0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</row>
    <row r="82" spans="1:18" ht="14.4" x14ac:dyDescent="0.3">
      <c r="A82" s="10">
        <v>43178</v>
      </c>
      <c r="B82" s="11" t="s">
        <v>70</v>
      </c>
      <c r="C82" s="11" t="s">
        <v>65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2</v>
      </c>
      <c r="K82" s="12">
        <v>0</v>
      </c>
      <c r="L82" s="12">
        <v>1</v>
      </c>
      <c r="M82" s="12">
        <v>1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</row>
    <row r="83" spans="1:18" ht="14.4" x14ac:dyDescent="0.3">
      <c r="A83" s="10">
        <v>43178</v>
      </c>
      <c r="B83" s="11" t="s">
        <v>68</v>
      </c>
      <c r="C83" s="11" t="s">
        <v>65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3</v>
      </c>
      <c r="K83" s="12">
        <v>0</v>
      </c>
      <c r="L83" s="12">
        <v>0</v>
      </c>
      <c r="M83" s="12">
        <v>1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</row>
    <row r="84" spans="1:18" ht="14.4" x14ac:dyDescent="0.3">
      <c r="A84" s="10">
        <v>43178</v>
      </c>
      <c r="B84" s="11" t="s">
        <v>64</v>
      </c>
      <c r="C84" s="11" t="s">
        <v>65</v>
      </c>
      <c r="D84" s="12">
        <v>0</v>
      </c>
      <c r="E84" s="12">
        <v>0</v>
      </c>
      <c r="F84" s="12">
        <v>0</v>
      </c>
      <c r="G84" s="12">
        <v>1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  <c r="N84" s="12">
        <v>1</v>
      </c>
      <c r="O84" s="12">
        <v>0</v>
      </c>
      <c r="P84" s="12">
        <v>1</v>
      </c>
      <c r="Q84" s="12">
        <v>1</v>
      </c>
      <c r="R84" s="12">
        <v>0</v>
      </c>
    </row>
    <row r="85" spans="1:18" ht="14.4" x14ac:dyDescent="0.3">
      <c r="A85" s="10">
        <v>43178</v>
      </c>
      <c r="B85" s="11" t="s">
        <v>69</v>
      </c>
      <c r="C85" s="11" t="s">
        <v>65</v>
      </c>
      <c r="D85" s="12">
        <v>0</v>
      </c>
      <c r="E85" s="12">
        <v>0</v>
      </c>
      <c r="F85" s="12">
        <v>0</v>
      </c>
      <c r="G85" s="12">
        <v>2</v>
      </c>
      <c r="H85" s="12">
        <v>0</v>
      </c>
      <c r="I85" s="12">
        <v>0</v>
      </c>
      <c r="J85" s="12">
        <v>2</v>
      </c>
      <c r="K85" s="12">
        <v>0</v>
      </c>
      <c r="L85" s="12">
        <v>1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18" ht="14.4" x14ac:dyDescent="0.3">
      <c r="A86" s="10">
        <v>43182</v>
      </c>
      <c r="B86" s="11" t="s">
        <v>70</v>
      </c>
      <c r="C86" s="11" t="s">
        <v>65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3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18" ht="14.4" x14ac:dyDescent="0.3">
      <c r="A87" s="10">
        <v>43182</v>
      </c>
      <c r="B87" s="11" t="s">
        <v>68</v>
      </c>
      <c r="C87" s="11" t="s">
        <v>65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3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</row>
    <row r="88" spans="1:18" ht="14.4" x14ac:dyDescent="0.3">
      <c r="A88" s="10">
        <v>43185</v>
      </c>
      <c r="B88" s="11" t="s">
        <v>69</v>
      </c>
      <c r="C88" s="11" t="s">
        <v>65</v>
      </c>
      <c r="D88" s="12">
        <v>0</v>
      </c>
      <c r="E88" s="12">
        <v>0</v>
      </c>
      <c r="F88" s="12">
        <v>2</v>
      </c>
      <c r="G88" s="12">
        <v>2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</row>
    <row r="89" spans="1:18" ht="14.4" x14ac:dyDescent="0.3">
      <c r="A89" s="10">
        <v>43187</v>
      </c>
      <c r="B89" s="11" t="s">
        <v>70</v>
      </c>
      <c r="C89" s="11" t="s">
        <v>65</v>
      </c>
      <c r="D89" s="12">
        <v>0</v>
      </c>
      <c r="E89" s="12">
        <v>0</v>
      </c>
      <c r="F89" s="12">
        <v>0</v>
      </c>
      <c r="G89" s="12">
        <v>1</v>
      </c>
      <c r="H89" s="12">
        <v>0</v>
      </c>
      <c r="I89" s="12">
        <v>0</v>
      </c>
      <c r="J89" s="12">
        <v>1</v>
      </c>
      <c r="K89" s="12">
        <v>0</v>
      </c>
      <c r="L89" s="12">
        <v>0</v>
      </c>
      <c r="M89" s="12">
        <v>1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</row>
    <row r="90" spans="1:18" ht="14.4" x14ac:dyDescent="0.3">
      <c r="A90" s="10">
        <v>43187</v>
      </c>
      <c r="B90" s="11" t="s">
        <v>68</v>
      </c>
      <c r="C90" s="11" t="s">
        <v>65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1</v>
      </c>
      <c r="K90" s="12">
        <v>0</v>
      </c>
      <c r="L90" s="12">
        <v>0</v>
      </c>
      <c r="M90" s="12">
        <v>1</v>
      </c>
      <c r="N90" s="12">
        <v>1</v>
      </c>
      <c r="O90" s="12">
        <v>0</v>
      </c>
      <c r="P90" s="12">
        <v>0</v>
      </c>
      <c r="Q90" s="12">
        <v>0</v>
      </c>
      <c r="R90" s="12">
        <v>0</v>
      </c>
    </row>
    <row r="91" spans="1:18" ht="14.4" x14ac:dyDescent="0.3">
      <c r="A91" s="10">
        <v>43187</v>
      </c>
      <c r="B91" s="11" t="s">
        <v>64</v>
      </c>
      <c r="C91" s="11" t="s">
        <v>65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1</v>
      </c>
      <c r="K91" s="12">
        <v>0</v>
      </c>
      <c r="L91" s="12">
        <v>0</v>
      </c>
      <c r="M91" s="12">
        <v>1</v>
      </c>
      <c r="N91" s="12">
        <v>0</v>
      </c>
      <c r="O91" s="12">
        <v>1</v>
      </c>
      <c r="P91" s="12">
        <v>2</v>
      </c>
      <c r="Q91" s="12">
        <v>0</v>
      </c>
      <c r="R91" s="12">
        <v>0</v>
      </c>
    </row>
    <row r="92" spans="1:18" ht="14.4" x14ac:dyDescent="0.3">
      <c r="A92" s="10">
        <v>43189</v>
      </c>
      <c r="B92" s="11" t="s">
        <v>70</v>
      </c>
      <c r="C92" s="11" t="s">
        <v>65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1</v>
      </c>
      <c r="K92" s="12">
        <v>0</v>
      </c>
      <c r="L92" s="12">
        <v>2</v>
      </c>
      <c r="M92" s="12">
        <v>1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18" ht="14.4" x14ac:dyDescent="0.3">
      <c r="A93" s="10">
        <v>43189</v>
      </c>
      <c r="B93" s="11" t="s">
        <v>68</v>
      </c>
      <c r="C93" s="11" t="s">
        <v>65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0</v>
      </c>
      <c r="L93" s="12">
        <v>1</v>
      </c>
      <c r="M93" s="12">
        <v>1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</row>
    <row r="94" spans="1:18" ht="14.4" x14ac:dyDescent="0.3">
      <c r="A94" s="10">
        <v>43189</v>
      </c>
      <c r="B94" s="11" t="s">
        <v>64</v>
      </c>
      <c r="C94" s="11" t="s">
        <v>65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1</v>
      </c>
      <c r="K94" s="12">
        <v>0</v>
      </c>
      <c r="L94" s="12">
        <v>0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</row>
    <row r="95" spans="1:18" ht="14.4" x14ac:dyDescent="0.3">
      <c r="A95" s="10">
        <v>43212</v>
      </c>
      <c r="B95" s="11" t="s">
        <v>70</v>
      </c>
      <c r="C95" s="11" t="s">
        <v>65</v>
      </c>
      <c r="D95" s="12">
        <v>0</v>
      </c>
      <c r="E95" s="12">
        <v>0</v>
      </c>
      <c r="F95" s="12">
        <v>0</v>
      </c>
      <c r="G95" s="12">
        <v>1</v>
      </c>
      <c r="H95" s="12">
        <v>0</v>
      </c>
      <c r="I95" s="12">
        <v>0</v>
      </c>
      <c r="J95" s="12">
        <v>1</v>
      </c>
      <c r="K95" s="12">
        <v>0</v>
      </c>
      <c r="L95" s="12">
        <v>0</v>
      </c>
      <c r="M95" s="12">
        <v>3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</row>
    <row r="96" spans="1:18" ht="14.4" x14ac:dyDescent="0.3">
      <c r="A96" s="10">
        <v>43212</v>
      </c>
      <c r="B96" s="11" t="s">
        <v>68</v>
      </c>
      <c r="C96" s="11" t="s">
        <v>65</v>
      </c>
      <c r="D96" s="12">
        <v>0</v>
      </c>
      <c r="E96" s="12">
        <v>0</v>
      </c>
      <c r="F96" s="12">
        <v>0</v>
      </c>
      <c r="G96" s="12">
        <v>1</v>
      </c>
      <c r="H96" s="12">
        <v>0</v>
      </c>
      <c r="I96" s="12">
        <v>0</v>
      </c>
      <c r="J96" s="12">
        <v>1</v>
      </c>
      <c r="K96" s="12">
        <v>0</v>
      </c>
      <c r="L96" s="12">
        <v>0</v>
      </c>
      <c r="M96" s="12">
        <v>3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</row>
    <row r="97" spans="1:18" ht="14.4" x14ac:dyDescent="0.3">
      <c r="A97" s="10">
        <v>43212</v>
      </c>
      <c r="B97" s="11" t="s">
        <v>64</v>
      </c>
      <c r="C97" s="11" t="s">
        <v>65</v>
      </c>
      <c r="D97" s="12">
        <v>0</v>
      </c>
      <c r="E97" s="12">
        <v>0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  <c r="N97" s="12">
        <v>0</v>
      </c>
      <c r="O97" s="12">
        <v>0</v>
      </c>
      <c r="P97" s="12">
        <v>3</v>
      </c>
      <c r="Q97" s="12">
        <v>0</v>
      </c>
      <c r="R97" s="12">
        <v>0</v>
      </c>
    </row>
    <row r="98" spans="1:18" ht="14.4" x14ac:dyDescent="0.3">
      <c r="A98" s="13">
        <v>43219</v>
      </c>
      <c r="B98" s="11" t="s">
        <v>70</v>
      </c>
      <c r="C98" s="11" t="s">
        <v>65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</v>
      </c>
      <c r="K98" s="12">
        <v>0</v>
      </c>
      <c r="L98" s="12">
        <v>0</v>
      </c>
      <c r="M98" s="12">
        <v>3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18" ht="14.4" x14ac:dyDescent="0.3">
      <c r="A99" s="10">
        <v>43219</v>
      </c>
      <c r="B99" s="11" t="s">
        <v>68</v>
      </c>
      <c r="C99" s="11" t="s">
        <v>65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1</v>
      </c>
      <c r="K99" s="12">
        <v>0</v>
      </c>
      <c r="L99" s="12">
        <v>0</v>
      </c>
      <c r="M99" s="12">
        <v>3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</row>
    <row r="100" spans="1:18" ht="14.4" x14ac:dyDescent="0.3">
      <c r="A100" s="10">
        <v>43219</v>
      </c>
      <c r="B100" s="11" t="s">
        <v>64</v>
      </c>
      <c r="C100" s="11" t="s">
        <v>65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  <c r="N100" s="12">
        <v>0</v>
      </c>
      <c r="O100" s="12">
        <v>1</v>
      </c>
      <c r="P100" s="12">
        <v>1</v>
      </c>
      <c r="Q100" s="12">
        <v>0</v>
      </c>
      <c r="R100" s="12">
        <v>0</v>
      </c>
    </row>
    <row r="101" spans="1:18" ht="14.4" x14ac:dyDescent="0.3">
      <c r="A101" s="13"/>
      <c r="B101" s="11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 x14ac:dyDescent="0.25">
      <c r="A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</sheetData>
  <autoFilter ref="A2:R100" xr:uid="{472FC2D9-F3B0-4619-BD6A-733040F5494B}">
    <sortState ref="A3:R100">
      <sortCondition ref="A2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111"/>
  <sheetViews>
    <sheetView tabSelected="1" topLeftCell="A2" zoomScaleNormal="100" workbookViewId="0">
      <selection activeCell="Y100" sqref="B3:Y100"/>
    </sheetView>
  </sheetViews>
  <sheetFormatPr defaultRowHeight="13.2" x14ac:dyDescent="0.25"/>
  <cols>
    <col min="1" max="1" width="11.5546875"/>
    <col min="2" max="2" width="4.6640625" bestFit="1" customWidth="1"/>
    <col min="3" max="3" width="13.5546875" bestFit="1" customWidth="1"/>
    <col min="4" max="4" width="11.5546875"/>
    <col min="5" max="5" width="12" bestFit="1" customWidth="1"/>
    <col min="6" max="6" width="16" bestFit="1" customWidth="1"/>
    <col min="7" max="7" width="11.5546875"/>
    <col min="8" max="22" width="29.109375" customWidth="1"/>
    <col min="23" max="25" width="11.5546875"/>
    <col min="27" max="1026" width="11.5546875"/>
  </cols>
  <sheetData>
    <row r="1" spans="2:25" ht="13.8" thickBot="1" x14ac:dyDescent="0.3"/>
    <row r="2" spans="2:25" ht="15" thickBot="1" x14ac:dyDescent="0.35">
      <c r="B2" s="37" t="s">
        <v>75</v>
      </c>
      <c r="C2" s="36" t="s">
        <v>77</v>
      </c>
      <c r="D2" s="36" t="s">
        <v>82</v>
      </c>
      <c r="E2" s="36" t="s">
        <v>83</v>
      </c>
      <c r="F2" s="36" t="s">
        <v>84</v>
      </c>
      <c r="G2" s="36" t="s">
        <v>85</v>
      </c>
      <c r="H2" s="36" t="s">
        <v>100</v>
      </c>
      <c r="I2" s="36" t="s">
        <v>101</v>
      </c>
      <c r="J2" s="36" t="s">
        <v>102</v>
      </c>
      <c r="K2" s="36" t="s">
        <v>103</v>
      </c>
      <c r="L2" s="36" t="s">
        <v>104</v>
      </c>
      <c r="M2" s="36" t="s">
        <v>105</v>
      </c>
      <c r="N2" s="36" t="s">
        <v>106</v>
      </c>
      <c r="O2" s="36" t="s">
        <v>107</v>
      </c>
      <c r="P2" s="36" t="s">
        <v>108</v>
      </c>
      <c r="Q2" s="36" t="s">
        <v>109</v>
      </c>
      <c r="R2" s="36" t="s">
        <v>110</v>
      </c>
      <c r="S2" s="36" t="s">
        <v>111</v>
      </c>
      <c r="T2" s="36" t="s">
        <v>112</v>
      </c>
      <c r="U2" s="36" t="s">
        <v>113</v>
      </c>
      <c r="V2" s="36" t="s">
        <v>114</v>
      </c>
      <c r="W2" s="36" t="s">
        <v>89</v>
      </c>
      <c r="X2" s="36" t="s">
        <v>94</v>
      </c>
      <c r="Y2" s="38" t="s">
        <v>96</v>
      </c>
    </row>
    <row r="3" spans="2:25" ht="13.8" thickTop="1" x14ac:dyDescent="0.25">
      <c r="B3" s="39" t="s">
        <v>76</v>
      </c>
      <c r="C3" s="40" t="str">
        <f>" id: "&amp;COUNTA($C$2:$C2)&amp;", "</f>
        <v xml:space="preserve"> id: 1, </v>
      </c>
      <c r="D3" s="40" t="str">
        <f>"userId: "&amp;VLOOKUP(Sample!$B3,Control!$B$3:$D$29,2,FALSE)&amp;", "</f>
        <v xml:space="preserve">userId: 2, </v>
      </c>
      <c r="E3" s="40" t="str">
        <f>"locationId: "&amp;VLOOKUP(Sample!$C3,Control!$F$3:$G$29,2,FALSE)&amp;", "</f>
        <v xml:space="preserve">locationId: 1, </v>
      </c>
      <c r="F3" s="40" t="str">
        <f>"date: '"&amp;TEXT(Sample!$A3,"MM/DD/YYYY")&amp;"',"</f>
        <v>date: '01/06/2018',</v>
      </c>
      <c r="G3" s="40" t="s">
        <v>86</v>
      </c>
      <c r="H3" s="40" t="str">
        <f>IF(Sample!D3=3,H$103&amp;", "&amp;H$103&amp;", "&amp;H$103&amp;IF(COUNTIF(I3:$V3,"?????*")&gt;0,", ",""),IF(Sample!D3=2,H$103&amp;", "&amp;H$103&amp;IF(COUNTIF(I3:$V3,"?????*")&gt;0,", ",""),IF(Sample!D3=1,H$103&amp;IF(COUNTIF(I3:$V3,"?????*")&gt;0,", ","")," ")))</f>
        <v xml:space="preserve">{difficulty: "5^5", score:10}, </v>
      </c>
      <c r="I3" s="40" t="str">
        <f>IF(Sample!E3=3,I$103&amp;", "&amp;I$103&amp;", "&amp;I$103&amp;IF(COUNTIF(J3:$V3,"?????*")&gt;0,", ",""),IF(Sample!E3=2,I$103&amp;", "&amp;I$103&amp;IF(COUNTIF(J3:$V3,"?????*")&gt;0,", ",""),IF(Sample!E3=1,I$103&amp;IF(COUNTIF(J3:$V3,"?????*")&gt;0,", ","")," ")))</f>
        <v xml:space="preserve">{difficulty: "5^6", score:13}, </v>
      </c>
      <c r="J3" s="40" t="str">
        <f>IF(Sample!F3=3,J$103&amp;", "&amp;J$103&amp;", "&amp;J$103&amp;IF(COUNTIF(K3:$V3,"?????*")&gt;0,", ",""),IF(Sample!F3=2,J$103&amp;", "&amp;J$103&amp;IF(COUNTIF(K3:$V3,"?????*")&gt;0,", ",""),IF(Sample!F3=1,J$103&amp;IF(COUNTIF(K3:$V3,"?????*")&gt;0,", ","")," ")))</f>
        <v>{difficulty: "5^7", score:16}</v>
      </c>
      <c r="K3" s="40" t="str">
        <f>IF(Sample!G3=3,K$103&amp;", "&amp;K$103&amp;", "&amp;K$103&amp;IF(COUNTIF(L3:$V3,"?????*")&gt;0,", ",""),IF(Sample!G3=2,K$103&amp;", "&amp;K$103&amp;IF(COUNTIF(L3:$V3,"?????*")&gt;0,", ",""),IF(Sample!G3=1,K$103&amp;IF(COUNTIF(L3:$V3,"?????*")&gt;0,", ","")," ")))</f>
        <v xml:space="preserve"> </v>
      </c>
      <c r="L3" s="40" t="str">
        <f>IF(Sample!H3=3,L$103&amp;", "&amp;L$103&amp;", "&amp;L$103&amp;IF(COUNTIF(M3:$V3,"?????*")&gt;0,", ",""),IF(Sample!H3=2,L$103&amp;", "&amp;L$103&amp;IF(COUNTIF(M3:$V3,"?????*")&gt;0,", ",""),IF(Sample!H3=1,L$103&amp;IF(COUNTIF(M3:$V3,"?????*")&gt;0,", ","")," ")))</f>
        <v xml:space="preserve"> </v>
      </c>
      <c r="M3" s="40" t="str">
        <f>IF(Sample!I3=3,M$103&amp;", "&amp;M$103&amp;", "&amp;M$103&amp;IF(COUNTIF(N3:$V3,"?????*")&gt;0,", ",""),IF(Sample!I3=2,M$103&amp;", "&amp;M$103&amp;IF(COUNTIF(N3:$V3,"?????*")&gt;0,", ",""),IF(Sample!I3=1,M$103&amp;IF(COUNTIF(N3:$V3,"?????*")&gt;0,", ","")," ")))</f>
        <v xml:space="preserve"> </v>
      </c>
      <c r="N3" s="40" t="str">
        <f>IF(Sample!J3=3,N$103&amp;", "&amp;N$103&amp;", "&amp;N$103&amp;IF(COUNTIF(O3:$V3,"?????*")&gt;0,", ",""),IF(Sample!J3=2,N$103&amp;", "&amp;N$103&amp;IF(COUNTIF(O3:$V3,"?????*")&gt;0,", ",""),IF(Sample!J3=1,N$103&amp;IF(COUNTIF(O3:$V3,"?????*")&gt;0,", ","")," ")))</f>
        <v xml:space="preserve"> </v>
      </c>
      <c r="O3" s="40" t="str">
        <f>IF(Sample!K3=3,O$103&amp;", "&amp;O$103&amp;", "&amp;O$103&amp;IF(COUNTIF(P3:$V3,"?????*")&gt;0,", ",""),IF(Sample!K3=2,O$103&amp;", "&amp;O$103&amp;IF(COUNTIF(P3:$V3,"?????*")&gt;0,", ",""),IF(Sample!K3=1,O$103&amp;IF(COUNTIF(P3:$V3,"?????*")&gt;0,", ","")," ")))</f>
        <v xml:space="preserve"> </v>
      </c>
      <c r="P3" s="40" t="str">
        <f>IF(Sample!L3=3,P$103&amp;", "&amp;P$103&amp;", "&amp;P$103&amp;IF(COUNTIF(Q3:$V3,"?????*")&gt;0,", ",""),IF(Sample!L3=2,P$103&amp;", "&amp;P$103&amp;IF(COUNTIF(Q3:$V3,"?????*")&gt;0,", ",""),IF(Sample!L3=1,P$103&amp;IF(COUNTIF(Q3:$V3,"?????*")&gt;0,", ","")," ")))</f>
        <v xml:space="preserve"> </v>
      </c>
      <c r="Q3" s="40" t="str">
        <f>IF(Sample!M3=3,Q$103&amp;", "&amp;Q$103&amp;", "&amp;Q$103&amp;IF(COUNTIF(R3:$V3,"?????*")&gt;0,", ",""),IF(Sample!M3=2,Q$103&amp;", "&amp;Q$103&amp;IF(COUNTIF(R3:$V3,"?????*")&gt;0,", ",""),IF(Sample!M3=1,Q$103&amp;IF(COUNTIF(R3:$V3,"?????*")&gt;0,", ","")," ")))</f>
        <v xml:space="preserve"> </v>
      </c>
      <c r="R3" s="40" t="str">
        <f>IF(Sample!N3=3,R$103&amp;", "&amp;R$103&amp;", "&amp;R$103&amp;IF(COUNTIF(S3:$V3,"?????*")&gt;0,", ",""),IF(Sample!N3=2,R$103&amp;", "&amp;R$103&amp;IF(COUNTIF(S3:$V3,"?????*")&gt;0,", ",""),IF(Sample!N3=1,R$103&amp;IF(COUNTIF(S3:$V3,"?????*")&gt;0,", ","")," ")))</f>
        <v xml:space="preserve"> </v>
      </c>
      <c r="S3" s="40" t="str">
        <f>IF(Sample!O3=3,S$103&amp;", "&amp;S$103&amp;", "&amp;S$103&amp;IF(COUNTIF(T3:$V3,"?????*")&gt;0,", ",""),IF(Sample!O3=2,S$103&amp;", "&amp;S$103&amp;IF(COUNTIF(T3:$V3,"?????*")&gt;0,", ",""),IF(Sample!O3=1,S$103&amp;IF(COUNTIF(T3:$V3,"?????*")&gt;0,", ","")," ")))</f>
        <v xml:space="preserve"> </v>
      </c>
      <c r="T3" s="40" t="str">
        <f>IF(Sample!P3=3,T$103&amp;", "&amp;T$103&amp;", "&amp;T$103&amp;IF(COUNTIF(U3:$V3,"?????*")&gt;0,", ",""),IF(Sample!P3=2,T$103&amp;", "&amp;T$103&amp;IF(COUNTIF(U3:$V3,"?????*")&gt;0,", ",""),IF(Sample!P3=1,T$103&amp;IF(COUNTIF(U3:$V3,"?????*")&gt;0,", ","")," ")))</f>
        <v xml:space="preserve"> </v>
      </c>
      <c r="U3" s="40" t="str">
        <f>IF(Sample!Q3=3,U$103&amp;", "&amp;U$103&amp;", "&amp;U$103&amp;IF(COUNTIF(V3:$V3,"?????*")&gt;0,", ",""),IF(Sample!Q3=2,U$103&amp;", "&amp;U$103&amp;IF(COUNTIF(V3:$V3,"?????*")&gt;0,", ",""),IF(Sample!Q3=1,U$103&amp;IF(COUNTIF(V3:$V3,"?????*")&gt;0,", ","")," ")))</f>
        <v xml:space="preserve"> </v>
      </c>
      <c r="V3" s="40" t="str">
        <f>IF(Sample!R3=3,V$103&amp;", "&amp;V$103&amp;", "&amp;V$103,IF(Sample!R3=2,V$103&amp;", "&amp;V$103,IF(Sample!R3=1,V$103," ")))</f>
        <v xml:space="preserve"> </v>
      </c>
      <c r="W3" s="40" t="s">
        <v>90</v>
      </c>
      <c r="X3" s="40" t="s">
        <v>95</v>
      </c>
      <c r="Y3" s="41" t="str">
        <f>IF(COUNTA(B4)=1,","," ")</f>
        <v>,</v>
      </c>
    </row>
    <row r="4" spans="2:25" x14ac:dyDescent="0.25">
      <c r="B4" s="39" t="s">
        <v>76</v>
      </c>
      <c r="C4" s="40" t="str">
        <f>" id: "&amp;COUNTA($C$2:$C3)&amp;", "</f>
        <v xml:space="preserve"> id: 2, </v>
      </c>
      <c r="D4" s="40" t="str">
        <f>"userId: "&amp;VLOOKUP(Sample!$B4,Control!$B$3:$D$29,2,FALSE)&amp;", "</f>
        <v xml:space="preserve">userId: 1, </v>
      </c>
      <c r="E4" s="40" t="str">
        <f>"locationId: "&amp;VLOOKUP(Sample!$C4,Control!$F$3:$G$29,2,FALSE)&amp;", "</f>
        <v xml:space="preserve">locationId: 1, </v>
      </c>
      <c r="F4" s="40" t="str">
        <f>"date: '"&amp;TEXT(Sample!$A4,"MM/DD/YYYY")&amp;"',"</f>
        <v>date: '01/06/2018',</v>
      </c>
      <c r="G4" s="40" t="s">
        <v>86</v>
      </c>
      <c r="H4" s="40" t="str">
        <f>IF(Sample!D4=3,H$103&amp;", "&amp;H$103&amp;", "&amp;H$103&amp;IF(COUNTIF(I4:$V4,"?????*")&gt;0,", ",""),IF(Sample!D4=2,H$103&amp;", "&amp;H$103&amp;IF(COUNTIF(I4:$V4,"?????*")&gt;0,", ",""),IF(Sample!D4=1,H$103&amp;IF(COUNTIF(I4:$V4,"?????*")&gt;0,", ","")," ")))</f>
        <v xml:space="preserve"> </v>
      </c>
      <c r="I4" s="40" t="str">
        <f>IF(Sample!E4=3,I$103&amp;", "&amp;I$103&amp;", "&amp;I$103&amp;IF(COUNTIF(J4:$V4,"?????*")&gt;0,", ",""),IF(Sample!E4=2,I$103&amp;", "&amp;I$103&amp;IF(COUNTIF(J4:$V4,"?????*")&gt;0,", ",""),IF(Sample!E4=1,I$103&amp;IF(COUNTIF(J4:$V4,"?????*")&gt;0,", ","")," ")))</f>
        <v xml:space="preserve">{difficulty: "5^6", score:13}, </v>
      </c>
      <c r="J4" s="40" t="str">
        <f>IF(Sample!F4=3,J$103&amp;", "&amp;J$103&amp;", "&amp;J$103&amp;IF(COUNTIF(K4:$V4,"?????*")&gt;0,", ",""),IF(Sample!F4=2,J$103&amp;", "&amp;J$103&amp;IF(COUNTIF(K4:$V4,"?????*")&gt;0,", ",""),IF(Sample!F4=1,J$103&amp;IF(COUNTIF(K4:$V4,"?????*")&gt;0,", ","")," ")))</f>
        <v xml:space="preserve">{difficulty: "5^7", score:16}, </v>
      </c>
      <c r="K4" s="40" t="str">
        <f>IF(Sample!G4=3,K$103&amp;", "&amp;K$103&amp;", "&amp;K$103&amp;IF(COUNTIF(L4:$V4,"?????*")&gt;0,", ",""),IF(Sample!G4=2,K$103&amp;", "&amp;K$103&amp;IF(COUNTIF(L4:$V4,"?????*")&gt;0,", ",""),IF(Sample!G4=1,K$103&amp;IF(COUNTIF(L4:$V4,"?????*")&gt;0,", ","")," ")))</f>
        <v xml:space="preserve">{difficulty: "5^8", score:20}, </v>
      </c>
      <c r="L4" s="40" t="str">
        <f>IF(Sample!H4=3,L$103&amp;", "&amp;L$103&amp;", "&amp;L$103&amp;IF(COUNTIF(M4:$V4,"?????*")&gt;0,", ",""),IF(Sample!H4=2,L$103&amp;", "&amp;L$103&amp;IF(COUNTIF(M4:$V4,"?????*")&gt;0,", ",""),IF(Sample!H4=1,L$103&amp;IF(COUNTIF(M4:$V4,"?????*")&gt;0,", ","")," ")))</f>
        <v xml:space="preserve">{difficulty: "5^8+", score:24}, </v>
      </c>
      <c r="M4" s="40" t="str">
        <f>IF(Sample!I4=3,M$103&amp;", "&amp;M$103&amp;", "&amp;M$103&amp;IF(COUNTIF(N4:$V4,"?????*")&gt;0,", ",""),IF(Sample!I4=2,M$103&amp;", "&amp;M$103&amp;IF(COUNTIF(N4:$V4,"?????*")&gt;0,", ",""),IF(Sample!I4=1,M$103&amp;IF(COUNTIF(N4:$V4,"?????*")&gt;0,", ","")," ")))</f>
        <v xml:space="preserve"> </v>
      </c>
      <c r="N4" s="40" t="str">
        <f>IF(Sample!J4=3,N$103&amp;", "&amp;N$103&amp;", "&amp;N$103&amp;IF(COUNTIF(O4:$V4,"?????*")&gt;0,", ",""),IF(Sample!J4=2,N$103&amp;", "&amp;N$103&amp;IF(COUNTIF(O4:$V4,"?????*")&gt;0,", ",""),IF(Sample!J4=1,N$103&amp;IF(COUNTIF(O4:$V4,"?????*")&gt;0,", ","")," ")))</f>
        <v>{difficulty: "5^9", score:35}</v>
      </c>
      <c r="O4" s="40" t="str">
        <f>IF(Sample!K4=3,O$103&amp;", "&amp;O$103&amp;", "&amp;O$103&amp;IF(COUNTIF(P4:$V4,"?????*")&gt;0,", ",""),IF(Sample!K4=2,O$103&amp;", "&amp;O$103&amp;IF(COUNTIF(P4:$V4,"?????*")&gt;0,", ",""),IF(Sample!K4=1,O$103&amp;IF(COUNTIF(P4:$V4,"?????*")&gt;0,", ","")," ")))</f>
        <v xml:space="preserve"> </v>
      </c>
      <c r="P4" s="40" t="str">
        <f>IF(Sample!L4=3,P$103&amp;", "&amp;P$103&amp;", "&amp;P$103&amp;IF(COUNTIF(Q4:$V4,"?????*")&gt;0,", ",""),IF(Sample!L4=2,P$103&amp;", "&amp;P$103&amp;IF(COUNTIF(Q4:$V4,"?????*")&gt;0,", ",""),IF(Sample!L4=1,P$103&amp;IF(COUNTIF(Q4:$V4,"?????*")&gt;0,", ","")," ")))</f>
        <v xml:space="preserve"> </v>
      </c>
      <c r="Q4" s="40" t="str">
        <f>IF(Sample!M4=3,Q$103&amp;", "&amp;Q$103&amp;", "&amp;Q$103&amp;IF(COUNTIF(R4:$V4,"?????*")&gt;0,", ",""),IF(Sample!M4=2,Q$103&amp;", "&amp;Q$103&amp;IF(COUNTIF(R4:$V4,"?????*")&gt;0,", ",""),IF(Sample!M4=1,Q$103&amp;IF(COUNTIF(R4:$V4,"?????*")&gt;0,", ","")," ")))</f>
        <v xml:space="preserve"> </v>
      </c>
      <c r="R4" s="40" t="str">
        <f>IF(Sample!N4=3,R$103&amp;", "&amp;R$103&amp;", "&amp;R$103&amp;IF(COUNTIF(S4:$V4,"?????*")&gt;0,", ",""),IF(Sample!N4=2,R$103&amp;", "&amp;R$103&amp;IF(COUNTIF(S4:$V4,"?????*")&gt;0,", ",""),IF(Sample!N4=1,R$103&amp;IF(COUNTIF(S4:$V4,"?????*")&gt;0,", ","")," ")))</f>
        <v xml:space="preserve"> </v>
      </c>
      <c r="S4" s="40" t="str">
        <f>IF(Sample!O4=3,S$103&amp;", "&amp;S$103&amp;", "&amp;S$103&amp;IF(COUNTIF(T4:$V4,"?????*")&gt;0,", ",""),IF(Sample!O4=2,S$103&amp;", "&amp;S$103&amp;IF(COUNTIF(T4:$V4,"?????*")&gt;0,", ",""),IF(Sample!O4=1,S$103&amp;IF(COUNTIF(T4:$V4,"?????*")&gt;0,", ","")," ")))</f>
        <v xml:space="preserve"> </v>
      </c>
      <c r="T4" s="40" t="str">
        <f>IF(Sample!P4=3,T$103&amp;", "&amp;T$103&amp;", "&amp;T$103&amp;IF(COUNTIF(U4:$V4,"?????*")&gt;0,", ",""),IF(Sample!P4=2,T$103&amp;", "&amp;T$103&amp;IF(COUNTIF(U4:$V4,"?????*")&gt;0,", ",""),IF(Sample!P4=1,T$103&amp;IF(COUNTIF(U4:$V4,"?????*")&gt;0,", ","")," ")))</f>
        <v xml:space="preserve"> </v>
      </c>
      <c r="U4" s="40" t="str">
        <f>IF(Sample!Q4=3,U$103&amp;", "&amp;U$103&amp;", "&amp;U$103&amp;IF(COUNTIF(V4:$V4,"?????*")&gt;0,", ",""),IF(Sample!Q4=2,U$103&amp;", "&amp;U$103&amp;IF(COUNTIF(V4:$V4,"?????*")&gt;0,", ",""),IF(Sample!Q4=1,U$103&amp;IF(COUNTIF(V4:$V4,"?????*")&gt;0,", ","")," ")))</f>
        <v xml:space="preserve"> </v>
      </c>
      <c r="V4" s="40" t="str">
        <f>IF(Sample!R4=3,V$103&amp;", "&amp;V$103&amp;", "&amp;V$103,IF(Sample!R4=2,V$103&amp;", "&amp;V$103,IF(Sample!R4=1,V$103," ")))</f>
        <v xml:space="preserve"> </v>
      </c>
      <c r="W4" s="40" t="s">
        <v>90</v>
      </c>
      <c r="X4" s="40" t="s">
        <v>95</v>
      </c>
      <c r="Y4" s="41" t="str">
        <f>IF(COUNTA(#REF!)=1,","," ")</f>
        <v>,</v>
      </c>
    </row>
    <row r="5" spans="2:25" x14ac:dyDescent="0.25">
      <c r="B5" s="39" t="s">
        <v>76</v>
      </c>
      <c r="C5" s="40" t="str">
        <f>" id: "&amp;COUNTA($C$2:$C4)&amp;", "</f>
        <v xml:space="preserve"> id: 3, </v>
      </c>
      <c r="D5" s="40" t="str">
        <f>"userId: "&amp;VLOOKUP(Sample!$B5,Control!$B$3:$D$29,2,FALSE)&amp;", "</f>
        <v xml:space="preserve">userId: 3, </v>
      </c>
      <c r="E5" s="40" t="str">
        <f>"locationId: "&amp;VLOOKUP(Sample!$C5,Control!$F$3:$G$29,2,FALSE)&amp;", "</f>
        <v xml:space="preserve">locationId: 1, </v>
      </c>
      <c r="F5" s="40" t="str">
        <f>"date: '"&amp;TEXT(Sample!$A5,"MM/DD/YYYY")&amp;"',"</f>
        <v>date: '01/06/2018',</v>
      </c>
      <c r="G5" s="40" t="s">
        <v>86</v>
      </c>
      <c r="H5" s="40" t="str">
        <f>IF(Sample!D5=3,H$103&amp;", "&amp;H$103&amp;", "&amp;H$103&amp;IF(COUNTIF(I5:$V5,"?????*")&gt;0,", ",""),IF(Sample!D5=2,H$103&amp;", "&amp;H$103&amp;IF(COUNTIF(I5:$V5,"?????*")&gt;0,", ",""),IF(Sample!D5=1,H$103&amp;IF(COUNTIF(I5:$V5,"?????*")&gt;0,", ","")," ")))</f>
        <v xml:space="preserve"> </v>
      </c>
      <c r="I5" s="40" t="str">
        <f>IF(Sample!E5=3,I$103&amp;", "&amp;I$103&amp;", "&amp;I$103&amp;IF(COUNTIF(J5:$V5,"?????*")&gt;0,", ",""),IF(Sample!E5=2,I$103&amp;", "&amp;I$103&amp;IF(COUNTIF(J5:$V5,"?????*")&gt;0,", ",""),IF(Sample!E5=1,I$103&amp;IF(COUNTIF(J5:$V5,"?????*")&gt;0,", ","")," ")))</f>
        <v xml:space="preserve"> </v>
      </c>
      <c r="J5" s="40" t="str">
        <f>IF(Sample!F5=3,J$103&amp;", "&amp;J$103&amp;", "&amp;J$103&amp;IF(COUNTIF(K5:$V5,"?????*")&gt;0,", ",""),IF(Sample!F5=2,J$103&amp;", "&amp;J$103&amp;IF(COUNTIF(K5:$V5,"?????*")&gt;0,", ",""),IF(Sample!F5=1,J$103&amp;IF(COUNTIF(K5:$V5,"?????*")&gt;0,", ","")," ")))</f>
        <v xml:space="preserve">{difficulty: "5^7", score:16}, </v>
      </c>
      <c r="K5" s="40" t="str">
        <f>IF(Sample!G5=3,K$103&amp;", "&amp;K$103&amp;", "&amp;K$103&amp;IF(COUNTIF(L5:$V5,"?????*")&gt;0,", ",""),IF(Sample!G5=2,K$103&amp;", "&amp;K$103&amp;IF(COUNTIF(L5:$V5,"?????*")&gt;0,", ",""),IF(Sample!G5=1,K$103&amp;IF(COUNTIF(L5:$V5,"?????*")&gt;0,", ","")," ")))</f>
        <v xml:space="preserve">{difficulty: "5^8", score:20}, </v>
      </c>
      <c r="L5" s="40" t="str">
        <f>IF(Sample!H5=3,L$103&amp;", "&amp;L$103&amp;", "&amp;L$103&amp;IF(COUNTIF(M5:$V5,"?????*")&gt;0,", ",""),IF(Sample!H5=2,L$103&amp;", "&amp;L$103&amp;IF(COUNTIF(M5:$V5,"?????*")&gt;0,", ",""),IF(Sample!H5=1,L$103&amp;IF(COUNTIF(M5:$V5,"?????*")&gt;0,", ","")," ")))</f>
        <v xml:space="preserve"> </v>
      </c>
      <c r="M5" s="40" t="str">
        <f>IF(Sample!I5=3,M$103&amp;", "&amp;M$103&amp;", "&amp;M$103&amp;IF(COUNTIF(N5:$V5,"?????*")&gt;0,", ",""),IF(Sample!I5=2,M$103&amp;", "&amp;M$103&amp;IF(COUNTIF(N5:$V5,"?????*")&gt;0,", ",""),IF(Sample!I5=1,M$103&amp;IF(COUNTIF(N5:$V5,"?????*")&gt;0,", ","")," ")))</f>
        <v xml:space="preserve">{difficulty: "5^9-", score:29}, </v>
      </c>
      <c r="N5" s="40" t="str">
        <f>IF(Sample!J5=3,N$103&amp;", "&amp;N$103&amp;", "&amp;N$103&amp;IF(COUNTIF(O5:$V5,"?????*")&gt;0,", ",""),IF(Sample!J5=2,N$103&amp;", "&amp;N$103&amp;IF(COUNTIF(O5:$V5,"?????*")&gt;0,", ",""),IF(Sample!J5=1,N$103&amp;IF(COUNTIF(O5:$V5,"?????*")&gt;0,", ","")," ")))</f>
        <v xml:space="preserve">{difficulty: "5^9", score:35}, </v>
      </c>
      <c r="O5" s="40" t="str">
        <f>IF(Sample!K5=3,O$103&amp;", "&amp;O$103&amp;", "&amp;O$103&amp;IF(COUNTIF(P5:$V5,"?????*")&gt;0,", ",""),IF(Sample!K5=2,O$103&amp;", "&amp;O$103&amp;IF(COUNTIF(P5:$V5,"?????*")&gt;0,", ",""),IF(Sample!K5=1,O$103&amp;IF(COUNTIF(P5:$V5,"?????*")&gt;0,", ","")," ")))</f>
        <v>{difficulty: "5^9+", score:43}</v>
      </c>
      <c r="P5" s="40" t="str">
        <f>IF(Sample!L5=3,P$103&amp;", "&amp;P$103&amp;", "&amp;P$103&amp;IF(COUNTIF(Q5:$V5,"?????*")&gt;0,", ",""),IF(Sample!L5=2,P$103&amp;", "&amp;P$103&amp;IF(COUNTIF(Q5:$V5,"?????*")&gt;0,", ",""),IF(Sample!L5=1,P$103&amp;IF(COUNTIF(Q5:$V5,"?????*")&gt;0,", ","")," ")))</f>
        <v xml:space="preserve"> </v>
      </c>
      <c r="Q5" s="40" t="str">
        <f>IF(Sample!M5=3,Q$103&amp;", "&amp;Q$103&amp;", "&amp;Q$103&amp;IF(COUNTIF(R5:$V5,"?????*")&gt;0,", ",""),IF(Sample!M5=2,Q$103&amp;", "&amp;Q$103&amp;IF(COUNTIF(R5:$V5,"?????*")&gt;0,", ",""),IF(Sample!M5=1,Q$103&amp;IF(COUNTIF(R5:$V5,"?????*")&gt;0,", ","")," ")))</f>
        <v xml:space="preserve"> </v>
      </c>
      <c r="R5" s="40" t="str">
        <f>IF(Sample!N5=3,R$103&amp;", "&amp;R$103&amp;", "&amp;R$103&amp;IF(COUNTIF(S5:$V5,"?????*")&gt;0,", ",""),IF(Sample!N5=2,R$103&amp;", "&amp;R$103&amp;IF(COUNTIF(S5:$V5,"?????*")&gt;0,", ",""),IF(Sample!N5=1,R$103&amp;IF(COUNTIF(S5:$V5,"?????*")&gt;0,", ","")," ")))</f>
        <v xml:space="preserve"> </v>
      </c>
      <c r="S5" s="40" t="str">
        <f>IF(Sample!O5=3,S$103&amp;", "&amp;S$103&amp;", "&amp;S$103&amp;IF(COUNTIF(T5:$V5,"?????*")&gt;0,", ",""),IF(Sample!O5=2,S$103&amp;", "&amp;S$103&amp;IF(COUNTIF(T5:$V5,"?????*")&gt;0,", ",""),IF(Sample!O5=1,S$103&amp;IF(COUNTIF(T5:$V5,"?????*")&gt;0,", ","")," ")))</f>
        <v xml:space="preserve"> </v>
      </c>
      <c r="T5" s="40" t="str">
        <f>IF(Sample!P5=3,T$103&amp;", "&amp;T$103&amp;", "&amp;T$103&amp;IF(COUNTIF(U5:$V5,"?????*")&gt;0,", ",""),IF(Sample!P5=2,T$103&amp;", "&amp;T$103&amp;IF(COUNTIF(U5:$V5,"?????*")&gt;0,", ",""),IF(Sample!P5=1,T$103&amp;IF(COUNTIF(U5:$V5,"?????*")&gt;0,", ","")," ")))</f>
        <v xml:space="preserve"> </v>
      </c>
      <c r="U5" s="40" t="str">
        <f>IF(Sample!Q5=3,U$103&amp;", "&amp;U$103&amp;", "&amp;U$103&amp;IF(COUNTIF(V5:$V5,"?????*")&gt;0,", ",""),IF(Sample!Q5=2,U$103&amp;", "&amp;U$103&amp;IF(COUNTIF(V5:$V5,"?????*")&gt;0,", ",""),IF(Sample!Q5=1,U$103&amp;IF(COUNTIF(V5:$V5,"?????*")&gt;0,", ","")," ")))</f>
        <v xml:space="preserve"> </v>
      </c>
      <c r="V5" s="40" t="str">
        <f>IF(Sample!R5=3,V$103&amp;", "&amp;V$103&amp;", "&amp;V$103,IF(Sample!R5=2,V$103&amp;", "&amp;V$103,IF(Sample!R5=1,V$103," ")))</f>
        <v xml:space="preserve"> </v>
      </c>
      <c r="W5" s="40" t="s">
        <v>90</v>
      </c>
      <c r="X5" s="40" t="s">
        <v>95</v>
      </c>
      <c r="Y5" s="41" t="str">
        <f t="shared" ref="Y5:Y65" si="0">IF(COUNTA(B6)=1,","," ")</f>
        <v>,</v>
      </c>
    </row>
    <row r="6" spans="2:25" x14ac:dyDescent="0.25">
      <c r="B6" s="39" t="s">
        <v>76</v>
      </c>
      <c r="C6" s="40" t="str">
        <f>" id: "&amp;COUNTA($C$2:$C5)&amp;", "</f>
        <v xml:space="preserve"> id: 4, </v>
      </c>
      <c r="D6" s="40" t="str">
        <f>"userId: "&amp;VLOOKUP(Sample!$B6,Control!$B$3:$D$29,2,FALSE)&amp;", "</f>
        <v xml:space="preserve">userId: 4, </v>
      </c>
      <c r="E6" s="40" t="str">
        <f>"locationId: "&amp;VLOOKUP(Sample!$C6,Control!$F$3:$G$29,2,FALSE)&amp;", "</f>
        <v xml:space="preserve">locationId: 1, </v>
      </c>
      <c r="F6" s="40" t="str">
        <f>"date: '"&amp;TEXT(Sample!$A6,"MM/DD/YYYY")&amp;"',"</f>
        <v>date: '01/08/2018',</v>
      </c>
      <c r="G6" s="40" t="s">
        <v>86</v>
      </c>
      <c r="H6" s="40" t="str">
        <f>IF(Sample!D6=3,H$103&amp;", "&amp;H$103&amp;", "&amp;H$103&amp;IF(COUNTIF(I6:$V6,"?????*")&gt;0,", ",""),IF(Sample!D6=2,H$103&amp;", "&amp;H$103&amp;IF(COUNTIF(I6:$V6,"?????*")&gt;0,", ",""),IF(Sample!D6=1,H$103&amp;IF(COUNTIF(I6:$V6,"?????*")&gt;0,", ","")," ")))</f>
        <v xml:space="preserve"> </v>
      </c>
      <c r="I6" s="40" t="str">
        <f>IF(Sample!E6=3,I$103&amp;", "&amp;I$103&amp;", "&amp;I$103&amp;IF(COUNTIF(J6:$V6,"?????*")&gt;0,", ",""),IF(Sample!E6=2,I$103&amp;", "&amp;I$103&amp;IF(COUNTIF(J6:$V6,"?????*")&gt;0,", ",""),IF(Sample!E6=1,I$103&amp;IF(COUNTIF(J6:$V6,"?????*")&gt;0,", ","")," ")))</f>
        <v xml:space="preserve">{difficulty: "5^6", score:13}, </v>
      </c>
      <c r="J6" s="40" t="str">
        <f>IF(Sample!F6=3,J$103&amp;", "&amp;J$103&amp;", "&amp;J$103&amp;IF(COUNTIF(K6:$V6,"?????*")&gt;0,", ",""),IF(Sample!F6=2,J$103&amp;", "&amp;J$103&amp;IF(COUNTIF(K6:$V6,"?????*")&gt;0,", ",""),IF(Sample!F6=1,J$103&amp;IF(COUNTIF(K6:$V6,"?????*")&gt;0,", ","")," ")))</f>
        <v xml:space="preserve">{difficulty: "5^7", score:16}, </v>
      </c>
      <c r="K6" s="40" t="str">
        <f>IF(Sample!G6=3,K$103&amp;", "&amp;K$103&amp;", "&amp;K$103&amp;IF(COUNTIF(L6:$V6,"?????*")&gt;0,", ",""),IF(Sample!G6=2,K$103&amp;", "&amp;K$103&amp;IF(COUNTIF(L6:$V6,"?????*")&gt;0,", ",""),IF(Sample!G6=1,K$103&amp;IF(COUNTIF(L6:$V6,"?????*")&gt;0,", ","")," ")))</f>
        <v xml:space="preserve">{difficulty: "5^8", score:20}, </v>
      </c>
      <c r="L6" s="40" t="str">
        <f>IF(Sample!H6=3,L$103&amp;", "&amp;L$103&amp;", "&amp;L$103&amp;IF(COUNTIF(M6:$V6,"?????*")&gt;0,", ",""),IF(Sample!H6=2,L$103&amp;", "&amp;L$103&amp;IF(COUNTIF(M6:$V6,"?????*")&gt;0,", ",""),IF(Sample!H6=1,L$103&amp;IF(COUNTIF(M6:$V6,"?????*")&gt;0,", ","")," ")))</f>
        <v xml:space="preserve">{difficulty: "5^8+", score:24}, </v>
      </c>
      <c r="M6" s="40" t="str">
        <f>IF(Sample!I6=3,M$103&amp;", "&amp;M$103&amp;", "&amp;M$103&amp;IF(COUNTIF(N6:$V6,"?????*")&gt;0,", ",""),IF(Sample!I6=2,M$103&amp;", "&amp;M$103&amp;IF(COUNTIF(N6:$V6,"?????*")&gt;0,", ",""),IF(Sample!I6=1,M$103&amp;IF(COUNTIF(N6:$V6,"?????*")&gt;0,", ","")," ")))</f>
        <v xml:space="preserve"> </v>
      </c>
      <c r="N6" s="40" t="str">
        <f>IF(Sample!J6=3,N$103&amp;", "&amp;N$103&amp;", "&amp;N$103&amp;IF(COUNTIF(O6:$V6,"?????*")&gt;0,", ",""),IF(Sample!J6=2,N$103&amp;", "&amp;N$103&amp;IF(COUNTIF(O6:$V6,"?????*")&gt;0,", ",""),IF(Sample!J6=1,N$103&amp;IF(COUNTIF(O6:$V6,"?????*")&gt;0,", ","")," ")))</f>
        <v>{difficulty: "5^9", score:35}</v>
      </c>
      <c r="O6" s="40" t="str">
        <f>IF(Sample!K6=3,O$103&amp;", "&amp;O$103&amp;", "&amp;O$103&amp;IF(COUNTIF(P6:$V6,"?????*")&gt;0,", ",""),IF(Sample!K6=2,O$103&amp;", "&amp;O$103&amp;IF(COUNTIF(P6:$V6,"?????*")&gt;0,", ",""),IF(Sample!K6=1,O$103&amp;IF(COUNTIF(P6:$V6,"?????*")&gt;0,", ","")," ")))</f>
        <v xml:space="preserve"> </v>
      </c>
      <c r="P6" s="40" t="str">
        <f>IF(Sample!L6=3,P$103&amp;", "&amp;P$103&amp;", "&amp;P$103&amp;IF(COUNTIF(Q6:$V6,"?????*")&gt;0,", ",""),IF(Sample!L6=2,P$103&amp;", "&amp;P$103&amp;IF(COUNTIF(Q6:$V6,"?????*")&gt;0,", ",""),IF(Sample!L6=1,P$103&amp;IF(COUNTIF(Q6:$V6,"?????*")&gt;0,", ","")," ")))</f>
        <v xml:space="preserve"> </v>
      </c>
      <c r="Q6" s="40" t="str">
        <f>IF(Sample!M6=3,Q$103&amp;", "&amp;Q$103&amp;", "&amp;Q$103&amp;IF(COUNTIF(R6:$V6,"?????*")&gt;0,", ",""),IF(Sample!M6=2,Q$103&amp;", "&amp;Q$103&amp;IF(COUNTIF(R6:$V6,"?????*")&gt;0,", ",""),IF(Sample!M6=1,Q$103&amp;IF(COUNTIF(R6:$V6,"?????*")&gt;0,", ","")," ")))</f>
        <v xml:space="preserve"> </v>
      </c>
      <c r="R6" s="40" t="str">
        <f>IF(Sample!N6=3,R$103&amp;", "&amp;R$103&amp;", "&amp;R$103&amp;IF(COUNTIF(S6:$V6,"?????*")&gt;0,", ",""),IF(Sample!N6=2,R$103&amp;", "&amp;R$103&amp;IF(COUNTIF(S6:$V6,"?????*")&gt;0,", ",""),IF(Sample!N6=1,R$103&amp;IF(COUNTIF(S6:$V6,"?????*")&gt;0,", ","")," ")))</f>
        <v xml:space="preserve"> </v>
      </c>
      <c r="S6" s="40" t="str">
        <f>IF(Sample!O6=3,S$103&amp;", "&amp;S$103&amp;", "&amp;S$103&amp;IF(COUNTIF(T6:$V6,"?????*")&gt;0,", ",""),IF(Sample!O6=2,S$103&amp;", "&amp;S$103&amp;IF(COUNTIF(T6:$V6,"?????*")&gt;0,", ",""),IF(Sample!O6=1,S$103&amp;IF(COUNTIF(T6:$V6,"?????*")&gt;0,", ","")," ")))</f>
        <v xml:space="preserve"> </v>
      </c>
      <c r="T6" s="40" t="str">
        <f>IF(Sample!P6=3,T$103&amp;", "&amp;T$103&amp;", "&amp;T$103&amp;IF(COUNTIF(U6:$V6,"?????*")&gt;0,", ",""),IF(Sample!P6=2,T$103&amp;", "&amp;T$103&amp;IF(COUNTIF(U6:$V6,"?????*")&gt;0,", ",""),IF(Sample!P6=1,T$103&amp;IF(COUNTIF(U6:$V6,"?????*")&gt;0,", ","")," ")))</f>
        <v xml:space="preserve"> </v>
      </c>
      <c r="U6" s="40" t="str">
        <f>IF(Sample!Q6=3,U$103&amp;", "&amp;U$103&amp;", "&amp;U$103&amp;IF(COUNTIF(V6:$V6,"?????*")&gt;0,", ",""),IF(Sample!Q6=2,U$103&amp;", "&amp;U$103&amp;IF(COUNTIF(V6:$V6,"?????*")&gt;0,", ",""),IF(Sample!Q6=1,U$103&amp;IF(COUNTIF(V6:$V6,"?????*")&gt;0,", ","")," ")))</f>
        <v xml:space="preserve"> </v>
      </c>
      <c r="V6" s="40" t="str">
        <f>IF(Sample!R6=3,V$103&amp;", "&amp;V$103&amp;", "&amp;V$103,IF(Sample!R6=2,V$103&amp;", "&amp;V$103,IF(Sample!R6=1,V$103," ")))</f>
        <v xml:space="preserve"> </v>
      </c>
      <c r="W6" s="40" t="s">
        <v>90</v>
      </c>
      <c r="X6" s="40" t="s">
        <v>95</v>
      </c>
      <c r="Y6" s="41" t="str">
        <f t="shared" si="0"/>
        <v>,</v>
      </c>
    </row>
    <row r="7" spans="2:25" x14ac:dyDescent="0.25">
      <c r="B7" s="39" t="s">
        <v>76</v>
      </c>
      <c r="C7" s="40" t="str">
        <f>" id: "&amp;COUNTA($C$2:$C6)&amp;", "</f>
        <v xml:space="preserve"> id: 5, </v>
      </c>
      <c r="D7" s="40" t="str">
        <f>"userId: "&amp;VLOOKUP(Sample!$B7,Control!$B$3:$D$29,2,FALSE)&amp;", "</f>
        <v xml:space="preserve">userId: 1, </v>
      </c>
      <c r="E7" s="40" t="str">
        <f>"locationId: "&amp;VLOOKUP(Sample!$C7,Control!$F$3:$G$29,2,FALSE)&amp;", "</f>
        <v xml:space="preserve">locationId: 1, </v>
      </c>
      <c r="F7" s="40" t="str">
        <f>"date: '"&amp;TEXT(Sample!$A7,"MM/DD/YYYY")&amp;"',"</f>
        <v>date: '01/08/2018',</v>
      </c>
      <c r="G7" s="40" t="s">
        <v>86</v>
      </c>
      <c r="H7" s="40" t="str">
        <f>IF(Sample!D7=3,H$103&amp;", "&amp;H$103&amp;", "&amp;H$103&amp;IF(COUNTIF(I7:$V7,"?????*")&gt;0,", ",""),IF(Sample!D7=2,H$103&amp;", "&amp;H$103&amp;IF(COUNTIF(I7:$V7,"?????*")&gt;0,", ",""),IF(Sample!D7=1,H$103&amp;IF(COUNTIF(I7:$V7,"?????*")&gt;0,", ","")," ")))</f>
        <v xml:space="preserve"> </v>
      </c>
      <c r="I7" s="40" t="str">
        <f>IF(Sample!E7=3,I$103&amp;", "&amp;I$103&amp;", "&amp;I$103&amp;IF(COUNTIF(J7:$V7,"?????*")&gt;0,", ",""),IF(Sample!E7=2,I$103&amp;", "&amp;I$103&amp;IF(COUNTIF(J7:$V7,"?????*")&gt;0,", ",""),IF(Sample!E7=1,I$103&amp;IF(COUNTIF(J7:$V7,"?????*")&gt;0,", ","")," ")))</f>
        <v xml:space="preserve">{difficulty: "5^6", score:13}, </v>
      </c>
      <c r="J7" s="40" t="str">
        <f>IF(Sample!F7=3,J$103&amp;", "&amp;J$103&amp;", "&amp;J$103&amp;IF(COUNTIF(K7:$V7,"?????*")&gt;0,", ",""),IF(Sample!F7=2,J$103&amp;", "&amp;J$103&amp;IF(COUNTIF(K7:$V7,"?????*")&gt;0,", ",""),IF(Sample!F7=1,J$103&amp;IF(COUNTIF(K7:$V7,"?????*")&gt;0,", ","")," ")))</f>
        <v xml:space="preserve">{difficulty: "5^7", score:16}, </v>
      </c>
      <c r="K7" s="40" t="str">
        <f>IF(Sample!G7=3,K$103&amp;", "&amp;K$103&amp;", "&amp;K$103&amp;IF(COUNTIF(L7:$V7,"?????*")&gt;0,", ",""),IF(Sample!G7=2,K$103&amp;", "&amp;K$103&amp;IF(COUNTIF(L7:$V7,"?????*")&gt;0,", ",""),IF(Sample!G7=1,K$103&amp;IF(COUNTIF(L7:$V7,"?????*")&gt;0,", ","")," ")))</f>
        <v xml:space="preserve">{difficulty: "5^8", score:20}, </v>
      </c>
      <c r="L7" s="40" t="str">
        <f>IF(Sample!H7=3,L$103&amp;", "&amp;L$103&amp;", "&amp;L$103&amp;IF(COUNTIF(M7:$V7,"?????*")&gt;0,", ",""),IF(Sample!H7=2,L$103&amp;", "&amp;L$103&amp;IF(COUNTIF(M7:$V7,"?????*")&gt;0,", ",""),IF(Sample!H7=1,L$103&amp;IF(COUNTIF(M7:$V7,"?????*")&gt;0,", ","")," ")))</f>
        <v xml:space="preserve">{difficulty: "5^8+", score:24}, </v>
      </c>
      <c r="M7" s="40" t="str">
        <f>IF(Sample!I7=3,M$103&amp;", "&amp;M$103&amp;", "&amp;M$103&amp;IF(COUNTIF(N7:$V7,"?????*")&gt;0,", ",""),IF(Sample!I7=2,M$103&amp;", "&amp;M$103&amp;IF(COUNTIF(N7:$V7,"?????*")&gt;0,", ",""),IF(Sample!I7=1,M$103&amp;IF(COUNTIF(N7:$V7,"?????*")&gt;0,", ","")," ")))</f>
        <v xml:space="preserve"> </v>
      </c>
      <c r="N7" s="40" t="str">
        <f>IF(Sample!J7=3,N$103&amp;", "&amp;N$103&amp;", "&amp;N$103&amp;IF(COUNTIF(O7:$V7,"?????*")&gt;0,", ",""),IF(Sample!J7=2,N$103&amp;", "&amp;N$103&amp;IF(COUNTIF(O7:$V7,"?????*")&gt;0,", ",""),IF(Sample!J7=1,N$103&amp;IF(COUNTIF(O7:$V7,"?????*")&gt;0,", ","")," ")))</f>
        <v>{difficulty: "5^9", score:35}</v>
      </c>
      <c r="O7" s="40" t="str">
        <f>IF(Sample!K7=3,O$103&amp;", "&amp;O$103&amp;", "&amp;O$103&amp;IF(COUNTIF(P7:$V7,"?????*")&gt;0,", ",""),IF(Sample!K7=2,O$103&amp;", "&amp;O$103&amp;IF(COUNTIF(P7:$V7,"?????*")&gt;0,", ",""),IF(Sample!K7=1,O$103&amp;IF(COUNTIF(P7:$V7,"?????*")&gt;0,", ","")," ")))</f>
        <v xml:space="preserve"> </v>
      </c>
      <c r="P7" s="40" t="str">
        <f>IF(Sample!L7=3,P$103&amp;", "&amp;P$103&amp;", "&amp;P$103&amp;IF(COUNTIF(Q7:$V7,"?????*")&gt;0,", ",""),IF(Sample!L7=2,P$103&amp;", "&amp;P$103&amp;IF(COUNTIF(Q7:$V7,"?????*")&gt;0,", ",""),IF(Sample!L7=1,P$103&amp;IF(COUNTIF(Q7:$V7,"?????*")&gt;0,", ","")," ")))</f>
        <v xml:space="preserve"> </v>
      </c>
      <c r="Q7" s="40" t="str">
        <f>IF(Sample!M7=3,Q$103&amp;", "&amp;Q$103&amp;", "&amp;Q$103&amp;IF(COUNTIF(R7:$V7,"?????*")&gt;0,", ",""),IF(Sample!M7=2,Q$103&amp;", "&amp;Q$103&amp;IF(COUNTIF(R7:$V7,"?????*")&gt;0,", ",""),IF(Sample!M7=1,Q$103&amp;IF(COUNTIF(R7:$V7,"?????*")&gt;0,", ","")," ")))</f>
        <v xml:space="preserve"> </v>
      </c>
      <c r="R7" s="40" t="str">
        <f>IF(Sample!N7=3,R$103&amp;", "&amp;R$103&amp;", "&amp;R$103&amp;IF(COUNTIF(S7:$V7,"?????*")&gt;0,", ",""),IF(Sample!N7=2,R$103&amp;", "&amp;R$103&amp;IF(COUNTIF(S7:$V7,"?????*")&gt;0,", ",""),IF(Sample!N7=1,R$103&amp;IF(COUNTIF(S7:$V7,"?????*")&gt;0,", ","")," ")))</f>
        <v xml:space="preserve"> </v>
      </c>
      <c r="S7" s="40" t="str">
        <f>IF(Sample!O7=3,S$103&amp;", "&amp;S$103&amp;", "&amp;S$103&amp;IF(COUNTIF(T7:$V7,"?????*")&gt;0,", ",""),IF(Sample!O7=2,S$103&amp;", "&amp;S$103&amp;IF(COUNTIF(T7:$V7,"?????*")&gt;0,", ",""),IF(Sample!O7=1,S$103&amp;IF(COUNTIF(T7:$V7,"?????*")&gt;0,", ","")," ")))</f>
        <v xml:space="preserve"> </v>
      </c>
      <c r="T7" s="40" t="str">
        <f>IF(Sample!P7=3,T$103&amp;", "&amp;T$103&amp;", "&amp;T$103&amp;IF(COUNTIF(U7:$V7,"?????*")&gt;0,", ",""),IF(Sample!P7=2,T$103&amp;", "&amp;T$103&amp;IF(COUNTIF(U7:$V7,"?????*")&gt;0,", ",""),IF(Sample!P7=1,T$103&amp;IF(COUNTIF(U7:$V7,"?????*")&gt;0,", ","")," ")))</f>
        <v xml:space="preserve"> </v>
      </c>
      <c r="U7" s="40" t="str">
        <f>IF(Sample!Q7=3,U$103&amp;", "&amp;U$103&amp;", "&amp;U$103&amp;IF(COUNTIF(V7:$V7,"?????*")&gt;0,", ",""),IF(Sample!Q7=2,U$103&amp;", "&amp;U$103&amp;IF(COUNTIF(V7:$V7,"?????*")&gt;0,", ",""),IF(Sample!Q7=1,U$103&amp;IF(COUNTIF(V7:$V7,"?????*")&gt;0,", ","")," ")))</f>
        <v xml:space="preserve"> </v>
      </c>
      <c r="V7" s="40" t="str">
        <f>IF(Sample!R7=3,V$103&amp;", "&amp;V$103&amp;", "&amp;V$103,IF(Sample!R7=2,V$103&amp;", "&amp;V$103,IF(Sample!R7=1,V$103," ")))</f>
        <v xml:space="preserve"> </v>
      </c>
      <c r="W7" s="40" t="s">
        <v>90</v>
      </c>
      <c r="X7" s="40" t="s">
        <v>95</v>
      </c>
      <c r="Y7" s="41" t="str">
        <f t="shared" si="0"/>
        <v>,</v>
      </c>
    </row>
    <row r="8" spans="2:25" x14ac:dyDescent="0.25">
      <c r="B8" s="39" t="s">
        <v>76</v>
      </c>
      <c r="C8" s="40" t="str">
        <f>" id: "&amp;COUNTA($C$2:$C7)&amp;", "</f>
        <v xml:space="preserve"> id: 6, </v>
      </c>
      <c r="D8" s="40" t="str">
        <f>"userId: "&amp;VLOOKUP(Sample!$B8,Control!$B$3:$D$29,2,FALSE)&amp;", "</f>
        <v xml:space="preserve">userId: 4, </v>
      </c>
      <c r="E8" s="40" t="str">
        <f>"locationId: "&amp;VLOOKUP(Sample!$C8,Control!$F$3:$G$29,2,FALSE)&amp;", "</f>
        <v xml:space="preserve">locationId: 1, </v>
      </c>
      <c r="F8" s="40" t="str">
        <f>"date: '"&amp;TEXT(Sample!$A8,"MM/DD/YYYY")&amp;"',"</f>
        <v>date: '01/11/2018',</v>
      </c>
      <c r="G8" s="40" t="s">
        <v>86</v>
      </c>
      <c r="H8" s="40" t="str">
        <f>IF(Sample!D8=3,H$103&amp;", "&amp;H$103&amp;", "&amp;H$103&amp;IF(COUNTIF(I8:$V8,"?????*")&gt;0,", ",""),IF(Sample!D8=2,H$103&amp;", "&amp;H$103&amp;IF(COUNTIF(I8:$V8,"?????*")&gt;0,", ",""),IF(Sample!D8=1,H$103&amp;IF(COUNTIF(I8:$V8,"?????*")&gt;0,", ","")," ")))</f>
        <v xml:space="preserve">{difficulty: "5^5", score:10}, </v>
      </c>
      <c r="I8" s="40" t="str">
        <f>IF(Sample!E8=3,I$103&amp;", "&amp;I$103&amp;", "&amp;I$103&amp;IF(COUNTIF(J8:$V8,"?????*")&gt;0,", ",""),IF(Sample!E8=2,I$103&amp;", "&amp;I$103&amp;IF(COUNTIF(J8:$V8,"?????*")&gt;0,", ",""),IF(Sample!E8=1,I$103&amp;IF(COUNTIF(J8:$V8,"?????*")&gt;0,", ","")," ")))</f>
        <v xml:space="preserve">{difficulty: "5^6", score:13}, </v>
      </c>
      <c r="J8" s="40" t="str">
        <f>IF(Sample!F8=3,J$103&amp;", "&amp;J$103&amp;", "&amp;J$103&amp;IF(COUNTIF(K8:$V8,"?????*")&gt;0,", ",""),IF(Sample!F8=2,J$103&amp;", "&amp;J$103&amp;IF(COUNTIF(K8:$V8,"?????*")&gt;0,", ",""),IF(Sample!F8=1,J$103&amp;IF(COUNTIF(K8:$V8,"?????*")&gt;0,", ","")," ")))</f>
        <v xml:space="preserve"> </v>
      </c>
      <c r="K8" s="40" t="str">
        <f>IF(Sample!G8=3,K$103&amp;", "&amp;K$103&amp;", "&amp;K$103&amp;IF(COUNTIF(L8:$V8,"?????*")&gt;0,", ",""),IF(Sample!G8=2,K$103&amp;", "&amp;K$103&amp;IF(COUNTIF(L8:$V8,"?????*")&gt;0,", ",""),IF(Sample!G8=1,K$103&amp;IF(COUNTIF(L8:$V8,"?????*")&gt;0,", ","")," ")))</f>
        <v xml:space="preserve">{difficulty: "5^8", score:20}, </v>
      </c>
      <c r="L8" s="40" t="str">
        <f>IF(Sample!H8=3,L$103&amp;", "&amp;L$103&amp;", "&amp;L$103&amp;IF(COUNTIF(M8:$V8,"?????*")&gt;0,", ",""),IF(Sample!H8=2,L$103&amp;", "&amp;L$103&amp;IF(COUNTIF(M8:$V8,"?????*")&gt;0,", ",""),IF(Sample!H8=1,L$103&amp;IF(COUNTIF(M8:$V8,"?????*")&gt;0,", ","")," ")))</f>
        <v xml:space="preserve"> </v>
      </c>
      <c r="M8" s="40" t="str">
        <f>IF(Sample!I8=3,M$103&amp;", "&amp;M$103&amp;", "&amp;M$103&amp;IF(COUNTIF(N8:$V8,"?????*")&gt;0,", ",""),IF(Sample!I8=2,M$103&amp;", "&amp;M$103&amp;IF(COUNTIF(N8:$V8,"?????*")&gt;0,", ",""),IF(Sample!I8=1,M$103&amp;IF(COUNTIF(N8:$V8,"?????*")&gt;0,", ","")," ")))</f>
        <v xml:space="preserve"> </v>
      </c>
      <c r="N8" s="40" t="str">
        <f>IF(Sample!J8=3,N$103&amp;", "&amp;N$103&amp;", "&amp;N$103&amp;IF(COUNTIF(O8:$V8,"?????*")&gt;0,", ",""),IF(Sample!J8=2,N$103&amp;", "&amp;N$103&amp;IF(COUNTIF(O8:$V8,"?????*")&gt;0,", ",""),IF(Sample!J8=1,N$103&amp;IF(COUNTIF(O8:$V8,"?????*")&gt;0,", ","")," ")))</f>
        <v>{difficulty: "5^9", score:35}</v>
      </c>
      <c r="O8" s="40" t="str">
        <f>IF(Sample!K8=3,O$103&amp;", "&amp;O$103&amp;", "&amp;O$103&amp;IF(COUNTIF(P8:$V8,"?????*")&gt;0,", ",""),IF(Sample!K8=2,O$103&amp;", "&amp;O$103&amp;IF(COUNTIF(P8:$V8,"?????*")&gt;0,", ",""),IF(Sample!K8=1,O$103&amp;IF(COUNTIF(P8:$V8,"?????*")&gt;0,", ","")," ")))</f>
        <v xml:space="preserve"> </v>
      </c>
      <c r="P8" s="40" t="str">
        <f>IF(Sample!L8=3,P$103&amp;", "&amp;P$103&amp;", "&amp;P$103&amp;IF(COUNTIF(Q8:$V8,"?????*")&gt;0,", ",""),IF(Sample!L8=2,P$103&amp;", "&amp;P$103&amp;IF(COUNTIF(Q8:$V8,"?????*")&gt;0,", ",""),IF(Sample!L8=1,P$103&amp;IF(COUNTIF(Q8:$V8,"?????*")&gt;0,", ","")," ")))</f>
        <v xml:space="preserve"> </v>
      </c>
      <c r="Q8" s="40" t="str">
        <f>IF(Sample!M8=3,Q$103&amp;", "&amp;Q$103&amp;", "&amp;Q$103&amp;IF(COUNTIF(R8:$V8,"?????*")&gt;0,", ",""),IF(Sample!M8=2,Q$103&amp;", "&amp;Q$103&amp;IF(COUNTIF(R8:$V8,"?????*")&gt;0,", ",""),IF(Sample!M8=1,Q$103&amp;IF(COUNTIF(R8:$V8,"?????*")&gt;0,", ","")," ")))</f>
        <v xml:space="preserve"> </v>
      </c>
      <c r="R8" s="40" t="str">
        <f>IF(Sample!N8=3,R$103&amp;", "&amp;R$103&amp;", "&amp;R$103&amp;IF(COUNTIF(S8:$V8,"?????*")&gt;0,", ",""),IF(Sample!N8=2,R$103&amp;", "&amp;R$103&amp;IF(COUNTIF(S8:$V8,"?????*")&gt;0,", ",""),IF(Sample!N8=1,R$103&amp;IF(COUNTIF(S8:$V8,"?????*")&gt;0,", ","")," ")))</f>
        <v xml:space="preserve"> </v>
      </c>
      <c r="S8" s="40" t="str">
        <f>IF(Sample!O8=3,S$103&amp;", "&amp;S$103&amp;", "&amp;S$103&amp;IF(COUNTIF(T8:$V8,"?????*")&gt;0,", ",""),IF(Sample!O8=2,S$103&amp;", "&amp;S$103&amp;IF(COUNTIF(T8:$V8,"?????*")&gt;0,", ",""),IF(Sample!O8=1,S$103&amp;IF(COUNTIF(T8:$V8,"?????*")&gt;0,", ","")," ")))</f>
        <v xml:space="preserve"> </v>
      </c>
      <c r="T8" s="40" t="str">
        <f>IF(Sample!P8=3,T$103&amp;", "&amp;T$103&amp;", "&amp;T$103&amp;IF(COUNTIF(U8:$V8,"?????*")&gt;0,", ",""),IF(Sample!P8=2,T$103&amp;", "&amp;T$103&amp;IF(COUNTIF(U8:$V8,"?????*")&gt;0,", ",""),IF(Sample!P8=1,T$103&amp;IF(COUNTIF(U8:$V8,"?????*")&gt;0,", ","")," ")))</f>
        <v xml:space="preserve"> </v>
      </c>
      <c r="U8" s="40" t="str">
        <f>IF(Sample!Q8=3,U$103&amp;", "&amp;U$103&amp;", "&amp;U$103&amp;IF(COUNTIF(V8:$V8,"?????*")&gt;0,", ",""),IF(Sample!Q8=2,U$103&amp;", "&amp;U$103&amp;IF(COUNTIF(V8:$V8,"?????*")&gt;0,", ",""),IF(Sample!Q8=1,U$103&amp;IF(COUNTIF(V8:$V8,"?????*")&gt;0,", ","")," ")))</f>
        <v xml:space="preserve"> </v>
      </c>
      <c r="V8" s="40" t="str">
        <f>IF(Sample!R8=3,V$103&amp;", "&amp;V$103&amp;", "&amp;V$103,IF(Sample!R8=2,V$103&amp;", "&amp;V$103,IF(Sample!R8=1,V$103," ")))</f>
        <v xml:space="preserve"> </v>
      </c>
      <c r="W8" s="40" t="s">
        <v>90</v>
      </c>
      <c r="X8" s="40" t="s">
        <v>95</v>
      </c>
      <c r="Y8" s="41" t="str">
        <f t="shared" si="0"/>
        <v>,</v>
      </c>
    </row>
    <row r="9" spans="2:25" x14ac:dyDescent="0.25">
      <c r="B9" s="39" t="s">
        <v>76</v>
      </c>
      <c r="C9" s="40" t="str">
        <f>" id: "&amp;COUNTA($C$2:$C8)&amp;", "</f>
        <v xml:space="preserve"> id: 7, </v>
      </c>
      <c r="D9" s="40" t="str">
        <f>"userId: "&amp;VLOOKUP(Sample!$B9,Control!$B$3:$D$29,2,FALSE)&amp;", "</f>
        <v xml:space="preserve">userId: 2, </v>
      </c>
      <c r="E9" s="40" t="str">
        <f>"locationId: "&amp;VLOOKUP(Sample!$C9,Control!$F$3:$G$29,2,FALSE)&amp;", "</f>
        <v xml:space="preserve">locationId: 1, </v>
      </c>
      <c r="F9" s="40" t="str">
        <f>"date: '"&amp;TEXT(Sample!$A9,"MM/DD/YYYY")&amp;"',"</f>
        <v>date: '01/11/2018',</v>
      </c>
      <c r="G9" s="40" t="s">
        <v>86</v>
      </c>
      <c r="H9" s="40" t="str">
        <f>IF(Sample!D9=3,H$103&amp;", "&amp;H$103&amp;", "&amp;H$103&amp;IF(COUNTIF(I9:$V9,"?????*")&gt;0,", ",""),IF(Sample!D9=2,H$103&amp;", "&amp;H$103&amp;IF(COUNTIF(I9:$V9,"?????*")&gt;0,", ",""),IF(Sample!D9=1,H$103&amp;IF(COUNTIF(I9:$V9,"?????*")&gt;0,", ","")," ")))</f>
        <v xml:space="preserve">{difficulty: "5^5", score:10}, </v>
      </c>
      <c r="I9" s="40" t="str">
        <f>IF(Sample!E9=3,I$103&amp;", "&amp;I$103&amp;", "&amp;I$103&amp;IF(COUNTIF(J9:$V9,"?????*")&gt;0,", ",""),IF(Sample!E9=2,I$103&amp;", "&amp;I$103&amp;IF(COUNTIF(J9:$V9,"?????*")&gt;0,", ",""),IF(Sample!E9=1,I$103&amp;IF(COUNTIF(J9:$V9,"?????*")&gt;0,", ","")," ")))</f>
        <v xml:space="preserve">{difficulty: "5^6", score:13}, </v>
      </c>
      <c r="J9" s="40" t="str">
        <f>IF(Sample!F9=3,J$103&amp;", "&amp;J$103&amp;", "&amp;J$103&amp;IF(COUNTIF(K9:$V9,"?????*")&gt;0,", ",""),IF(Sample!F9=2,J$103&amp;", "&amp;J$103&amp;IF(COUNTIF(K9:$V9,"?????*")&gt;0,", ",""),IF(Sample!F9=1,J$103&amp;IF(COUNTIF(K9:$V9,"?????*")&gt;0,", ","")," ")))</f>
        <v xml:space="preserve">{difficulty: "5^7", score:16}, </v>
      </c>
      <c r="K9" s="40" t="str">
        <f>IF(Sample!G9=3,K$103&amp;", "&amp;K$103&amp;", "&amp;K$103&amp;IF(COUNTIF(L9:$V9,"?????*")&gt;0,", ",""),IF(Sample!G9=2,K$103&amp;", "&amp;K$103&amp;IF(COUNTIF(L9:$V9,"?????*")&gt;0,", ",""),IF(Sample!G9=1,K$103&amp;IF(COUNTIF(L9:$V9,"?????*")&gt;0,", ","")," ")))</f>
        <v xml:space="preserve"> </v>
      </c>
      <c r="L9" s="40" t="str">
        <f>IF(Sample!H9=3,L$103&amp;", "&amp;L$103&amp;", "&amp;L$103&amp;IF(COUNTIF(M9:$V9,"?????*")&gt;0,", ",""),IF(Sample!H9=2,L$103&amp;", "&amp;L$103&amp;IF(COUNTIF(M9:$V9,"?????*")&gt;0,", ",""),IF(Sample!H9=1,L$103&amp;IF(COUNTIF(M9:$V9,"?????*")&gt;0,", ","")," ")))</f>
        <v xml:space="preserve"> </v>
      </c>
      <c r="M9" s="40" t="str">
        <f>IF(Sample!I9=3,M$103&amp;", "&amp;M$103&amp;", "&amp;M$103&amp;IF(COUNTIF(N9:$V9,"?????*")&gt;0,", ",""),IF(Sample!I9=2,M$103&amp;", "&amp;M$103&amp;IF(COUNTIF(N9:$V9,"?????*")&gt;0,", ",""),IF(Sample!I9=1,M$103&amp;IF(COUNTIF(N9:$V9,"?????*")&gt;0,", ","")," ")))</f>
        <v xml:space="preserve"> </v>
      </c>
      <c r="N9" s="40" t="str">
        <f>IF(Sample!J9=3,N$103&amp;", "&amp;N$103&amp;", "&amp;N$103&amp;IF(COUNTIF(O9:$V9,"?????*")&gt;0,", ",""),IF(Sample!J9=2,N$103&amp;", "&amp;N$103&amp;IF(COUNTIF(O9:$V9,"?????*")&gt;0,", ",""),IF(Sample!J9=1,N$103&amp;IF(COUNTIF(O9:$V9,"?????*")&gt;0,", ","")," ")))</f>
        <v>{difficulty: "5^9", score:35}</v>
      </c>
      <c r="O9" s="40" t="str">
        <f>IF(Sample!K9=3,O$103&amp;", "&amp;O$103&amp;", "&amp;O$103&amp;IF(COUNTIF(P9:$V9,"?????*")&gt;0,", ",""),IF(Sample!K9=2,O$103&amp;", "&amp;O$103&amp;IF(COUNTIF(P9:$V9,"?????*")&gt;0,", ",""),IF(Sample!K9=1,O$103&amp;IF(COUNTIF(P9:$V9,"?????*")&gt;0,", ","")," ")))</f>
        <v xml:space="preserve"> </v>
      </c>
      <c r="P9" s="40" t="str">
        <f>IF(Sample!L9=3,P$103&amp;", "&amp;P$103&amp;", "&amp;P$103&amp;IF(COUNTIF(Q9:$V9,"?????*")&gt;0,", ",""),IF(Sample!L9=2,P$103&amp;", "&amp;P$103&amp;IF(COUNTIF(Q9:$V9,"?????*")&gt;0,", ",""),IF(Sample!L9=1,P$103&amp;IF(COUNTIF(Q9:$V9,"?????*")&gt;0,", ","")," ")))</f>
        <v xml:space="preserve"> </v>
      </c>
      <c r="Q9" s="40" t="str">
        <f>IF(Sample!M9=3,Q$103&amp;", "&amp;Q$103&amp;", "&amp;Q$103&amp;IF(COUNTIF(R9:$V9,"?????*")&gt;0,", ",""),IF(Sample!M9=2,Q$103&amp;", "&amp;Q$103&amp;IF(COUNTIF(R9:$V9,"?????*")&gt;0,", ",""),IF(Sample!M9=1,Q$103&amp;IF(COUNTIF(R9:$V9,"?????*")&gt;0,", ","")," ")))</f>
        <v xml:space="preserve"> </v>
      </c>
      <c r="R9" s="40" t="str">
        <f>IF(Sample!N9=3,R$103&amp;", "&amp;R$103&amp;", "&amp;R$103&amp;IF(COUNTIF(S9:$V9,"?????*")&gt;0,", ",""),IF(Sample!N9=2,R$103&amp;", "&amp;R$103&amp;IF(COUNTIF(S9:$V9,"?????*")&gt;0,", ",""),IF(Sample!N9=1,R$103&amp;IF(COUNTIF(S9:$V9,"?????*")&gt;0,", ","")," ")))</f>
        <v xml:space="preserve"> </v>
      </c>
      <c r="S9" s="40" t="str">
        <f>IF(Sample!O9=3,S$103&amp;", "&amp;S$103&amp;", "&amp;S$103&amp;IF(COUNTIF(T9:$V9,"?????*")&gt;0,", ",""),IF(Sample!O9=2,S$103&amp;", "&amp;S$103&amp;IF(COUNTIF(T9:$V9,"?????*")&gt;0,", ",""),IF(Sample!O9=1,S$103&amp;IF(COUNTIF(T9:$V9,"?????*")&gt;0,", ","")," ")))</f>
        <v xml:space="preserve"> </v>
      </c>
      <c r="T9" s="40" t="str">
        <f>IF(Sample!P9=3,T$103&amp;", "&amp;T$103&amp;", "&amp;T$103&amp;IF(COUNTIF(U9:$V9,"?????*")&gt;0,", ",""),IF(Sample!P9=2,T$103&amp;", "&amp;T$103&amp;IF(COUNTIF(U9:$V9,"?????*")&gt;0,", ",""),IF(Sample!P9=1,T$103&amp;IF(COUNTIF(U9:$V9,"?????*")&gt;0,", ","")," ")))</f>
        <v xml:space="preserve"> </v>
      </c>
      <c r="U9" s="40" t="str">
        <f>IF(Sample!Q9=3,U$103&amp;", "&amp;U$103&amp;", "&amp;U$103&amp;IF(COUNTIF(V9:$V9,"?????*")&gt;0,", ",""),IF(Sample!Q9=2,U$103&amp;", "&amp;U$103&amp;IF(COUNTIF(V9:$V9,"?????*")&gt;0,", ",""),IF(Sample!Q9=1,U$103&amp;IF(COUNTIF(V9:$V9,"?????*")&gt;0,", ","")," ")))</f>
        <v xml:space="preserve"> </v>
      </c>
      <c r="V9" s="40" t="str">
        <f>IF(Sample!R9=3,V$103&amp;", "&amp;V$103&amp;", "&amp;V$103,IF(Sample!R9=2,V$103&amp;", "&amp;V$103,IF(Sample!R9=1,V$103," ")))</f>
        <v xml:space="preserve"> </v>
      </c>
      <c r="W9" s="40" t="s">
        <v>90</v>
      </c>
      <c r="X9" s="40" t="s">
        <v>95</v>
      </c>
      <c r="Y9" s="41" t="str">
        <f t="shared" si="0"/>
        <v>,</v>
      </c>
    </row>
    <row r="10" spans="2:25" x14ac:dyDescent="0.25">
      <c r="B10" s="39" t="s">
        <v>76</v>
      </c>
      <c r="C10" s="40" t="str">
        <f>" id: "&amp;COUNTA($C$2:$C9)&amp;", "</f>
        <v xml:space="preserve"> id: 8, </v>
      </c>
      <c r="D10" s="40" t="str">
        <f>"userId: "&amp;VLOOKUP(Sample!$B10,Control!$B$3:$D$29,2,FALSE)&amp;", "</f>
        <v xml:space="preserve">userId: 1, </v>
      </c>
      <c r="E10" s="40" t="str">
        <f>"locationId: "&amp;VLOOKUP(Sample!$C10,Control!$F$3:$G$29,2,FALSE)&amp;", "</f>
        <v xml:space="preserve">locationId: 1, </v>
      </c>
      <c r="F10" s="40" t="str">
        <f>"date: '"&amp;TEXT(Sample!$A10,"MM/DD/YYYY")&amp;"',"</f>
        <v>date: '01/11/2018',</v>
      </c>
      <c r="G10" s="40" t="s">
        <v>86</v>
      </c>
      <c r="H10" s="40" t="str">
        <f>IF(Sample!D10=3,H$103&amp;", "&amp;H$103&amp;", "&amp;H$103&amp;IF(COUNTIF(I10:$V10,"?????*")&gt;0,", ",""),IF(Sample!D10=2,H$103&amp;", "&amp;H$103&amp;IF(COUNTIF(I10:$V10,"?????*")&gt;0,", ",""),IF(Sample!D10=1,H$103&amp;IF(COUNTIF(I10:$V10,"?????*")&gt;0,", ","")," ")))</f>
        <v xml:space="preserve"> </v>
      </c>
      <c r="I10" s="40" t="str">
        <f>IF(Sample!E10=3,I$103&amp;", "&amp;I$103&amp;", "&amp;I$103&amp;IF(COUNTIF(J10:$V10,"?????*")&gt;0,", ",""),IF(Sample!E10=2,I$103&amp;", "&amp;I$103&amp;IF(COUNTIF(J10:$V10,"?????*")&gt;0,", ",""),IF(Sample!E10=1,I$103&amp;IF(COUNTIF(J10:$V10,"?????*")&gt;0,", ","")," ")))</f>
        <v xml:space="preserve">{difficulty: "5^6", score:13}, </v>
      </c>
      <c r="J10" s="40" t="str">
        <f>IF(Sample!F10=3,J$103&amp;", "&amp;J$103&amp;", "&amp;J$103&amp;IF(COUNTIF(K10:$V10,"?????*")&gt;0,", ",""),IF(Sample!F10=2,J$103&amp;", "&amp;J$103&amp;IF(COUNTIF(K10:$V10,"?????*")&gt;0,", ",""),IF(Sample!F10=1,J$103&amp;IF(COUNTIF(K10:$V10,"?????*")&gt;0,", ","")," ")))</f>
        <v xml:space="preserve">{difficulty: "5^7", score:16}, </v>
      </c>
      <c r="K10" s="40" t="str">
        <f>IF(Sample!G10=3,K$103&amp;", "&amp;K$103&amp;", "&amp;K$103&amp;IF(COUNTIF(L10:$V10,"?????*")&gt;0,", ",""),IF(Sample!G10=2,K$103&amp;", "&amp;K$103&amp;IF(COUNTIF(L10:$V10,"?????*")&gt;0,", ",""),IF(Sample!G10=1,K$103&amp;IF(COUNTIF(L10:$V10,"?????*")&gt;0,", ","")," ")))</f>
        <v xml:space="preserve">{difficulty: "5^8", score:20}, </v>
      </c>
      <c r="L10" s="40" t="str">
        <f>IF(Sample!H10=3,L$103&amp;", "&amp;L$103&amp;", "&amp;L$103&amp;IF(COUNTIF(M10:$V10,"?????*")&gt;0,", ",""),IF(Sample!H10=2,L$103&amp;", "&amp;L$103&amp;IF(COUNTIF(M10:$V10,"?????*")&gt;0,", ",""),IF(Sample!H10=1,L$103&amp;IF(COUNTIF(M10:$V10,"?????*")&gt;0,", ","")," ")))</f>
        <v xml:space="preserve"> </v>
      </c>
      <c r="M10" s="40" t="str">
        <f>IF(Sample!I10=3,M$103&amp;", "&amp;M$103&amp;", "&amp;M$103&amp;IF(COUNTIF(N10:$V10,"?????*")&gt;0,", ",""),IF(Sample!I10=2,M$103&amp;", "&amp;M$103&amp;IF(COUNTIF(N10:$V10,"?????*")&gt;0,", ",""),IF(Sample!I10=1,M$103&amp;IF(COUNTIF(N10:$V10,"?????*")&gt;0,", ","")," ")))</f>
        <v xml:space="preserve"> </v>
      </c>
      <c r="N10" s="40" t="str">
        <f>IF(Sample!J10=3,N$103&amp;", "&amp;N$103&amp;", "&amp;N$103&amp;IF(COUNTIF(O10:$V10,"?????*")&gt;0,", ",""),IF(Sample!J10=2,N$103&amp;", "&amp;N$103&amp;IF(COUNTIF(O10:$V10,"?????*")&gt;0,", ",""),IF(Sample!J10=1,N$103&amp;IF(COUNTIF(O10:$V10,"?????*")&gt;0,", ","")," ")))</f>
        <v xml:space="preserve">{difficulty: "5^9", score:35}, </v>
      </c>
      <c r="O10" s="40" t="str">
        <f>IF(Sample!K10=3,O$103&amp;", "&amp;O$103&amp;", "&amp;O$103&amp;IF(COUNTIF(P10:$V10,"?????*")&gt;0,", ",""),IF(Sample!K10=2,O$103&amp;", "&amp;O$103&amp;IF(COUNTIF(P10:$V10,"?????*")&gt;0,", ",""),IF(Sample!K10=1,O$103&amp;IF(COUNTIF(P10:$V10,"?????*")&gt;0,", ","")," ")))</f>
        <v xml:space="preserve"> </v>
      </c>
      <c r="P10" s="40" t="str">
        <f>IF(Sample!L10=3,P$103&amp;", "&amp;P$103&amp;", "&amp;P$103&amp;IF(COUNTIF(Q10:$V10,"?????*")&gt;0,", ",""),IF(Sample!L10=2,P$103&amp;", "&amp;P$103&amp;IF(COUNTIF(Q10:$V10,"?????*")&gt;0,", ",""),IF(Sample!L10=1,P$103&amp;IF(COUNTIF(Q10:$V10,"?????*")&gt;0,", ","")," ")))</f>
        <v xml:space="preserve"> </v>
      </c>
      <c r="Q10" s="40" t="str">
        <f>IF(Sample!M10=3,Q$103&amp;", "&amp;Q$103&amp;", "&amp;Q$103&amp;IF(COUNTIF(R10:$V10,"?????*")&gt;0,", ",""),IF(Sample!M10=2,Q$103&amp;", "&amp;Q$103&amp;IF(COUNTIF(R10:$V10,"?????*")&gt;0,", ",""),IF(Sample!M10=1,Q$103&amp;IF(COUNTIF(R10:$V10,"?????*")&gt;0,", ","")," ")))</f>
        <v>{difficulty: "5^10", score:68}</v>
      </c>
      <c r="R10" s="40" t="str">
        <f>IF(Sample!N10=3,R$103&amp;", "&amp;R$103&amp;", "&amp;R$103&amp;IF(COUNTIF(S10:$V10,"?????*")&gt;0,", ",""),IF(Sample!N10=2,R$103&amp;", "&amp;R$103&amp;IF(COUNTIF(S10:$V10,"?????*")&gt;0,", ",""),IF(Sample!N10=1,R$103&amp;IF(COUNTIF(S10:$V10,"?????*")&gt;0,", ","")," ")))</f>
        <v xml:space="preserve"> </v>
      </c>
      <c r="S10" s="40" t="str">
        <f>IF(Sample!O10=3,S$103&amp;", "&amp;S$103&amp;", "&amp;S$103&amp;IF(COUNTIF(T10:$V10,"?????*")&gt;0,", ",""),IF(Sample!O10=2,S$103&amp;", "&amp;S$103&amp;IF(COUNTIF(T10:$V10,"?????*")&gt;0,", ",""),IF(Sample!O10=1,S$103&amp;IF(COUNTIF(T10:$V10,"?????*")&gt;0,", ","")," ")))</f>
        <v xml:space="preserve"> </v>
      </c>
      <c r="T10" s="40" t="str">
        <f>IF(Sample!P10=3,T$103&amp;", "&amp;T$103&amp;", "&amp;T$103&amp;IF(COUNTIF(U10:$V10,"?????*")&gt;0,", ",""),IF(Sample!P10=2,T$103&amp;", "&amp;T$103&amp;IF(COUNTIF(U10:$V10,"?????*")&gt;0,", ",""),IF(Sample!P10=1,T$103&amp;IF(COUNTIF(U10:$V10,"?????*")&gt;0,", ","")," ")))</f>
        <v xml:space="preserve"> </v>
      </c>
      <c r="U10" s="40" t="str">
        <f>IF(Sample!Q10=3,U$103&amp;", "&amp;U$103&amp;", "&amp;U$103&amp;IF(COUNTIF(V10:$V10,"?????*")&gt;0,", ",""),IF(Sample!Q10=2,U$103&amp;", "&amp;U$103&amp;IF(COUNTIF(V10:$V10,"?????*")&gt;0,", ",""),IF(Sample!Q10=1,U$103&amp;IF(COUNTIF(V10:$V10,"?????*")&gt;0,", ","")," ")))</f>
        <v xml:space="preserve"> </v>
      </c>
      <c r="V10" s="40" t="str">
        <f>IF(Sample!R10=3,V$103&amp;", "&amp;V$103&amp;", "&amp;V$103,IF(Sample!R10=2,V$103&amp;", "&amp;V$103,IF(Sample!R10=1,V$103," ")))</f>
        <v xml:space="preserve"> </v>
      </c>
      <c r="W10" s="40" t="s">
        <v>90</v>
      </c>
      <c r="X10" s="40" t="s">
        <v>95</v>
      </c>
      <c r="Y10" s="41" t="str">
        <f t="shared" si="0"/>
        <v>,</v>
      </c>
    </row>
    <row r="11" spans="2:25" x14ac:dyDescent="0.25">
      <c r="B11" s="39" t="s">
        <v>76</v>
      </c>
      <c r="C11" s="40" t="str">
        <f>" id: "&amp;COUNTA($C$2:$C10)&amp;", "</f>
        <v xml:space="preserve"> id: 9, </v>
      </c>
      <c r="D11" s="40" t="str">
        <f>"userId: "&amp;VLOOKUP(Sample!$B11,Control!$B$3:$D$29,2,FALSE)&amp;", "</f>
        <v xml:space="preserve">userId: 1, </v>
      </c>
      <c r="E11" s="40" t="str">
        <f>"locationId: "&amp;VLOOKUP(Sample!$C11,Control!$F$3:$G$29,2,FALSE)&amp;", "</f>
        <v xml:space="preserve">locationId: 1, </v>
      </c>
      <c r="F11" s="40" t="str">
        <f>"date: '"&amp;TEXT(Sample!$A11,"MM/DD/YYYY")&amp;"',"</f>
        <v>date: '01/13/2018',</v>
      </c>
      <c r="G11" s="40" t="s">
        <v>86</v>
      </c>
      <c r="H11" s="40" t="str">
        <f>IF(Sample!D11=3,H$103&amp;", "&amp;H$103&amp;", "&amp;H$103&amp;IF(COUNTIF(I11:$V11,"?????*")&gt;0,", ",""),IF(Sample!D11=2,H$103&amp;", "&amp;H$103&amp;IF(COUNTIF(I11:$V11,"?????*")&gt;0,", ",""),IF(Sample!D11=1,H$103&amp;IF(COUNTIF(I11:$V11,"?????*")&gt;0,", ","")," ")))</f>
        <v xml:space="preserve"> </v>
      </c>
      <c r="I11" s="40" t="str">
        <f>IF(Sample!E11=3,I$103&amp;", "&amp;I$103&amp;", "&amp;I$103&amp;IF(COUNTIF(J11:$V11,"?????*")&gt;0,", ",""),IF(Sample!E11=2,I$103&amp;", "&amp;I$103&amp;IF(COUNTIF(J11:$V11,"?????*")&gt;0,", ",""),IF(Sample!E11=1,I$103&amp;IF(COUNTIF(J11:$V11,"?????*")&gt;0,", ","")," ")))</f>
        <v xml:space="preserve">{difficulty: "5^6", score:13}, </v>
      </c>
      <c r="J11" s="40" t="str">
        <f>IF(Sample!F11=3,J$103&amp;", "&amp;J$103&amp;", "&amp;J$103&amp;IF(COUNTIF(K11:$V11,"?????*")&gt;0,", ",""),IF(Sample!F11=2,J$103&amp;", "&amp;J$103&amp;IF(COUNTIF(K11:$V11,"?????*")&gt;0,", ",""),IF(Sample!F11=1,J$103&amp;IF(COUNTIF(K11:$V11,"?????*")&gt;0,", ","")," ")))</f>
        <v xml:space="preserve">{difficulty: "5^7", score:16}, </v>
      </c>
      <c r="K11" s="40" t="str">
        <f>IF(Sample!G11=3,K$103&amp;", "&amp;K$103&amp;", "&amp;K$103&amp;IF(COUNTIF(L11:$V11,"?????*")&gt;0,", ",""),IF(Sample!G11=2,K$103&amp;", "&amp;K$103&amp;IF(COUNTIF(L11:$V11,"?????*")&gt;0,", ",""),IF(Sample!G11=1,K$103&amp;IF(COUNTIF(L11:$V11,"?????*")&gt;0,", ","")," ")))</f>
        <v xml:space="preserve">{difficulty: "5^8", score:20}, </v>
      </c>
      <c r="L11" s="40" t="str">
        <f>IF(Sample!H11=3,L$103&amp;", "&amp;L$103&amp;", "&amp;L$103&amp;IF(COUNTIF(M11:$V11,"?????*")&gt;0,", ",""),IF(Sample!H11=2,L$103&amp;", "&amp;L$103&amp;IF(COUNTIF(M11:$V11,"?????*")&gt;0,", ",""),IF(Sample!H11=1,L$103&amp;IF(COUNTIF(M11:$V11,"?????*")&gt;0,", ","")," ")))</f>
        <v xml:space="preserve"> </v>
      </c>
      <c r="M11" s="40" t="str">
        <f>IF(Sample!I11=3,M$103&amp;", "&amp;M$103&amp;", "&amp;M$103&amp;IF(COUNTIF(N11:$V11,"?????*")&gt;0,", ",""),IF(Sample!I11=2,M$103&amp;", "&amp;M$103&amp;IF(COUNTIF(N11:$V11,"?????*")&gt;0,", ",""),IF(Sample!I11=1,M$103&amp;IF(COUNTIF(N11:$V11,"?????*")&gt;0,", ","")," ")))</f>
        <v xml:space="preserve">{difficulty: "5^9-", score:29}, </v>
      </c>
      <c r="N11" s="40" t="str">
        <f>IF(Sample!J11=3,N$103&amp;", "&amp;N$103&amp;", "&amp;N$103&amp;IF(COUNTIF(O11:$V11,"?????*")&gt;0,", ",""),IF(Sample!J11=2,N$103&amp;", "&amp;N$103&amp;IF(COUNTIF(O11:$V11,"?????*")&gt;0,", ",""),IF(Sample!J11=1,N$103&amp;IF(COUNTIF(O11:$V11,"?????*")&gt;0,", ","")," ")))</f>
        <v xml:space="preserve">{difficulty: "5^9", score:35}, </v>
      </c>
      <c r="O11" s="40" t="str">
        <f>IF(Sample!K11=3,O$103&amp;", "&amp;O$103&amp;", "&amp;O$103&amp;IF(COUNTIF(P11:$V11,"?????*")&gt;0,", ",""),IF(Sample!K11=2,O$103&amp;", "&amp;O$103&amp;IF(COUNTIF(P11:$V11,"?????*")&gt;0,", ",""),IF(Sample!K11=1,O$103&amp;IF(COUNTIF(P11:$V11,"?????*")&gt;0,", ","")," ")))</f>
        <v xml:space="preserve"> </v>
      </c>
      <c r="P11" s="40" t="str">
        <f>IF(Sample!L11=3,P$103&amp;", "&amp;P$103&amp;", "&amp;P$103&amp;IF(COUNTIF(Q11:$V11,"?????*")&gt;0,", ",""),IF(Sample!L11=2,P$103&amp;", "&amp;P$103&amp;IF(COUNTIF(Q11:$V11,"?????*")&gt;0,", ",""),IF(Sample!L11=1,P$103&amp;IF(COUNTIF(Q11:$V11,"?????*")&gt;0,", ","")," ")))</f>
        <v xml:space="preserve"> </v>
      </c>
      <c r="Q11" s="40" t="str">
        <f>IF(Sample!M11=3,Q$103&amp;", "&amp;Q$103&amp;", "&amp;Q$103&amp;IF(COUNTIF(R11:$V11,"?????*")&gt;0,", ",""),IF(Sample!M11=2,Q$103&amp;", "&amp;Q$103&amp;IF(COUNTIF(R11:$V11,"?????*")&gt;0,", ",""),IF(Sample!M11=1,Q$103&amp;IF(COUNTIF(R11:$V11,"?????*")&gt;0,", ","")," ")))</f>
        <v>{difficulty: "5^10", score:68}</v>
      </c>
      <c r="R11" s="40" t="str">
        <f>IF(Sample!N11=3,R$103&amp;", "&amp;R$103&amp;", "&amp;R$103&amp;IF(COUNTIF(S11:$V11,"?????*")&gt;0,", ",""),IF(Sample!N11=2,R$103&amp;", "&amp;R$103&amp;IF(COUNTIF(S11:$V11,"?????*")&gt;0,", ",""),IF(Sample!N11=1,R$103&amp;IF(COUNTIF(S11:$V11,"?????*")&gt;0,", ","")," ")))</f>
        <v xml:space="preserve"> </v>
      </c>
      <c r="S11" s="40" t="str">
        <f>IF(Sample!O11=3,S$103&amp;", "&amp;S$103&amp;", "&amp;S$103&amp;IF(COUNTIF(T11:$V11,"?????*")&gt;0,", ",""),IF(Sample!O11=2,S$103&amp;", "&amp;S$103&amp;IF(COUNTIF(T11:$V11,"?????*")&gt;0,", ",""),IF(Sample!O11=1,S$103&amp;IF(COUNTIF(T11:$V11,"?????*")&gt;0,", ","")," ")))</f>
        <v xml:space="preserve"> </v>
      </c>
      <c r="T11" s="40" t="str">
        <f>IF(Sample!P11=3,T$103&amp;", "&amp;T$103&amp;", "&amp;T$103&amp;IF(COUNTIF(U11:$V11,"?????*")&gt;0,", ",""),IF(Sample!P11=2,T$103&amp;", "&amp;T$103&amp;IF(COUNTIF(U11:$V11,"?????*")&gt;0,", ",""),IF(Sample!P11=1,T$103&amp;IF(COUNTIF(U11:$V11,"?????*")&gt;0,", ","")," ")))</f>
        <v xml:space="preserve"> </v>
      </c>
      <c r="U11" s="40" t="str">
        <f>IF(Sample!Q11=3,U$103&amp;", "&amp;U$103&amp;", "&amp;U$103&amp;IF(COUNTIF(V11:$V11,"?????*")&gt;0,", ",""),IF(Sample!Q11=2,U$103&amp;", "&amp;U$103&amp;IF(COUNTIF(V11:$V11,"?????*")&gt;0,", ",""),IF(Sample!Q11=1,U$103&amp;IF(COUNTIF(V11:$V11,"?????*")&gt;0,", ","")," ")))</f>
        <v xml:space="preserve"> </v>
      </c>
      <c r="V11" s="40" t="str">
        <f>IF(Sample!R11=3,V$103&amp;", "&amp;V$103&amp;", "&amp;V$103,IF(Sample!R11=2,V$103&amp;", "&amp;V$103,IF(Sample!R11=1,V$103," ")))</f>
        <v xml:space="preserve"> </v>
      </c>
      <c r="W11" s="40" t="s">
        <v>90</v>
      </c>
      <c r="X11" s="40" t="s">
        <v>95</v>
      </c>
      <c r="Y11" s="41" t="str">
        <f t="shared" si="0"/>
        <v>,</v>
      </c>
    </row>
    <row r="12" spans="2:25" x14ac:dyDescent="0.25">
      <c r="B12" s="39" t="s">
        <v>76</v>
      </c>
      <c r="C12" s="40" t="str">
        <f>" id: "&amp;COUNTA($C$2:$C11)&amp;", "</f>
        <v xml:space="preserve"> id: 10, </v>
      </c>
      <c r="D12" s="40" t="str">
        <f>"userId: "&amp;VLOOKUP(Sample!$B12,Control!$B$3:$D$29,2,FALSE)&amp;", "</f>
        <v xml:space="preserve">userId: 3, </v>
      </c>
      <c r="E12" s="40" t="str">
        <f>"locationId: "&amp;VLOOKUP(Sample!$C12,Control!$F$3:$G$29,2,FALSE)&amp;", "</f>
        <v xml:space="preserve">locationId: 1, </v>
      </c>
      <c r="F12" s="40" t="str">
        <f>"date: '"&amp;TEXT(Sample!$A12,"MM/DD/YYYY")&amp;"',"</f>
        <v>date: '01/13/2018',</v>
      </c>
      <c r="G12" s="40" t="s">
        <v>86</v>
      </c>
      <c r="H12" s="40" t="str">
        <f>IF(Sample!D12=3,H$103&amp;", "&amp;H$103&amp;", "&amp;H$103&amp;IF(COUNTIF(I12:$V12,"?????*")&gt;0,", ",""),IF(Sample!D12=2,H$103&amp;", "&amp;H$103&amp;IF(COUNTIF(I12:$V12,"?????*")&gt;0,", ",""),IF(Sample!D12=1,H$103&amp;IF(COUNTIF(I12:$V12,"?????*")&gt;0,", ","")," ")))</f>
        <v xml:space="preserve">{difficulty: "5^5", score:10}, </v>
      </c>
      <c r="I12" s="40" t="str">
        <f>IF(Sample!E12=3,I$103&amp;", "&amp;I$103&amp;", "&amp;I$103&amp;IF(COUNTIF(J12:$V12,"?????*")&gt;0,", ",""),IF(Sample!E12=2,I$103&amp;", "&amp;I$103&amp;IF(COUNTIF(J12:$V12,"?????*")&gt;0,", ",""),IF(Sample!E12=1,I$103&amp;IF(COUNTIF(J12:$V12,"?????*")&gt;0,", ","")," ")))</f>
        <v xml:space="preserve">{difficulty: "5^6", score:13}, </v>
      </c>
      <c r="J12" s="40" t="str">
        <f>IF(Sample!F12=3,J$103&amp;", "&amp;J$103&amp;", "&amp;J$103&amp;IF(COUNTIF(K12:$V12,"?????*")&gt;0,", ",""),IF(Sample!F12=2,J$103&amp;", "&amp;J$103&amp;IF(COUNTIF(K12:$V12,"?????*")&gt;0,", ",""),IF(Sample!F12=1,J$103&amp;IF(COUNTIF(K12:$V12,"?????*")&gt;0,", ","")," ")))</f>
        <v xml:space="preserve">{difficulty: "5^7", score:16}, </v>
      </c>
      <c r="K12" s="40" t="str">
        <f>IF(Sample!G12=3,K$103&amp;", "&amp;K$103&amp;", "&amp;K$103&amp;IF(COUNTIF(L12:$V12,"?????*")&gt;0,", ",""),IF(Sample!G12=2,K$103&amp;", "&amp;K$103&amp;IF(COUNTIF(L12:$V12,"?????*")&gt;0,", ",""),IF(Sample!G12=1,K$103&amp;IF(COUNTIF(L12:$V12,"?????*")&gt;0,", ","")," ")))</f>
        <v xml:space="preserve">{difficulty: "5^8", score:20}, </v>
      </c>
      <c r="L12" s="40" t="str">
        <f>IF(Sample!H12=3,L$103&amp;", "&amp;L$103&amp;", "&amp;L$103&amp;IF(COUNTIF(M12:$V12,"?????*")&gt;0,", ",""),IF(Sample!H12=2,L$103&amp;", "&amp;L$103&amp;IF(COUNTIF(M12:$V12,"?????*")&gt;0,", ",""),IF(Sample!H12=1,L$103&amp;IF(COUNTIF(M12:$V12,"?????*")&gt;0,", ","")," ")))</f>
        <v xml:space="preserve">{difficulty: "5^8+", score:24}, </v>
      </c>
      <c r="M12" s="40" t="str">
        <f>IF(Sample!I12=3,M$103&amp;", "&amp;M$103&amp;", "&amp;M$103&amp;IF(COUNTIF(N12:$V12,"?????*")&gt;0,", ",""),IF(Sample!I12=2,M$103&amp;", "&amp;M$103&amp;IF(COUNTIF(N12:$V12,"?????*")&gt;0,", ",""),IF(Sample!I12=1,M$103&amp;IF(COUNTIF(N12:$V12,"?????*")&gt;0,", ","")," ")))</f>
        <v xml:space="preserve"> </v>
      </c>
      <c r="N12" s="40" t="str">
        <f>IF(Sample!J12=3,N$103&amp;", "&amp;N$103&amp;", "&amp;N$103&amp;IF(COUNTIF(O12:$V12,"?????*")&gt;0,", ",""),IF(Sample!J12=2,N$103&amp;", "&amp;N$103&amp;IF(COUNTIF(O12:$V12,"?????*")&gt;0,", ",""),IF(Sample!J12=1,N$103&amp;IF(COUNTIF(O12:$V12,"?????*")&gt;0,", ","")," ")))</f>
        <v>{difficulty: "5^9", score:35}</v>
      </c>
      <c r="O12" s="40" t="str">
        <f>IF(Sample!K12=3,O$103&amp;", "&amp;O$103&amp;", "&amp;O$103&amp;IF(COUNTIF(P12:$V12,"?????*")&gt;0,", ",""),IF(Sample!K12=2,O$103&amp;", "&amp;O$103&amp;IF(COUNTIF(P12:$V12,"?????*")&gt;0,", ",""),IF(Sample!K12=1,O$103&amp;IF(COUNTIF(P12:$V12,"?????*")&gt;0,", ","")," ")))</f>
        <v xml:space="preserve"> </v>
      </c>
      <c r="P12" s="40" t="str">
        <f>IF(Sample!L12=3,P$103&amp;", "&amp;P$103&amp;", "&amp;P$103&amp;IF(COUNTIF(Q12:$V12,"?????*")&gt;0,", ",""),IF(Sample!L12=2,P$103&amp;", "&amp;P$103&amp;IF(COUNTIF(Q12:$V12,"?????*")&gt;0,", ",""),IF(Sample!L12=1,P$103&amp;IF(COUNTIF(Q12:$V12,"?????*")&gt;0,", ","")," ")))</f>
        <v xml:space="preserve"> </v>
      </c>
      <c r="Q12" s="40" t="str">
        <f>IF(Sample!M12=3,Q$103&amp;", "&amp;Q$103&amp;", "&amp;Q$103&amp;IF(COUNTIF(R12:$V12,"?????*")&gt;0,", ",""),IF(Sample!M12=2,Q$103&amp;", "&amp;Q$103&amp;IF(COUNTIF(R12:$V12,"?????*")&gt;0,", ",""),IF(Sample!M12=1,Q$103&amp;IF(COUNTIF(R12:$V12,"?????*")&gt;0,", ","")," ")))</f>
        <v xml:space="preserve"> </v>
      </c>
      <c r="R12" s="40" t="str">
        <f>IF(Sample!N12=3,R$103&amp;", "&amp;R$103&amp;", "&amp;R$103&amp;IF(COUNTIF(S12:$V12,"?????*")&gt;0,", ",""),IF(Sample!N12=2,R$103&amp;", "&amp;R$103&amp;IF(COUNTIF(S12:$V12,"?????*")&gt;0,", ",""),IF(Sample!N12=1,R$103&amp;IF(COUNTIF(S12:$V12,"?????*")&gt;0,", ","")," ")))</f>
        <v xml:space="preserve"> </v>
      </c>
      <c r="S12" s="40" t="str">
        <f>IF(Sample!O12=3,S$103&amp;", "&amp;S$103&amp;", "&amp;S$103&amp;IF(COUNTIF(T12:$V12,"?????*")&gt;0,", ",""),IF(Sample!O12=2,S$103&amp;", "&amp;S$103&amp;IF(COUNTIF(T12:$V12,"?????*")&gt;0,", ",""),IF(Sample!O12=1,S$103&amp;IF(COUNTIF(T12:$V12,"?????*")&gt;0,", ","")," ")))</f>
        <v xml:space="preserve"> </v>
      </c>
      <c r="T12" s="40" t="str">
        <f>IF(Sample!P12=3,T$103&amp;", "&amp;T$103&amp;", "&amp;T$103&amp;IF(COUNTIF(U12:$V12,"?????*")&gt;0,", ",""),IF(Sample!P12=2,T$103&amp;", "&amp;T$103&amp;IF(COUNTIF(U12:$V12,"?????*")&gt;0,", ",""),IF(Sample!P12=1,T$103&amp;IF(COUNTIF(U12:$V12,"?????*")&gt;0,", ","")," ")))</f>
        <v xml:space="preserve"> </v>
      </c>
      <c r="U12" s="40" t="str">
        <f>IF(Sample!Q12=3,U$103&amp;", "&amp;U$103&amp;", "&amp;U$103&amp;IF(COUNTIF(V12:$V12,"?????*")&gt;0,", ",""),IF(Sample!Q12=2,U$103&amp;", "&amp;U$103&amp;IF(COUNTIF(V12:$V12,"?????*")&gt;0,", ",""),IF(Sample!Q12=1,U$103&amp;IF(COUNTIF(V12:$V12,"?????*")&gt;0,", ","")," ")))</f>
        <v xml:space="preserve"> </v>
      </c>
      <c r="V12" s="40" t="str">
        <f>IF(Sample!R12=3,V$103&amp;", "&amp;V$103&amp;", "&amp;V$103,IF(Sample!R12=2,V$103&amp;", "&amp;V$103,IF(Sample!R12=1,V$103," ")))</f>
        <v xml:space="preserve"> </v>
      </c>
      <c r="W12" s="40" t="s">
        <v>90</v>
      </c>
      <c r="X12" s="40" t="s">
        <v>95</v>
      </c>
      <c r="Y12" s="41" t="str">
        <f t="shared" si="0"/>
        <v>,</v>
      </c>
    </row>
    <row r="13" spans="2:25" x14ac:dyDescent="0.25">
      <c r="B13" s="39" t="s">
        <v>76</v>
      </c>
      <c r="C13" s="40" t="str">
        <f>" id: "&amp;COUNTA($C$2:$C12)&amp;", "</f>
        <v xml:space="preserve"> id: 11, </v>
      </c>
      <c r="D13" s="40" t="str">
        <f>"userId: "&amp;VLOOKUP(Sample!$B13,Control!$B$3:$D$29,2,FALSE)&amp;", "</f>
        <v xml:space="preserve">userId: 4, </v>
      </c>
      <c r="E13" s="40" t="str">
        <f>"locationId: "&amp;VLOOKUP(Sample!$C13,Control!$F$3:$G$29,2,FALSE)&amp;", "</f>
        <v xml:space="preserve">locationId: 1, </v>
      </c>
      <c r="F13" s="40" t="str">
        <f>"date: '"&amp;TEXT(Sample!$A13,"MM/DD/YYYY")&amp;"',"</f>
        <v>date: '01/16/2018',</v>
      </c>
      <c r="G13" s="40" t="s">
        <v>86</v>
      </c>
      <c r="H13" s="40" t="str">
        <f>IF(Sample!D13=3,H$103&amp;", "&amp;H$103&amp;", "&amp;H$103&amp;IF(COUNTIF(I13:$V13,"?????*")&gt;0,", ",""),IF(Sample!D13=2,H$103&amp;", "&amp;H$103&amp;IF(COUNTIF(I13:$V13,"?????*")&gt;0,", ",""),IF(Sample!D13=1,H$103&amp;IF(COUNTIF(I13:$V13,"?????*")&gt;0,", ","")," ")))</f>
        <v xml:space="preserve">{difficulty: "5^5", score:10}, </v>
      </c>
      <c r="I13" s="40" t="str">
        <f>IF(Sample!E13=3,I$103&amp;", "&amp;I$103&amp;", "&amp;I$103&amp;IF(COUNTIF(J13:$V13,"?????*")&gt;0,", ",""),IF(Sample!E13=2,I$103&amp;", "&amp;I$103&amp;IF(COUNTIF(J13:$V13,"?????*")&gt;0,", ",""),IF(Sample!E13=1,I$103&amp;IF(COUNTIF(J13:$V13,"?????*")&gt;0,", ","")," ")))</f>
        <v xml:space="preserve">{difficulty: "5^6", score:13}, </v>
      </c>
      <c r="J13" s="40" t="str">
        <f>IF(Sample!F13=3,J$103&amp;", "&amp;J$103&amp;", "&amp;J$103&amp;IF(COUNTIF(K13:$V13,"?????*")&gt;0,", ",""),IF(Sample!F13=2,J$103&amp;", "&amp;J$103&amp;IF(COUNTIF(K13:$V13,"?????*")&gt;0,", ",""),IF(Sample!F13=1,J$103&amp;IF(COUNTIF(K13:$V13,"?????*")&gt;0,", ","")," ")))</f>
        <v xml:space="preserve">{difficulty: "5^7", score:16}, </v>
      </c>
      <c r="K13" s="40" t="str">
        <f>IF(Sample!G13=3,K$103&amp;", "&amp;K$103&amp;", "&amp;K$103&amp;IF(COUNTIF(L13:$V13,"?????*")&gt;0,", ",""),IF(Sample!G13=2,K$103&amp;", "&amp;K$103&amp;IF(COUNTIF(L13:$V13,"?????*")&gt;0,", ",""),IF(Sample!G13=1,K$103&amp;IF(COUNTIF(L13:$V13,"?????*")&gt;0,", ","")," ")))</f>
        <v xml:space="preserve">{difficulty: "5^8", score:20}, </v>
      </c>
      <c r="L13" s="40" t="str">
        <f>IF(Sample!H13=3,L$103&amp;", "&amp;L$103&amp;", "&amp;L$103&amp;IF(COUNTIF(M13:$V13,"?????*")&gt;0,", ",""),IF(Sample!H13=2,L$103&amp;", "&amp;L$103&amp;IF(COUNTIF(M13:$V13,"?????*")&gt;0,", ",""),IF(Sample!H13=1,L$103&amp;IF(COUNTIF(M13:$V13,"?????*")&gt;0,", ","")," ")))</f>
        <v xml:space="preserve">{difficulty: "5^8+", score:24}, </v>
      </c>
      <c r="M13" s="40" t="str">
        <f>IF(Sample!I13=3,M$103&amp;", "&amp;M$103&amp;", "&amp;M$103&amp;IF(COUNTIF(N13:$V13,"?????*")&gt;0,", ",""),IF(Sample!I13=2,M$103&amp;", "&amp;M$103&amp;IF(COUNTIF(N13:$V13,"?????*")&gt;0,", ",""),IF(Sample!I13=1,M$103&amp;IF(COUNTIF(N13:$V13,"?????*")&gt;0,", ","")," ")))</f>
        <v xml:space="preserve"> </v>
      </c>
      <c r="N13" s="40" t="str">
        <f>IF(Sample!J13=3,N$103&amp;", "&amp;N$103&amp;", "&amp;N$103&amp;IF(COUNTIF(O13:$V13,"?????*")&gt;0,", ",""),IF(Sample!J13=2,N$103&amp;", "&amp;N$103&amp;IF(COUNTIF(O13:$V13,"?????*")&gt;0,", ",""),IF(Sample!J13=1,N$103&amp;IF(COUNTIF(O13:$V13,"?????*")&gt;0,", ","")," ")))</f>
        <v>{difficulty: "5^9", score:35}</v>
      </c>
      <c r="O13" s="40" t="str">
        <f>IF(Sample!K13=3,O$103&amp;", "&amp;O$103&amp;", "&amp;O$103&amp;IF(COUNTIF(P13:$V13,"?????*")&gt;0,", ",""),IF(Sample!K13=2,O$103&amp;", "&amp;O$103&amp;IF(COUNTIF(P13:$V13,"?????*")&gt;0,", ",""),IF(Sample!K13=1,O$103&amp;IF(COUNTIF(P13:$V13,"?????*")&gt;0,", ","")," ")))</f>
        <v xml:space="preserve"> </v>
      </c>
      <c r="P13" s="40" t="str">
        <f>IF(Sample!L13=3,P$103&amp;", "&amp;P$103&amp;", "&amp;P$103&amp;IF(COUNTIF(Q13:$V13,"?????*")&gt;0,", ",""),IF(Sample!L13=2,P$103&amp;", "&amp;P$103&amp;IF(COUNTIF(Q13:$V13,"?????*")&gt;0,", ",""),IF(Sample!L13=1,P$103&amp;IF(COUNTIF(Q13:$V13,"?????*")&gt;0,", ","")," ")))</f>
        <v xml:space="preserve"> </v>
      </c>
      <c r="Q13" s="40" t="str">
        <f>IF(Sample!M13=3,Q$103&amp;", "&amp;Q$103&amp;", "&amp;Q$103&amp;IF(COUNTIF(R13:$V13,"?????*")&gt;0,", ",""),IF(Sample!M13=2,Q$103&amp;", "&amp;Q$103&amp;IF(COUNTIF(R13:$V13,"?????*")&gt;0,", ",""),IF(Sample!M13=1,Q$103&amp;IF(COUNTIF(R13:$V13,"?????*")&gt;0,", ","")," ")))</f>
        <v xml:space="preserve"> </v>
      </c>
      <c r="R13" s="40" t="str">
        <f>IF(Sample!N13=3,R$103&amp;", "&amp;R$103&amp;", "&amp;R$103&amp;IF(COUNTIF(S13:$V13,"?????*")&gt;0,", ",""),IF(Sample!N13=2,R$103&amp;", "&amp;R$103&amp;IF(COUNTIF(S13:$V13,"?????*")&gt;0,", ",""),IF(Sample!N13=1,R$103&amp;IF(COUNTIF(S13:$V13,"?????*")&gt;0,", ","")," ")))</f>
        <v xml:space="preserve"> </v>
      </c>
      <c r="S13" s="40" t="str">
        <f>IF(Sample!O13=3,S$103&amp;", "&amp;S$103&amp;", "&amp;S$103&amp;IF(COUNTIF(T13:$V13,"?????*")&gt;0,", ",""),IF(Sample!O13=2,S$103&amp;", "&amp;S$103&amp;IF(COUNTIF(T13:$V13,"?????*")&gt;0,", ",""),IF(Sample!O13=1,S$103&amp;IF(COUNTIF(T13:$V13,"?????*")&gt;0,", ","")," ")))</f>
        <v xml:space="preserve"> </v>
      </c>
      <c r="T13" s="40" t="str">
        <f>IF(Sample!P13=3,T$103&amp;", "&amp;T$103&amp;", "&amp;T$103&amp;IF(COUNTIF(U13:$V13,"?????*")&gt;0,", ",""),IF(Sample!P13=2,T$103&amp;", "&amp;T$103&amp;IF(COUNTIF(U13:$V13,"?????*")&gt;0,", ",""),IF(Sample!P13=1,T$103&amp;IF(COUNTIF(U13:$V13,"?????*")&gt;0,", ","")," ")))</f>
        <v xml:space="preserve"> </v>
      </c>
      <c r="U13" s="40" t="str">
        <f>IF(Sample!Q13=3,U$103&amp;", "&amp;U$103&amp;", "&amp;U$103&amp;IF(COUNTIF(V13:$V13,"?????*")&gt;0,", ",""),IF(Sample!Q13=2,U$103&amp;", "&amp;U$103&amp;IF(COUNTIF(V13:$V13,"?????*")&gt;0,", ",""),IF(Sample!Q13=1,U$103&amp;IF(COUNTIF(V13:$V13,"?????*")&gt;0,", ","")," ")))</f>
        <v xml:space="preserve"> </v>
      </c>
      <c r="V13" s="40" t="str">
        <f>IF(Sample!R13=3,V$103&amp;", "&amp;V$103&amp;", "&amp;V$103,IF(Sample!R13=2,V$103&amp;", "&amp;V$103,IF(Sample!R13=1,V$103," ")))</f>
        <v xml:space="preserve"> </v>
      </c>
      <c r="W13" s="40" t="s">
        <v>90</v>
      </c>
      <c r="X13" s="40" t="s">
        <v>95</v>
      </c>
      <c r="Y13" s="41" t="str">
        <f t="shared" si="0"/>
        <v>,</v>
      </c>
    </row>
    <row r="14" spans="2:25" x14ac:dyDescent="0.25">
      <c r="B14" s="39" t="s">
        <v>76</v>
      </c>
      <c r="C14" s="40" t="str">
        <f>" id: "&amp;COUNTA($C$2:$C13)&amp;", "</f>
        <v xml:space="preserve"> id: 12, </v>
      </c>
      <c r="D14" s="40" t="str">
        <f>"userId: "&amp;VLOOKUP(Sample!$B14,Control!$B$3:$D$29,2,FALSE)&amp;", "</f>
        <v xml:space="preserve">userId: 2, </v>
      </c>
      <c r="E14" s="40" t="str">
        <f>"locationId: "&amp;VLOOKUP(Sample!$C14,Control!$F$3:$G$29,2,FALSE)&amp;", "</f>
        <v xml:space="preserve">locationId: 1, </v>
      </c>
      <c r="F14" s="40" t="str">
        <f>"date: '"&amp;TEXT(Sample!$A14,"MM/DD/YYYY")&amp;"',"</f>
        <v>date: '01/16/2018',</v>
      </c>
      <c r="G14" s="40" t="s">
        <v>86</v>
      </c>
      <c r="H14" s="40" t="str">
        <f>IF(Sample!D14=3,H$103&amp;", "&amp;H$103&amp;", "&amp;H$103&amp;IF(COUNTIF(I14:$V14,"?????*")&gt;0,", ",""),IF(Sample!D14=2,H$103&amp;", "&amp;H$103&amp;IF(COUNTIF(I14:$V14,"?????*")&gt;0,", ",""),IF(Sample!D14=1,H$103&amp;IF(COUNTIF(I14:$V14,"?????*")&gt;0,", ","")," ")))</f>
        <v xml:space="preserve">{difficulty: "5^5", score:10}, </v>
      </c>
      <c r="I14" s="40" t="str">
        <f>IF(Sample!E14=3,I$103&amp;", "&amp;I$103&amp;", "&amp;I$103&amp;IF(COUNTIF(J14:$V14,"?????*")&gt;0,", ",""),IF(Sample!E14=2,I$103&amp;", "&amp;I$103&amp;IF(COUNTIF(J14:$V14,"?????*")&gt;0,", ",""),IF(Sample!E14=1,I$103&amp;IF(COUNTIF(J14:$V14,"?????*")&gt;0,", ","")," ")))</f>
        <v xml:space="preserve">{difficulty: "5^6", score:13}, </v>
      </c>
      <c r="J14" s="40" t="str">
        <f>IF(Sample!F14=3,J$103&amp;", "&amp;J$103&amp;", "&amp;J$103&amp;IF(COUNTIF(K14:$V14,"?????*")&gt;0,", ",""),IF(Sample!F14=2,J$103&amp;", "&amp;J$103&amp;IF(COUNTIF(K14:$V14,"?????*")&gt;0,", ",""),IF(Sample!F14=1,J$103&amp;IF(COUNTIF(K14:$V14,"?????*")&gt;0,", ","")," ")))</f>
        <v>{difficulty: "5^7", score:16}</v>
      </c>
      <c r="K14" s="40" t="str">
        <f>IF(Sample!G14=3,K$103&amp;", "&amp;K$103&amp;", "&amp;K$103&amp;IF(COUNTIF(L14:$V14,"?????*")&gt;0,", ",""),IF(Sample!G14=2,K$103&amp;", "&amp;K$103&amp;IF(COUNTIF(L14:$V14,"?????*")&gt;0,", ",""),IF(Sample!G14=1,K$103&amp;IF(COUNTIF(L14:$V14,"?????*")&gt;0,", ","")," ")))</f>
        <v xml:space="preserve"> </v>
      </c>
      <c r="L14" s="40" t="str">
        <f>IF(Sample!H14=3,L$103&amp;", "&amp;L$103&amp;", "&amp;L$103&amp;IF(COUNTIF(M14:$V14,"?????*")&gt;0,", ",""),IF(Sample!H14=2,L$103&amp;", "&amp;L$103&amp;IF(COUNTIF(M14:$V14,"?????*")&gt;0,", ",""),IF(Sample!H14=1,L$103&amp;IF(COUNTIF(M14:$V14,"?????*")&gt;0,", ","")," ")))</f>
        <v xml:space="preserve"> </v>
      </c>
      <c r="M14" s="40" t="str">
        <f>IF(Sample!I14=3,M$103&amp;", "&amp;M$103&amp;", "&amp;M$103&amp;IF(COUNTIF(N14:$V14,"?????*")&gt;0,", ",""),IF(Sample!I14=2,M$103&amp;", "&amp;M$103&amp;IF(COUNTIF(N14:$V14,"?????*")&gt;0,", ",""),IF(Sample!I14=1,M$103&amp;IF(COUNTIF(N14:$V14,"?????*")&gt;0,", ","")," ")))</f>
        <v xml:space="preserve"> </v>
      </c>
      <c r="N14" s="40" t="str">
        <f>IF(Sample!J14=3,N$103&amp;", "&amp;N$103&amp;", "&amp;N$103&amp;IF(COUNTIF(O14:$V14,"?????*")&gt;0,", ",""),IF(Sample!J14=2,N$103&amp;", "&amp;N$103&amp;IF(COUNTIF(O14:$V14,"?????*")&gt;0,", ",""),IF(Sample!J14=1,N$103&amp;IF(COUNTIF(O14:$V14,"?????*")&gt;0,", ","")," ")))</f>
        <v xml:space="preserve"> </v>
      </c>
      <c r="O14" s="40" t="str">
        <f>IF(Sample!K14=3,O$103&amp;", "&amp;O$103&amp;", "&amp;O$103&amp;IF(COUNTIF(P14:$V14,"?????*")&gt;0,", ",""),IF(Sample!K14=2,O$103&amp;", "&amp;O$103&amp;IF(COUNTIF(P14:$V14,"?????*")&gt;0,", ",""),IF(Sample!K14=1,O$103&amp;IF(COUNTIF(P14:$V14,"?????*")&gt;0,", ","")," ")))</f>
        <v xml:space="preserve"> </v>
      </c>
      <c r="P14" s="40" t="str">
        <f>IF(Sample!L14=3,P$103&amp;", "&amp;P$103&amp;", "&amp;P$103&amp;IF(COUNTIF(Q14:$V14,"?????*")&gt;0,", ",""),IF(Sample!L14=2,P$103&amp;", "&amp;P$103&amp;IF(COUNTIF(Q14:$V14,"?????*")&gt;0,", ",""),IF(Sample!L14=1,P$103&amp;IF(COUNTIF(Q14:$V14,"?????*")&gt;0,", ","")," ")))</f>
        <v xml:space="preserve"> </v>
      </c>
      <c r="Q14" s="40" t="str">
        <f>IF(Sample!M14=3,Q$103&amp;", "&amp;Q$103&amp;", "&amp;Q$103&amp;IF(COUNTIF(R14:$V14,"?????*")&gt;0,", ",""),IF(Sample!M14=2,Q$103&amp;", "&amp;Q$103&amp;IF(COUNTIF(R14:$V14,"?????*")&gt;0,", ",""),IF(Sample!M14=1,Q$103&amp;IF(COUNTIF(R14:$V14,"?????*")&gt;0,", ","")," ")))</f>
        <v xml:space="preserve"> </v>
      </c>
      <c r="R14" s="40" t="str">
        <f>IF(Sample!N14=3,R$103&amp;", "&amp;R$103&amp;", "&amp;R$103&amp;IF(COUNTIF(S14:$V14,"?????*")&gt;0,", ",""),IF(Sample!N14=2,R$103&amp;", "&amp;R$103&amp;IF(COUNTIF(S14:$V14,"?????*")&gt;0,", ",""),IF(Sample!N14=1,R$103&amp;IF(COUNTIF(S14:$V14,"?????*")&gt;0,", ","")," ")))</f>
        <v xml:space="preserve"> </v>
      </c>
      <c r="S14" s="40" t="str">
        <f>IF(Sample!O14=3,S$103&amp;", "&amp;S$103&amp;", "&amp;S$103&amp;IF(COUNTIF(T14:$V14,"?????*")&gt;0,", ",""),IF(Sample!O14=2,S$103&amp;", "&amp;S$103&amp;IF(COUNTIF(T14:$V14,"?????*")&gt;0,", ",""),IF(Sample!O14=1,S$103&amp;IF(COUNTIF(T14:$V14,"?????*")&gt;0,", ","")," ")))</f>
        <v xml:space="preserve"> </v>
      </c>
      <c r="T14" s="40" t="str">
        <f>IF(Sample!P14=3,T$103&amp;", "&amp;T$103&amp;", "&amp;T$103&amp;IF(COUNTIF(U14:$V14,"?????*")&gt;0,", ",""),IF(Sample!P14=2,T$103&amp;", "&amp;T$103&amp;IF(COUNTIF(U14:$V14,"?????*")&gt;0,", ",""),IF(Sample!P14=1,T$103&amp;IF(COUNTIF(U14:$V14,"?????*")&gt;0,", ","")," ")))</f>
        <v xml:space="preserve"> </v>
      </c>
      <c r="U14" s="40" t="str">
        <f>IF(Sample!Q14=3,U$103&amp;", "&amp;U$103&amp;", "&amp;U$103&amp;IF(COUNTIF(V14:$V14,"?????*")&gt;0,", ",""),IF(Sample!Q14=2,U$103&amp;", "&amp;U$103&amp;IF(COUNTIF(V14:$V14,"?????*")&gt;0,", ",""),IF(Sample!Q14=1,U$103&amp;IF(COUNTIF(V14:$V14,"?????*")&gt;0,", ","")," ")))</f>
        <v xml:space="preserve"> </v>
      </c>
      <c r="V14" s="40" t="str">
        <f>IF(Sample!R14=3,V$103&amp;", "&amp;V$103&amp;", "&amp;V$103,IF(Sample!R14=2,V$103&amp;", "&amp;V$103,IF(Sample!R14=1,V$103," ")))</f>
        <v xml:space="preserve"> </v>
      </c>
      <c r="W14" s="40" t="s">
        <v>90</v>
      </c>
      <c r="X14" s="40" t="s">
        <v>95</v>
      </c>
      <c r="Y14" s="41" t="str">
        <f t="shared" si="0"/>
        <v>,</v>
      </c>
    </row>
    <row r="15" spans="2:25" x14ac:dyDescent="0.25">
      <c r="B15" s="39" t="s">
        <v>76</v>
      </c>
      <c r="C15" s="40" t="str">
        <f>" id: "&amp;COUNTA($C$2:$C14)&amp;", "</f>
        <v xml:space="preserve"> id: 13, </v>
      </c>
      <c r="D15" s="40" t="str">
        <f>"userId: "&amp;VLOOKUP(Sample!$B15,Control!$B$3:$D$29,2,FALSE)&amp;", "</f>
        <v xml:space="preserve">userId: 1, </v>
      </c>
      <c r="E15" s="40" t="str">
        <f>"locationId: "&amp;VLOOKUP(Sample!$C15,Control!$F$3:$G$29,2,FALSE)&amp;", "</f>
        <v xml:space="preserve">locationId: 1, </v>
      </c>
      <c r="F15" s="40" t="str">
        <f>"date: '"&amp;TEXT(Sample!$A15,"MM/DD/YYYY")&amp;"',"</f>
        <v>date: '01/17/2018',</v>
      </c>
      <c r="G15" s="40" t="s">
        <v>86</v>
      </c>
      <c r="H15" s="40" t="str">
        <f>IF(Sample!D15=3,H$103&amp;", "&amp;H$103&amp;", "&amp;H$103&amp;IF(COUNTIF(I15:$V15,"?????*")&gt;0,", ",""),IF(Sample!D15=2,H$103&amp;", "&amp;H$103&amp;IF(COUNTIF(I15:$V15,"?????*")&gt;0,", ",""),IF(Sample!D15=1,H$103&amp;IF(COUNTIF(I15:$V15,"?????*")&gt;0,", ","")," ")))</f>
        <v xml:space="preserve"> </v>
      </c>
      <c r="I15" s="40" t="str">
        <f>IF(Sample!E15=3,I$103&amp;", "&amp;I$103&amp;", "&amp;I$103&amp;IF(COUNTIF(J15:$V15,"?????*")&gt;0,", ",""),IF(Sample!E15=2,I$103&amp;", "&amp;I$103&amp;IF(COUNTIF(J15:$V15,"?????*")&gt;0,", ",""),IF(Sample!E15=1,I$103&amp;IF(COUNTIF(J15:$V15,"?????*")&gt;0,", ","")," ")))</f>
        <v xml:space="preserve">{difficulty: "5^6", score:13}, </v>
      </c>
      <c r="J15" s="40" t="str">
        <f>IF(Sample!F15=3,J$103&amp;", "&amp;J$103&amp;", "&amp;J$103&amp;IF(COUNTIF(K15:$V15,"?????*")&gt;0,", ",""),IF(Sample!F15=2,J$103&amp;", "&amp;J$103&amp;IF(COUNTIF(K15:$V15,"?????*")&gt;0,", ",""),IF(Sample!F15=1,J$103&amp;IF(COUNTIF(K15:$V15,"?????*")&gt;0,", ","")," ")))</f>
        <v xml:space="preserve">{difficulty: "5^7", score:16}, </v>
      </c>
      <c r="K15" s="40" t="str">
        <f>IF(Sample!G15=3,K$103&amp;", "&amp;K$103&amp;", "&amp;K$103&amp;IF(COUNTIF(L15:$V15,"?????*")&gt;0,", ",""),IF(Sample!G15=2,K$103&amp;", "&amp;K$103&amp;IF(COUNTIF(L15:$V15,"?????*")&gt;0,", ",""),IF(Sample!G15=1,K$103&amp;IF(COUNTIF(L15:$V15,"?????*")&gt;0,", ","")," ")))</f>
        <v xml:space="preserve">{difficulty: "5^8", score:20}, </v>
      </c>
      <c r="L15" s="40" t="str">
        <f>IF(Sample!H15=3,L$103&amp;", "&amp;L$103&amp;", "&amp;L$103&amp;IF(COUNTIF(M15:$V15,"?????*")&gt;0,", ",""),IF(Sample!H15=2,L$103&amp;", "&amp;L$103&amp;IF(COUNTIF(M15:$V15,"?????*")&gt;0,", ",""),IF(Sample!H15=1,L$103&amp;IF(COUNTIF(M15:$V15,"?????*")&gt;0,", ","")," ")))</f>
        <v xml:space="preserve"> </v>
      </c>
      <c r="M15" s="40" t="str">
        <f>IF(Sample!I15=3,M$103&amp;", "&amp;M$103&amp;", "&amp;M$103&amp;IF(COUNTIF(N15:$V15,"?????*")&gt;0,", ",""),IF(Sample!I15=2,M$103&amp;", "&amp;M$103&amp;IF(COUNTIF(N15:$V15,"?????*")&gt;0,", ",""),IF(Sample!I15=1,M$103&amp;IF(COUNTIF(N15:$V15,"?????*")&gt;0,", ","")," ")))</f>
        <v xml:space="preserve"> </v>
      </c>
      <c r="N15" s="40" t="str">
        <f>IF(Sample!J15=3,N$103&amp;", "&amp;N$103&amp;", "&amp;N$103&amp;IF(COUNTIF(O15:$V15,"?????*")&gt;0,", ",""),IF(Sample!J15=2,N$103&amp;", "&amp;N$103&amp;IF(COUNTIF(O15:$V15,"?????*")&gt;0,", ",""),IF(Sample!J15=1,N$103&amp;IF(COUNTIF(O15:$V15,"?????*")&gt;0,", ","")," ")))</f>
        <v xml:space="preserve">{difficulty: "5^9", score:35}, </v>
      </c>
      <c r="O15" s="40" t="str">
        <f>IF(Sample!K15=3,O$103&amp;", "&amp;O$103&amp;", "&amp;O$103&amp;IF(COUNTIF(P15:$V15,"?????*")&gt;0,", ",""),IF(Sample!K15=2,O$103&amp;", "&amp;O$103&amp;IF(COUNTIF(P15:$V15,"?????*")&gt;0,", ",""),IF(Sample!K15=1,O$103&amp;IF(COUNTIF(P15:$V15,"?????*")&gt;0,", ","")," ")))</f>
        <v xml:space="preserve"> </v>
      </c>
      <c r="P15" s="40" t="str">
        <f>IF(Sample!L15=3,P$103&amp;", "&amp;P$103&amp;", "&amp;P$103&amp;IF(COUNTIF(Q15:$V15,"?????*")&gt;0,", ",""),IF(Sample!L15=2,P$103&amp;", "&amp;P$103&amp;IF(COUNTIF(Q15:$V15,"?????*")&gt;0,", ",""),IF(Sample!L15=1,P$103&amp;IF(COUNTIF(Q15:$V15,"?????*")&gt;0,", ","")," ")))</f>
        <v xml:space="preserve">{difficulty: "5^10-", score:54}, </v>
      </c>
      <c r="Q15" s="40" t="str">
        <f>IF(Sample!M15=3,Q$103&amp;", "&amp;Q$103&amp;", "&amp;Q$103&amp;IF(COUNTIF(R15:$V15,"?????*")&gt;0,", ",""),IF(Sample!M15=2,Q$103&amp;", "&amp;Q$103&amp;IF(COUNTIF(R15:$V15,"?????*")&gt;0,", ",""),IF(Sample!M15=1,Q$103&amp;IF(COUNTIF(R15:$V15,"?????*")&gt;0,", ","")," ")))</f>
        <v>{difficulty: "5^10", score:68}</v>
      </c>
      <c r="R15" s="40" t="str">
        <f>IF(Sample!N15=3,R$103&amp;", "&amp;R$103&amp;", "&amp;R$103&amp;IF(COUNTIF(S15:$V15,"?????*")&gt;0,", ",""),IF(Sample!N15=2,R$103&amp;", "&amp;R$103&amp;IF(COUNTIF(S15:$V15,"?????*")&gt;0,", ",""),IF(Sample!N15=1,R$103&amp;IF(COUNTIF(S15:$V15,"?????*")&gt;0,", ","")," ")))</f>
        <v xml:space="preserve"> </v>
      </c>
      <c r="S15" s="40" t="str">
        <f>IF(Sample!O15=3,S$103&amp;", "&amp;S$103&amp;", "&amp;S$103&amp;IF(COUNTIF(T15:$V15,"?????*")&gt;0,", ",""),IF(Sample!O15=2,S$103&amp;", "&amp;S$103&amp;IF(COUNTIF(T15:$V15,"?????*")&gt;0,", ",""),IF(Sample!O15=1,S$103&amp;IF(COUNTIF(T15:$V15,"?????*")&gt;0,", ","")," ")))</f>
        <v xml:space="preserve"> </v>
      </c>
      <c r="T15" s="40" t="str">
        <f>IF(Sample!P15=3,T$103&amp;", "&amp;T$103&amp;", "&amp;T$103&amp;IF(COUNTIF(U15:$V15,"?????*")&gt;0,", ",""),IF(Sample!P15=2,T$103&amp;", "&amp;T$103&amp;IF(COUNTIF(U15:$V15,"?????*")&gt;0,", ",""),IF(Sample!P15=1,T$103&amp;IF(COUNTIF(U15:$V15,"?????*")&gt;0,", ","")," ")))</f>
        <v xml:space="preserve"> </v>
      </c>
      <c r="U15" s="40" t="str">
        <f>IF(Sample!Q15=3,U$103&amp;", "&amp;U$103&amp;", "&amp;U$103&amp;IF(COUNTIF(V15:$V15,"?????*")&gt;0,", ",""),IF(Sample!Q15=2,U$103&amp;", "&amp;U$103&amp;IF(COUNTIF(V15:$V15,"?????*")&gt;0,", ",""),IF(Sample!Q15=1,U$103&amp;IF(COUNTIF(V15:$V15,"?????*")&gt;0,", ","")," ")))</f>
        <v xml:space="preserve"> </v>
      </c>
      <c r="V15" s="40" t="str">
        <f>IF(Sample!R15=3,V$103&amp;", "&amp;V$103&amp;", "&amp;V$103,IF(Sample!R15=2,V$103&amp;", "&amp;V$103,IF(Sample!R15=1,V$103," ")))</f>
        <v xml:space="preserve"> </v>
      </c>
      <c r="W15" s="40" t="s">
        <v>90</v>
      </c>
      <c r="X15" s="40" t="s">
        <v>95</v>
      </c>
      <c r="Y15" s="41" t="str">
        <f t="shared" si="0"/>
        <v>,</v>
      </c>
    </row>
    <row r="16" spans="2:25" x14ac:dyDescent="0.25">
      <c r="B16" s="39" t="s">
        <v>76</v>
      </c>
      <c r="C16" s="40" t="str">
        <f>" id: "&amp;COUNTA($C$2:$C15)&amp;", "</f>
        <v xml:space="preserve"> id: 14, </v>
      </c>
      <c r="D16" s="40" t="str">
        <f>"userId: "&amp;VLOOKUP(Sample!$B16,Control!$B$3:$D$29,2,FALSE)&amp;", "</f>
        <v xml:space="preserve">userId: 1, </v>
      </c>
      <c r="E16" s="40" t="str">
        <f>"locationId: "&amp;VLOOKUP(Sample!$C16,Control!$F$3:$G$29,2,FALSE)&amp;", "</f>
        <v xml:space="preserve">locationId: 1, </v>
      </c>
      <c r="F16" s="40" t="str">
        <f>"date: '"&amp;TEXT(Sample!$A16,"MM/DD/YYYY")&amp;"',"</f>
        <v>date: '01/19/2018',</v>
      </c>
      <c r="G16" s="40" t="s">
        <v>86</v>
      </c>
      <c r="H16" s="40" t="str">
        <f>IF(Sample!D16=3,H$103&amp;", "&amp;H$103&amp;", "&amp;H$103&amp;IF(COUNTIF(I16:$V16,"?????*")&gt;0,", ",""),IF(Sample!D16=2,H$103&amp;", "&amp;H$103&amp;IF(COUNTIF(I16:$V16,"?????*")&gt;0,", ",""),IF(Sample!D16=1,H$103&amp;IF(COUNTIF(I16:$V16,"?????*")&gt;0,", ","")," ")))</f>
        <v xml:space="preserve">{difficulty: "5^5", score:10}, </v>
      </c>
      <c r="I16" s="40" t="str">
        <f>IF(Sample!E16=3,I$103&amp;", "&amp;I$103&amp;", "&amp;I$103&amp;IF(COUNTIF(J16:$V16,"?????*")&gt;0,", ",""),IF(Sample!E16=2,I$103&amp;", "&amp;I$103&amp;IF(COUNTIF(J16:$V16,"?????*")&gt;0,", ",""),IF(Sample!E16=1,I$103&amp;IF(COUNTIF(J16:$V16,"?????*")&gt;0,", ","")," ")))</f>
        <v xml:space="preserve"> </v>
      </c>
      <c r="J16" s="40" t="str">
        <f>IF(Sample!F16=3,J$103&amp;", "&amp;J$103&amp;", "&amp;J$103&amp;IF(COUNTIF(K16:$V16,"?????*")&gt;0,", ",""),IF(Sample!F16=2,J$103&amp;", "&amp;J$103&amp;IF(COUNTIF(K16:$V16,"?????*")&gt;0,", ",""),IF(Sample!F16=1,J$103&amp;IF(COUNTIF(K16:$V16,"?????*")&gt;0,", ","")," ")))</f>
        <v xml:space="preserve">{difficulty: "5^7", score:16}, </v>
      </c>
      <c r="K16" s="40" t="str">
        <f>IF(Sample!G16=3,K$103&amp;", "&amp;K$103&amp;", "&amp;K$103&amp;IF(COUNTIF(L16:$V16,"?????*")&gt;0,", ",""),IF(Sample!G16=2,K$103&amp;", "&amp;K$103&amp;IF(COUNTIF(L16:$V16,"?????*")&gt;0,", ",""),IF(Sample!G16=1,K$103&amp;IF(COUNTIF(L16:$V16,"?????*")&gt;0,", ","")," ")))</f>
        <v xml:space="preserve">{difficulty: "5^8", score:20}, </v>
      </c>
      <c r="L16" s="40" t="str">
        <f>IF(Sample!H16=3,L$103&amp;", "&amp;L$103&amp;", "&amp;L$103&amp;IF(COUNTIF(M16:$V16,"?????*")&gt;0,", ",""),IF(Sample!H16=2,L$103&amp;", "&amp;L$103&amp;IF(COUNTIF(M16:$V16,"?????*")&gt;0,", ",""),IF(Sample!H16=1,L$103&amp;IF(COUNTIF(M16:$V16,"?????*")&gt;0,", ","")," ")))</f>
        <v xml:space="preserve"> </v>
      </c>
      <c r="M16" s="40" t="str">
        <f>IF(Sample!I16=3,M$103&amp;", "&amp;M$103&amp;", "&amp;M$103&amp;IF(COUNTIF(N16:$V16,"?????*")&gt;0,", ",""),IF(Sample!I16=2,M$103&amp;", "&amp;M$103&amp;IF(COUNTIF(N16:$V16,"?????*")&gt;0,", ",""),IF(Sample!I16=1,M$103&amp;IF(COUNTIF(N16:$V16,"?????*")&gt;0,", ","")," ")))</f>
        <v xml:space="preserve"> </v>
      </c>
      <c r="N16" s="40" t="str">
        <f>IF(Sample!J16=3,N$103&amp;", "&amp;N$103&amp;", "&amp;N$103&amp;IF(COUNTIF(O16:$V16,"?????*")&gt;0,", ",""),IF(Sample!J16=2,N$103&amp;", "&amp;N$103&amp;IF(COUNTIF(O16:$V16,"?????*")&gt;0,", ",""),IF(Sample!J16=1,N$103&amp;IF(COUNTIF(O16:$V16,"?????*")&gt;0,", ","")," ")))</f>
        <v xml:space="preserve">{difficulty: "5^9", score:35}, </v>
      </c>
      <c r="O16" s="40" t="str">
        <f>IF(Sample!K16=3,O$103&amp;", "&amp;O$103&amp;", "&amp;O$103&amp;IF(COUNTIF(P16:$V16,"?????*")&gt;0,", ",""),IF(Sample!K16=2,O$103&amp;", "&amp;O$103&amp;IF(COUNTIF(P16:$V16,"?????*")&gt;0,", ",""),IF(Sample!K16=1,O$103&amp;IF(COUNTIF(P16:$V16,"?????*")&gt;0,", ","")," ")))</f>
        <v xml:space="preserve">{difficulty: "5^9+", score:43}, </v>
      </c>
      <c r="P16" s="40" t="str">
        <f>IF(Sample!L16=3,P$103&amp;", "&amp;P$103&amp;", "&amp;P$103&amp;IF(COUNTIF(Q16:$V16,"?????*")&gt;0,", ",""),IF(Sample!L16=2,P$103&amp;", "&amp;P$103&amp;IF(COUNTIF(Q16:$V16,"?????*")&gt;0,", ",""),IF(Sample!L16=1,P$103&amp;IF(COUNTIF(Q16:$V16,"?????*")&gt;0,", ","")," ")))</f>
        <v xml:space="preserve">{difficulty: "5^10-", score:54}, </v>
      </c>
      <c r="Q16" s="40" t="str">
        <f>IF(Sample!M16=3,Q$103&amp;", "&amp;Q$103&amp;", "&amp;Q$103&amp;IF(COUNTIF(R16:$V16,"?????*")&gt;0,", ",""),IF(Sample!M16=2,Q$103&amp;", "&amp;Q$103&amp;IF(COUNTIF(R16:$V16,"?????*")&gt;0,", ",""),IF(Sample!M16=1,Q$103&amp;IF(COUNTIF(R16:$V16,"?????*")&gt;0,", ","")," ")))</f>
        <v>{difficulty: "5^10", score:68}</v>
      </c>
      <c r="R16" s="40" t="str">
        <f>IF(Sample!N16=3,R$103&amp;", "&amp;R$103&amp;", "&amp;R$103&amp;IF(COUNTIF(S16:$V16,"?????*")&gt;0,", ",""),IF(Sample!N16=2,R$103&amp;", "&amp;R$103&amp;IF(COUNTIF(S16:$V16,"?????*")&gt;0,", ",""),IF(Sample!N16=1,R$103&amp;IF(COUNTIF(S16:$V16,"?????*")&gt;0,", ","")," ")))</f>
        <v xml:space="preserve"> </v>
      </c>
      <c r="S16" s="40" t="str">
        <f>IF(Sample!O16=3,S$103&amp;", "&amp;S$103&amp;", "&amp;S$103&amp;IF(COUNTIF(T16:$V16,"?????*")&gt;0,", ",""),IF(Sample!O16=2,S$103&amp;", "&amp;S$103&amp;IF(COUNTIF(T16:$V16,"?????*")&gt;0,", ",""),IF(Sample!O16=1,S$103&amp;IF(COUNTIF(T16:$V16,"?????*")&gt;0,", ","")," ")))</f>
        <v xml:space="preserve"> </v>
      </c>
      <c r="T16" s="40" t="str">
        <f>IF(Sample!P16=3,T$103&amp;", "&amp;T$103&amp;", "&amp;T$103&amp;IF(COUNTIF(U16:$V16,"?????*")&gt;0,", ",""),IF(Sample!P16=2,T$103&amp;", "&amp;T$103&amp;IF(COUNTIF(U16:$V16,"?????*")&gt;0,", ",""),IF(Sample!P16=1,T$103&amp;IF(COUNTIF(U16:$V16,"?????*")&gt;0,", ","")," ")))</f>
        <v xml:space="preserve"> </v>
      </c>
      <c r="U16" s="40" t="str">
        <f>IF(Sample!Q16=3,U$103&amp;", "&amp;U$103&amp;", "&amp;U$103&amp;IF(COUNTIF(V16:$V16,"?????*")&gt;0,", ",""),IF(Sample!Q16=2,U$103&amp;", "&amp;U$103&amp;IF(COUNTIF(V16:$V16,"?????*")&gt;0,", ",""),IF(Sample!Q16=1,U$103&amp;IF(COUNTIF(V16:$V16,"?????*")&gt;0,", ","")," ")))</f>
        <v xml:space="preserve"> </v>
      </c>
      <c r="V16" s="40" t="str">
        <f>IF(Sample!R16=3,V$103&amp;", "&amp;V$103&amp;", "&amp;V$103,IF(Sample!R16=2,V$103&amp;", "&amp;V$103,IF(Sample!R16=1,V$103," ")))</f>
        <v xml:space="preserve"> </v>
      </c>
      <c r="W16" s="40" t="s">
        <v>90</v>
      </c>
      <c r="X16" s="40" t="s">
        <v>95</v>
      </c>
      <c r="Y16" s="41" t="str">
        <f t="shared" si="0"/>
        <v>,</v>
      </c>
    </row>
    <row r="17" spans="2:25" x14ac:dyDescent="0.25">
      <c r="B17" s="39" t="s">
        <v>76</v>
      </c>
      <c r="C17" s="40" t="str">
        <f>" id: "&amp;COUNTA($C$2:$C16)&amp;", "</f>
        <v xml:space="preserve"> id: 15, </v>
      </c>
      <c r="D17" s="40" t="str">
        <f>"userId: "&amp;VLOOKUP(Sample!$B17,Control!$B$3:$D$29,2,FALSE)&amp;", "</f>
        <v xml:space="preserve">userId: 1, </v>
      </c>
      <c r="E17" s="40" t="str">
        <f>"locationId: "&amp;VLOOKUP(Sample!$C17,Control!$F$3:$G$29,2,FALSE)&amp;", "</f>
        <v xml:space="preserve">locationId: 1, </v>
      </c>
      <c r="F17" s="40" t="str">
        <f>"date: '"&amp;TEXT(Sample!$A17,"MM/DD/YYYY")&amp;"',"</f>
        <v>date: '01/21/2018',</v>
      </c>
      <c r="G17" s="40" t="s">
        <v>86</v>
      </c>
      <c r="H17" s="40" t="str">
        <f>IF(Sample!D17=3,H$103&amp;", "&amp;H$103&amp;", "&amp;H$103&amp;IF(COUNTIF(I17:$V17,"?????*")&gt;0,", ",""),IF(Sample!D17=2,H$103&amp;", "&amp;H$103&amp;IF(COUNTIF(I17:$V17,"?????*")&gt;0,", ",""),IF(Sample!D17=1,H$103&amp;IF(COUNTIF(I17:$V17,"?????*")&gt;0,", ","")," ")))</f>
        <v xml:space="preserve"> </v>
      </c>
      <c r="I17" s="40" t="str">
        <f>IF(Sample!E17=3,I$103&amp;", "&amp;I$103&amp;", "&amp;I$103&amp;IF(COUNTIF(J17:$V17,"?????*")&gt;0,", ",""),IF(Sample!E17=2,I$103&amp;", "&amp;I$103&amp;IF(COUNTIF(J17:$V17,"?????*")&gt;0,", ",""),IF(Sample!E17=1,I$103&amp;IF(COUNTIF(J17:$V17,"?????*")&gt;0,", ","")," ")))</f>
        <v xml:space="preserve"> </v>
      </c>
      <c r="J17" s="40" t="str">
        <f>IF(Sample!F17=3,J$103&amp;", "&amp;J$103&amp;", "&amp;J$103&amp;IF(COUNTIF(K17:$V17,"?????*")&gt;0,", ",""),IF(Sample!F17=2,J$103&amp;", "&amp;J$103&amp;IF(COUNTIF(K17:$V17,"?????*")&gt;0,", ",""),IF(Sample!F17=1,J$103&amp;IF(COUNTIF(K17:$V17,"?????*")&gt;0,", ","")," ")))</f>
        <v xml:space="preserve"> </v>
      </c>
      <c r="K17" s="40" t="str">
        <f>IF(Sample!G17=3,K$103&amp;", "&amp;K$103&amp;", "&amp;K$103&amp;IF(COUNTIF(L17:$V17,"?????*")&gt;0,", ",""),IF(Sample!G17=2,K$103&amp;", "&amp;K$103&amp;IF(COUNTIF(L17:$V17,"?????*")&gt;0,", ",""),IF(Sample!G17=1,K$103&amp;IF(COUNTIF(L17:$V17,"?????*")&gt;0,", ","")," ")))</f>
        <v xml:space="preserve"> </v>
      </c>
      <c r="L17" s="40" t="str">
        <f>IF(Sample!H17=3,L$103&amp;", "&amp;L$103&amp;", "&amp;L$103&amp;IF(COUNTIF(M17:$V17,"?????*")&gt;0,", ",""),IF(Sample!H17=2,L$103&amp;", "&amp;L$103&amp;IF(COUNTIF(M17:$V17,"?????*")&gt;0,", ",""),IF(Sample!H17=1,L$103&amp;IF(COUNTIF(M17:$V17,"?????*")&gt;0,", ","")," ")))</f>
        <v xml:space="preserve"> </v>
      </c>
      <c r="M17" s="40" t="str">
        <f>IF(Sample!I17=3,M$103&amp;", "&amp;M$103&amp;", "&amp;M$103&amp;IF(COUNTIF(N17:$V17,"?????*")&gt;0,", ",""),IF(Sample!I17=2,M$103&amp;", "&amp;M$103&amp;IF(COUNTIF(N17:$V17,"?????*")&gt;0,", ",""),IF(Sample!I17=1,M$103&amp;IF(COUNTIF(N17:$V17,"?????*")&gt;0,", ","")," ")))</f>
        <v xml:space="preserve"> </v>
      </c>
      <c r="N17" s="40" t="str">
        <f>IF(Sample!J17=3,N$103&amp;", "&amp;N$103&amp;", "&amp;N$103&amp;IF(COUNTIF(O17:$V17,"?????*")&gt;0,", ",""),IF(Sample!J17=2,N$103&amp;", "&amp;N$103&amp;IF(COUNTIF(O17:$V17,"?????*")&gt;0,", ",""),IF(Sample!J17=1,N$103&amp;IF(COUNTIF(O17:$V17,"?????*")&gt;0,", ","")," ")))</f>
        <v xml:space="preserve">{difficulty: "5^9", score:35}, </v>
      </c>
      <c r="O17" s="40" t="str">
        <f>IF(Sample!K17=3,O$103&amp;", "&amp;O$103&amp;", "&amp;O$103&amp;IF(COUNTIF(P17:$V17,"?????*")&gt;0,", ",""),IF(Sample!K17=2,O$103&amp;", "&amp;O$103&amp;IF(COUNTIF(P17:$V17,"?????*")&gt;0,", ",""),IF(Sample!K17=1,O$103&amp;IF(COUNTIF(P17:$V17,"?????*")&gt;0,", ","")," ")))</f>
        <v xml:space="preserve"> </v>
      </c>
      <c r="P17" s="40" t="str">
        <f>IF(Sample!L17=3,P$103&amp;", "&amp;P$103&amp;", "&amp;P$103&amp;IF(COUNTIF(Q17:$V17,"?????*")&gt;0,", ",""),IF(Sample!L17=2,P$103&amp;", "&amp;P$103&amp;IF(COUNTIF(Q17:$V17,"?????*")&gt;0,", ",""),IF(Sample!L17=1,P$103&amp;IF(COUNTIF(Q17:$V17,"?????*")&gt;0,", ","")," ")))</f>
        <v xml:space="preserve"> </v>
      </c>
      <c r="Q17" s="40" t="str">
        <f>IF(Sample!M17=3,Q$103&amp;", "&amp;Q$103&amp;", "&amp;Q$103&amp;IF(COUNTIF(R17:$V17,"?????*")&gt;0,", ",""),IF(Sample!M17=2,Q$103&amp;", "&amp;Q$103&amp;IF(COUNTIF(R17:$V17,"?????*")&gt;0,", ",""),IF(Sample!M17=1,Q$103&amp;IF(COUNTIF(R17:$V17,"?????*")&gt;0,", ","")," ")))</f>
        <v>{difficulty: "5^10", score:68}, {difficulty: "5^10", score:68}</v>
      </c>
      <c r="R17" s="40" t="str">
        <f>IF(Sample!N17=3,R$103&amp;", "&amp;R$103&amp;", "&amp;R$103&amp;IF(COUNTIF(S17:$V17,"?????*")&gt;0,", ",""),IF(Sample!N17=2,R$103&amp;", "&amp;R$103&amp;IF(COUNTIF(S17:$V17,"?????*")&gt;0,", ",""),IF(Sample!N17=1,R$103&amp;IF(COUNTIF(S17:$V17,"?????*")&gt;0,", ","")," ")))</f>
        <v xml:space="preserve"> </v>
      </c>
      <c r="S17" s="40" t="str">
        <f>IF(Sample!O17=3,S$103&amp;", "&amp;S$103&amp;", "&amp;S$103&amp;IF(COUNTIF(T17:$V17,"?????*")&gt;0,", ",""),IF(Sample!O17=2,S$103&amp;", "&amp;S$103&amp;IF(COUNTIF(T17:$V17,"?????*")&gt;0,", ",""),IF(Sample!O17=1,S$103&amp;IF(COUNTIF(T17:$V17,"?????*")&gt;0,", ","")," ")))</f>
        <v xml:space="preserve"> </v>
      </c>
      <c r="T17" s="40" t="str">
        <f>IF(Sample!P17=3,T$103&amp;", "&amp;T$103&amp;", "&amp;T$103&amp;IF(COUNTIF(U17:$V17,"?????*")&gt;0,", ",""),IF(Sample!P17=2,T$103&amp;", "&amp;T$103&amp;IF(COUNTIF(U17:$V17,"?????*")&gt;0,", ",""),IF(Sample!P17=1,T$103&amp;IF(COUNTIF(U17:$V17,"?????*")&gt;0,", ","")," ")))</f>
        <v xml:space="preserve"> </v>
      </c>
      <c r="U17" s="40" t="str">
        <f>IF(Sample!Q17=3,U$103&amp;", "&amp;U$103&amp;", "&amp;U$103&amp;IF(COUNTIF(V17:$V17,"?????*")&gt;0,", ",""),IF(Sample!Q17=2,U$103&amp;", "&amp;U$103&amp;IF(COUNTIF(V17:$V17,"?????*")&gt;0,", ",""),IF(Sample!Q17=1,U$103&amp;IF(COUNTIF(V17:$V17,"?????*")&gt;0,", ","")," ")))</f>
        <v xml:space="preserve"> </v>
      </c>
      <c r="V17" s="40" t="str">
        <f>IF(Sample!R17=3,V$103&amp;", "&amp;V$103&amp;", "&amp;V$103,IF(Sample!R17=2,V$103&amp;", "&amp;V$103,IF(Sample!R17=1,V$103," ")))</f>
        <v xml:space="preserve"> </v>
      </c>
      <c r="W17" s="40" t="s">
        <v>90</v>
      </c>
      <c r="X17" s="40" t="s">
        <v>95</v>
      </c>
      <c r="Y17" s="41" t="str">
        <f t="shared" si="0"/>
        <v>,</v>
      </c>
    </row>
    <row r="18" spans="2:25" x14ac:dyDescent="0.25">
      <c r="B18" s="39" t="s">
        <v>76</v>
      </c>
      <c r="C18" s="40" t="str">
        <f>" id: "&amp;COUNTA($C$2:$C17)&amp;", "</f>
        <v xml:space="preserve"> id: 16, </v>
      </c>
      <c r="D18" s="40" t="str">
        <f>"userId: "&amp;VLOOKUP(Sample!$B18,Control!$B$3:$D$29,2,FALSE)&amp;", "</f>
        <v xml:space="preserve">userId: 5, </v>
      </c>
      <c r="E18" s="40" t="str">
        <f>"locationId: "&amp;VLOOKUP(Sample!$C18,Control!$F$3:$G$29,2,FALSE)&amp;", "</f>
        <v xml:space="preserve">locationId: 1, </v>
      </c>
      <c r="F18" s="40" t="str">
        <f>"date: '"&amp;TEXT(Sample!$A18,"MM/DD/YYYY")&amp;"',"</f>
        <v>date: '01/21/2018',</v>
      </c>
      <c r="G18" s="40" t="s">
        <v>86</v>
      </c>
      <c r="H18" s="40" t="str">
        <f>IF(Sample!D18=3,H$103&amp;", "&amp;H$103&amp;", "&amp;H$103&amp;IF(COUNTIF(I18:$V18,"?????*")&gt;0,", ",""),IF(Sample!D18=2,H$103&amp;", "&amp;H$103&amp;IF(COUNTIF(I18:$V18,"?????*")&gt;0,", ",""),IF(Sample!D18=1,H$103&amp;IF(COUNTIF(I18:$V18,"?????*")&gt;0,", ","")," ")))</f>
        <v xml:space="preserve">{difficulty: "5^5", score:10}, </v>
      </c>
      <c r="I18" s="40" t="str">
        <f>IF(Sample!E18=3,I$103&amp;", "&amp;I$103&amp;", "&amp;I$103&amp;IF(COUNTIF(J18:$V18,"?????*")&gt;0,", ",""),IF(Sample!E18=2,I$103&amp;", "&amp;I$103&amp;IF(COUNTIF(J18:$V18,"?????*")&gt;0,", ",""),IF(Sample!E18=1,I$103&amp;IF(COUNTIF(J18:$V18,"?????*")&gt;0,", ","")," ")))</f>
        <v xml:space="preserve">{difficulty: "5^6", score:13}, {difficulty: "5^6", score:13}, {difficulty: "5^6", score:13}, </v>
      </c>
      <c r="J18" s="40" t="str">
        <f>IF(Sample!F18=3,J$103&amp;", "&amp;J$103&amp;", "&amp;J$103&amp;IF(COUNTIF(K18:$V18,"?????*")&gt;0,", ",""),IF(Sample!F18=2,J$103&amp;", "&amp;J$103&amp;IF(COUNTIF(K18:$V18,"?????*")&gt;0,", ",""),IF(Sample!F18=1,J$103&amp;IF(COUNTIF(K18:$V18,"?????*")&gt;0,", ","")," ")))</f>
        <v xml:space="preserve"> </v>
      </c>
      <c r="K18" s="40" t="str">
        <f>IF(Sample!G18=3,K$103&amp;", "&amp;K$103&amp;", "&amp;K$103&amp;IF(COUNTIF(L18:$V18,"?????*")&gt;0,", ",""),IF(Sample!G18=2,K$103&amp;", "&amp;K$103&amp;IF(COUNTIF(L18:$V18,"?????*")&gt;0,", ",""),IF(Sample!G18=1,K$103&amp;IF(COUNTIF(L18:$V18,"?????*")&gt;0,", ","")," ")))</f>
        <v xml:space="preserve"> </v>
      </c>
      <c r="L18" s="40" t="str">
        <f>IF(Sample!H18=3,L$103&amp;", "&amp;L$103&amp;", "&amp;L$103&amp;IF(COUNTIF(M18:$V18,"?????*")&gt;0,", ",""),IF(Sample!H18=2,L$103&amp;", "&amp;L$103&amp;IF(COUNTIF(M18:$V18,"?????*")&gt;0,", ",""),IF(Sample!H18=1,L$103&amp;IF(COUNTIF(M18:$V18,"?????*")&gt;0,", ","")," ")))</f>
        <v>{difficulty: "5^8+", score:24}</v>
      </c>
      <c r="M18" s="40" t="str">
        <f>IF(Sample!I18=3,M$103&amp;", "&amp;M$103&amp;", "&amp;M$103&amp;IF(COUNTIF(N18:$V18,"?????*")&gt;0,", ",""),IF(Sample!I18=2,M$103&amp;", "&amp;M$103&amp;IF(COUNTIF(N18:$V18,"?????*")&gt;0,", ",""),IF(Sample!I18=1,M$103&amp;IF(COUNTIF(N18:$V18,"?????*")&gt;0,", ","")," ")))</f>
        <v xml:space="preserve"> </v>
      </c>
      <c r="N18" s="40" t="str">
        <f>IF(Sample!J18=3,N$103&amp;", "&amp;N$103&amp;", "&amp;N$103&amp;IF(COUNTIF(O18:$V18,"?????*")&gt;0,", ",""),IF(Sample!J18=2,N$103&amp;", "&amp;N$103&amp;IF(COUNTIF(O18:$V18,"?????*")&gt;0,", ",""),IF(Sample!J18=1,N$103&amp;IF(COUNTIF(O18:$V18,"?????*")&gt;0,", ","")," ")))</f>
        <v xml:space="preserve"> </v>
      </c>
      <c r="O18" s="40" t="str">
        <f>IF(Sample!K18=3,O$103&amp;", "&amp;O$103&amp;", "&amp;O$103&amp;IF(COUNTIF(P18:$V18,"?????*")&gt;0,", ",""),IF(Sample!K18=2,O$103&amp;", "&amp;O$103&amp;IF(COUNTIF(P18:$V18,"?????*")&gt;0,", ",""),IF(Sample!K18=1,O$103&amp;IF(COUNTIF(P18:$V18,"?????*")&gt;0,", ","")," ")))</f>
        <v xml:space="preserve"> </v>
      </c>
      <c r="P18" s="40" t="str">
        <f>IF(Sample!L18=3,P$103&amp;", "&amp;P$103&amp;", "&amp;P$103&amp;IF(COUNTIF(Q18:$V18,"?????*")&gt;0,", ",""),IF(Sample!L18=2,P$103&amp;", "&amp;P$103&amp;IF(COUNTIF(Q18:$V18,"?????*")&gt;0,", ",""),IF(Sample!L18=1,P$103&amp;IF(COUNTIF(Q18:$V18,"?????*")&gt;0,", ","")," ")))</f>
        <v xml:space="preserve"> </v>
      </c>
      <c r="Q18" s="40" t="str">
        <f>IF(Sample!M18=3,Q$103&amp;", "&amp;Q$103&amp;", "&amp;Q$103&amp;IF(COUNTIF(R18:$V18,"?????*")&gt;0,", ",""),IF(Sample!M18=2,Q$103&amp;", "&amp;Q$103&amp;IF(COUNTIF(R18:$V18,"?????*")&gt;0,", ",""),IF(Sample!M18=1,Q$103&amp;IF(COUNTIF(R18:$V18,"?????*")&gt;0,", ","")," ")))</f>
        <v xml:space="preserve"> </v>
      </c>
      <c r="R18" s="40" t="str">
        <f>IF(Sample!N18=3,R$103&amp;", "&amp;R$103&amp;", "&amp;R$103&amp;IF(COUNTIF(S18:$V18,"?????*")&gt;0,", ",""),IF(Sample!N18=2,R$103&amp;", "&amp;R$103&amp;IF(COUNTIF(S18:$V18,"?????*")&gt;0,", ",""),IF(Sample!N18=1,R$103&amp;IF(COUNTIF(S18:$V18,"?????*")&gt;0,", ","")," ")))</f>
        <v xml:space="preserve"> </v>
      </c>
      <c r="S18" s="40" t="str">
        <f>IF(Sample!O18=3,S$103&amp;", "&amp;S$103&amp;", "&amp;S$103&amp;IF(COUNTIF(T18:$V18,"?????*")&gt;0,", ",""),IF(Sample!O18=2,S$103&amp;", "&amp;S$103&amp;IF(COUNTIF(T18:$V18,"?????*")&gt;0,", ",""),IF(Sample!O18=1,S$103&amp;IF(COUNTIF(T18:$V18,"?????*")&gt;0,", ","")," ")))</f>
        <v xml:space="preserve"> </v>
      </c>
      <c r="T18" s="40" t="str">
        <f>IF(Sample!P18=3,T$103&amp;", "&amp;T$103&amp;", "&amp;T$103&amp;IF(COUNTIF(U18:$V18,"?????*")&gt;0,", ",""),IF(Sample!P18=2,T$103&amp;", "&amp;T$103&amp;IF(COUNTIF(U18:$V18,"?????*")&gt;0,", ",""),IF(Sample!P18=1,T$103&amp;IF(COUNTIF(U18:$V18,"?????*")&gt;0,", ","")," ")))</f>
        <v xml:space="preserve"> </v>
      </c>
      <c r="U18" s="40" t="str">
        <f>IF(Sample!Q18=3,U$103&amp;", "&amp;U$103&amp;", "&amp;U$103&amp;IF(COUNTIF(V18:$V18,"?????*")&gt;0,", ",""),IF(Sample!Q18=2,U$103&amp;", "&amp;U$103&amp;IF(COUNTIF(V18:$V18,"?????*")&gt;0,", ",""),IF(Sample!Q18=1,U$103&amp;IF(COUNTIF(V18:$V18,"?????*")&gt;0,", ","")," ")))</f>
        <v xml:space="preserve"> </v>
      </c>
      <c r="V18" s="40" t="str">
        <f>IF(Sample!R18=3,V$103&amp;", "&amp;V$103&amp;", "&amp;V$103,IF(Sample!R18=2,V$103&amp;", "&amp;V$103,IF(Sample!R18=1,V$103," ")))</f>
        <v xml:space="preserve"> </v>
      </c>
      <c r="W18" s="40" t="s">
        <v>90</v>
      </c>
      <c r="X18" s="40" t="s">
        <v>95</v>
      </c>
      <c r="Y18" s="41" t="str">
        <f t="shared" si="0"/>
        <v>,</v>
      </c>
    </row>
    <row r="19" spans="2:25" x14ac:dyDescent="0.25">
      <c r="B19" s="39" t="s">
        <v>76</v>
      </c>
      <c r="C19" s="40" t="str">
        <f>" id: "&amp;COUNTA($C$2:$C18)&amp;", "</f>
        <v xml:space="preserve"> id: 17, </v>
      </c>
      <c r="D19" s="40" t="str">
        <f>"userId: "&amp;VLOOKUP(Sample!$B19,Control!$B$3:$D$29,2,FALSE)&amp;", "</f>
        <v xml:space="preserve">userId: 4, </v>
      </c>
      <c r="E19" s="40" t="str">
        <f>"locationId: "&amp;VLOOKUP(Sample!$C19,Control!$F$3:$G$29,2,FALSE)&amp;", "</f>
        <v xml:space="preserve">locationId: 1, </v>
      </c>
      <c r="F19" s="40" t="str">
        <f>"date: '"&amp;TEXT(Sample!$A19,"MM/DD/YYYY")&amp;"',"</f>
        <v>date: '01/24/2018',</v>
      </c>
      <c r="G19" s="40" t="s">
        <v>86</v>
      </c>
      <c r="H19" s="40" t="str">
        <f>IF(Sample!D19=3,H$103&amp;", "&amp;H$103&amp;", "&amp;H$103&amp;IF(COUNTIF(I19:$V19,"?????*")&gt;0,", ",""),IF(Sample!D19=2,H$103&amp;", "&amp;H$103&amp;IF(COUNTIF(I19:$V19,"?????*")&gt;0,", ",""),IF(Sample!D19=1,H$103&amp;IF(COUNTIF(I19:$V19,"?????*")&gt;0,", ","")," ")))</f>
        <v xml:space="preserve"> </v>
      </c>
      <c r="I19" s="40" t="str">
        <f>IF(Sample!E19=3,I$103&amp;", "&amp;I$103&amp;", "&amp;I$103&amp;IF(COUNTIF(J19:$V19,"?????*")&gt;0,", ",""),IF(Sample!E19=2,I$103&amp;", "&amp;I$103&amp;IF(COUNTIF(J19:$V19,"?????*")&gt;0,", ",""),IF(Sample!E19=1,I$103&amp;IF(COUNTIF(J19:$V19,"?????*")&gt;0,", ","")," ")))</f>
        <v xml:space="preserve"> </v>
      </c>
      <c r="J19" s="40" t="str">
        <f>IF(Sample!F19=3,J$103&amp;", "&amp;J$103&amp;", "&amp;J$103&amp;IF(COUNTIF(K19:$V19,"?????*")&gt;0,", ",""),IF(Sample!F19=2,J$103&amp;", "&amp;J$103&amp;IF(COUNTIF(K19:$V19,"?????*")&gt;0,", ",""),IF(Sample!F19=1,J$103&amp;IF(COUNTIF(K19:$V19,"?????*")&gt;0,", ","")," ")))</f>
        <v xml:space="preserve"> </v>
      </c>
      <c r="K19" s="40" t="str">
        <f>IF(Sample!G19=3,K$103&amp;", "&amp;K$103&amp;", "&amp;K$103&amp;IF(COUNTIF(L19:$V19,"?????*")&gt;0,", ",""),IF(Sample!G19=2,K$103&amp;", "&amp;K$103&amp;IF(COUNTIF(L19:$V19,"?????*")&gt;0,", ",""),IF(Sample!G19=1,K$103&amp;IF(COUNTIF(L19:$V19,"?????*")&gt;0,", ","")," ")))</f>
        <v xml:space="preserve">{difficulty: "5^8", score:20}, </v>
      </c>
      <c r="L19" s="40" t="str">
        <f>IF(Sample!H19=3,L$103&amp;", "&amp;L$103&amp;", "&amp;L$103&amp;IF(COUNTIF(M19:$V19,"?????*")&gt;0,", ",""),IF(Sample!H19=2,L$103&amp;", "&amp;L$103&amp;IF(COUNTIF(M19:$V19,"?????*")&gt;0,", ",""),IF(Sample!H19=1,L$103&amp;IF(COUNTIF(M19:$V19,"?????*")&gt;0,", ","")," ")))</f>
        <v xml:space="preserve"> </v>
      </c>
      <c r="M19" s="40" t="str">
        <f>IF(Sample!I19=3,M$103&amp;", "&amp;M$103&amp;", "&amp;M$103&amp;IF(COUNTIF(N19:$V19,"?????*")&gt;0,", ",""),IF(Sample!I19=2,M$103&amp;", "&amp;M$103&amp;IF(COUNTIF(N19:$V19,"?????*")&gt;0,", ",""),IF(Sample!I19=1,M$103&amp;IF(COUNTIF(N19:$V19,"?????*")&gt;0,", ","")," ")))</f>
        <v xml:space="preserve"> </v>
      </c>
      <c r="N19" s="40" t="str">
        <f>IF(Sample!J19=3,N$103&amp;", "&amp;N$103&amp;", "&amp;N$103&amp;IF(COUNTIF(O19:$V19,"?????*")&gt;0,", ",""),IF(Sample!J19=2,N$103&amp;", "&amp;N$103&amp;IF(COUNTIF(O19:$V19,"?????*")&gt;0,", ",""),IF(Sample!J19=1,N$103&amp;IF(COUNTIF(O19:$V19,"?????*")&gt;0,", ","")," ")))</f>
        <v xml:space="preserve">{difficulty: "5^9", score:35}, </v>
      </c>
      <c r="O19" s="40" t="str">
        <f>IF(Sample!K19=3,O$103&amp;", "&amp;O$103&amp;", "&amp;O$103&amp;IF(COUNTIF(P19:$V19,"?????*")&gt;0,", ",""),IF(Sample!K19=2,O$103&amp;", "&amp;O$103&amp;IF(COUNTIF(P19:$V19,"?????*")&gt;0,", ",""),IF(Sample!K19=1,O$103&amp;IF(COUNTIF(P19:$V19,"?????*")&gt;0,", ","")," ")))</f>
        <v xml:space="preserve"> </v>
      </c>
      <c r="P19" s="40" t="str">
        <f>IF(Sample!L19=3,P$103&amp;", "&amp;P$103&amp;", "&amp;P$103&amp;IF(COUNTIF(Q19:$V19,"?????*")&gt;0,", ",""),IF(Sample!L19=2,P$103&amp;", "&amp;P$103&amp;IF(COUNTIF(Q19:$V19,"?????*")&gt;0,", ",""),IF(Sample!L19=1,P$103&amp;IF(COUNTIF(Q19:$V19,"?????*")&gt;0,", ","")," ")))</f>
        <v>{difficulty: "5^10-", score:54}</v>
      </c>
      <c r="Q19" s="40" t="str">
        <f>IF(Sample!M19=3,Q$103&amp;", "&amp;Q$103&amp;", "&amp;Q$103&amp;IF(COUNTIF(R19:$V19,"?????*")&gt;0,", ",""),IF(Sample!M19=2,Q$103&amp;", "&amp;Q$103&amp;IF(COUNTIF(R19:$V19,"?????*")&gt;0,", ",""),IF(Sample!M19=1,Q$103&amp;IF(COUNTIF(R19:$V19,"?????*")&gt;0,", ","")," ")))</f>
        <v xml:space="preserve"> </v>
      </c>
      <c r="R19" s="40" t="str">
        <f>IF(Sample!N19=3,R$103&amp;", "&amp;R$103&amp;", "&amp;R$103&amp;IF(COUNTIF(S19:$V19,"?????*")&gt;0,", ",""),IF(Sample!N19=2,R$103&amp;", "&amp;R$103&amp;IF(COUNTIF(S19:$V19,"?????*")&gt;0,", ",""),IF(Sample!N19=1,R$103&amp;IF(COUNTIF(S19:$V19,"?????*")&gt;0,", ","")," ")))</f>
        <v xml:space="preserve"> </v>
      </c>
      <c r="S19" s="40" t="str">
        <f>IF(Sample!O19=3,S$103&amp;", "&amp;S$103&amp;", "&amp;S$103&amp;IF(COUNTIF(T19:$V19,"?????*")&gt;0,", ",""),IF(Sample!O19=2,S$103&amp;", "&amp;S$103&amp;IF(COUNTIF(T19:$V19,"?????*")&gt;0,", ",""),IF(Sample!O19=1,S$103&amp;IF(COUNTIF(T19:$V19,"?????*")&gt;0,", ","")," ")))</f>
        <v xml:space="preserve"> </v>
      </c>
      <c r="T19" s="40" t="str">
        <f>IF(Sample!P19=3,T$103&amp;", "&amp;T$103&amp;", "&amp;T$103&amp;IF(COUNTIF(U19:$V19,"?????*")&gt;0,", ",""),IF(Sample!P19=2,T$103&amp;", "&amp;T$103&amp;IF(COUNTIF(U19:$V19,"?????*")&gt;0,", ",""),IF(Sample!P19=1,T$103&amp;IF(COUNTIF(U19:$V19,"?????*")&gt;0,", ","")," ")))</f>
        <v xml:space="preserve"> </v>
      </c>
      <c r="U19" s="40" t="str">
        <f>IF(Sample!Q19=3,U$103&amp;", "&amp;U$103&amp;", "&amp;U$103&amp;IF(COUNTIF(V19:$V19,"?????*")&gt;0,", ",""),IF(Sample!Q19=2,U$103&amp;", "&amp;U$103&amp;IF(COUNTIF(V19:$V19,"?????*")&gt;0,", ",""),IF(Sample!Q19=1,U$103&amp;IF(COUNTIF(V19:$V19,"?????*")&gt;0,", ","")," ")))</f>
        <v xml:space="preserve"> </v>
      </c>
      <c r="V19" s="40" t="str">
        <f>IF(Sample!R19=3,V$103&amp;", "&amp;V$103&amp;", "&amp;V$103,IF(Sample!R19=2,V$103&amp;", "&amp;V$103,IF(Sample!R19=1,V$103," ")))</f>
        <v xml:space="preserve"> </v>
      </c>
      <c r="W19" s="40" t="s">
        <v>90</v>
      </c>
      <c r="X19" s="40" t="s">
        <v>95</v>
      </c>
      <c r="Y19" s="41" t="str">
        <f t="shared" si="0"/>
        <v>,</v>
      </c>
    </row>
    <row r="20" spans="2:25" x14ac:dyDescent="0.25">
      <c r="B20" s="39" t="s">
        <v>76</v>
      </c>
      <c r="C20" s="40" t="str">
        <f>" id: "&amp;COUNTA($C$2:$C19)&amp;", "</f>
        <v xml:space="preserve"> id: 18, </v>
      </c>
      <c r="D20" s="40" t="str">
        <f>"userId: "&amp;VLOOKUP(Sample!$B20,Control!$B$3:$D$29,2,FALSE)&amp;", "</f>
        <v xml:space="preserve">userId: 2, </v>
      </c>
      <c r="E20" s="40" t="str">
        <f>"locationId: "&amp;VLOOKUP(Sample!$C20,Control!$F$3:$G$29,2,FALSE)&amp;", "</f>
        <v xml:space="preserve">locationId: 1, </v>
      </c>
      <c r="F20" s="40" t="str">
        <f>"date: '"&amp;TEXT(Sample!$A20,"MM/DD/YYYY")&amp;"',"</f>
        <v>date: '01/24/2018',</v>
      </c>
      <c r="G20" s="40" t="s">
        <v>86</v>
      </c>
      <c r="H20" s="40" t="str">
        <f>IF(Sample!D20=3,H$103&amp;", "&amp;H$103&amp;", "&amp;H$103&amp;IF(COUNTIF(I20:$V20,"?????*")&gt;0,", ",""),IF(Sample!D20=2,H$103&amp;", "&amp;H$103&amp;IF(COUNTIF(I20:$V20,"?????*")&gt;0,", ",""),IF(Sample!D20=1,H$103&amp;IF(COUNTIF(I20:$V20,"?????*")&gt;0,", ","")," ")))</f>
        <v xml:space="preserve">{difficulty: "5^5", score:10}, </v>
      </c>
      <c r="I20" s="40" t="str">
        <f>IF(Sample!E20=3,I$103&amp;", "&amp;I$103&amp;", "&amp;I$103&amp;IF(COUNTIF(J20:$V20,"?????*")&gt;0,", ",""),IF(Sample!E20=2,I$103&amp;", "&amp;I$103&amp;IF(COUNTIF(J20:$V20,"?????*")&gt;0,", ",""),IF(Sample!E20=1,I$103&amp;IF(COUNTIF(J20:$V20,"?????*")&gt;0,", ","")," ")))</f>
        <v xml:space="preserve">{difficulty: "5^6", score:13}, </v>
      </c>
      <c r="J20" s="40" t="str">
        <f>IF(Sample!F20=3,J$103&amp;", "&amp;J$103&amp;", "&amp;J$103&amp;IF(COUNTIF(K20:$V20,"?????*")&gt;0,", ",""),IF(Sample!F20=2,J$103&amp;", "&amp;J$103&amp;IF(COUNTIF(K20:$V20,"?????*")&gt;0,", ",""),IF(Sample!F20=1,J$103&amp;IF(COUNTIF(K20:$V20,"?????*")&gt;0,", ","")," ")))</f>
        <v xml:space="preserve">{difficulty: "5^7", score:16}, </v>
      </c>
      <c r="K20" s="40" t="str">
        <f>IF(Sample!G20=3,K$103&amp;", "&amp;K$103&amp;", "&amp;K$103&amp;IF(COUNTIF(L20:$V20,"?????*")&gt;0,", ",""),IF(Sample!G20=2,K$103&amp;", "&amp;K$103&amp;IF(COUNTIF(L20:$V20,"?????*")&gt;0,", ",""),IF(Sample!G20=1,K$103&amp;IF(COUNTIF(L20:$V20,"?????*")&gt;0,", ","")," ")))</f>
        <v xml:space="preserve"> </v>
      </c>
      <c r="L20" s="40" t="str">
        <f>IF(Sample!H20=3,L$103&amp;", "&amp;L$103&amp;", "&amp;L$103&amp;IF(COUNTIF(M20:$V20,"?????*")&gt;0,", ",""),IF(Sample!H20=2,L$103&amp;", "&amp;L$103&amp;IF(COUNTIF(M20:$V20,"?????*")&gt;0,", ",""),IF(Sample!H20=1,L$103&amp;IF(COUNTIF(M20:$V20,"?????*")&gt;0,", ","")," ")))</f>
        <v xml:space="preserve"> </v>
      </c>
      <c r="M20" s="40" t="str">
        <f>IF(Sample!I20=3,M$103&amp;", "&amp;M$103&amp;", "&amp;M$103&amp;IF(COUNTIF(N20:$V20,"?????*")&gt;0,", ",""),IF(Sample!I20=2,M$103&amp;", "&amp;M$103&amp;IF(COUNTIF(N20:$V20,"?????*")&gt;0,", ",""),IF(Sample!I20=1,M$103&amp;IF(COUNTIF(N20:$V20,"?????*")&gt;0,", ","")," ")))</f>
        <v xml:space="preserve"> </v>
      </c>
      <c r="N20" s="40" t="str">
        <f>IF(Sample!J20=3,N$103&amp;", "&amp;N$103&amp;", "&amp;N$103&amp;IF(COUNTIF(O20:$V20,"?????*")&gt;0,", ",""),IF(Sample!J20=2,N$103&amp;", "&amp;N$103&amp;IF(COUNTIF(O20:$V20,"?????*")&gt;0,", ",""),IF(Sample!J20=1,N$103&amp;IF(COUNTIF(O20:$V20,"?????*")&gt;0,", ","")," ")))</f>
        <v>{difficulty: "5^9", score:35}</v>
      </c>
      <c r="O20" s="40" t="str">
        <f>IF(Sample!K20=3,O$103&amp;", "&amp;O$103&amp;", "&amp;O$103&amp;IF(COUNTIF(P20:$V20,"?????*")&gt;0,", ",""),IF(Sample!K20=2,O$103&amp;", "&amp;O$103&amp;IF(COUNTIF(P20:$V20,"?????*")&gt;0,", ",""),IF(Sample!K20=1,O$103&amp;IF(COUNTIF(P20:$V20,"?????*")&gt;0,", ","")," ")))</f>
        <v xml:space="preserve"> </v>
      </c>
      <c r="P20" s="40" t="str">
        <f>IF(Sample!L20=3,P$103&amp;", "&amp;P$103&amp;", "&amp;P$103&amp;IF(COUNTIF(Q20:$V20,"?????*")&gt;0,", ",""),IF(Sample!L20=2,P$103&amp;", "&amp;P$103&amp;IF(COUNTIF(Q20:$V20,"?????*")&gt;0,", ",""),IF(Sample!L20=1,P$103&amp;IF(COUNTIF(Q20:$V20,"?????*")&gt;0,", ","")," ")))</f>
        <v xml:space="preserve"> </v>
      </c>
      <c r="Q20" s="40" t="str">
        <f>IF(Sample!M20=3,Q$103&amp;", "&amp;Q$103&amp;", "&amp;Q$103&amp;IF(COUNTIF(R20:$V20,"?????*")&gt;0,", ",""),IF(Sample!M20=2,Q$103&amp;", "&amp;Q$103&amp;IF(COUNTIF(R20:$V20,"?????*")&gt;0,", ",""),IF(Sample!M20=1,Q$103&amp;IF(COUNTIF(R20:$V20,"?????*")&gt;0,", ","")," ")))</f>
        <v xml:space="preserve"> </v>
      </c>
      <c r="R20" s="40" t="str">
        <f>IF(Sample!N20=3,R$103&amp;", "&amp;R$103&amp;", "&amp;R$103&amp;IF(COUNTIF(S20:$V20,"?????*")&gt;0,", ",""),IF(Sample!N20=2,R$103&amp;", "&amp;R$103&amp;IF(COUNTIF(S20:$V20,"?????*")&gt;0,", ",""),IF(Sample!N20=1,R$103&amp;IF(COUNTIF(S20:$V20,"?????*")&gt;0,", ","")," ")))</f>
        <v xml:space="preserve"> </v>
      </c>
      <c r="S20" s="40" t="str">
        <f>IF(Sample!O20=3,S$103&amp;", "&amp;S$103&amp;", "&amp;S$103&amp;IF(COUNTIF(T20:$V20,"?????*")&gt;0,", ",""),IF(Sample!O20=2,S$103&amp;", "&amp;S$103&amp;IF(COUNTIF(T20:$V20,"?????*")&gt;0,", ",""),IF(Sample!O20=1,S$103&amp;IF(COUNTIF(T20:$V20,"?????*")&gt;0,", ","")," ")))</f>
        <v xml:space="preserve"> </v>
      </c>
      <c r="T20" s="40" t="str">
        <f>IF(Sample!P20=3,T$103&amp;", "&amp;T$103&amp;", "&amp;T$103&amp;IF(COUNTIF(U20:$V20,"?????*")&gt;0,", ",""),IF(Sample!P20=2,T$103&amp;", "&amp;T$103&amp;IF(COUNTIF(U20:$V20,"?????*")&gt;0,", ",""),IF(Sample!P20=1,T$103&amp;IF(COUNTIF(U20:$V20,"?????*")&gt;0,", ","")," ")))</f>
        <v xml:space="preserve"> </v>
      </c>
      <c r="U20" s="40" t="str">
        <f>IF(Sample!Q20=3,U$103&amp;", "&amp;U$103&amp;", "&amp;U$103&amp;IF(COUNTIF(V20:$V20,"?????*")&gt;0,", ",""),IF(Sample!Q20=2,U$103&amp;", "&amp;U$103&amp;IF(COUNTIF(V20:$V20,"?????*")&gt;0,", ",""),IF(Sample!Q20=1,U$103&amp;IF(COUNTIF(V20:$V20,"?????*")&gt;0,", ","")," ")))</f>
        <v xml:space="preserve"> </v>
      </c>
      <c r="V20" s="40" t="str">
        <f>IF(Sample!R20=3,V$103&amp;", "&amp;V$103&amp;", "&amp;V$103,IF(Sample!R20=2,V$103&amp;", "&amp;V$103,IF(Sample!R20=1,V$103," ")))</f>
        <v xml:space="preserve"> </v>
      </c>
      <c r="W20" s="40" t="s">
        <v>90</v>
      </c>
      <c r="X20" s="40" t="s">
        <v>95</v>
      </c>
      <c r="Y20" s="41" t="str">
        <f t="shared" si="0"/>
        <v>,</v>
      </c>
    </row>
    <row r="21" spans="2:25" x14ac:dyDescent="0.25">
      <c r="B21" s="39" t="s">
        <v>76</v>
      </c>
      <c r="C21" s="40" t="str">
        <f>" id: "&amp;COUNTA($C$2:$C20)&amp;", "</f>
        <v xml:space="preserve"> id: 19, </v>
      </c>
      <c r="D21" s="40" t="str">
        <f>"userId: "&amp;VLOOKUP(Sample!$B21,Control!$B$3:$D$29,2,FALSE)&amp;", "</f>
        <v xml:space="preserve">userId: 1, </v>
      </c>
      <c r="E21" s="40" t="str">
        <f>"locationId: "&amp;VLOOKUP(Sample!$C21,Control!$F$3:$G$29,2,FALSE)&amp;", "</f>
        <v xml:space="preserve">locationId: 1, </v>
      </c>
      <c r="F21" s="40" t="str">
        <f>"date: '"&amp;TEXT(Sample!$A21,"MM/DD/YYYY")&amp;"',"</f>
        <v>date: '01/24/2018',</v>
      </c>
      <c r="G21" s="40" t="s">
        <v>86</v>
      </c>
      <c r="H21" s="40" t="str">
        <f>IF(Sample!D21=3,H$103&amp;", "&amp;H$103&amp;", "&amp;H$103&amp;IF(COUNTIF(I21:$V21,"?????*")&gt;0,", ",""),IF(Sample!D21=2,H$103&amp;", "&amp;H$103&amp;IF(COUNTIF(I21:$V21,"?????*")&gt;0,", ",""),IF(Sample!D21=1,H$103&amp;IF(COUNTIF(I21:$V21,"?????*")&gt;0,", ","")," ")))</f>
        <v xml:space="preserve"> </v>
      </c>
      <c r="I21" s="40" t="str">
        <f>IF(Sample!E21=3,I$103&amp;", "&amp;I$103&amp;", "&amp;I$103&amp;IF(COUNTIF(J21:$V21,"?????*")&gt;0,", ",""),IF(Sample!E21=2,I$103&amp;", "&amp;I$103&amp;IF(COUNTIF(J21:$V21,"?????*")&gt;0,", ",""),IF(Sample!E21=1,I$103&amp;IF(COUNTIF(J21:$V21,"?????*")&gt;0,", ","")," ")))</f>
        <v xml:space="preserve"> </v>
      </c>
      <c r="J21" s="40" t="str">
        <f>IF(Sample!F21=3,J$103&amp;", "&amp;J$103&amp;", "&amp;J$103&amp;IF(COUNTIF(K21:$V21,"?????*")&gt;0,", ",""),IF(Sample!F21=2,J$103&amp;", "&amp;J$103&amp;IF(COUNTIF(K21:$V21,"?????*")&gt;0,", ",""),IF(Sample!F21=1,J$103&amp;IF(COUNTIF(K21:$V21,"?????*")&gt;0,", ","")," ")))</f>
        <v xml:space="preserve"> </v>
      </c>
      <c r="K21" s="40" t="str">
        <f>IF(Sample!G21=3,K$103&amp;", "&amp;K$103&amp;", "&amp;K$103&amp;IF(COUNTIF(L21:$V21,"?????*")&gt;0,", ",""),IF(Sample!G21=2,K$103&amp;", "&amp;K$103&amp;IF(COUNTIF(L21:$V21,"?????*")&gt;0,", ",""),IF(Sample!G21=1,K$103&amp;IF(COUNTIF(L21:$V21,"?????*")&gt;0,", ","")," ")))</f>
        <v xml:space="preserve">{difficulty: "5^8", score:20}, </v>
      </c>
      <c r="L21" s="40" t="str">
        <f>IF(Sample!H21=3,L$103&amp;", "&amp;L$103&amp;", "&amp;L$103&amp;IF(COUNTIF(M21:$V21,"?????*")&gt;0,", ",""),IF(Sample!H21=2,L$103&amp;", "&amp;L$103&amp;IF(COUNTIF(M21:$V21,"?????*")&gt;0,", ",""),IF(Sample!H21=1,L$103&amp;IF(COUNTIF(M21:$V21,"?????*")&gt;0,", ","")," ")))</f>
        <v xml:space="preserve"> </v>
      </c>
      <c r="M21" s="40" t="str">
        <f>IF(Sample!I21=3,M$103&amp;", "&amp;M$103&amp;", "&amp;M$103&amp;IF(COUNTIF(N21:$V21,"?????*")&gt;0,", ",""),IF(Sample!I21=2,M$103&amp;", "&amp;M$103&amp;IF(COUNTIF(N21:$V21,"?????*")&gt;0,", ",""),IF(Sample!I21=1,M$103&amp;IF(COUNTIF(N21:$V21,"?????*")&gt;0,", ","")," ")))</f>
        <v xml:space="preserve"> </v>
      </c>
      <c r="N21" s="40" t="str">
        <f>IF(Sample!J21=3,N$103&amp;", "&amp;N$103&amp;", "&amp;N$103&amp;IF(COUNTIF(O21:$V21,"?????*")&gt;0,", ",""),IF(Sample!J21=2,N$103&amp;", "&amp;N$103&amp;IF(COUNTIF(O21:$V21,"?????*")&gt;0,", ",""),IF(Sample!J21=1,N$103&amp;IF(COUNTIF(O21:$V21,"?????*")&gt;0,", ","")," ")))</f>
        <v xml:space="preserve">{difficulty: "5^9", score:35}, {difficulty: "5^9", score:35}, </v>
      </c>
      <c r="O21" s="40" t="str">
        <f>IF(Sample!K21=3,O$103&amp;", "&amp;O$103&amp;", "&amp;O$103&amp;IF(COUNTIF(P21:$V21,"?????*")&gt;0,", ",""),IF(Sample!K21=2,O$103&amp;", "&amp;O$103&amp;IF(COUNTIF(P21:$V21,"?????*")&gt;0,", ",""),IF(Sample!K21=1,O$103&amp;IF(COUNTIF(P21:$V21,"?????*")&gt;0,", ","")," ")))</f>
        <v xml:space="preserve"> </v>
      </c>
      <c r="P21" s="40" t="str">
        <f>IF(Sample!L21=3,P$103&amp;", "&amp;P$103&amp;", "&amp;P$103&amp;IF(COUNTIF(Q21:$V21,"?????*")&gt;0,", ",""),IF(Sample!L21=2,P$103&amp;", "&amp;P$103&amp;IF(COUNTIF(Q21:$V21,"?????*")&gt;0,", ",""),IF(Sample!L21=1,P$103&amp;IF(COUNTIF(Q21:$V21,"?????*")&gt;0,", ","")," ")))</f>
        <v xml:space="preserve"> </v>
      </c>
      <c r="Q21" s="40" t="str">
        <f>IF(Sample!M21=3,Q$103&amp;", "&amp;Q$103&amp;", "&amp;Q$103&amp;IF(COUNTIF(R21:$V21,"?????*")&gt;0,", ",""),IF(Sample!M21=2,Q$103&amp;", "&amp;Q$103&amp;IF(COUNTIF(R21:$V21,"?????*")&gt;0,", ",""),IF(Sample!M21=1,Q$103&amp;IF(COUNTIF(R21:$V21,"?????*")&gt;0,", ","")," ")))</f>
        <v xml:space="preserve">{difficulty: "5^10", score:68}, {difficulty: "5^10", score:68}, {difficulty: "5^10", score:68}, </v>
      </c>
      <c r="R21" s="40" t="str">
        <f>IF(Sample!N21=3,R$103&amp;", "&amp;R$103&amp;", "&amp;R$103&amp;IF(COUNTIF(S21:$V21,"?????*")&gt;0,", ",""),IF(Sample!N21=2,R$103&amp;", "&amp;R$103&amp;IF(COUNTIF(S21:$V21,"?????*")&gt;0,", ",""),IF(Sample!N21=1,R$103&amp;IF(COUNTIF(S21:$V21,"?????*")&gt;0,", ","")," ")))</f>
        <v>{difficulty: "5^10+", score:86}</v>
      </c>
      <c r="S21" s="40" t="str">
        <f>IF(Sample!O21=3,S$103&amp;", "&amp;S$103&amp;", "&amp;S$103&amp;IF(COUNTIF(T21:$V21,"?????*")&gt;0,", ",""),IF(Sample!O21=2,S$103&amp;", "&amp;S$103&amp;IF(COUNTIF(T21:$V21,"?????*")&gt;0,", ",""),IF(Sample!O21=1,S$103&amp;IF(COUNTIF(T21:$V21,"?????*")&gt;0,", ","")," ")))</f>
        <v xml:space="preserve"> </v>
      </c>
      <c r="T21" s="40" t="str">
        <f>IF(Sample!P21=3,T$103&amp;", "&amp;T$103&amp;", "&amp;T$103&amp;IF(COUNTIF(U21:$V21,"?????*")&gt;0,", ",""),IF(Sample!P21=2,T$103&amp;", "&amp;T$103&amp;IF(COUNTIF(U21:$V21,"?????*")&gt;0,", ",""),IF(Sample!P21=1,T$103&amp;IF(COUNTIF(U21:$V21,"?????*")&gt;0,", ","")," ")))</f>
        <v xml:space="preserve"> </v>
      </c>
      <c r="U21" s="40" t="str">
        <f>IF(Sample!Q21=3,U$103&amp;", "&amp;U$103&amp;", "&amp;U$103&amp;IF(COUNTIF(V21:$V21,"?????*")&gt;0,", ",""),IF(Sample!Q21=2,U$103&amp;", "&amp;U$103&amp;IF(COUNTIF(V21:$V21,"?????*")&gt;0,", ",""),IF(Sample!Q21=1,U$103&amp;IF(COUNTIF(V21:$V21,"?????*")&gt;0,", ","")," ")))</f>
        <v xml:space="preserve"> </v>
      </c>
      <c r="V21" s="40" t="str">
        <f>IF(Sample!R21=3,V$103&amp;", "&amp;V$103&amp;", "&amp;V$103,IF(Sample!R21=2,V$103&amp;", "&amp;V$103,IF(Sample!R21=1,V$103," ")))</f>
        <v xml:space="preserve"> </v>
      </c>
      <c r="W21" s="40" t="s">
        <v>90</v>
      </c>
      <c r="X21" s="40" t="s">
        <v>95</v>
      </c>
      <c r="Y21" s="41" t="str">
        <f t="shared" si="0"/>
        <v>,</v>
      </c>
    </row>
    <row r="22" spans="2:25" x14ac:dyDescent="0.25">
      <c r="B22" s="39" t="s">
        <v>76</v>
      </c>
      <c r="C22" s="40" t="str">
        <f>" id: "&amp;COUNTA($C$2:$C21)&amp;", "</f>
        <v xml:space="preserve"> id: 20, </v>
      </c>
      <c r="D22" s="40" t="str">
        <f>"userId: "&amp;VLOOKUP(Sample!$B22,Control!$B$3:$D$29,2,FALSE)&amp;", "</f>
        <v xml:space="preserve">userId: 1, </v>
      </c>
      <c r="E22" s="40" t="str">
        <f>"locationId: "&amp;VLOOKUP(Sample!$C22,Control!$F$3:$G$29,2,FALSE)&amp;", "</f>
        <v xml:space="preserve">locationId: 1, </v>
      </c>
      <c r="F22" s="40" t="str">
        <f>"date: '"&amp;TEXT(Sample!$A22,"MM/DD/YYYY")&amp;"',"</f>
        <v>date: '01/26/2018',</v>
      </c>
      <c r="G22" s="40" t="s">
        <v>86</v>
      </c>
      <c r="H22" s="40" t="str">
        <f>IF(Sample!D22=3,H$103&amp;", "&amp;H$103&amp;", "&amp;H$103&amp;IF(COUNTIF(I22:$V22,"?????*")&gt;0,", ",""),IF(Sample!D22=2,H$103&amp;", "&amp;H$103&amp;IF(COUNTIF(I22:$V22,"?????*")&gt;0,", ",""),IF(Sample!D22=1,H$103&amp;IF(COUNTIF(I22:$V22,"?????*")&gt;0,", ","")," ")))</f>
        <v xml:space="preserve"> </v>
      </c>
      <c r="I22" s="40" t="str">
        <f>IF(Sample!E22=3,I$103&amp;", "&amp;I$103&amp;", "&amp;I$103&amp;IF(COUNTIF(J22:$V22,"?????*")&gt;0,", ",""),IF(Sample!E22=2,I$103&amp;", "&amp;I$103&amp;IF(COUNTIF(J22:$V22,"?????*")&gt;0,", ",""),IF(Sample!E22=1,I$103&amp;IF(COUNTIF(J22:$V22,"?????*")&gt;0,", ","")," ")))</f>
        <v xml:space="preserve"> </v>
      </c>
      <c r="J22" s="40" t="str">
        <f>IF(Sample!F22=3,J$103&amp;", "&amp;J$103&amp;", "&amp;J$103&amp;IF(COUNTIF(K22:$V22,"?????*")&gt;0,", ",""),IF(Sample!F22=2,J$103&amp;", "&amp;J$103&amp;IF(COUNTIF(K22:$V22,"?????*")&gt;0,", ",""),IF(Sample!F22=1,J$103&amp;IF(COUNTIF(K22:$V22,"?????*")&gt;0,", ","")," ")))</f>
        <v xml:space="preserve"> </v>
      </c>
      <c r="K22" s="40" t="str">
        <f>IF(Sample!G22=3,K$103&amp;", "&amp;K$103&amp;", "&amp;K$103&amp;IF(COUNTIF(L22:$V22,"?????*")&gt;0,", ",""),IF(Sample!G22=2,K$103&amp;", "&amp;K$103&amp;IF(COUNTIF(L22:$V22,"?????*")&gt;0,", ",""),IF(Sample!G22=1,K$103&amp;IF(COUNTIF(L22:$V22,"?????*")&gt;0,", ","")," ")))</f>
        <v xml:space="preserve">{difficulty: "5^8", score:20}, </v>
      </c>
      <c r="L22" s="40" t="str">
        <f>IF(Sample!H22=3,L$103&amp;", "&amp;L$103&amp;", "&amp;L$103&amp;IF(COUNTIF(M22:$V22,"?????*")&gt;0,", ",""),IF(Sample!H22=2,L$103&amp;", "&amp;L$103&amp;IF(COUNTIF(M22:$V22,"?????*")&gt;0,", ",""),IF(Sample!H22=1,L$103&amp;IF(COUNTIF(M22:$V22,"?????*")&gt;0,", ","")," ")))</f>
        <v xml:space="preserve"> </v>
      </c>
      <c r="M22" s="40" t="str">
        <f>IF(Sample!I22=3,M$103&amp;", "&amp;M$103&amp;", "&amp;M$103&amp;IF(COUNTIF(N22:$V22,"?????*")&gt;0,", ",""),IF(Sample!I22=2,M$103&amp;", "&amp;M$103&amp;IF(COUNTIF(N22:$V22,"?????*")&gt;0,", ",""),IF(Sample!I22=1,M$103&amp;IF(COUNTIF(N22:$V22,"?????*")&gt;0,", ","")," ")))</f>
        <v xml:space="preserve"> </v>
      </c>
      <c r="N22" s="40" t="str">
        <f>IF(Sample!J22=3,N$103&amp;", "&amp;N$103&amp;", "&amp;N$103&amp;IF(COUNTIF(O22:$V22,"?????*")&gt;0,", ",""),IF(Sample!J22=2,N$103&amp;", "&amp;N$103&amp;IF(COUNTIF(O22:$V22,"?????*")&gt;0,", ",""),IF(Sample!J22=1,N$103&amp;IF(COUNTIF(O22:$V22,"?????*")&gt;0,", ","")," ")))</f>
        <v xml:space="preserve"> </v>
      </c>
      <c r="O22" s="40" t="str">
        <f>IF(Sample!K22=3,O$103&amp;", "&amp;O$103&amp;", "&amp;O$103&amp;IF(COUNTIF(P22:$V22,"?????*")&gt;0,", ",""),IF(Sample!K22=2,O$103&amp;", "&amp;O$103&amp;IF(COUNTIF(P22:$V22,"?????*")&gt;0,", ",""),IF(Sample!K22=1,O$103&amp;IF(COUNTIF(P22:$V22,"?????*")&gt;0,", ","")," ")))</f>
        <v xml:space="preserve"> </v>
      </c>
      <c r="P22" s="40" t="str">
        <f>IF(Sample!L22=3,P$103&amp;", "&amp;P$103&amp;", "&amp;P$103&amp;IF(COUNTIF(Q22:$V22,"?????*")&gt;0,", ",""),IF(Sample!L22=2,P$103&amp;", "&amp;P$103&amp;IF(COUNTIF(Q22:$V22,"?????*")&gt;0,", ",""),IF(Sample!L22=1,P$103&amp;IF(COUNTIF(Q22:$V22,"?????*")&gt;0,", ","")," ")))</f>
        <v xml:space="preserve"> </v>
      </c>
      <c r="Q22" s="40" t="str">
        <f>IF(Sample!M22=3,Q$103&amp;", "&amp;Q$103&amp;", "&amp;Q$103&amp;IF(COUNTIF(R22:$V22,"?????*")&gt;0,", ",""),IF(Sample!M22=2,Q$103&amp;", "&amp;Q$103&amp;IF(COUNTIF(R22:$V22,"?????*")&gt;0,", ",""),IF(Sample!M22=1,Q$103&amp;IF(COUNTIF(R22:$V22,"?????*")&gt;0,", ","")," ")))</f>
        <v xml:space="preserve">{difficulty: "5^10", score:68}, {difficulty: "5^10", score:68}, {difficulty: "5^10", score:68}, </v>
      </c>
      <c r="R22" s="40" t="str">
        <f>IF(Sample!N22=3,R$103&amp;", "&amp;R$103&amp;", "&amp;R$103&amp;IF(COUNTIF(S22:$V22,"?????*")&gt;0,", ",""),IF(Sample!N22=2,R$103&amp;", "&amp;R$103&amp;IF(COUNTIF(S22:$V22,"?????*")&gt;0,", ",""),IF(Sample!N22=1,R$103&amp;IF(COUNTIF(S22:$V22,"?????*")&gt;0,", ","")," ")))</f>
        <v xml:space="preserve"> </v>
      </c>
      <c r="S22" s="40" t="str">
        <f>IF(Sample!O22=3,S$103&amp;", "&amp;S$103&amp;", "&amp;S$103&amp;IF(COUNTIF(T22:$V22,"?????*")&gt;0,", ",""),IF(Sample!O22=2,S$103&amp;", "&amp;S$103&amp;IF(COUNTIF(T22:$V22,"?????*")&gt;0,", ",""),IF(Sample!O22=1,S$103&amp;IF(COUNTIF(T22:$V22,"?????*")&gt;0,", ","")," ")))</f>
        <v>{difficulty: "5^11-", score:110}</v>
      </c>
      <c r="T22" s="40" t="str">
        <f>IF(Sample!P22=3,T$103&amp;", "&amp;T$103&amp;", "&amp;T$103&amp;IF(COUNTIF(U22:$V22,"?????*")&gt;0,", ",""),IF(Sample!P22=2,T$103&amp;", "&amp;T$103&amp;IF(COUNTIF(U22:$V22,"?????*")&gt;0,", ",""),IF(Sample!P22=1,T$103&amp;IF(COUNTIF(U22:$V22,"?????*")&gt;0,", ","")," ")))</f>
        <v xml:space="preserve"> </v>
      </c>
      <c r="U22" s="40" t="str">
        <f>IF(Sample!Q22=3,U$103&amp;", "&amp;U$103&amp;", "&amp;U$103&amp;IF(COUNTIF(V22:$V22,"?????*")&gt;0,", ",""),IF(Sample!Q22=2,U$103&amp;", "&amp;U$103&amp;IF(COUNTIF(V22:$V22,"?????*")&gt;0,", ",""),IF(Sample!Q22=1,U$103&amp;IF(COUNTIF(V22:$V22,"?????*")&gt;0,", ","")," ")))</f>
        <v xml:space="preserve"> </v>
      </c>
      <c r="V22" s="40" t="str">
        <f>IF(Sample!R22=3,V$103&amp;", "&amp;V$103&amp;", "&amp;V$103,IF(Sample!R22=2,V$103&amp;", "&amp;V$103,IF(Sample!R22=1,V$103," ")))</f>
        <v xml:space="preserve"> </v>
      </c>
      <c r="W22" s="40" t="s">
        <v>90</v>
      </c>
      <c r="X22" s="40" t="s">
        <v>95</v>
      </c>
      <c r="Y22" s="41" t="str">
        <f t="shared" si="0"/>
        <v>,</v>
      </c>
    </row>
    <row r="23" spans="2:25" x14ac:dyDescent="0.25">
      <c r="B23" s="39" t="s">
        <v>76</v>
      </c>
      <c r="C23" s="40" t="str">
        <f>" id: "&amp;COUNTA($C$2:$C22)&amp;", "</f>
        <v xml:space="preserve"> id: 21, </v>
      </c>
      <c r="D23" s="40" t="str">
        <f>"userId: "&amp;VLOOKUP(Sample!$B23,Control!$B$3:$D$29,2,FALSE)&amp;", "</f>
        <v xml:space="preserve">userId: 5, </v>
      </c>
      <c r="E23" s="40" t="str">
        <f>"locationId: "&amp;VLOOKUP(Sample!$C23,Control!$F$3:$G$29,2,FALSE)&amp;", "</f>
        <v xml:space="preserve">locationId: 1, </v>
      </c>
      <c r="F23" s="40" t="str">
        <f>"date: '"&amp;TEXT(Sample!$A23,"MM/DD/YYYY")&amp;"',"</f>
        <v>date: '01/26/2018',</v>
      </c>
      <c r="G23" s="40" t="s">
        <v>86</v>
      </c>
      <c r="H23" s="40" t="str">
        <f>IF(Sample!D23=3,H$103&amp;", "&amp;H$103&amp;", "&amp;H$103&amp;IF(COUNTIF(I23:$V23,"?????*")&gt;0,", ",""),IF(Sample!D23=2,H$103&amp;", "&amp;H$103&amp;IF(COUNTIF(I23:$V23,"?????*")&gt;0,", ",""),IF(Sample!D23=1,H$103&amp;IF(COUNTIF(I23:$V23,"?????*")&gt;0,", ","")," ")))</f>
        <v xml:space="preserve">{difficulty: "5^5", score:10}, {difficulty: "5^5", score:10}, </v>
      </c>
      <c r="I23" s="40" t="str">
        <f>IF(Sample!E23=3,I$103&amp;", "&amp;I$103&amp;", "&amp;I$103&amp;IF(COUNTIF(J23:$V23,"?????*")&gt;0,", ",""),IF(Sample!E23=2,I$103&amp;", "&amp;I$103&amp;IF(COUNTIF(J23:$V23,"?????*")&gt;0,", ",""),IF(Sample!E23=1,I$103&amp;IF(COUNTIF(J23:$V23,"?????*")&gt;0,", ","")," ")))</f>
        <v xml:space="preserve">{difficulty: "5^6", score:13}, {difficulty: "5^6", score:13}, </v>
      </c>
      <c r="J23" s="40" t="str">
        <f>IF(Sample!F23=3,J$103&amp;", "&amp;J$103&amp;", "&amp;J$103&amp;IF(COUNTIF(K23:$V23,"?????*")&gt;0,", ",""),IF(Sample!F23=2,J$103&amp;", "&amp;J$103&amp;IF(COUNTIF(K23:$V23,"?????*")&gt;0,", ",""),IF(Sample!F23=1,J$103&amp;IF(COUNTIF(K23:$V23,"?????*")&gt;0,", ","")," ")))</f>
        <v xml:space="preserve">{difficulty: "5^7", score:16}, {difficulty: "5^7", score:16}, </v>
      </c>
      <c r="K23" s="40" t="str">
        <f>IF(Sample!G23=3,K$103&amp;", "&amp;K$103&amp;", "&amp;K$103&amp;IF(COUNTIF(L23:$V23,"?????*")&gt;0,", ",""),IF(Sample!G23=2,K$103&amp;", "&amp;K$103&amp;IF(COUNTIF(L23:$V23,"?????*")&gt;0,", ",""),IF(Sample!G23=1,K$103&amp;IF(COUNTIF(L23:$V23,"?????*")&gt;0,", ","")," ")))</f>
        <v xml:space="preserve"> </v>
      </c>
      <c r="L23" s="40" t="str">
        <f>IF(Sample!H23=3,L$103&amp;", "&amp;L$103&amp;", "&amp;L$103&amp;IF(COUNTIF(M23:$V23,"?????*")&gt;0,", ",""),IF(Sample!H23=2,L$103&amp;", "&amp;L$103&amp;IF(COUNTIF(M23:$V23,"?????*")&gt;0,", ",""),IF(Sample!H23=1,L$103&amp;IF(COUNTIF(M23:$V23,"?????*")&gt;0,", ","")," ")))</f>
        <v xml:space="preserve">{difficulty: "5^8+", score:24}, </v>
      </c>
      <c r="M23" s="40" t="str">
        <f>IF(Sample!I23=3,M$103&amp;", "&amp;M$103&amp;", "&amp;M$103&amp;IF(COUNTIF(N23:$V23,"?????*")&gt;0,", ",""),IF(Sample!I23=2,M$103&amp;", "&amp;M$103&amp;IF(COUNTIF(N23:$V23,"?????*")&gt;0,", ",""),IF(Sample!I23=1,M$103&amp;IF(COUNTIF(N23:$V23,"?????*")&gt;0,", ","")," ")))</f>
        <v xml:space="preserve"> </v>
      </c>
      <c r="N23" s="40" t="str">
        <f>IF(Sample!J23=3,N$103&amp;", "&amp;N$103&amp;", "&amp;N$103&amp;IF(COUNTIF(O23:$V23,"?????*")&gt;0,", ",""),IF(Sample!J23=2,N$103&amp;", "&amp;N$103&amp;IF(COUNTIF(O23:$V23,"?????*")&gt;0,", ",""),IF(Sample!J23=1,N$103&amp;IF(COUNTIF(O23:$V23,"?????*")&gt;0,", ","")," ")))</f>
        <v>{difficulty: "5^9", score:35}</v>
      </c>
      <c r="O23" s="40" t="str">
        <f>IF(Sample!K23=3,O$103&amp;", "&amp;O$103&amp;", "&amp;O$103&amp;IF(COUNTIF(P23:$V23,"?????*")&gt;0,", ",""),IF(Sample!K23=2,O$103&amp;", "&amp;O$103&amp;IF(COUNTIF(P23:$V23,"?????*")&gt;0,", ",""),IF(Sample!K23=1,O$103&amp;IF(COUNTIF(P23:$V23,"?????*")&gt;0,", ","")," ")))</f>
        <v xml:space="preserve"> </v>
      </c>
      <c r="P23" s="40" t="str">
        <f>IF(Sample!L23=3,P$103&amp;", "&amp;P$103&amp;", "&amp;P$103&amp;IF(COUNTIF(Q23:$V23,"?????*")&gt;0,", ",""),IF(Sample!L23=2,P$103&amp;", "&amp;P$103&amp;IF(COUNTIF(Q23:$V23,"?????*")&gt;0,", ",""),IF(Sample!L23=1,P$103&amp;IF(COUNTIF(Q23:$V23,"?????*")&gt;0,", ","")," ")))</f>
        <v xml:space="preserve"> </v>
      </c>
      <c r="Q23" s="40" t="str">
        <f>IF(Sample!M23=3,Q$103&amp;", "&amp;Q$103&amp;", "&amp;Q$103&amp;IF(COUNTIF(R23:$V23,"?????*")&gt;0,", ",""),IF(Sample!M23=2,Q$103&amp;", "&amp;Q$103&amp;IF(COUNTIF(R23:$V23,"?????*")&gt;0,", ",""),IF(Sample!M23=1,Q$103&amp;IF(COUNTIF(R23:$V23,"?????*")&gt;0,", ","")," ")))</f>
        <v xml:space="preserve"> </v>
      </c>
      <c r="R23" s="40" t="str">
        <f>IF(Sample!N23=3,R$103&amp;", "&amp;R$103&amp;", "&amp;R$103&amp;IF(COUNTIF(S23:$V23,"?????*")&gt;0,", ",""),IF(Sample!N23=2,R$103&amp;", "&amp;R$103&amp;IF(COUNTIF(S23:$V23,"?????*")&gt;0,", ",""),IF(Sample!N23=1,R$103&amp;IF(COUNTIF(S23:$V23,"?????*")&gt;0,", ","")," ")))</f>
        <v xml:space="preserve"> </v>
      </c>
      <c r="S23" s="40" t="str">
        <f>IF(Sample!O23=3,S$103&amp;", "&amp;S$103&amp;", "&amp;S$103&amp;IF(COUNTIF(T23:$V23,"?????*")&gt;0,", ",""),IF(Sample!O23=2,S$103&amp;", "&amp;S$103&amp;IF(COUNTIF(T23:$V23,"?????*")&gt;0,", ",""),IF(Sample!O23=1,S$103&amp;IF(COUNTIF(T23:$V23,"?????*")&gt;0,", ","")," ")))</f>
        <v xml:space="preserve"> </v>
      </c>
      <c r="T23" s="40" t="str">
        <f>IF(Sample!P23=3,T$103&amp;", "&amp;T$103&amp;", "&amp;T$103&amp;IF(COUNTIF(U23:$V23,"?????*")&gt;0,", ",""),IF(Sample!P23=2,T$103&amp;", "&amp;T$103&amp;IF(COUNTIF(U23:$V23,"?????*")&gt;0,", ",""),IF(Sample!P23=1,T$103&amp;IF(COUNTIF(U23:$V23,"?????*")&gt;0,", ","")," ")))</f>
        <v xml:space="preserve"> </v>
      </c>
      <c r="U23" s="40" t="str">
        <f>IF(Sample!Q23=3,U$103&amp;", "&amp;U$103&amp;", "&amp;U$103&amp;IF(COUNTIF(V23:$V23,"?????*")&gt;0,", ",""),IF(Sample!Q23=2,U$103&amp;", "&amp;U$103&amp;IF(COUNTIF(V23:$V23,"?????*")&gt;0,", ",""),IF(Sample!Q23=1,U$103&amp;IF(COUNTIF(V23:$V23,"?????*")&gt;0,", ","")," ")))</f>
        <v xml:space="preserve"> </v>
      </c>
      <c r="V23" s="40" t="str">
        <f>IF(Sample!R23=3,V$103&amp;", "&amp;V$103&amp;", "&amp;V$103,IF(Sample!R23=2,V$103&amp;", "&amp;V$103,IF(Sample!R23=1,V$103," ")))</f>
        <v xml:space="preserve"> </v>
      </c>
      <c r="W23" s="40" t="s">
        <v>90</v>
      </c>
      <c r="X23" s="40" t="s">
        <v>95</v>
      </c>
      <c r="Y23" s="41" t="str">
        <f t="shared" si="0"/>
        <v>,</v>
      </c>
    </row>
    <row r="24" spans="2:25" x14ac:dyDescent="0.25">
      <c r="B24" s="39" t="s">
        <v>76</v>
      </c>
      <c r="C24" s="40" t="str">
        <f>" id: "&amp;COUNTA($C$2:$C23)&amp;", "</f>
        <v xml:space="preserve"> id: 22, </v>
      </c>
      <c r="D24" s="40" t="str">
        <f>"userId: "&amp;VLOOKUP(Sample!$B24,Control!$B$3:$D$29,2,FALSE)&amp;", "</f>
        <v xml:space="preserve">userId: 4, </v>
      </c>
      <c r="E24" s="40" t="str">
        <f>"locationId: "&amp;VLOOKUP(Sample!$C24,Control!$F$3:$G$29,2,FALSE)&amp;", "</f>
        <v xml:space="preserve">locationId: 1, </v>
      </c>
      <c r="F24" s="40" t="str">
        <f>"date: '"&amp;TEXT(Sample!$A24,"MM/DD/YYYY")&amp;"',"</f>
        <v>date: '01/28/2018',</v>
      </c>
      <c r="G24" s="40" t="s">
        <v>86</v>
      </c>
      <c r="H24" s="40" t="str">
        <f>IF(Sample!D24=3,H$103&amp;", "&amp;H$103&amp;", "&amp;H$103&amp;IF(COUNTIF(I24:$V24,"?????*")&gt;0,", ",""),IF(Sample!D24=2,H$103&amp;", "&amp;H$103&amp;IF(COUNTIF(I24:$V24,"?????*")&gt;0,", ",""),IF(Sample!D24=1,H$103&amp;IF(COUNTIF(I24:$V24,"?????*")&gt;0,", ","")," ")))</f>
        <v xml:space="preserve"> </v>
      </c>
      <c r="I24" s="40" t="str">
        <f>IF(Sample!E24=3,I$103&amp;", "&amp;I$103&amp;", "&amp;I$103&amp;IF(COUNTIF(J24:$V24,"?????*")&gt;0,", ",""),IF(Sample!E24=2,I$103&amp;", "&amp;I$103&amp;IF(COUNTIF(J24:$V24,"?????*")&gt;0,", ",""),IF(Sample!E24=1,I$103&amp;IF(COUNTIF(J24:$V24,"?????*")&gt;0,", ","")," ")))</f>
        <v xml:space="preserve"> </v>
      </c>
      <c r="J24" s="40" t="str">
        <f>IF(Sample!F24=3,J$103&amp;", "&amp;J$103&amp;", "&amp;J$103&amp;IF(COUNTIF(K24:$V24,"?????*")&gt;0,", ",""),IF(Sample!F24=2,J$103&amp;", "&amp;J$103&amp;IF(COUNTIF(K24:$V24,"?????*")&gt;0,", ",""),IF(Sample!F24=1,J$103&amp;IF(COUNTIF(K24:$V24,"?????*")&gt;0,", ","")," ")))</f>
        <v xml:space="preserve"> </v>
      </c>
      <c r="K24" s="40" t="str">
        <f>IF(Sample!G24=3,K$103&amp;", "&amp;K$103&amp;", "&amp;K$103&amp;IF(COUNTIF(L24:$V24,"?????*")&gt;0,", ",""),IF(Sample!G24=2,K$103&amp;", "&amp;K$103&amp;IF(COUNTIF(L24:$V24,"?????*")&gt;0,", ",""),IF(Sample!G24=1,K$103&amp;IF(COUNTIF(L24:$V24,"?????*")&gt;0,", ","")," ")))</f>
        <v xml:space="preserve">{difficulty: "5^8", score:20}, </v>
      </c>
      <c r="L24" s="40" t="str">
        <f>IF(Sample!H24=3,L$103&amp;", "&amp;L$103&amp;", "&amp;L$103&amp;IF(COUNTIF(M24:$V24,"?????*")&gt;0,", ",""),IF(Sample!H24=2,L$103&amp;", "&amp;L$103&amp;IF(COUNTIF(M24:$V24,"?????*")&gt;0,", ",""),IF(Sample!H24=1,L$103&amp;IF(COUNTIF(M24:$V24,"?????*")&gt;0,", ","")," ")))</f>
        <v xml:space="preserve">{difficulty: "5^8+", score:24}, {difficulty: "5^8+", score:24}, </v>
      </c>
      <c r="M24" s="40" t="str">
        <f>IF(Sample!I24=3,M$103&amp;", "&amp;M$103&amp;", "&amp;M$103&amp;IF(COUNTIF(N24:$V24,"?????*")&gt;0,", ",""),IF(Sample!I24=2,M$103&amp;", "&amp;M$103&amp;IF(COUNTIF(N24:$V24,"?????*")&gt;0,", ",""),IF(Sample!I24=1,M$103&amp;IF(COUNTIF(N24:$V24,"?????*")&gt;0,", ","")," ")))</f>
        <v xml:space="preserve"> </v>
      </c>
      <c r="N24" s="40" t="str">
        <f>IF(Sample!J24=3,N$103&amp;", "&amp;N$103&amp;", "&amp;N$103&amp;IF(COUNTIF(O24:$V24,"?????*")&gt;0,", ",""),IF(Sample!J24=2,N$103&amp;", "&amp;N$103&amp;IF(COUNTIF(O24:$V24,"?????*")&gt;0,", ",""),IF(Sample!J24=1,N$103&amp;IF(COUNTIF(O24:$V24,"?????*")&gt;0,", ","")," ")))</f>
        <v xml:space="preserve">{difficulty: "5^9", score:35}, </v>
      </c>
      <c r="O24" s="40" t="str">
        <f>IF(Sample!K24=3,O$103&amp;", "&amp;O$103&amp;", "&amp;O$103&amp;IF(COUNTIF(P24:$V24,"?????*")&gt;0,", ",""),IF(Sample!K24=2,O$103&amp;", "&amp;O$103&amp;IF(COUNTIF(P24:$V24,"?????*")&gt;0,", ",""),IF(Sample!K24=1,O$103&amp;IF(COUNTIF(P24:$V24,"?????*")&gt;0,", ","")," ")))</f>
        <v xml:space="preserve"> </v>
      </c>
      <c r="P24" s="40" t="str">
        <f>IF(Sample!L24=3,P$103&amp;", "&amp;P$103&amp;", "&amp;P$103&amp;IF(COUNTIF(Q24:$V24,"?????*")&gt;0,", ",""),IF(Sample!L24=2,P$103&amp;", "&amp;P$103&amp;IF(COUNTIF(Q24:$V24,"?????*")&gt;0,", ",""),IF(Sample!L24=1,P$103&amp;IF(COUNTIF(Q24:$V24,"?????*")&gt;0,", ","")," ")))</f>
        <v>{difficulty: "5^10-", score:54}</v>
      </c>
      <c r="Q24" s="40" t="str">
        <f>IF(Sample!M24=3,Q$103&amp;", "&amp;Q$103&amp;", "&amp;Q$103&amp;IF(COUNTIF(R24:$V24,"?????*")&gt;0,", ",""),IF(Sample!M24=2,Q$103&amp;", "&amp;Q$103&amp;IF(COUNTIF(R24:$V24,"?????*")&gt;0,", ",""),IF(Sample!M24=1,Q$103&amp;IF(COUNTIF(R24:$V24,"?????*")&gt;0,", ","")," ")))</f>
        <v xml:space="preserve"> </v>
      </c>
      <c r="R24" s="40" t="str">
        <f>IF(Sample!N24=3,R$103&amp;", "&amp;R$103&amp;", "&amp;R$103&amp;IF(COUNTIF(S24:$V24,"?????*")&gt;0,", ",""),IF(Sample!N24=2,R$103&amp;", "&amp;R$103&amp;IF(COUNTIF(S24:$V24,"?????*")&gt;0,", ",""),IF(Sample!N24=1,R$103&amp;IF(COUNTIF(S24:$V24,"?????*")&gt;0,", ","")," ")))</f>
        <v xml:space="preserve"> </v>
      </c>
      <c r="S24" s="40" t="str">
        <f>IF(Sample!O24=3,S$103&amp;", "&amp;S$103&amp;", "&amp;S$103&amp;IF(COUNTIF(T24:$V24,"?????*")&gt;0,", ",""),IF(Sample!O24=2,S$103&amp;", "&amp;S$103&amp;IF(COUNTIF(T24:$V24,"?????*")&gt;0,", ",""),IF(Sample!O24=1,S$103&amp;IF(COUNTIF(T24:$V24,"?????*")&gt;0,", ","")," ")))</f>
        <v xml:space="preserve"> </v>
      </c>
      <c r="T24" s="40" t="str">
        <f>IF(Sample!P24=3,T$103&amp;", "&amp;T$103&amp;", "&amp;T$103&amp;IF(COUNTIF(U24:$V24,"?????*")&gt;0,", ",""),IF(Sample!P24=2,T$103&amp;", "&amp;T$103&amp;IF(COUNTIF(U24:$V24,"?????*")&gt;0,", ",""),IF(Sample!P24=1,T$103&amp;IF(COUNTIF(U24:$V24,"?????*")&gt;0,", ","")," ")))</f>
        <v xml:space="preserve"> </v>
      </c>
      <c r="U24" s="40" t="str">
        <f>IF(Sample!Q24=3,U$103&amp;", "&amp;U$103&amp;", "&amp;U$103&amp;IF(COUNTIF(V24:$V24,"?????*")&gt;0,", ",""),IF(Sample!Q24=2,U$103&amp;", "&amp;U$103&amp;IF(COUNTIF(V24:$V24,"?????*")&gt;0,", ",""),IF(Sample!Q24=1,U$103&amp;IF(COUNTIF(V24:$V24,"?????*")&gt;0,", ","")," ")))</f>
        <v xml:space="preserve"> </v>
      </c>
      <c r="V24" s="40" t="str">
        <f>IF(Sample!R24=3,V$103&amp;", "&amp;V$103&amp;", "&amp;V$103,IF(Sample!R24=2,V$103&amp;", "&amp;V$103,IF(Sample!R24=1,V$103," ")))</f>
        <v xml:space="preserve"> </v>
      </c>
      <c r="W24" s="40" t="s">
        <v>90</v>
      </c>
      <c r="X24" s="40" t="s">
        <v>95</v>
      </c>
      <c r="Y24" s="41" t="str">
        <f t="shared" si="0"/>
        <v>,</v>
      </c>
    </row>
    <row r="25" spans="2:25" x14ac:dyDescent="0.25">
      <c r="B25" s="39" t="s">
        <v>76</v>
      </c>
      <c r="C25" s="40" t="str">
        <f>" id: "&amp;COUNTA($C$2:$C24)&amp;", "</f>
        <v xml:space="preserve"> id: 23, </v>
      </c>
      <c r="D25" s="40" t="str">
        <f>"userId: "&amp;VLOOKUP(Sample!$B25,Control!$B$3:$D$29,2,FALSE)&amp;", "</f>
        <v xml:space="preserve">userId: 2, </v>
      </c>
      <c r="E25" s="40" t="str">
        <f>"locationId: "&amp;VLOOKUP(Sample!$C25,Control!$F$3:$G$29,2,FALSE)&amp;", "</f>
        <v xml:space="preserve">locationId: 1, </v>
      </c>
      <c r="F25" s="40" t="str">
        <f>"date: '"&amp;TEXT(Sample!$A25,"MM/DD/YYYY")&amp;"',"</f>
        <v>date: '01/28/2018',</v>
      </c>
      <c r="G25" s="40" t="s">
        <v>86</v>
      </c>
      <c r="H25" s="40" t="str">
        <f>IF(Sample!D25=3,H$103&amp;", "&amp;H$103&amp;", "&amp;H$103&amp;IF(COUNTIF(I25:$V25,"?????*")&gt;0,", ",""),IF(Sample!D25=2,H$103&amp;", "&amp;H$103&amp;IF(COUNTIF(I25:$V25,"?????*")&gt;0,", ",""),IF(Sample!D25=1,H$103&amp;IF(COUNTIF(I25:$V25,"?????*")&gt;0,", ","")," ")))</f>
        <v xml:space="preserve"> </v>
      </c>
      <c r="I25" s="40" t="str">
        <f>IF(Sample!E25=3,I$103&amp;", "&amp;I$103&amp;", "&amp;I$103&amp;IF(COUNTIF(J25:$V25,"?????*")&gt;0,", ",""),IF(Sample!E25=2,I$103&amp;", "&amp;I$103&amp;IF(COUNTIF(J25:$V25,"?????*")&gt;0,", ",""),IF(Sample!E25=1,I$103&amp;IF(COUNTIF(J25:$V25,"?????*")&gt;0,", ","")," ")))</f>
        <v xml:space="preserve"> </v>
      </c>
      <c r="J25" s="40" t="str">
        <f>IF(Sample!F25=3,J$103&amp;", "&amp;J$103&amp;", "&amp;J$103&amp;IF(COUNTIF(K25:$V25,"?????*")&gt;0,", ",""),IF(Sample!F25=2,J$103&amp;", "&amp;J$103&amp;IF(COUNTIF(K25:$V25,"?????*")&gt;0,", ",""),IF(Sample!F25=1,J$103&amp;IF(COUNTIF(K25:$V25,"?????*")&gt;0,", ","")," ")))</f>
        <v xml:space="preserve">{difficulty: "5^7", score:16}, {difficulty: "5^7", score:16}, </v>
      </c>
      <c r="K25" s="40" t="str">
        <f>IF(Sample!G25=3,K$103&amp;", "&amp;K$103&amp;", "&amp;K$103&amp;IF(COUNTIF(L25:$V25,"?????*")&gt;0,", ",""),IF(Sample!G25=2,K$103&amp;", "&amp;K$103&amp;IF(COUNTIF(L25:$V25,"?????*")&gt;0,", ",""),IF(Sample!G25=1,K$103&amp;IF(COUNTIF(L25:$V25,"?????*")&gt;0,", ","")," ")))</f>
        <v>{difficulty: "5^8", score:20}, {difficulty: "5^8", score:20}, {difficulty: "5^8", score:20}</v>
      </c>
      <c r="L25" s="40" t="str">
        <f>IF(Sample!H25=3,L$103&amp;", "&amp;L$103&amp;", "&amp;L$103&amp;IF(COUNTIF(M25:$V25,"?????*")&gt;0,", ",""),IF(Sample!H25=2,L$103&amp;", "&amp;L$103&amp;IF(COUNTIF(M25:$V25,"?????*")&gt;0,", ",""),IF(Sample!H25=1,L$103&amp;IF(COUNTIF(M25:$V25,"?????*")&gt;0,", ","")," ")))</f>
        <v xml:space="preserve"> </v>
      </c>
      <c r="M25" s="40" t="str">
        <f>IF(Sample!I25=3,M$103&amp;", "&amp;M$103&amp;", "&amp;M$103&amp;IF(COUNTIF(N25:$V25,"?????*")&gt;0,", ",""),IF(Sample!I25=2,M$103&amp;", "&amp;M$103&amp;IF(COUNTIF(N25:$V25,"?????*")&gt;0,", ",""),IF(Sample!I25=1,M$103&amp;IF(COUNTIF(N25:$V25,"?????*")&gt;0,", ","")," ")))</f>
        <v xml:space="preserve"> </v>
      </c>
      <c r="N25" s="40" t="str">
        <f>IF(Sample!J25=3,N$103&amp;", "&amp;N$103&amp;", "&amp;N$103&amp;IF(COUNTIF(O25:$V25,"?????*")&gt;0,", ",""),IF(Sample!J25=2,N$103&amp;", "&amp;N$103&amp;IF(COUNTIF(O25:$V25,"?????*")&gt;0,", ",""),IF(Sample!J25=1,N$103&amp;IF(COUNTIF(O25:$V25,"?????*")&gt;0,", ","")," ")))</f>
        <v xml:space="preserve"> </v>
      </c>
      <c r="O25" s="40" t="str">
        <f>IF(Sample!K25=3,O$103&amp;", "&amp;O$103&amp;", "&amp;O$103&amp;IF(COUNTIF(P25:$V25,"?????*")&gt;0,", ",""),IF(Sample!K25=2,O$103&amp;", "&amp;O$103&amp;IF(COUNTIF(P25:$V25,"?????*")&gt;0,", ",""),IF(Sample!K25=1,O$103&amp;IF(COUNTIF(P25:$V25,"?????*")&gt;0,", ","")," ")))</f>
        <v xml:space="preserve"> </v>
      </c>
      <c r="P25" s="40" t="str">
        <f>IF(Sample!L25=3,P$103&amp;", "&amp;P$103&amp;", "&amp;P$103&amp;IF(COUNTIF(Q25:$V25,"?????*")&gt;0,", ",""),IF(Sample!L25=2,P$103&amp;", "&amp;P$103&amp;IF(COUNTIF(Q25:$V25,"?????*")&gt;0,", ",""),IF(Sample!L25=1,P$103&amp;IF(COUNTIF(Q25:$V25,"?????*")&gt;0,", ","")," ")))</f>
        <v xml:space="preserve"> </v>
      </c>
      <c r="Q25" s="40" t="str">
        <f>IF(Sample!M25=3,Q$103&amp;", "&amp;Q$103&amp;", "&amp;Q$103&amp;IF(COUNTIF(R25:$V25,"?????*")&gt;0,", ",""),IF(Sample!M25=2,Q$103&amp;", "&amp;Q$103&amp;IF(COUNTIF(R25:$V25,"?????*")&gt;0,", ",""),IF(Sample!M25=1,Q$103&amp;IF(COUNTIF(R25:$V25,"?????*")&gt;0,", ","")," ")))</f>
        <v xml:space="preserve"> </v>
      </c>
      <c r="R25" s="40" t="str">
        <f>IF(Sample!N25=3,R$103&amp;", "&amp;R$103&amp;", "&amp;R$103&amp;IF(COUNTIF(S25:$V25,"?????*")&gt;0,", ",""),IF(Sample!N25=2,R$103&amp;", "&amp;R$103&amp;IF(COUNTIF(S25:$V25,"?????*")&gt;0,", ",""),IF(Sample!N25=1,R$103&amp;IF(COUNTIF(S25:$V25,"?????*")&gt;0,", ","")," ")))</f>
        <v xml:space="preserve"> </v>
      </c>
      <c r="S25" s="40" t="str">
        <f>IF(Sample!O25=3,S$103&amp;", "&amp;S$103&amp;", "&amp;S$103&amp;IF(COUNTIF(T25:$V25,"?????*")&gt;0,", ",""),IF(Sample!O25=2,S$103&amp;", "&amp;S$103&amp;IF(COUNTIF(T25:$V25,"?????*")&gt;0,", ",""),IF(Sample!O25=1,S$103&amp;IF(COUNTIF(T25:$V25,"?????*")&gt;0,", ","")," ")))</f>
        <v xml:space="preserve"> </v>
      </c>
      <c r="T25" s="40" t="str">
        <f>IF(Sample!P25=3,T$103&amp;", "&amp;T$103&amp;", "&amp;T$103&amp;IF(COUNTIF(U25:$V25,"?????*")&gt;0,", ",""),IF(Sample!P25=2,T$103&amp;", "&amp;T$103&amp;IF(COUNTIF(U25:$V25,"?????*")&gt;0,", ",""),IF(Sample!P25=1,T$103&amp;IF(COUNTIF(U25:$V25,"?????*")&gt;0,", ","")," ")))</f>
        <v xml:space="preserve"> </v>
      </c>
      <c r="U25" s="40" t="str">
        <f>IF(Sample!Q25=3,U$103&amp;", "&amp;U$103&amp;", "&amp;U$103&amp;IF(COUNTIF(V25:$V25,"?????*")&gt;0,", ",""),IF(Sample!Q25=2,U$103&amp;", "&amp;U$103&amp;IF(COUNTIF(V25:$V25,"?????*")&gt;0,", ",""),IF(Sample!Q25=1,U$103&amp;IF(COUNTIF(V25:$V25,"?????*")&gt;0,", ","")," ")))</f>
        <v xml:space="preserve"> </v>
      </c>
      <c r="V25" s="40" t="str">
        <f>IF(Sample!R25=3,V$103&amp;", "&amp;V$103&amp;", "&amp;V$103,IF(Sample!R25=2,V$103&amp;", "&amp;V$103,IF(Sample!R25=1,V$103," ")))</f>
        <v xml:space="preserve"> </v>
      </c>
      <c r="W25" s="40" t="s">
        <v>90</v>
      </c>
      <c r="X25" s="40" t="s">
        <v>95</v>
      </c>
      <c r="Y25" s="41" t="str">
        <f t="shared" si="0"/>
        <v>,</v>
      </c>
    </row>
    <row r="26" spans="2:25" x14ac:dyDescent="0.25">
      <c r="B26" s="39" t="s">
        <v>76</v>
      </c>
      <c r="C26" s="40" t="str">
        <f>" id: "&amp;COUNTA($C$2:$C25)&amp;", "</f>
        <v xml:space="preserve"> id: 24, </v>
      </c>
      <c r="D26" s="40" t="str">
        <f>"userId: "&amp;VLOOKUP(Sample!$B26,Control!$B$3:$D$29,2,FALSE)&amp;", "</f>
        <v xml:space="preserve">userId: 1, </v>
      </c>
      <c r="E26" s="40" t="str">
        <f>"locationId: "&amp;VLOOKUP(Sample!$C26,Control!$F$3:$G$29,2,FALSE)&amp;", "</f>
        <v xml:space="preserve">locationId: 1, </v>
      </c>
      <c r="F26" s="40" t="str">
        <f>"date: '"&amp;TEXT(Sample!$A26,"MM/DD/YYYY")&amp;"',"</f>
        <v>date: '01/28/2018',</v>
      </c>
      <c r="G26" s="40" t="s">
        <v>86</v>
      </c>
      <c r="H26" s="40" t="str">
        <f>IF(Sample!D26=3,H$103&amp;", "&amp;H$103&amp;", "&amp;H$103&amp;IF(COUNTIF(I26:$V26,"?????*")&gt;0,", ",""),IF(Sample!D26=2,H$103&amp;", "&amp;H$103&amp;IF(COUNTIF(I26:$V26,"?????*")&gt;0,", ",""),IF(Sample!D26=1,H$103&amp;IF(COUNTIF(I26:$V26,"?????*")&gt;0,", ","")," ")))</f>
        <v xml:space="preserve"> </v>
      </c>
      <c r="I26" s="40" t="str">
        <f>IF(Sample!E26=3,I$103&amp;", "&amp;I$103&amp;", "&amp;I$103&amp;IF(COUNTIF(J26:$V26,"?????*")&gt;0,", ",""),IF(Sample!E26=2,I$103&amp;", "&amp;I$103&amp;IF(COUNTIF(J26:$V26,"?????*")&gt;0,", ",""),IF(Sample!E26=1,I$103&amp;IF(COUNTIF(J26:$V26,"?????*")&gt;0,", ","")," ")))</f>
        <v xml:space="preserve"> </v>
      </c>
      <c r="J26" s="40" t="str">
        <f>IF(Sample!F26=3,J$103&amp;", "&amp;J$103&amp;", "&amp;J$103&amp;IF(COUNTIF(K26:$V26,"?????*")&gt;0,", ",""),IF(Sample!F26=2,J$103&amp;", "&amp;J$103&amp;IF(COUNTIF(K26:$V26,"?????*")&gt;0,", ",""),IF(Sample!F26=1,J$103&amp;IF(COUNTIF(K26:$V26,"?????*")&gt;0,", ","")," ")))</f>
        <v xml:space="preserve">{difficulty: "5^7", score:16}, </v>
      </c>
      <c r="K26" s="40" t="str">
        <f>IF(Sample!G26=3,K$103&amp;", "&amp;K$103&amp;", "&amp;K$103&amp;IF(COUNTIF(L26:$V26,"?????*")&gt;0,", ",""),IF(Sample!G26=2,K$103&amp;", "&amp;K$103&amp;IF(COUNTIF(L26:$V26,"?????*")&gt;0,", ",""),IF(Sample!G26=1,K$103&amp;IF(COUNTIF(L26:$V26,"?????*")&gt;0,", ","")," ")))</f>
        <v xml:space="preserve">{difficulty: "5^8", score:20}, </v>
      </c>
      <c r="L26" s="40" t="str">
        <f>IF(Sample!H26=3,L$103&amp;", "&amp;L$103&amp;", "&amp;L$103&amp;IF(COUNTIF(M26:$V26,"?????*")&gt;0,", ",""),IF(Sample!H26=2,L$103&amp;", "&amp;L$103&amp;IF(COUNTIF(M26:$V26,"?????*")&gt;0,", ",""),IF(Sample!H26=1,L$103&amp;IF(COUNTIF(M26:$V26,"?????*")&gt;0,", ","")," ")))</f>
        <v xml:space="preserve"> </v>
      </c>
      <c r="M26" s="40" t="str">
        <f>IF(Sample!I26=3,M$103&amp;", "&amp;M$103&amp;", "&amp;M$103&amp;IF(COUNTIF(N26:$V26,"?????*")&gt;0,", ",""),IF(Sample!I26=2,M$103&amp;", "&amp;M$103&amp;IF(COUNTIF(N26:$V26,"?????*")&gt;0,", ",""),IF(Sample!I26=1,M$103&amp;IF(COUNTIF(N26:$V26,"?????*")&gt;0,", ","")," ")))</f>
        <v xml:space="preserve"> </v>
      </c>
      <c r="N26" s="40" t="str">
        <f>IF(Sample!J26=3,N$103&amp;", "&amp;N$103&amp;", "&amp;N$103&amp;IF(COUNTIF(O26:$V26,"?????*")&gt;0,", ",""),IF(Sample!J26=2,N$103&amp;", "&amp;N$103&amp;IF(COUNTIF(O26:$V26,"?????*")&gt;0,", ",""),IF(Sample!J26=1,N$103&amp;IF(COUNTIF(O26:$V26,"?????*")&gt;0,", ","")," ")))</f>
        <v xml:space="preserve"> </v>
      </c>
      <c r="O26" s="40" t="str">
        <f>IF(Sample!K26=3,O$103&amp;", "&amp;O$103&amp;", "&amp;O$103&amp;IF(COUNTIF(P26:$V26,"?????*")&gt;0,", ",""),IF(Sample!K26=2,O$103&amp;", "&amp;O$103&amp;IF(COUNTIF(P26:$V26,"?????*")&gt;0,", ",""),IF(Sample!K26=1,O$103&amp;IF(COUNTIF(P26:$V26,"?????*")&gt;0,", ","")," ")))</f>
        <v xml:space="preserve"> </v>
      </c>
      <c r="P26" s="40" t="str">
        <f>IF(Sample!L26=3,P$103&amp;", "&amp;P$103&amp;", "&amp;P$103&amp;IF(COUNTIF(Q26:$V26,"?????*")&gt;0,", ",""),IF(Sample!L26=2,P$103&amp;", "&amp;P$103&amp;IF(COUNTIF(Q26:$V26,"?????*")&gt;0,", ",""),IF(Sample!L26=1,P$103&amp;IF(COUNTIF(Q26:$V26,"?????*")&gt;0,", ","")," ")))</f>
        <v xml:space="preserve">{difficulty: "5^10-", score:54}, </v>
      </c>
      <c r="Q26" s="40" t="str">
        <f>IF(Sample!M26=3,Q$103&amp;", "&amp;Q$103&amp;", "&amp;Q$103&amp;IF(COUNTIF(R26:$V26,"?????*")&gt;0,", ",""),IF(Sample!M26=2,Q$103&amp;", "&amp;Q$103&amp;IF(COUNTIF(R26:$V26,"?????*")&gt;0,", ",""),IF(Sample!M26=1,Q$103&amp;IF(COUNTIF(R26:$V26,"?????*")&gt;0,", ","")," ")))</f>
        <v xml:space="preserve">{difficulty: "5^10", score:68}, </v>
      </c>
      <c r="R26" s="40" t="str">
        <f>IF(Sample!N26=3,R$103&amp;", "&amp;R$103&amp;", "&amp;R$103&amp;IF(COUNTIF(S26:$V26,"?????*")&gt;0,", ",""),IF(Sample!N26=2,R$103&amp;", "&amp;R$103&amp;IF(COUNTIF(S26:$V26,"?????*")&gt;0,", ",""),IF(Sample!N26=1,R$103&amp;IF(COUNTIF(S26:$V26,"?????*")&gt;0,", ","")," ")))</f>
        <v xml:space="preserve"> </v>
      </c>
      <c r="S26" s="40" t="str">
        <f>IF(Sample!O26=3,S$103&amp;", "&amp;S$103&amp;", "&amp;S$103&amp;IF(COUNTIF(T26:$V26,"?????*")&gt;0,", ",""),IF(Sample!O26=2,S$103&amp;", "&amp;S$103&amp;IF(COUNTIF(T26:$V26,"?????*")&gt;0,", ",""),IF(Sample!O26=1,S$103&amp;IF(COUNTIF(T26:$V26,"?????*")&gt;0,", ","")," ")))</f>
        <v>{difficulty: "5^11-", score:110}, {difficulty: "5^11-", score:110}</v>
      </c>
      <c r="T26" s="40" t="str">
        <f>IF(Sample!P26=3,T$103&amp;", "&amp;T$103&amp;", "&amp;T$103&amp;IF(COUNTIF(U26:$V26,"?????*")&gt;0,", ",""),IF(Sample!P26=2,T$103&amp;", "&amp;T$103&amp;IF(COUNTIF(U26:$V26,"?????*")&gt;0,", ",""),IF(Sample!P26=1,T$103&amp;IF(COUNTIF(U26:$V26,"?????*")&gt;0,", ","")," ")))</f>
        <v xml:space="preserve"> </v>
      </c>
      <c r="U26" s="40" t="str">
        <f>IF(Sample!Q26=3,U$103&amp;", "&amp;U$103&amp;", "&amp;U$103&amp;IF(COUNTIF(V26:$V26,"?????*")&gt;0,", ",""),IF(Sample!Q26=2,U$103&amp;", "&amp;U$103&amp;IF(COUNTIF(V26:$V26,"?????*")&gt;0,", ",""),IF(Sample!Q26=1,U$103&amp;IF(COUNTIF(V26:$V26,"?????*")&gt;0,", ","")," ")))</f>
        <v xml:space="preserve"> </v>
      </c>
      <c r="V26" s="40" t="str">
        <f>IF(Sample!R26=3,V$103&amp;", "&amp;V$103&amp;", "&amp;V$103,IF(Sample!R26=2,V$103&amp;", "&amp;V$103,IF(Sample!R26=1,V$103," ")))</f>
        <v xml:space="preserve"> </v>
      </c>
      <c r="W26" s="40" t="s">
        <v>90</v>
      </c>
      <c r="X26" s="40" t="s">
        <v>95</v>
      </c>
      <c r="Y26" s="41" t="str">
        <f t="shared" si="0"/>
        <v>,</v>
      </c>
    </row>
    <row r="27" spans="2:25" x14ac:dyDescent="0.25">
      <c r="B27" s="39" t="s">
        <v>76</v>
      </c>
      <c r="C27" s="40" t="str">
        <f>" id: "&amp;COUNTA($C$2:$C26)&amp;", "</f>
        <v xml:space="preserve"> id: 25, </v>
      </c>
      <c r="D27" s="40" t="str">
        <f>"userId: "&amp;VLOOKUP(Sample!$B27,Control!$B$3:$D$29,2,FALSE)&amp;", "</f>
        <v xml:space="preserve">userId: 3, </v>
      </c>
      <c r="E27" s="40" t="str">
        <f>"locationId: "&amp;VLOOKUP(Sample!$C27,Control!$F$3:$G$29,2,FALSE)&amp;", "</f>
        <v xml:space="preserve">locationId: 1, </v>
      </c>
      <c r="F27" s="40" t="str">
        <f>"date: '"&amp;TEXT(Sample!$A27,"MM/DD/YYYY")&amp;"',"</f>
        <v>date: '01/28/2018',</v>
      </c>
      <c r="G27" s="40" t="s">
        <v>86</v>
      </c>
      <c r="H27" s="40" t="str">
        <f>IF(Sample!D27=3,H$103&amp;", "&amp;H$103&amp;", "&amp;H$103&amp;IF(COUNTIF(I27:$V27,"?????*")&gt;0,", ",""),IF(Sample!D27=2,H$103&amp;", "&amp;H$103&amp;IF(COUNTIF(I27:$V27,"?????*")&gt;0,", ",""),IF(Sample!D27=1,H$103&amp;IF(COUNTIF(I27:$V27,"?????*")&gt;0,", ","")," ")))</f>
        <v xml:space="preserve"> </v>
      </c>
      <c r="I27" s="40" t="str">
        <f>IF(Sample!E27=3,I$103&amp;", "&amp;I$103&amp;", "&amp;I$103&amp;IF(COUNTIF(J27:$V27,"?????*")&gt;0,", ",""),IF(Sample!E27=2,I$103&amp;", "&amp;I$103&amp;IF(COUNTIF(J27:$V27,"?????*")&gt;0,", ",""),IF(Sample!E27=1,I$103&amp;IF(COUNTIF(J27:$V27,"?????*")&gt;0,", ","")," ")))</f>
        <v xml:space="preserve"> </v>
      </c>
      <c r="J27" s="40" t="str">
        <f>IF(Sample!F27=3,J$103&amp;", "&amp;J$103&amp;", "&amp;J$103&amp;IF(COUNTIF(K27:$V27,"?????*")&gt;0,", ",""),IF(Sample!F27=2,J$103&amp;", "&amp;J$103&amp;IF(COUNTIF(K27:$V27,"?????*")&gt;0,", ",""),IF(Sample!F27=1,J$103&amp;IF(COUNTIF(K27:$V27,"?????*")&gt;0,", ","")," ")))</f>
        <v xml:space="preserve"> </v>
      </c>
      <c r="K27" s="40" t="str">
        <f>IF(Sample!G27=3,K$103&amp;", "&amp;K$103&amp;", "&amp;K$103&amp;IF(COUNTIF(L27:$V27,"?????*")&gt;0,", ",""),IF(Sample!G27=2,K$103&amp;", "&amp;K$103&amp;IF(COUNTIF(L27:$V27,"?????*")&gt;0,", ",""),IF(Sample!G27=1,K$103&amp;IF(COUNTIF(L27:$V27,"?????*")&gt;0,", ","")," ")))</f>
        <v xml:space="preserve">{difficulty: "5^8", score:20}, </v>
      </c>
      <c r="L27" s="40" t="str">
        <f>IF(Sample!H27=3,L$103&amp;", "&amp;L$103&amp;", "&amp;L$103&amp;IF(COUNTIF(M27:$V27,"?????*")&gt;0,", ",""),IF(Sample!H27=2,L$103&amp;", "&amp;L$103&amp;IF(COUNTIF(M27:$V27,"?????*")&gt;0,", ",""),IF(Sample!H27=1,L$103&amp;IF(COUNTIF(M27:$V27,"?????*")&gt;0,", ","")," ")))</f>
        <v xml:space="preserve">{difficulty: "5^8+", score:24}, </v>
      </c>
      <c r="M27" s="40" t="str">
        <f>IF(Sample!I27=3,M$103&amp;", "&amp;M$103&amp;", "&amp;M$103&amp;IF(COUNTIF(N27:$V27,"?????*")&gt;0,", ",""),IF(Sample!I27=2,M$103&amp;", "&amp;M$103&amp;IF(COUNTIF(N27:$V27,"?????*")&gt;0,", ",""),IF(Sample!I27=1,M$103&amp;IF(COUNTIF(N27:$V27,"?????*")&gt;0,", ","")," ")))</f>
        <v xml:space="preserve"> </v>
      </c>
      <c r="N27" s="40" t="str">
        <f>IF(Sample!J27=3,N$103&amp;", "&amp;N$103&amp;", "&amp;N$103&amp;IF(COUNTIF(O27:$V27,"?????*")&gt;0,", ",""),IF(Sample!J27=2,N$103&amp;", "&amp;N$103&amp;IF(COUNTIF(O27:$V27,"?????*")&gt;0,", ",""),IF(Sample!J27=1,N$103&amp;IF(COUNTIF(O27:$V27,"?????*")&gt;0,", ","")," ")))</f>
        <v xml:space="preserve">{difficulty: "5^9", score:35}, {difficulty: "5^9", score:35}, </v>
      </c>
      <c r="O27" s="40" t="str">
        <f>IF(Sample!K27=3,O$103&amp;", "&amp;O$103&amp;", "&amp;O$103&amp;IF(COUNTIF(P27:$V27,"?????*")&gt;0,", ",""),IF(Sample!K27=2,O$103&amp;", "&amp;O$103&amp;IF(COUNTIF(P27:$V27,"?????*")&gt;0,", ",""),IF(Sample!K27=1,O$103&amp;IF(COUNTIF(P27:$V27,"?????*")&gt;0,", ","")," ")))</f>
        <v xml:space="preserve"> </v>
      </c>
      <c r="P27" s="40" t="str">
        <f>IF(Sample!L27=3,P$103&amp;", "&amp;P$103&amp;", "&amp;P$103&amp;IF(COUNTIF(Q27:$V27,"?????*")&gt;0,", ",""),IF(Sample!L27=2,P$103&amp;", "&amp;P$103&amp;IF(COUNTIF(Q27:$V27,"?????*")&gt;0,", ",""),IF(Sample!L27=1,P$103&amp;IF(COUNTIF(Q27:$V27,"?????*")&gt;0,", ","")," ")))</f>
        <v>{difficulty: "5^10-", score:54}</v>
      </c>
      <c r="Q27" s="40" t="str">
        <f>IF(Sample!M27=3,Q$103&amp;", "&amp;Q$103&amp;", "&amp;Q$103&amp;IF(COUNTIF(R27:$V27,"?????*")&gt;0,", ",""),IF(Sample!M27=2,Q$103&amp;", "&amp;Q$103&amp;IF(COUNTIF(R27:$V27,"?????*")&gt;0,", ",""),IF(Sample!M27=1,Q$103&amp;IF(COUNTIF(R27:$V27,"?????*")&gt;0,", ","")," ")))</f>
        <v xml:space="preserve"> </v>
      </c>
      <c r="R27" s="40" t="str">
        <f>IF(Sample!N27=3,R$103&amp;", "&amp;R$103&amp;", "&amp;R$103&amp;IF(COUNTIF(S27:$V27,"?????*")&gt;0,", ",""),IF(Sample!N27=2,R$103&amp;", "&amp;R$103&amp;IF(COUNTIF(S27:$V27,"?????*")&gt;0,", ",""),IF(Sample!N27=1,R$103&amp;IF(COUNTIF(S27:$V27,"?????*")&gt;0,", ","")," ")))</f>
        <v xml:space="preserve"> </v>
      </c>
      <c r="S27" s="40" t="str">
        <f>IF(Sample!O27=3,S$103&amp;", "&amp;S$103&amp;", "&amp;S$103&amp;IF(COUNTIF(T27:$V27,"?????*")&gt;0,", ",""),IF(Sample!O27=2,S$103&amp;", "&amp;S$103&amp;IF(COUNTIF(T27:$V27,"?????*")&gt;0,", ",""),IF(Sample!O27=1,S$103&amp;IF(COUNTIF(T27:$V27,"?????*")&gt;0,", ","")," ")))</f>
        <v xml:space="preserve"> </v>
      </c>
      <c r="T27" s="40" t="str">
        <f>IF(Sample!P27=3,T$103&amp;", "&amp;T$103&amp;", "&amp;T$103&amp;IF(COUNTIF(U27:$V27,"?????*")&gt;0,", ",""),IF(Sample!P27=2,T$103&amp;", "&amp;T$103&amp;IF(COUNTIF(U27:$V27,"?????*")&gt;0,", ",""),IF(Sample!P27=1,T$103&amp;IF(COUNTIF(U27:$V27,"?????*")&gt;0,", ","")," ")))</f>
        <v xml:space="preserve"> </v>
      </c>
      <c r="U27" s="40" t="str">
        <f>IF(Sample!Q27=3,U$103&amp;", "&amp;U$103&amp;", "&amp;U$103&amp;IF(COUNTIF(V27:$V27,"?????*")&gt;0,", ",""),IF(Sample!Q27=2,U$103&amp;", "&amp;U$103&amp;IF(COUNTIF(V27:$V27,"?????*")&gt;0,", ",""),IF(Sample!Q27=1,U$103&amp;IF(COUNTIF(V27:$V27,"?????*")&gt;0,", ","")," ")))</f>
        <v xml:space="preserve"> </v>
      </c>
      <c r="V27" s="40" t="str">
        <f>IF(Sample!R27=3,V$103&amp;", "&amp;V$103&amp;", "&amp;V$103,IF(Sample!R27=2,V$103&amp;", "&amp;V$103,IF(Sample!R27=1,V$103," ")))</f>
        <v xml:space="preserve"> </v>
      </c>
      <c r="W27" s="40" t="s">
        <v>90</v>
      </c>
      <c r="X27" s="40" t="s">
        <v>95</v>
      </c>
      <c r="Y27" s="41" t="str">
        <f t="shared" si="0"/>
        <v>,</v>
      </c>
    </row>
    <row r="28" spans="2:25" x14ac:dyDescent="0.25">
      <c r="B28" s="39" t="s">
        <v>76</v>
      </c>
      <c r="C28" s="40" t="str">
        <f>" id: "&amp;COUNTA($C$2:$C27)&amp;", "</f>
        <v xml:space="preserve"> id: 26, </v>
      </c>
      <c r="D28" s="40" t="str">
        <f>"userId: "&amp;VLOOKUP(Sample!$B28,Control!$B$3:$D$29,2,FALSE)&amp;", "</f>
        <v xml:space="preserve">userId: 1, </v>
      </c>
      <c r="E28" s="40" t="str">
        <f>"locationId: "&amp;VLOOKUP(Sample!$C28,Control!$F$3:$G$29,2,FALSE)&amp;", "</f>
        <v xml:space="preserve">locationId: 1, </v>
      </c>
      <c r="F28" s="40" t="str">
        <f>"date: '"&amp;TEXT(Sample!$A28,"MM/DD/YYYY")&amp;"',"</f>
        <v>date: '01/30/2018',</v>
      </c>
      <c r="G28" s="40" t="s">
        <v>86</v>
      </c>
      <c r="H28" s="40" t="str">
        <f>IF(Sample!D28=3,H$103&amp;", "&amp;H$103&amp;", "&amp;H$103&amp;IF(COUNTIF(I28:$V28,"?????*")&gt;0,", ",""),IF(Sample!D28=2,H$103&amp;", "&amp;H$103&amp;IF(COUNTIF(I28:$V28,"?????*")&gt;0,", ",""),IF(Sample!D28=1,H$103&amp;IF(COUNTIF(I28:$V28,"?????*")&gt;0,", ","")," ")))</f>
        <v xml:space="preserve"> </v>
      </c>
      <c r="I28" s="40" t="str">
        <f>IF(Sample!E28=3,I$103&amp;", "&amp;I$103&amp;", "&amp;I$103&amp;IF(COUNTIF(J28:$V28,"?????*")&gt;0,", ",""),IF(Sample!E28=2,I$103&amp;", "&amp;I$103&amp;IF(COUNTIF(J28:$V28,"?????*")&gt;0,", ",""),IF(Sample!E28=1,I$103&amp;IF(COUNTIF(J28:$V28,"?????*")&gt;0,", ","")," ")))</f>
        <v xml:space="preserve"> </v>
      </c>
      <c r="J28" s="40" t="str">
        <f>IF(Sample!F28=3,J$103&amp;", "&amp;J$103&amp;", "&amp;J$103&amp;IF(COUNTIF(K28:$V28,"?????*")&gt;0,", ",""),IF(Sample!F28=2,J$103&amp;", "&amp;J$103&amp;IF(COUNTIF(K28:$V28,"?????*")&gt;0,", ",""),IF(Sample!F28=1,J$103&amp;IF(COUNTIF(K28:$V28,"?????*")&gt;0,", ","")," ")))</f>
        <v xml:space="preserve"> </v>
      </c>
      <c r="K28" s="40" t="str">
        <f>IF(Sample!G28=3,K$103&amp;", "&amp;K$103&amp;", "&amp;K$103&amp;IF(COUNTIF(L28:$V28,"?????*")&gt;0,", ",""),IF(Sample!G28=2,K$103&amp;", "&amp;K$103&amp;IF(COUNTIF(L28:$V28,"?????*")&gt;0,", ",""),IF(Sample!G28=1,K$103&amp;IF(COUNTIF(L28:$V28,"?????*")&gt;0,", ","")," ")))</f>
        <v xml:space="preserve">{difficulty: "5^8", score:20}, </v>
      </c>
      <c r="L28" s="40" t="str">
        <f>IF(Sample!H28=3,L$103&amp;", "&amp;L$103&amp;", "&amp;L$103&amp;IF(COUNTIF(M28:$V28,"?????*")&gt;0,", ",""),IF(Sample!H28=2,L$103&amp;", "&amp;L$103&amp;IF(COUNTIF(M28:$V28,"?????*")&gt;0,", ",""),IF(Sample!H28=1,L$103&amp;IF(COUNTIF(M28:$V28,"?????*")&gt;0,", ","")," ")))</f>
        <v xml:space="preserve"> </v>
      </c>
      <c r="M28" s="40" t="str">
        <f>IF(Sample!I28=3,M$103&amp;", "&amp;M$103&amp;", "&amp;M$103&amp;IF(COUNTIF(N28:$V28,"?????*")&gt;0,", ",""),IF(Sample!I28=2,M$103&amp;", "&amp;M$103&amp;IF(COUNTIF(N28:$V28,"?????*")&gt;0,", ",""),IF(Sample!I28=1,M$103&amp;IF(COUNTIF(N28:$V28,"?????*")&gt;0,", ","")," ")))</f>
        <v xml:space="preserve"> </v>
      </c>
      <c r="N28" s="40" t="str">
        <f>IF(Sample!J28=3,N$103&amp;", "&amp;N$103&amp;", "&amp;N$103&amp;IF(COUNTIF(O28:$V28,"?????*")&gt;0,", ",""),IF(Sample!J28=2,N$103&amp;", "&amp;N$103&amp;IF(COUNTIF(O28:$V28,"?????*")&gt;0,", ",""),IF(Sample!J28=1,N$103&amp;IF(COUNTIF(O28:$V28,"?????*")&gt;0,", ","")," ")))</f>
        <v xml:space="preserve">{difficulty: "5^9", score:35}, </v>
      </c>
      <c r="O28" s="40" t="str">
        <f>IF(Sample!K28=3,O$103&amp;", "&amp;O$103&amp;", "&amp;O$103&amp;IF(COUNTIF(P28:$V28,"?????*")&gt;0,", ",""),IF(Sample!K28=2,O$103&amp;", "&amp;O$103&amp;IF(COUNTIF(P28:$V28,"?????*")&gt;0,", ",""),IF(Sample!K28=1,O$103&amp;IF(COUNTIF(P28:$V28,"?????*")&gt;0,", ","")," ")))</f>
        <v xml:space="preserve"> </v>
      </c>
      <c r="P28" s="40" t="str">
        <f>IF(Sample!L28=3,P$103&amp;", "&amp;P$103&amp;", "&amp;P$103&amp;IF(COUNTIF(Q28:$V28,"?????*")&gt;0,", ",""),IF(Sample!L28=2,P$103&amp;", "&amp;P$103&amp;IF(COUNTIF(Q28:$V28,"?????*")&gt;0,", ",""),IF(Sample!L28=1,P$103&amp;IF(COUNTIF(Q28:$V28,"?????*")&gt;0,", ","")," ")))</f>
        <v xml:space="preserve"> </v>
      </c>
      <c r="Q28" s="40" t="str">
        <f>IF(Sample!M28=3,Q$103&amp;", "&amp;Q$103&amp;", "&amp;Q$103&amp;IF(COUNTIF(R28:$V28,"?????*")&gt;0,", ",""),IF(Sample!M28=2,Q$103&amp;", "&amp;Q$103&amp;IF(COUNTIF(R28:$V28,"?????*")&gt;0,", ",""),IF(Sample!M28=1,Q$103&amp;IF(COUNTIF(R28:$V28,"?????*")&gt;0,", ","")," ")))</f>
        <v xml:space="preserve">{difficulty: "5^10", score:68}, {difficulty: "5^10", score:68}, </v>
      </c>
      <c r="R28" s="40" t="str">
        <f>IF(Sample!N28=3,R$103&amp;", "&amp;R$103&amp;", "&amp;R$103&amp;IF(COUNTIF(S28:$V28,"?????*")&gt;0,", ",""),IF(Sample!N28=2,R$103&amp;", "&amp;R$103&amp;IF(COUNTIF(S28:$V28,"?????*")&gt;0,", ",""),IF(Sample!N28=1,R$103&amp;IF(COUNTIF(S28:$V28,"?????*")&gt;0,", ","")," ")))</f>
        <v xml:space="preserve"> </v>
      </c>
      <c r="S28" s="40" t="str">
        <f>IF(Sample!O28=3,S$103&amp;", "&amp;S$103&amp;", "&amp;S$103&amp;IF(COUNTIF(T28:$V28,"?????*")&gt;0,", ",""),IF(Sample!O28=2,S$103&amp;", "&amp;S$103&amp;IF(COUNTIF(T28:$V28,"?????*")&gt;0,", ",""),IF(Sample!O28=1,S$103&amp;IF(COUNTIF(T28:$V28,"?????*")&gt;0,", ","")," ")))</f>
        <v xml:space="preserve"> </v>
      </c>
      <c r="T28" s="40" t="str">
        <f>IF(Sample!P28=3,T$103&amp;", "&amp;T$103&amp;", "&amp;T$103&amp;IF(COUNTIF(U28:$V28,"?????*")&gt;0,", ",""),IF(Sample!P28=2,T$103&amp;", "&amp;T$103&amp;IF(COUNTIF(U28:$V28,"?????*")&gt;0,", ",""),IF(Sample!P28=1,T$103&amp;IF(COUNTIF(U28:$V28,"?????*")&gt;0,", ","")," ")))</f>
        <v xml:space="preserve"> </v>
      </c>
      <c r="U28" s="40" t="str">
        <f>IF(Sample!Q28=3,U$103&amp;", "&amp;U$103&amp;", "&amp;U$103&amp;IF(COUNTIF(V28:$V28,"?????*")&gt;0,", ",""),IF(Sample!Q28=2,U$103&amp;", "&amp;U$103&amp;IF(COUNTIF(V28:$V28,"?????*")&gt;0,", ",""),IF(Sample!Q28=1,U$103&amp;IF(COUNTIF(V28:$V28,"?????*")&gt;0,", ","")," ")))</f>
        <v>{difficulty: "5^11+", score:186}</v>
      </c>
      <c r="V28" s="40" t="str">
        <f>IF(Sample!R28=3,V$103&amp;", "&amp;V$103&amp;", "&amp;V$103,IF(Sample!R28=2,V$103&amp;", "&amp;V$103,IF(Sample!R28=1,V$103," ")))</f>
        <v xml:space="preserve"> </v>
      </c>
      <c r="W28" s="40" t="s">
        <v>90</v>
      </c>
      <c r="X28" s="40" t="s">
        <v>95</v>
      </c>
      <c r="Y28" s="41" t="str">
        <f t="shared" si="0"/>
        <v>,</v>
      </c>
    </row>
    <row r="29" spans="2:25" x14ac:dyDescent="0.25">
      <c r="B29" s="39" t="s">
        <v>76</v>
      </c>
      <c r="C29" s="40" t="str">
        <f>" id: "&amp;COUNTA($C$2:$C28)&amp;", "</f>
        <v xml:space="preserve"> id: 27, </v>
      </c>
      <c r="D29" s="40" t="str">
        <f>"userId: "&amp;VLOOKUP(Sample!$B29,Control!$B$3:$D$29,2,FALSE)&amp;", "</f>
        <v xml:space="preserve">userId: 4, </v>
      </c>
      <c r="E29" s="40" t="str">
        <f>"locationId: "&amp;VLOOKUP(Sample!$C29,Control!$F$3:$G$29,2,FALSE)&amp;", "</f>
        <v xml:space="preserve">locationId: 1, </v>
      </c>
      <c r="F29" s="40" t="str">
        <f>"date: '"&amp;TEXT(Sample!$A29,"MM/DD/YYYY")&amp;"',"</f>
        <v>date: '02/01/2018',</v>
      </c>
      <c r="G29" s="40" t="s">
        <v>86</v>
      </c>
      <c r="H29" s="40" t="str">
        <f>IF(Sample!D29=3,H$103&amp;", "&amp;H$103&amp;", "&amp;H$103&amp;IF(COUNTIF(I29:$V29,"?????*")&gt;0,", ",""),IF(Sample!D29=2,H$103&amp;", "&amp;H$103&amp;IF(COUNTIF(I29:$V29,"?????*")&gt;0,", ",""),IF(Sample!D29=1,H$103&amp;IF(COUNTIF(I29:$V29,"?????*")&gt;0,", ","")," ")))</f>
        <v xml:space="preserve">{difficulty: "5^5", score:10}, </v>
      </c>
      <c r="I29" s="40" t="str">
        <f>IF(Sample!E29=3,I$103&amp;", "&amp;I$103&amp;", "&amp;I$103&amp;IF(COUNTIF(J29:$V29,"?????*")&gt;0,", ",""),IF(Sample!E29=2,I$103&amp;", "&amp;I$103&amp;IF(COUNTIF(J29:$V29,"?????*")&gt;0,", ",""),IF(Sample!E29=1,I$103&amp;IF(COUNTIF(J29:$V29,"?????*")&gt;0,", ","")," ")))</f>
        <v xml:space="preserve"> </v>
      </c>
      <c r="J29" s="40" t="str">
        <f>IF(Sample!F29=3,J$103&amp;", "&amp;J$103&amp;", "&amp;J$103&amp;IF(COUNTIF(K29:$V29,"?????*")&gt;0,", ",""),IF(Sample!F29=2,J$103&amp;", "&amp;J$103&amp;IF(COUNTIF(K29:$V29,"?????*")&gt;0,", ",""),IF(Sample!F29=1,J$103&amp;IF(COUNTIF(K29:$V29,"?????*")&gt;0,", ","")," ")))</f>
        <v xml:space="preserve"> </v>
      </c>
      <c r="K29" s="40" t="str">
        <f>IF(Sample!G29=3,K$103&amp;", "&amp;K$103&amp;", "&amp;K$103&amp;IF(COUNTIF(L29:$V29,"?????*")&gt;0,", ",""),IF(Sample!G29=2,K$103&amp;", "&amp;K$103&amp;IF(COUNTIF(L29:$V29,"?????*")&gt;0,", ",""),IF(Sample!G29=1,K$103&amp;IF(COUNTIF(L29:$V29,"?????*")&gt;0,", ","")," ")))</f>
        <v xml:space="preserve">{difficulty: "5^8", score:20}, </v>
      </c>
      <c r="L29" s="40" t="str">
        <f>IF(Sample!H29=3,L$103&amp;", "&amp;L$103&amp;", "&amp;L$103&amp;IF(COUNTIF(M29:$V29,"?????*")&gt;0,", ",""),IF(Sample!H29=2,L$103&amp;", "&amp;L$103&amp;IF(COUNTIF(M29:$V29,"?????*")&gt;0,", ",""),IF(Sample!H29=1,L$103&amp;IF(COUNTIF(M29:$V29,"?????*")&gt;0,", ","")," ")))</f>
        <v xml:space="preserve"> </v>
      </c>
      <c r="M29" s="40" t="str">
        <f>IF(Sample!I29=3,M$103&amp;", "&amp;M$103&amp;", "&amp;M$103&amp;IF(COUNTIF(N29:$V29,"?????*")&gt;0,", ",""),IF(Sample!I29=2,M$103&amp;", "&amp;M$103&amp;IF(COUNTIF(N29:$V29,"?????*")&gt;0,", ",""),IF(Sample!I29=1,M$103&amp;IF(COUNTIF(N29:$V29,"?????*")&gt;0,", ","")," ")))</f>
        <v xml:space="preserve"> </v>
      </c>
      <c r="N29" s="40" t="str">
        <f>IF(Sample!J29=3,N$103&amp;", "&amp;N$103&amp;", "&amp;N$103&amp;IF(COUNTIF(O29:$V29,"?????*")&gt;0,", ",""),IF(Sample!J29=2,N$103&amp;", "&amp;N$103&amp;IF(COUNTIF(O29:$V29,"?????*")&gt;0,", ",""),IF(Sample!J29=1,N$103&amp;IF(COUNTIF(O29:$V29,"?????*")&gt;0,", ","")," ")))</f>
        <v xml:space="preserve">{difficulty: "5^9", score:35}, </v>
      </c>
      <c r="O29" s="40" t="str">
        <f>IF(Sample!K29=3,O$103&amp;", "&amp;O$103&amp;", "&amp;O$103&amp;IF(COUNTIF(P29:$V29,"?????*")&gt;0,", ",""),IF(Sample!K29=2,O$103&amp;", "&amp;O$103&amp;IF(COUNTIF(P29:$V29,"?????*")&gt;0,", ",""),IF(Sample!K29=1,O$103&amp;IF(COUNTIF(P29:$V29,"?????*")&gt;0,", ","")," ")))</f>
        <v xml:space="preserve"> </v>
      </c>
      <c r="P29" s="40" t="str">
        <f>IF(Sample!L29=3,P$103&amp;", "&amp;P$103&amp;", "&amp;P$103&amp;IF(COUNTIF(Q29:$V29,"?????*")&gt;0,", ",""),IF(Sample!L29=2,P$103&amp;", "&amp;P$103&amp;IF(COUNTIF(Q29:$V29,"?????*")&gt;0,", ",""),IF(Sample!L29=1,P$103&amp;IF(COUNTIF(Q29:$V29,"?????*")&gt;0,", ","")," ")))</f>
        <v>{difficulty: "5^10-", score:54}</v>
      </c>
      <c r="Q29" s="40" t="str">
        <f>IF(Sample!M29=3,Q$103&amp;", "&amp;Q$103&amp;", "&amp;Q$103&amp;IF(COUNTIF(R29:$V29,"?????*")&gt;0,", ",""),IF(Sample!M29=2,Q$103&amp;", "&amp;Q$103&amp;IF(COUNTIF(R29:$V29,"?????*")&gt;0,", ",""),IF(Sample!M29=1,Q$103&amp;IF(COUNTIF(R29:$V29,"?????*")&gt;0,", ","")," ")))</f>
        <v xml:space="preserve"> </v>
      </c>
      <c r="R29" s="40" t="str">
        <f>IF(Sample!N29=3,R$103&amp;", "&amp;R$103&amp;", "&amp;R$103&amp;IF(COUNTIF(S29:$V29,"?????*")&gt;0,", ",""),IF(Sample!N29=2,R$103&amp;", "&amp;R$103&amp;IF(COUNTIF(S29:$V29,"?????*")&gt;0,", ",""),IF(Sample!N29=1,R$103&amp;IF(COUNTIF(S29:$V29,"?????*")&gt;0,", ","")," ")))</f>
        <v xml:space="preserve"> </v>
      </c>
      <c r="S29" s="40" t="str">
        <f>IF(Sample!O29=3,S$103&amp;", "&amp;S$103&amp;", "&amp;S$103&amp;IF(COUNTIF(T29:$V29,"?????*")&gt;0,", ",""),IF(Sample!O29=2,S$103&amp;", "&amp;S$103&amp;IF(COUNTIF(T29:$V29,"?????*")&gt;0,", ",""),IF(Sample!O29=1,S$103&amp;IF(COUNTIF(T29:$V29,"?????*")&gt;0,", ","")," ")))</f>
        <v xml:space="preserve"> </v>
      </c>
      <c r="T29" s="40" t="str">
        <f>IF(Sample!P29=3,T$103&amp;", "&amp;T$103&amp;", "&amp;T$103&amp;IF(COUNTIF(U29:$V29,"?????*")&gt;0,", ",""),IF(Sample!P29=2,T$103&amp;", "&amp;T$103&amp;IF(COUNTIF(U29:$V29,"?????*")&gt;0,", ",""),IF(Sample!P29=1,T$103&amp;IF(COUNTIF(U29:$V29,"?????*")&gt;0,", ","")," ")))</f>
        <v xml:space="preserve"> </v>
      </c>
      <c r="U29" s="40" t="str">
        <f>IF(Sample!Q29=3,U$103&amp;", "&amp;U$103&amp;", "&amp;U$103&amp;IF(COUNTIF(V29:$V29,"?????*")&gt;0,", ",""),IF(Sample!Q29=2,U$103&amp;", "&amp;U$103&amp;IF(COUNTIF(V29:$V29,"?????*")&gt;0,", ",""),IF(Sample!Q29=1,U$103&amp;IF(COUNTIF(V29:$V29,"?????*")&gt;0,", ","")," ")))</f>
        <v xml:space="preserve"> </v>
      </c>
      <c r="V29" s="40" t="str">
        <f>IF(Sample!R29=3,V$103&amp;", "&amp;V$103&amp;", "&amp;V$103,IF(Sample!R29=2,V$103&amp;", "&amp;V$103,IF(Sample!R29=1,V$103," ")))</f>
        <v xml:space="preserve"> </v>
      </c>
      <c r="W29" s="40" t="s">
        <v>90</v>
      </c>
      <c r="X29" s="40" t="s">
        <v>95</v>
      </c>
      <c r="Y29" s="41" t="str">
        <f t="shared" si="0"/>
        <v>,</v>
      </c>
    </row>
    <row r="30" spans="2:25" x14ac:dyDescent="0.25">
      <c r="B30" s="39" t="s">
        <v>76</v>
      </c>
      <c r="C30" s="40" t="str">
        <f>" id: "&amp;COUNTA($C$2:$C29)&amp;", "</f>
        <v xml:space="preserve"> id: 28, </v>
      </c>
      <c r="D30" s="40" t="str">
        <f>"userId: "&amp;VLOOKUP(Sample!$B30,Control!$B$3:$D$29,2,FALSE)&amp;", "</f>
        <v xml:space="preserve">userId: 1, </v>
      </c>
      <c r="E30" s="40" t="str">
        <f>"locationId: "&amp;VLOOKUP(Sample!$C30,Control!$F$3:$G$29,2,FALSE)&amp;", "</f>
        <v xml:space="preserve">locationId: 1, </v>
      </c>
      <c r="F30" s="40" t="str">
        <f>"date: '"&amp;TEXT(Sample!$A30,"MM/DD/YYYY")&amp;"',"</f>
        <v>date: '02/01/2018',</v>
      </c>
      <c r="G30" s="40" t="s">
        <v>86</v>
      </c>
      <c r="H30" s="40" t="str">
        <f>IF(Sample!D30=3,H$103&amp;", "&amp;H$103&amp;", "&amp;H$103&amp;IF(COUNTIF(I30:$V30,"?????*")&gt;0,", ",""),IF(Sample!D30=2,H$103&amp;", "&amp;H$103&amp;IF(COUNTIF(I30:$V30,"?????*")&gt;0,", ",""),IF(Sample!D30=1,H$103&amp;IF(COUNTIF(I30:$V30,"?????*")&gt;0,", ","")," ")))</f>
        <v xml:space="preserve"> </v>
      </c>
      <c r="I30" s="40" t="str">
        <f>IF(Sample!E30=3,I$103&amp;", "&amp;I$103&amp;", "&amp;I$103&amp;IF(COUNTIF(J30:$V30,"?????*")&gt;0,", ",""),IF(Sample!E30=2,I$103&amp;", "&amp;I$103&amp;IF(COUNTIF(J30:$V30,"?????*")&gt;0,", ",""),IF(Sample!E30=1,I$103&amp;IF(COUNTIF(J30:$V30,"?????*")&gt;0,", ","")," ")))</f>
        <v xml:space="preserve">{difficulty: "5^6", score:13}, </v>
      </c>
      <c r="J30" s="40" t="str">
        <f>IF(Sample!F30=3,J$103&amp;", "&amp;J$103&amp;", "&amp;J$103&amp;IF(COUNTIF(K30:$V30,"?????*")&gt;0,", ",""),IF(Sample!F30=2,J$103&amp;", "&amp;J$103&amp;IF(COUNTIF(K30:$V30,"?????*")&gt;0,", ",""),IF(Sample!F30=1,J$103&amp;IF(COUNTIF(K30:$V30,"?????*")&gt;0,", ","")," ")))</f>
        <v xml:space="preserve"> </v>
      </c>
      <c r="K30" s="40" t="str">
        <f>IF(Sample!G30=3,K$103&amp;", "&amp;K$103&amp;", "&amp;K$103&amp;IF(COUNTIF(L30:$V30,"?????*")&gt;0,", ",""),IF(Sample!G30=2,K$103&amp;", "&amp;K$103&amp;IF(COUNTIF(L30:$V30,"?????*")&gt;0,", ",""),IF(Sample!G30=1,K$103&amp;IF(COUNTIF(L30:$V30,"?????*")&gt;0,", ","")," ")))</f>
        <v xml:space="preserve"> </v>
      </c>
      <c r="L30" s="40" t="str">
        <f>IF(Sample!H30=3,L$103&amp;", "&amp;L$103&amp;", "&amp;L$103&amp;IF(COUNTIF(M30:$V30,"?????*")&gt;0,", ",""),IF(Sample!H30=2,L$103&amp;", "&amp;L$103&amp;IF(COUNTIF(M30:$V30,"?????*")&gt;0,", ",""),IF(Sample!H30=1,L$103&amp;IF(COUNTIF(M30:$V30,"?????*")&gt;0,", ","")," ")))</f>
        <v xml:space="preserve"> </v>
      </c>
      <c r="M30" s="40" t="str">
        <f>IF(Sample!I30=3,M$103&amp;", "&amp;M$103&amp;", "&amp;M$103&amp;IF(COUNTIF(N30:$V30,"?????*")&gt;0,", ",""),IF(Sample!I30=2,M$103&amp;", "&amp;M$103&amp;IF(COUNTIF(N30:$V30,"?????*")&gt;0,", ",""),IF(Sample!I30=1,M$103&amp;IF(COUNTIF(N30:$V30,"?????*")&gt;0,", ","")," ")))</f>
        <v xml:space="preserve"> </v>
      </c>
      <c r="N30" s="40" t="str">
        <f>IF(Sample!J30=3,N$103&amp;", "&amp;N$103&amp;", "&amp;N$103&amp;IF(COUNTIF(O30:$V30,"?????*")&gt;0,", ",""),IF(Sample!J30=2,N$103&amp;", "&amp;N$103&amp;IF(COUNTIF(O30:$V30,"?????*")&gt;0,", ",""),IF(Sample!J30=1,N$103&amp;IF(COUNTIF(O30:$V30,"?????*")&gt;0,", ","")," ")))</f>
        <v xml:space="preserve"> </v>
      </c>
      <c r="O30" s="40" t="str">
        <f>IF(Sample!K30=3,O$103&amp;", "&amp;O$103&amp;", "&amp;O$103&amp;IF(COUNTIF(P30:$V30,"?????*")&gt;0,", ",""),IF(Sample!K30=2,O$103&amp;", "&amp;O$103&amp;IF(COUNTIF(P30:$V30,"?????*")&gt;0,", ",""),IF(Sample!K30=1,O$103&amp;IF(COUNTIF(P30:$V30,"?????*")&gt;0,", ","")," ")))</f>
        <v xml:space="preserve"> </v>
      </c>
      <c r="P30" s="40" t="str">
        <f>IF(Sample!L30=3,P$103&amp;", "&amp;P$103&amp;", "&amp;P$103&amp;IF(COUNTIF(Q30:$V30,"?????*")&gt;0,", ",""),IF(Sample!L30=2,P$103&amp;", "&amp;P$103&amp;IF(COUNTIF(Q30:$V30,"?????*")&gt;0,", ",""),IF(Sample!L30=1,P$103&amp;IF(COUNTIF(Q30:$V30,"?????*")&gt;0,", ","")," ")))</f>
        <v xml:space="preserve"> </v>
      </c>
      <c r="Q30" s="40" t="str">
        <f>IF(Sample!M30=3,Q$103&amp;", "&amp;Q$103&amp;", "&amp;Q$103&amp;IF(COUNTIF(R30:$V30,"?????*")&gt;0,", ",""),IF(Sample!M30=2,Q$103&amp;", "&amp;Q$103&amp;IF(COUNTIF(R30:$V30,"?????*")&gt;0,", ",""),IF(Sample!M30=1,Q$103&amp;IF(COUNTIF(R30:$V30,"?????*")&gt;0,", ","")," ")))</f>
        <v xml:space="preserve">{difficulty: "5^10", score:68}, {difficulty: "5^10", score:68}, </v>
      </c>
      <c r="R30" s="40" t="str">
        <f>IF(Sample!N30=3,R$103&amp;", "&amp;R$103&amp;", "&amp;R$103&amp;IF(COUNTIF(S30:$V30,"?????*")&gt;0,", ",""),IF(Sample!N30=2,R$103&amp;", "&amp;R$103&amp;IF(COUNTIF(S30:$V30,"?????*")&gt;0,", ",""),IF(Sample!N30=1,R$103&amp;IF(COUNTIF(S30:$V30,"?????*")&gt;0,", ","")," ")))</f>
        <v xml:space="preserve"> </v>
      </c>
      <c r="S30" s="40" t="str">
        <f>IF(Sample!O30=3,S$103&amp;", "&amp;S$103&amp;", "&amp;S$103&amp;IF(COUNTIF(T30:$V30,"?????*")&gt;0,", ",""),IF(Sample!O30=2,S$103&amp;", "&amp;S$103&amp;IF(COUNTIF(T30:$V30,"?????*")&gt;0,", ",""),IF(Sample!O30=1,S$103&amp;IF(COUNTIF(T30:$V30,"?????*")&gt;0,", ","")," ")))</f>
        <v>{difficulty: "5^11-", score:110}, {difficulty: "5^11-", score:110}</v>
      </c>
      <c r="T30" s="40" t="str">
        <f>IF(Sample!P30=3,T$103&amp;", "&amp;T$103&amp;", "&amp;T$103&amp;IF(COUNTIF(U30:$V30,"?????*")&gt;0,", ",""),IF(Sample!P30=2,T$103&amp;", "&amp;T$103&amp;IF(COUNTIF(U30:$V30,"?????*")&gt;0,", ",""),IF(Sample!P30=1,T$103&amp;IF(COUNTIF(U30:$V30,"?????*")&gt;0,", ","")," ")))</f>
        <v xml:space="preserve"> </v>
      </c>
      <c r="U30" s="40" t="str">
        <f>IF(Sample!Q30=3,U$103&amp;", "&amp;U$103&amp;", "&amp;U$103&amp;IF(COUNTIF(V30:$V30,"?????*")&gt;0,", ",""),IF(Sample!Q30=2,U$103&amp;", "&amp;U$103&amp;IF(COUNTIF(V30:$V30,"?????*")&gt;0,", ",""),IF(Sample!Q30=1,U$103&amp;IF(COUNTIF(V30:$V30,"?????*")&gt;0,", ","")," ")))</f>
        <v xml:space="preserve"> </v>
      </c>
      <c r="V30" s="40" t="str">
        <f>IF(Sample!R30=3,V$103&amp;", "&amp;V$103&amp;", "&amp;V$103,IF(Sample!R30=2,V$103&amp;", "&amp;V$103,IF(Sample!R30=1,V$103," ")))</f>
        <v xml:space="preserve"> </v>
      </c>
      <c r="W30" s="40" t="s">
        <v>90</v>
      </c>
      <c r="X30" s="40" t="s">
        <v>95</v>
      </c>
      <c r="Y30" s="41" t="str">
        <f t="shared" si="0"/>
        <v>,</v>
      </c>
    </row>
    <row r="31" spans="2:25" x14ac:dyDescent="0.25">
      <c r="B31" s="39" t="s">
        <v>76</v>
      </c>
      <c r="C31" s="40" t="str">
        <f>" id: "&amp;COUNTA($C$2:$C30)&amp;", "</f>
        <v xml:space="preserve"> id: 29, </v>
      </c>
      <c r="D31" s="40" t="str">
        <f>"userId: "&amp;VLOOKUP(Sample!$B31,Control!$B$3:$D$29,2,FALSE)&amp;", "</f>
        <v xml:space="preserve">userId: 1, </v>
      </c>
      <c r="E31" s="40" t="str">
        <f>"locationId: "&amp;VLOOKUP(Sample!$C31,Control!$F$3:$G$29,2,FALSE)&amp;", "</f>
        <v xml:space="preserve">locationId: 1, </v>
      </c>
      <c r="F31" s="40" t="str">
        <f>"date: '"&amp;TEXT(Sample!$A31,"MM/DD/YYYY")&amp;"',"</f>
        <v>date: '02/03/2018',</v>
      </c>
      <c r="G31" s="40" t="s">
        <v>86</v>
      </c>
      <c r="H31" s="40" t="str">
        <f>IF(Sample!D31=3,H$103&amp;", "&amp;H$103&amp;", "&amp;H$103&amp;IF(COUNTIF(I31:$V31,"?????*")&gt;0,", ",""),IF(Sample!D31=2,H$103&amp;", "&amp;H$103&amp;IF(COUNTIF(I31:$V31,"?????*")&gt;0,", ",""),IF(Sample!D31=1,H$103&amp;IF(COUNTIF(I31:$V31,"?????*")&gt;0,", ","")," ")))</f>
        <v xml:space="preserve"> </v>
      </c>
      <c r="I31" s="40" t="str">
        <f>IF(Sample!E31=3,I$103&amp;", "&amp;I$103&amp;", "&amp;I$103&amp;IF(COUNTIF(J31:$V31,"?????*")&gt;0,", ",""),IF(Sample!E31=2,I$103&amp;", "&amp;I$103&amp;IF(COUNTIF(J31:$V31,"?????*")&gt;0,", ",""),IF(Sample!E31=1,I$103&amp;IF(COUNTIF(J31:$V31,"?????*")&gt;0,", ","")," ")))</f>
        <v xml:space="preserve"> </v>
      </c>
      <c r="J31" s="40" t="str">
        <f>IF(Sample!F31=3,J$103&amp;", "&amp;J$103&amp;", "&amp;J$103&amp;IF(COUNTIF(K31:$V31,"?????*")&gt;0,", ",""),IF(Sample!F31=2,J$103&amp;", "&amp;J$103&amp;IF(COUNTIF(K31:$V31,"?????*")&gt;0,", ",""),IF(Sample!F31=1,J$103&amp;IF(COUNTIF(K31:$V31,"?????*")&gt;0,", ","")," ")))</f>
        <v xml:space="preserve"> </v>
      </c>
      <c r="K31" s="40" t="str">
        <f>IF(Sample!G31=3,K$103&amp;", "&amp;K$103&amp;", "&amp;K$103&amp;IF(COUNTIF(L31:$V31,"?????*")&gt;0,", ",""),IF(Sample!G31=2,K$103&amp;", "&amp;K$103&amp;IF(COUNTIF(L31:$V31,"?????*")&gt;0,", ",""),IF(Sample!G31=1,K$103&amp;IF(COUNTIF(L31:$V31,"?????*")&gt;0,", ","")," ")))</f>
        <v xml:space="preserve">{difficulty: "5^8", score:20}, </v>
      </c>
      <c r="L31" s="40" t="str">
        <f>IF(Sample!H31=3,L$103&amp;", "&amp;L$103&amp;", "&amp;L$103&amp;IF(COUNTIF(M31:$V31,"?????*")&gt;0,", ",""),IF(Sample!H31=2,L$103&amp;", "&amp;L$103&amp;IF(COUNTIF(M31:$V31,"?????*")&gt;0,", ",""),IF(Sample!H31=1,L$103&amp;IF(COUNTIF(M31:$V31,"?????*")&gt;0,", ","")," ")))</f>
        <v xml:space="preserve"> </v>
      </c>
      <c r="M31" s="40" t="str">
        <f>IF(Sample!I31=3,M$103&amp;", "&amp;M$103&amp;", "&amp;M$103&amp;IF(COUNTIF(N31:$V31,"?????*")&gt;0,", ",""),IF(Sample!I31=2,M$103&amp;", "&amp;M$103&amp;IF(COUNTIF(N31:$V31,"?????*")&gt;0,", ",""),IF(Sample!I31=1,M$103&amp;IF(COUNTIF(N31:$V31,"?????*")&gt;0,", ","")," ")))</f>
        <v xml:space="preserve"> </v>
      </c>
      <c r="N31" s="40" t="str">
        <f>IF(Sample!J31=3,N$103&amp;", "&amp;N$103&amp;", "&amp;N$103&amp;IF(COUNTIF(O31:$V31,"?????*")&gt;0,", ",""),IF(Sample!J31=2,N$103&amp;", "&amp;N$103&amp;IF(COUNTIF(O31:$V31,"?????*")&gt;0,", ",""),IF(Sample!J31=1,N$103&amp;IF(COUNTIF(O31:$V31,"?????*")&gt;0,", ","")," ")))</f>
        <v xml:space="preserve">{difficulty: "5^9", score:35}, </v>
      </c>
      <c r="O31" s="40" t="str">
        <f>IF(Sample!K31=3,O$103&amp;", "&amp;O$103&amp;", "&amp;O$103&amp;IF(COUNTIF(P31:$V31,"?????*")&gt;0,", ",""),IF(Sample!K31=2,O$103&amp;", "&amp;O$103&amp;IF(COUNTIF(P31:$V31,"?????*")&gt;0,", ",""),IF(Sample!K31=1,O$103&amp;IF(COUNTIF(P31:$V31,"?????*")&gt;0,", ","")," ")))</f>
        <v xml:space="preserve"> </v>
      </c>
      <c r="P31" s="40" t="str">
        <f>IF(Sample!L31=3,P$103&amp;", "&amp;P$103&amp;", "&amp;P$103&amp;IF(COUNTIF(Q31:$V31,"?????*")&gt;0,", ",""),IF(Sample!L31=2,P$103&amp;", "&amp;P$103&amp;IF(COUNTIF(Q31:$V31,"?????*")&gt;0,", ",""),IF(Sample!L31=1,P$103&amp;IF(COUNTIF(Q31:$V31,"?????*")&gt;0,", ","")," ")))</f>
        <v xml:space="preserve"> </v>
      </c>
      <c r="Q31" s="40" t="str">
        <f>IF(Sample!M31=3,Q$103&amp;", "&amp;Q$103&amp;", "&amp;Q$103&amp;IF(COUNTIF(R31:$V31,"?????*")&gt;0,", ",""),IF(Sample!M31=2,Q$103&amp;", "&amp;Q$103&amp;IF(COUNTIF(R31:$V31,"?????*")&gt;0,", ",""),IF(Sample!M31=1,Q$103&amp;IF(COUNTIF(R31:$V31,"?????*")&gt;0,", ","")," ")))</f>
        <v xml:space="preserve">{difficulty: "5^10", score:68}, {difficulty: "5^10", score:68}, </v>
      </c>
      <c r="R31" s="40" t="str">
        <f>IF(Sample!N31=3,R$103&amp;", "&amp;R$103&amp;", "&amp;R$103&amp;IF(COUNTIF(S31:$V31,"?????*")&gt;0,", ",""),IF(Sample!N31=2,R$103&amp;", "&amp;R$103&amp;IF(COUNTIF(S31:$V31,"?????*")&gt;0,", ",""),IF(Sample!N31=1,R$103&amp;IF(COUNTIF(S31:$V31,"?????*")&gt;0,", ","")," ")))</f>
        <v xml:space="preserve"> </v>
      </c>
      <c r="S31" s="40" t="str">
        <f>IF(Sample!O31=3,S$103&amp;", "&amp;S$103&amp;", "&amp;S$103&amp;IF(COUNTIF(T31:$V31,"?????*")&gt;0,", ",""),IF(Sample!O31=2,S$103&amp;", "&amp;S$103&amp;IF(COUNTIF(T31:$V31,"?????*")&gt;0,", ",""),IF(Sample!O31=1,S$103&amp;IF(COUNTIF(T31:$V31,"?????*")&gt;0,", ","")," ")))</f>
        <v xml:space="preserve">{difficulty: "5^11-", score:110}, {difficulty: "5^11-", score:110}, </v>
      </c>
      <c r="T31" s="40" t="str">
        <f>IF(Sample!P31=3,T$103&amp;", "&amp;T$103&amp;", "&amp;T$103&amp;IF(COUNTIF(U31:$V31,"?????*")&gt;0,", ",""),IF(Sample!P31=2,T$103&amp;", "&amp;T$103&amp;IF(COUNTIF(U31:$V31,"?????*")&gt;0,", ",""),IF(Sample!P31=1,T$103&amp;IF(COUNTIF(U31:$V31,"?????*")&gt;0,", ","")," ")))</f>
        <v xml:space="preserve">{difficulty: "5^11", score:142}, </v>
      </c>
      <c r="U31" s="40" t="str">
        <f>IF(Sample!Q31=3,U$103&amp;", "&amp;U$103&amp;", "&amp;U$103&amp;IF(COUNTIF(V31:$V31,"?????*")&gt;0,", ",""),IF(Sample!Q31=2,U$103&amp;", "&amp;U$103&amp;IF(COUNTIF(V31:$V31,"?????*")&gt;0,", ",""),IF(Sample!Q31=1,U$103&amp;IF(COUNTIF(V31:$V31,"?????*")&gt;0,", ","")," ")))</f>
        <v>{difficulty: "5^11+", score:186}</v>
      </c>
      <c r="V31" s="40" t="str">
        <f>IF(Sample!R31=3,V$103&amp;", "&amp;V$103&amp;", "&amp;V$103,IF(Sample!R31=2,V$103&amp;", "&amp;V$103,IF(Sample!R31=1,V$103," ")))</f>
        <v xml:space="preserve"> </v>
      </c>
      <c r="W31" s="40" t="s">
        <v>90</v>
      </c>
      <c r="X31" s="40" t="s">
        <v>95</v>
      </c>
      <c r="Y31" s="41" t="str">
        <f t="shared" si="0"/>
        <v>,</v>
      </c>
    </row>
    <row r="32" spans="2:25" x14ac:dyDescent="0.25">
      <c r="B32" s="39" t="s">
        <v>76</v>
      </c>
      <c r="C32" s="40" t="str">
        <f>" id: "&amp;COUNTA($C$2:$C31)&amp;", "</f>
        <v xml:space="preserve"> id: 30, </v>
      </c>
      <c r="D32" s="40" t="str">
        <f>"userId: "&amp;VLOOKUP(Sample!$B32,Control!$B$3:$D$29,2,FALSE)&amp;", "</f>
        <v xml:space="preserve">userId: 5, </v>
      </c>
      <c r="E32" s="40" t="str">
        <f>"locationId: "&amp;VLOOKUP(Sample!$C32,Control!$F$3:$G$29,2,FALSE)&amp;", "</f>
        <v xml:space="preserve">locationId: 1, </v>
      </c>
      <c r="F32" s="40" t="str">
        <f>"date: '"&amp;TEXT(Sample!$A32,"MM/DD/YYYY")&amp;"',"</f>
        <v>date: '02/03/2018',</v>
      </c>
      <c r="G32" s="40" t="s">
        <v>86</v>
      </c>
      <c r="H32" s="40" t="str">
        <f>IF(Sample!D32=3,H$103&amp;", "&amp;H$103&amp;", "&amp;H$103&amp;IF(COUNTIF(I32:$V32,"?????*")&gt;0,", ",""),IF(Sample!D32=2,H$103&amp;", "&amp;H$103&amp;IF(COUNTIF(I32:$V32,"?????*")&gt;0,", ",""),IF(Sample!D32=1,H$103&amp;IF(COUNTIF(I32:$V32,"?????*")&gt;0,", ","")," ")))</f>
        <v xml:space="preserve">{difficulty: "5^5", score:10}, </v>
      </c>
      <c r="I32" s="40" t="str">
        <f>IF(Sample!E32=3,I$103&amp;", "&amp;I$103&amp;", "&amp;I$103&amp;IF(COUNTIF(J32:$V32,"?????*")&gt;0,", ",""),IF(Sample!E32=2,I$103&amp;", "&amp;I$103&amp;IF(COUNTIF(J32:$V32,"?????*")&gt;0,", ",""),IF(Sample!E32=1,I$103&amp;IF(COUNTIF(J32:$V32,"?????*")&gt;0,", ","")," ")))</f>
        <v xml:space="preserve"> </v>
      </c>
      <c r="J32" s="40" t="str">
        <f>IF(Sample!F32=3,J$103&amp;", "&amp;J$103&amp;", "&amp;J$103&amp;IF(COUNTIF(K32:$V32,"?????*")&gt;0,", ",""),IF(Sample!F32=2,J$103&amp;", "&amp;J$103&amp;IF(COUNTIF(K32:$V32,"?????*")&gt;0,", ",""),IF(Sample!F32=1,J$103&amp;IF(COUNTIF(K32:$V32,"?????*")&gt;0,", ","")," ")))</f>
        <v xml:space="preserve">{difficulty: "5^7", score:16}, {difficulty: "5^7", score:16}, </v>
      </c>
      <c r="K32" s="40" t="str">
        <f>IF(Sample!G32=3,K$103&amp;", "&amp;K$103&amp;", "&amp;K$103&amp;IF(COUNTIF(L32:$V32,"?????*")&gt;0,", ",""),IF(Sample!G32=2,K$103&amp;", "&amp;K$103&amp;IF(COUNTIF(L32:$V32,"?????*")&gt;0,", ",""),IF(Sample!G32=1,K$103&amp;IF(COUNTIF(L32:$V32,"?????*")&gt;0,", ","")," ")))</f>
        <v xml:space="preserve">{difficulty: "5^8", score:20}, {difficulty: "5^8", score:20}, </v>
      </c>
      <c r="L32" s="40" t="str">
        <f>IF(Sample!H32=3,L$103&amp;", "&amp;L$103&amp;", "&amp;L$103&amp;IF(COUNTIF(M32:$V32,"?????*")&gt;0,", ",""),IF(Sample!H32=2,L$103&amp;", "&amp;L$103&amp;IF(COUNTIF(M32:$V32,"?????*")&gt;0,", ",""),IF(Sample!H32=1,L$103&amp;IF(COUNTIF(M32:$V32,"?????*")&gt;0,", ","")," ")))</f>
        <v xml:space="preserve">{difficulty: "5^8+", score:24}, </v>
      </c>
      <c r="M32" s="40" t="str">
        <f>IF(Sample!I32=3,M$103&amp;", "&amp;M$103&amp;", "&amp;M$103&amp;IF(COUNTIF(N32:$V32,"?????*")&gt;0,", ",""),IF(Sample!I32=2,M$103&amp;", "&amp;M$103&amp;IF(COUNTIF(N32:$V32,"?????*")&gt;0,", ",""),IF(Sample!I32=1,M$103&amp;IF(COUNTIF(N32:$V32,"?????*")&gt;0,", ","")," ")))</f>
        <v xml:space="preserve"> </v>
      </c>
      <c r="N32" s="40" t="str">
        <f>IF(Sample!J32=3,N$103&amp;", "&amp;N$103&amp;", "&amp;N$103&amp;IF(COUNTIF(O32:$V32,"?????*")&gt;0,", ",""),IF(Sample!J32=2,N$103&amp;", "&amp;N$103&amp;IF(COUNTIF(O32:$V32,"?????*")&gt;0,", ",""),IF(Sample!J32=1,N$103&amp;IF(COUNTIF(O32:$V32,"?????*")&gt;0,", ","")," ")))</f>
        <v>{difficulty: "5^9", score:35}</v>
      </c>
      <c r="O32" s="40" t="str">
        <f>IF(Sample!K32=3,O$103&amp;", "&amp;O$103&amp;", "&amp;O$103&amp;IF(COUNTIF(P32:$V32,"?????*")&gt;0,", ",""),IF(Sample!K32=2,O$103&amp;", "&amp;O$103&amp;IF(COUNTIF(P32:$V32,"?????*")&gt;0,", ",""),IF(Sample!K32=1,O$103&amp;IF(COUNTIF(P32:$V32,"?????*")&gt;0,", ","")," ")))</f>
        <v xml:space="preserve"> </v>
      </c>
      <c r="P32" s="40" t="str">
        <f>IF(Sample!L32=3,P$103&amp;", "&amp;P$103&amp;", "&amp;P$103&amp;IF(COUNTIF(Q32:$V32,"?????*")&gt;0,", ",""),IF(Sample!L32=2,P$103&amp;", "&amp;P$103&amp;IF(COUNTIF(Q32:$V32,"?????*")&gt;0,", ",""),IF(Sample!L32=1,P$103&amp;IF(COUNTIF(Q32:$V32,"?????*")&gt;0,", ","")," ")))</f>
        <v xml:space="preserve"> </v>
      </c>
      <c r="Q32" s="40" t="str">
        <f>IF(Sample!M32=3,Q$103&amp;", "&amp;Q$103&amp;", "&amp;Q$103&amp;IF(COUNTIF(R32:$V32,"?????*")&gt;0,", ",""),IF(Sample!M32=2,Q$103&amp;", "&amp;Q$103&amp;IF(COUNTIF(R32:$V32,"?????*")&gt;0,", ",""),IF(Sample!M32=1,Q$103&amp;IF(COUNTIF(R32:$V32,"?????*")&gt;0,", ","")," ")))</f>
        <v xml:space="preserve"> </v>
      </c>
      <c r="R32" s="40" t="str">
        <f>IF(Sample!N32=3,R$103&amp;", "&amp;R$103&amp;", "&amp;R$103&amp;IF(COUNTIF(S32:$V32,"?????*")&gt;0,", ",""),IF(Sample!N32=2,R$103&amp;", "&amp;R$103&amp;IF(COUNTIF(S32:$V32,"?????*")&gt;0,", ",""),IF(Sample!N32=1,R$103&amp;IF(COUNTIF(S32:$V32,"?????*")&gt;0,", ","")," ")))</f>
        <v xml:space="preserve"> </v>
      </c>
      <c r="S32" s="40" t="str">
        <f>IF(Sample!O32=3,S$103&amp;", "&amp;S$103&amp;", "&amp;S$103&amp;IF(COUNTIF(T32:$V32,"?????*")&gt;0,", ",""),IF(Sample!O32=2,S$103&amp;", "&amp;S$103&amp;IF(COUNTIF(T32:$V32,"?????*")&gt;0,", ",""),IF(Sample!O32=1,S$103&amp;IF(COUNTIF(T32:$V32,"?????*")&gt;0,", ","")," ")))</f>
        <v xml:space="preserve"> </v>
      </c>
      <c r="T32" s="40" t="str">
        <f>IF(Sample!P32=3,T$103&amp;", "&amp;T$103&amp;", "&amp;T$103&amp;IF(COUNTIF(U32:$V32,"?????*")&gt;0,", ",""),IF(Sample!P32=2,T$103&amp;", "&amp;T$103&amp;IF(COUNTIF(U32:$V32,"?????*")&gt;0,", ",""),IF(Sample!P32=1,T$103&amp;IF(COUNTIF(U32:$V32,"?????*")&gt;0,", ","")," ")))</f>
        <v xml:space="preserve"> </v>
      </c>
      <c r="U32" s="40" t="str">
        <f>IF(Sample!Q32=3,U$103&amp;", "&amp;U$103&amp;", "&amp;U$103&amp;IF(COUNTIF(V32:$V32,"?????*")&gt;0,", ",""),IF(Sample!Q32=2,U$103&amp;", "&amp;U$103&amp;IF(COUNTIF(V32:$V32,"?????*")&gt;0,", ",""),IF(Sample!Q32=1,U$103&amp;IF(COUNTIF(V32:$V32,"?????*")&gt;0,", ","")," ")))</f>
        <v xml:space="preserve"> </v>
      </c>
      <c r="V32" s="40" t="str">
        <f>IF(Sample!R32=3,V$103&amp;", "&amp;V$103&amp;", "&amp;V$103,IF(Sample!R32=2,V$103&amp;", "&amp;V$103,IF(Sample!R32=1,V$103," ")))</f>
        <v xml:space="preserve"> </v>
      </c>
      <c r="W32" s="40" t="s">
        <v>90</v>
      </c>
      <c r="X32" s="40" t="s">
        <v>95</v>
      </c>
      <c r="Y32" s="41" t="str">
        <f t="shared" si="0"/>
        <v>,</v>
      </c>
    </row>
    <row r="33" spans="2:25" x14ac:dyDescent="0.25">
      <c r="B33" s="39" t="s">
        <v>76</v>
      </c>
      <c r="C33" s="40" t="str">
        <f>" id: "&amp;COUNTA($C$2:$C32)&amp;", "</f>
        <v xml:space="preserve"> id: 31, </v>
      </c>
      <c r="D33" s="40" t="str">
        <f>"userId: "&amp;VLOOKUP(Sample!$B33,Control!$B$3:$D$29,2,FALSE)&amp;", "</f>
        <v xml:space="preserve">userId: 3, </v>
      </c>
      <c r="E33" s="40" t="str">
        <f>"locationId: "&amp;VLOOKUP(Sample!$C33,Control!$F$3:$G$29,2,FALSE)&amp;", "</f>
        <v xml:space="preserve">locationId: 1, </v>
      </c>
      <c r="F33" s="40" t="str">
        <f>"date: '"&amp;TEXT(Sample!$A33,"MM/DD/YYYY")&amp;"',"</f>
        <v>date: '02/03/2018',</v>
      </c>
      <c r="G33" s="40" t="s">
        <v>86</v>
      </c>
      <c r="H33" s="40" t="str">
        <f>IF(Sample!D33=3,H$103&amp;", "&amp;H$103&amp;", "&amp;H$103&amp;IF(COUNTIF(I33:$V33,"?????*")&gt;0,", ",""),IF(Sample!D33=2,H$103&amp;", "&amp;H$103&amp;IF(COUNTIF(I33:$V33,"?????*")&gt;0,", ",""),IF(Sample!D33=1,H$103&amp;IF(COUNTIF(I33:$V33,"?????*")&gt;0,", ","")," ")))</f>
        <v xml:space="preserve"> </v>
      </c>
      <c r="I33" s="40" t="str">
        <f>IF(Sample!E33=3,I$103&amp;", "&amp;I$103&amp;", "&amp;I$103&amp;IF(COUNTIF(J33:$V33,"?????*")&gt;0,", ",""),IF(Sample!E33=2,I$103&amp;", "&amp;I$103&amp;IF(COUNTIF(J33:$V33,"?????*")&gt;0,", ",""),IF(Sample!E33=1,I$103&amp;IF(COUNTIF(J33:$V33,"?????*")&gt;0,", ","")," ")))</f>
        <v xml:space="preserve"> </v>
      </c>
      <c r="J33" s="40" t="str">
        <f>IF(Sample!F33=3,J$103&amp;", "&amp;J$103&amp;", "&amp;J$103&amp;IF(COUNTIF(K33:$V33,"?????*")&gt;0,", ",""),IF(Sample!F33=2,J$103&amp;", "&amp;J$103&amp;IF(COUNTIF(K33:$V33,"?????*")&gt;0,", ",""),IF(Sample!F33=1,J$103&amp;IF(COUNTIF(K33:$V33,"?????*")&gt;0,", ","")," ")))</f>
        <v xml:space="preserve"> </v>
      </c>
      <c r="K33" s="40" t="str">
        <f>IF(Sample!G33=3,K$103&amp;", "&amp;K$103&amp;", "&amp;K$103&amp;IF(COUNTIF(L33:$V33,"?????*")&gt;0,", ",""),IF(Sample!G33=2,K$103&amp;", "&amp;K$103&amp;IF(COUNTIF(L33:$V33,"?????*")&gt;0,", ",""),IF(Sample!G33=1,K$103&amp;IF(COUNTIF(L33:$V33,"?????*")&gt;0,", ","")," ")))</f>
        <v xml:space="preserve"> </v>
      </c>
      <c r="L33" s="40" t="str">
        <f>IF(Sample!H33=3,L$103&amp;", "&amp;L$103&amp;", "&amp;L$103&amp;IF(COUNTIF(M33:$V33,"?????*")&gt;0,", ",""),IF(Sample!H33=2,L$103&amp;", "&amp;L$103&amp;IF(COUNTIF(M33:$V33,"?????*")&gt;0,", ",""),IF(Sample!H33=1,L$103&amp;IF(COUNTIF(M33:$V33,"?????*")&gt;0,", ","")," ")))</f>
        <v xml:space="preserve"> </v>
      </c>
      <c r="M33" s="40" t="str">
        <f>IF(Sample!I33=3,M$103&amp;", "&amp;M$103&amp;", "&amp;M$103&amp;IF(COUNTIF(N33:$V33,"?????*")&gt;0,", ",""),IF(Sample!I33=2,M$103&amp;", "&amp;M$103&amp;IF(COUNTIF(N33:$V33,"?????*")&gt;0,", ",""),IF(Sample!I33=1,M$103&amp;IF(COUNTIF(N33:$V33,"?????*")&gt;0,", ","")," ")))</f>
        <v xml:space="preserve"> </v>
      </c>
      <c r="N33" s="40" t="str">
        <f>IF(Sample!J33=3,N$103&amp;", "&amp;N$103&amp;", "&amp;N$103&amp;IF(COUNTIF(O33:$V33,"?????*")&gt;0,", ",""),IF(Sample!J33=2,N$103&amp;", "&amp;N$103&amp;IF(COUNTIF(O33:$V33,"?????*")&gt;0,", ",""),IF(Sample!J33=1,N$103&amp;IF(COUNTIF(O33:$V33,"?????*")&gt;0,", ","")," ")))</f>
        <v xml:space="preserve">{difficulty: "5^9", score:35}, {difficulty: "5^9", score:35}, </v>
      </c>
      <c r="O33" s="40" t="str">
        <f>IF(Sample!K33=3,O$103&amp;", "&amp;O$103&amp;", "&amp;O$103&amp;IF(COUNTIF(P33:$V33,"?????*")&gt;0,", ",""),IF(Sample!K33=2,O$103&amp;", "&amp;O$103&amp;IF(COUNTIF(P33:$V33,"?????*")&gt;0,", ",""),IF(Sample!K33=1,O$103&amp;IF(COUNTIF(P33:$V33,"?????*")&gt;0,", ","")," ")))</f>
        <v xml:space="preserve"> </v>
      </c>
      <c r="P33" s="40" t="str">
        <f>IF(Sample!L33=3,P$103&amp;", "&amp;P$103&amp;", "&amp;P$103&amp;IF(COUNTIF(Q33:$V33,"?????*")&gt;0,", ",""),IF(Sample!L33=2,P$103&amp;", "&amp;P$103&amp;IF(COUNTIF(Q33:$V33,"?????*")&gt;0,", ",""),IF(Sample!L33=1,P$103&amp;IF(COUNTIF(Q33:$V33,"?????*")&gt;0,", ","")," ")))</f>
        <v xml:space="preserve">{difficulty: "5^10-", score:54}, </v>
      </c>
      <c r="Q33" s="40" t="str">
        <f>IF(Sample!M33=3,Q$103&amp;", "&amp;Q$103&amp;", "&amp;Q$103&amp;IF(COUNTIF(R33:$V33,"?????*")&gt;0,", ",""),IF(Sample!M33=2,Q$103&amp;", "&amp;Q$103&amp;IF(COUNTIF(R33:$V33,"?????*")&gt;0,", ",""),IF(Sample!M33=1,Q$103&amp;IF(COUNTIF(R33:$V33,"?????*")&gt;0,", ","")," ")))</f>
        <v>{difficulty: "5^10", score:68}</v>
      </c>
      <c r="R33" s="40" t="str">
        <f>IF(Sample!N33=3,R$103&amp;", "&amp;R$103&amp;", "&amp;R$103&amp;IF(COUNTIF(S33:$V33,"?????*")&gt;0,", ",""),IF(Sample!N33=2,R$103&amp;", "&amp;R$103&amp;IF(COUNTIF(S33:$V33,"?????*")&gt;0,", ",""),IF(Sample!N33=1,R$103&amp;IF(COUNTIF(S33:$V33,"?????*")&gt;0,", ","")," ")))</f>
        <v xml:space="preserve"> </v>
      </c>
      <c r="S33" s="40" t="str">
        <f>IF(Sample!O33=3,S$103&amp;", "&amp;S$103&amp;", "&amp;S$103&amp;IF(COUNTIF(T33:$V33,"?????*")&gt;0,", ",""),IF(Sample!O33=2,S$103&amp;", "&amp;S$103&amp;IF(COUNTIF(T33:$V33,"?????*")&gt;0,", ",""),IF(Sample!O33=1,S$103&amp;IF(COUNTIF(T33:$V33,"?????*")&gt;0,", ","")," ")))</f>
        <v xml:space="preserve"> </v>
      </c>
      <c r="T33" s="40" t="str">
        <f>IF(Sample!P33=3,T$103&amp;", "&amp;T$103&amp;", "&amp;T$103&amp;IF(COUNTIF(U33:$V33,"?????*")&gt;0,", ",""),IF(Sample!P33=2,T$103&amp;", "&amp;T$103&amp;IF(COUNTIF(U33:$V33,"?????*")&gt;0,", ",""),IF(Sample!P33=1,T$103&amp;IF(COUNTIF(U33:$V33,"?????*")&gt;0,", ","")," ")))</f>
        <v xml:space="preserve"> </v>
      </c>
      <c r="U33" s="40" t="str">
        <f>IF(Sample!Q33=3,U$103&amp;", "&amp;U$103&amp;", "&amp;U$103&amp;IF(COUNTIF(V33:$V33,"?????*")&gt;0,", ",""),IF(Sample!Q33=2,U$103&amp;", "&amp;U$103&amp;IF(COUNTIF(V33:$V33,"?????*")&gt;0,", ",""),IF(Sample!Q33=1,U$103&amp;IF(COUNTIF(V33:$V33,"?????*")&gt;0,", ","")," ")))</f>
        <v xml:space="preserve"> </v>
      </c>
      <c r="V33" s="40" t="str">
        <f>IF(Sample!R33=3,V$103&amp;", "&amp;V$103&amp;", "&amp;V$103,IF(Sample!R33=2,V$103&amp;", "&amp;V$103,IF(Sample!R33=1,V$103," ")))</f>
        <v xml:space="preserve"> </v>
      </c>
      <c r="W33" s="40" t="s">
        <v>90</v>
      </c>
      <c r="X33" s="40" t="s">
        <v>95</v>
      </c>
      <c r="Y33" s="41" t="str">
        <f t="shared" si="0"/>
        <v>,</v>
      </c>
    </row>
    <row r="34" spans="2:25" x14ac:dyDescent="0.25">
      <c r="B34" s="39" t="s">
        <v>76</v>
      </c>
      <c r="C34" s="40" t="str">
        <f>" id: "&amp;COUNTA($C$2:$C33)&amp;", "</f>
        <v xml:space="preserve"> id: 32, </v>
      </c>
      <c r="D34" s="40" t="str">
        <f>"userId: "&amp;VLOOKUP(Sample!$B34,Control!$B$3:$D$29,2,FALSE)&amp;", "</f>
        <v xml:space="preserve">userId: 4, </v>
      </c>
      <c r="E34" s="40" t="str">
        <f>"locationId: "&amp;VLOOKUP(Sample!$C34,Control!$F$3:$G$29,2,FALSE)&amp;", "</f>
        <v xml:space="preserve">locationId: 1, </v>
      </c>
      <c r="F34" s="40" t="str">
        <f>"date: '"&amp;TEXT(Sample!$A34,"MM/DD/YYYY")&amp;"',"</f>
        <v>date: '02/06/2018',</v>
      </c>
      <c r="G34" s="40" t="s">
        <v>86</v>
      </c>
      <c r="H34" s="40" t="str">
        <f>IF(Sample!D34=3,H$103&amp;", "&amp;H$103&amp;", "&amp;H$103&amp;IF(COUNTIF(I34:$V34,"?????*")&gt;0,", ",""),IF(Sample!D34=2,H$103&amp;", "&amp;H$103&amp;IF(COUNTIF(I34:$V34,"?????*")&gt;0,", ",""),IF(Sample!D34=1,H$103&amp;IF(COUNTIF(I34:$V34,"?????*")&gt;0,", ","")," ")))</f>
        <v xml:space="preserve">{difficulty: "5^5", score:10}, </v>
      </c>
      <c r="I34" s="40" t="str">
        <f>IF(Sample!E34=3,I$103&amp;", "&amp;I$103&amp;", "&amp;I$103&amp;IF(COUNTIF(J34:$V34,"?????*")&gt;0,", ",""),IF(Sample!E34=2,I$103&amp;", "&amp;I$103&amp;IF(COUNTIF(J34:$V34,"?????*")&gt;0,", ",""),IF(Sample!E34=1,I$103&amp;IF(COUNTIF(J34:$V34,"?????*")&gt;0,", ","")," ")))</f>
        <v xml:space="preserve"> </v>
      </c>
      <c r="J34" s="40" t="str">
        <f>IF(Sample!F34=3,J$103&amp;", "&amp;J$103&amp;", "&amp;J$103&amp;IF(COUNTIF(K34:$V34,"?????*")&gt;0,", ",""),IF(Sample!F34=2,J$103&amp;", "&amp;J$103&amp;IF(COUNTIF(K34:$V34,"?????*")&gt;0,", ",""),IF(Sample!F34=1,J$103&amp;IF(COUNTIF(K34:$V34,"?????*")&gt;0,", ","")," ")))</f>
        <v xml:space="preserve"> </v>
      </c>
      <c r="K34" s="40" t="str">
        <f>IF(Sample!G34=3,K$103&amp;", "&amp;K$103&amp;", "&amp;K$103&amp;IF(COUNTIF(L34:$V34,"?????*")&gt;0,", ",""),IF(Sample!G34=2,K$103&amp;", "&amp;K$103&amp;IF(COUNTIF(L34:$V34,"?????*")&gt;0,", ",""),IF(Sample!G34=1,K$103&amp;IF(COUNTIF(L34:$V34,"?????*")&gt;0,", ","")," ")))</f>
        <v xml:space="preserve">{difficulty: "5^8", score:20}, </v>
      </c>
      <c r="L34" s="40" t="str">
        <f>IF(Sample!H34=3,L$103&amp;", "&amp;L$103&amp;", "&amp;L$103&amp;IF(COUNTIF(M34:$V34,"?????*")&gt;0,", ",""),IF(Sample!H34=2,L$103&amp;", "&amp;L$103&amp;IF(COUNTIF(M34:$V34,"?????*")&gt;0,", ",""),IF(Sample!H34=1,L$103&amp;IF(COUNTIF(M34:$V34,"?????*")&gt;0,", ","")," ")))</f>
        <v xml:space="preserve"> </v>
      </c>
      <c r="M34" s="40" t="str">
        <f>IF(Sample!I34=3,M$103&amp;", "&amp;M$103&amp;", "&amp;M$103&amp;IF(COUNTIF(N34:$V34,"?????*")&gt;0,", ",""),IF(Sample!I34=2,M$103&amp;", "&amp;M$103&amp;IF(COUNTIF(N34:$V34,"?????*")&gt;0,", ",""),IF(Sample!I34=1,M$103&amp;IF(COUNTIF(N34:$V34,"?????*")&gt;0,", ","")," ")))</f>
        <v xml:space="preserve"> </v>
      </c>
      <c r="N34" s="40" t="str">
        <f>IF(Sample!J34=3,N$103&amp;", "&amp;N$103&amp;", "&amp;N$103&amp;IF(COUNTIF(O34:$V34,"?????*")&gt;0,", ",""),IF(Sample!J34=2,N$103&amp;", "&amp;N$103&amp;IF(COUNTIF(O34:$V34,"?????*")&gt;0,", ",""),IF(Sample!J34=1,N$103&amp;IF(COUNTIF(O34:$V34,"?????*")&gt;0,", ","")," ")))</f>
        <v xml:space="preserve">{difficulty: "5^9", score:35}, </v>
      </c>
      <c r="O34" s="40" t="str">
        <f>IF(Sample!K34=3,O$103&amp;", "&amp;O$103&amp;", "&amp;O$103&amp;IF(COUNTIF(P34:$V34,"?????*")&gt;0,", ",""),IF(Sample!K34=2,O$103&amp;", "&amp;O$103&amp;IF(COUNTIF(P34:$V34,"?????*")&gt;0,", ",""),IF(Sample!K34=1,O$103&amp;IF(COUNTIF(P34:$V34,"?????*")&gt;0,", ","")," ")))</f>
        <v xml:space="preserve"> </v>
      </c>
      <c r="P34" s="40" t="str">
        <f>IF(Sample!L34=3,P$103&amp;", "&amp;P$103&amp;", "&amp;P$103&amp;IF(COUNTIF(Q34:$V34,"?????*")&gt;0,", ",""),IF(Sample!L34=2,P$103&amp;", "&amp;P$103&amp;IF(COUNTIF(Q34:$V34,"?????*")&gt;0,", ",""),IF(Sample!L34=1,P$103&amp;IF(COUNTIF(Q34:$V34,"?????*")&gt;0,", ","")," ")))</f>
        <v>{difficulty: "5^10-", score:54}</v>
      </c>
      <c r="Q34" s="40" t="str">
        <f>IF(Sample!M34=3,Q$103&amp;", "&amp;Q$103&amp;", "&amp;Q$103&amp;IF(COUNTIF(R34:$V34,"?????*")&gt;0,", ",""),IF(Sample!M34=2,Q$103&amp;", "&amp;Q$103&amp;IF(COUNTIF(R34:$V34,"?????*")&gt;0,", ",""),IF(Sample!M34=1,Q$103&amp;IF(COUNTIF(R34:$V34,"?????*")&gt;0,", ","")," ")))</f>
        <v xml:space="preserve"> </v>
      </c>
      <c r="R34" s="40" t="str">
        <f>IF(Sample!N34=3,R$103&amp;", "&amp;R$103&amp;", "&amp;R$103&amp;IF(COUNTIF(S34:$V34,"?????*")&gt;0,", ",""),IF(Sample!N34=2,R$103&amp;", "&amp;R$103&amp;IF(COUNTIF(S34:$V34,"?????*")&gt;0,", ",""),IF(Sample!N34=1,R$103&amp;IF(COUNTIF(S34:$V34,"?????*")&gt;0,", ","")," ")))</f>
        <v xml:space="preserve"> </v>
      </c>
      <c r="S34" s="40" t="str">
        <f>IF(Sample!O34=3,S$103&amp;", "&amp;S$103&amp;", "&amp;S$103&amp;IF(COUNTIF(T34:$V34,"?????*")&gt;0,", ",""),IF(Sample!O34=2,S$103&amp;", "&amp;S$103&amp;IF(COUNTIF(T34:$V34,"?????*")&gt;0,", ",""),IF(Sample!O34=1,S$103&amp;IF(COUNTIF(T34:$V34,"?????*")&gt;0,", ","")," ")))</f>
        <v xml:space="preserve"> </v>
      </c>
      <c r="T34" s="40" t="str">
        <f>IF(Sample!P34=3,T$103&amp;", "&amp;T$103&amp;", "&amp;T$103&amp;IF(COUNTIF(U34:$V34,"?????*")&gt;0,", ",""),IF(Sample!P34=2,T$103&amp;", "&amp;T$103&amp;IF(COUNTIF(U34:$V34,"?????*")&gt;0,", ",""),IF(Sample!P34=1,T$103&amp;IF(COUNTIF(U34:$V34,"?????*")&gt;0,", ","")," ")))</f>
        <v xml:space="preserve"> </v>
      </c>
      <c r="U34" s="40" t="str">
        <f>IF(Sample!Q34=3,U$103&amp;", "&amp;U$103&amp;", "&amp;U$103&amp;IF(COUNTIF(V34:$V34,"?????*")&gt;0,", ",""),IF(Sample!Q34=2,U$103&amp;", "&amp;U$103&amp;IF(COUNTIF(V34:$V34,"?????*")&gt;0,", ",""),IF(Sample!Q34=1,U$103&amp;IF(COUNTIF(V34:$V34,"?????*")&gt;0,", ","")," ")))</f>
        <v xml:space="preserve"> </v>
      </c>
      <c r="V34" s="40" t="str">
        <f>IF(Sample!R34=3,V$103&amp;", "&amp;V$103&amp;", "&amp;V$103,IF(Sample!R34=2,V$103&amp;", "&amp;V$103,IF(Sample!R34=1,V$103," ")))</f>
        <v xml:space="preserve"> </v>
      </c>
      <c r="W34" s="40" t="s">
        <v>90</v>
      </c>
      <c r="X34" s="40" t="s">
        <v>95</v>
      </c>
      <c r="Y34" s="41" t="str">
        <f>IF(COUNTA(#REF!)=1,","," ")</f>
        <v>,</v>
      </c>
    </row>
    <row r="35" spans="2:25" x14ac:dyDescent="0.25">
      <c r="B35" s="39" t="s">
        <v>76</v>
      </c>
      <c r="C35" s="40" t="str">
        <f>" id: "&amp;COUNTA($C$2:$C34)&amp;", "</f>
        <v xml:space="preserve"> id: 33, </v>
      </c>
      <c r="D35" s="40" t="str">
        <f>"userId: "&amp;VLOOKUP(Sample!$B35,Control!$B$3:$D$29,2,FALSE)&amp;", "</f>
        <v xml:space="preserve">userId: 1, </v>
      </c>
      <c r="E35" s="40" t="str">
        <f>"locationId: "&amp;VLOOKUP(Sample!$C35,Control!$F$3:$G$29,2,FALSE)&amp;", "</f>
        <v xml:space="preserve">locationId: 1, </v>
      </c>
      <c r="F35" s="40" t="str">
        <f>"date: '"&amp;TEXT(Sample!$A35,"MM/DD/YYYY")&amp;"',"</f>
        <v>date: '02/06/2018',</v>
      </c>
      <c r="G35" s="40" t="s">
        <v>86</v>
      </c>
      <c r="H35" s="40" t="str">
        <f>IF(Sample!D35=3,H$103&amp;", "&amp;H$103&amp;", "&amp;H$103&amp;IF(COUNTIF(I35:$V35,"?????*")&gt;0,", ",""),IF(Sample!D35=2,H$103&amp;", "&amp;H$103&amp;IF(COUNTIF(I35:$V35,"?????*")&gt;0,", ",""),IF(Sample!D35=1,H$103&amp;IF(COUNTIF(I35:$V35,"?????*")&gt;0,", ","")," ")))</f>
        <v xml:space="preserve"> </v>
      </c>
      <c r="I35" s="40" t="str">
        <f>IF(Sample!E35=3,I$103&amp;", "&amp;I$103&amp;", "&amp;I$103&amp;IF(COUNTIF(J35:$V35,"?????*")&gt;0,", ",""),IF(Sample!E35=2,I$103&amp;", "&amp;I$103&amp;IF(COUNTIF(J35:$V35,"?????*")&gt;0,", ",""),IF(Sample!E35=1,I$103&amp;IF(COUNTIF(J35:$V35,"?????*")&gt;0,", ","")," ")))</f>
        <v xml:space="preserve"> </v>
      </c>
      <c r="J35" s="40" t="str">
        <f>IF(Sample!F35=3,J$103&amp;", "&amp;J$103&amp;", "&amp;J$103&amp;IF(COUNTIF(K35:$V35,"?????*")&gt;0,", ",""),IF(Sample!F35=2,J$103&amp;", "&amp;J$103&amp;IF(COUNTIF(K35:$V35,"?????*")&gt;0,", ",""),IF(Sample!F35=1,J$103&amp;IF(COUNTIF(K35:$V35,"?????*")&gt;0,", ","")," ")))</f>
        <v xml:space="preserve"> </v>
      </c>
      <c r="K35" s="40" t="str">
        <f>IF(Sample!G35=3,K$103&amp;", "&amp;K$103&amp;", "&amp;K$103&amp;IF(COUNTIF(L35:$V35,"?????*")&gt;0,", ",""),IF(Sample!G35=2,K$103&amp;", "&amp;K$103&amp;IF(COUNTIF(L35:$V35,"?????*")&gt;0,", ",""),IF(Sample!G35=1,K$103&amp;IF(COUNTIF(L35:$V35,"?????*")&gt;0,", ","")," ")))</f>
        <v xml:space="preserve"> </v>
      </c>
      <c r="L35" s="40" t="str">
        <f>IF(Sample!H35=3,L$103&amp;", "&amp;L$103&amp;", "&amp;L$103&amp;IF(COUNTIF(M35:$V35,"?????*")&gt;0,", ",""),IF(Sample!H35=2,L$103&amp;", "&amp;L$103&amp;IF(COUNTIF(M35:$V35,"?????*")&gt;0,", ",""),IF(Sample!H35=1,L$103&amp;IF(COUNTIF(M35:$V35,"?????*")&gt;0,", ","")," ")))</f>
        <v xml:space="preserve"> </v>
      </c>
      <c r="M35" s="40" t="str">
        <f>IF(Sample!I35=3,M$103&amp;", "&amp;M$103&amp;", "&amp;M$103&amp;IF(COUNTIF(N35:$V35,"?????*")&gt;0,", ",""),IF(Sample!I35=2,M$103&amp;", "&amp;M$103&amp;IF(COUNTIF(N35:$V35,"?????*")&gt;0,", ",""),IF(Sample!I35=1,M$103&amp;IF(COUNTIF(N35:$V35,"?????*")&gt;0,", ","")," ")))</f>
        <v xml:space="preserve"> </v>
      </c>
      <c r="N35" s="40" t="str">
        <f>IF(Sample!J35=3,N$103&amp;", "&amp;N$103&amp;", "&amp;N$103&amp;IF(COUNTIF(O35:$V35,"?????*")&gt;0,", ",""),IF(Sample!J35=2,N$103&amp;", "&amp;N$103&amp;IF(COUNTIF(O35:$V35,"?????*")&gt;0,", ",""),IF(Sample!J35=1,N$103&amp;IF(COUNTIF(O35:$V35,"?????*")&gt;0,", ","")," ")))</f>
        <v xml:space="preserve">{difficulty: "5^9", score:35}, </v>
      </c>
      <c r="O35" s="40" t="str">
        <f>IF(Sample!K35=3,O$103&amp;", "&amp;O$103&amp;", "&amp;O$103&amp;IF(COUNTIF(P35:$V35,"?????*")&gt;0,", ",""),IF(Sample!K35=2,O$103&amp;", "&amp;O$103&amp;IF(COUNTIF(P35:$V35,"?????*")&gt;0,", ",""),IF(Sample!K35=1,O$103&amp;IF(COUNTIF(P35:$V35,"?????*")&gt;0,", ","")," ")))</f>
        <v xml:space="preserve"> </v>
      </c>
      <c r="P35" s="40" t="str">
        <f>IF(Sample!L35=3,P$103&amp;", "&amp;P$103&amp;", "&amp;P$103&amp;IF(COUNTIF(Q35:$V35,"?????*")&gt;0,", ",""),IF(Sample!L35=2,P$103&amp;", "&amp;P$103&amp;IF(COUNTIF(Q35:$V35,"?????*")&gt;0,", ",""),IF(Sample!L35=1,P$103&amp;IF(COUNTIF(Q35:$V35,"?????*")&gt;0,", ","")," ")))</f>
        <v xml:space="preserve"> </v>
      </c>
      <c r="Q35" s="40" t="str">
        <f>IF(Sample!M35=3,Q$103&amp;", "&amp;Q$103&amp;", "&amp;Q$103&amp;IF(COUNTIF(R35:$V35,"?????*")&gt;0,", ",""),IF(Sample!M35=2,Q$103&amp;", "&amp;Q$103&amp;IF(COUNTIF(R35:$V35,"?????*")&gt;0,", ",""),IF(Sample!M35=1,Q$103&amp;IF(COUNTIF(R35:$V35,"?????*")&gt;0,", ","")," ")))</f>
        <v xml:space="preserve">{difficulty: "5^10", score:68}, {difficulty: "5^10", score:68}, </v>
      </c>
      <c r="R35" s="40" t="str">
        <f>IF(Sample!N35=3,R$103&amp;", "&amp;R$103&amp;", "&amp;R$103&amp;IF(COUNTIF(S35:$V35,"?????*")&gt;0,", ",""),IF(Sample!N35=2,R$103&amp;", "&amp;R$103&amp;IF(COUNTIF(S35:$V35,"?????*")&gt;0,", ",""),IF(Sample!N35=1,R$103&amp;IF(COUNTIF(S35:$V35,"?????*")&gt;0,", ","")," ")))</f>
        <v xml:space="preserve"> </v>
      </c>
      <c r="S35" s="40" t="str">
        <f>IF(Sample!O35=3,S$103&amp;", "&amp;S$103&amp;", "&amp;S$103&amp;IF(COUNTIF(T35:$V35,"?????*")&gt;0,", ",""),IF(Sample!O35=2,S$103&amp;", "&amp;S$103&amp;IF(COUNTIF(T35:$V35,"?????*")&gt;0,", ",""),IF(Sample!O35=1,S$103&amp;IF(COUNTIF(T35:$V35,"?????*")&gt;0,", ","")," ")))</f>
        <v xml:space="preserve">{difficulty: "5^11-", score:110}, </v>
      </c>
      <c r="T35" s="40" t="str">
        <f>IF(Sample!P35=3,T$103&amp;", "&amp;T$103&amp;", "&amp;T$103&amp;IF(COUNTIF(U35:$V35,"?????*")&gt;0,", ",""),IF(Sample!P35=2,T$103&amp;", "&amp;T$103&amp;IF(COUNTIF(U35:$V35,"?????*")&gt;0,", ",""),IF(Sample!P35=1,T$103&amp;IF(COUNTIF(U35:$V35,"?????*")&gt;0,", ","")," ")))</f>
        <v xml:space="preserve"> </v>
      </c>
      <c r="U35" s="40" t="str">
        <f>IF(Sample!Q35=3,U$103&amp;", "&amp;U$103&amp;", "&amp;U$103&amp;IF(COUNTIF(V35:$V35,"?????*")&gt;0,", ",""),IF(Sample!Q35=2,U$103&amp;", "&amp;U$103&amp;IF(COUNTIF(V35:$V35,"?????*")&gt;0,", ",""),IF(Sample!Q35=1,U$103&amp;IF(COUNTIF(V35:$V35,"?????*")&gt;0,", ","")," ")))</f>
        <v>{difficulty: "5^11+", score:186}</v>
      </c>
      <c r="V35" s="40" t="str">
        <f>IF(Sample!R35=3,V$103&amp;", "&amp;V$103&amp;", "&amp;V$103,IF(Sample!R35=2,V$103&amp;", "&amp;V$103,IF(Sample!R35=1,V$103," ")))</f>
        <v xml:space="preserve"> </v>
      </c>
      <c r="W35" s="40" t="s">
        <v>90</v>
      </c>
      <c r="X35" s="40" t="s">
        <v>95</v>
      </c>
      <c r="Y35" s="41" t="str">
        <f t="shared" si="0"/>
        <v>,</v>
      </c>
    </row>
    <row r="36" spans="2:25" x14ac:dyDescent="0.25">
      <c r="B36" s="39" t="s">
        <v>76</v>
      </c>
      <c r="C36" s="40" t="str">
        <f>" id: "&amp;COUNTA($C$2:$C35)&amp;", "</f>
        <v xml:space="preserve"> id: 34, </v>
      </c>
      <c r="D36" s="40" t="str">
        <f>"userId: "&amp;VLOOKUP(Sample!$B36,Control!$B$3:$D$29,2,FALSE)&amp;", "</f>
        <v xml:space="preserve">userId: 5, </v>
      </c>
      <c r="E36" s="40" t="str">
        <f>"locationId: "&amp;VLOOKUP(Sample!$C36,Control!$F$3:$G$29,2,FALSE)&amp;", "</f>
        <v xml:space="preserve">locationId: 1, </v>
      </c>
      <c r="F36" s="40" t="str">
        <f>"date: '"&amp;TEXT(Sample!$A36,"MM/DD/YYYY")&amp;"',"</f>
        <v>date: '02/06/2018',</v>
      </c>
      <c r="G36" s="40" t="s">
        <v>86</v>
      </c>
      <c r="H36" s="40" t="str">
        <f>IF(Sample!D36=3,H$103&amp;", "&amp;H$103&amp;", "&amp;H$103&amp;IF(COUNTIF(I36:$V36,"?????*")&gt;0,", ",""),IF(Sample!D36=2,H$103&amp;", "&amp;H$103&amp;IF(COUNTIF(I36:$V36,"?????*")&gt;0,", ",""),IF(Sample!D36=1,H$103&amp;IF(COUNTIF(I36:$V36,"?????*")&gt;0,", ","")," ")))</f>
        <v xml:space="preserve">{difficulty: "5^5", score:10}, {difficulty: "5^5", score:10}, </v>
      </c>
      <c r="I36" s="40" t="str">
        <f>IF(Sample!E36=3,I$103&amp;", "&amp;I$103&amp;", "&amp;I$103&amp;IF(COUNTIF(J36:$V36,"?????*")&gt;0,", ",""),IF(Sample!E36=2,I$103&amp;", "&amp;I$103&amp;IF(COUNTIF(J36:$V36,"?????*")&gt;0,", ",""),IF(Sample!E36=1,I$103&amp;IF(COUNTIF(J36:$V36,"?????*")&gt;0,", ","")," ")))</f>
        <v xml:space="preserve">{difficulty: "5^6", score:13}, </v>
      </c>
      <c r="J36" s="40" t="str">
        <f>IF(Sample!F36=3,J$103&amp;", "&amp;J$103&amp;", "&amp;J$103&amp;IF(COUNTIF(K36:$V36,"?????*")&gt;0,", ",""),IF(Sample!F36=2,J$103&amp;", "&amp;J$103&amp;IF(COUNTIF(K36:$V36,"?????*")&gt;0,", ",""),IF(Sample!F36=1,J$103&amp;IF(COUNTIF(K36:$V36,"?????*")&gt;0,", ","")," ")))</f>
        <v xml:space="preserve">{difficulty: "5^7", score:16}, </v>
      </c>
      <c r="K36" s="40" t="str">
        <f>IF(Sample!G36=3,K$103&amp;", "&amp;K$103&amp;", "&amp;K$103&amp;IF(COUNTIF(L36:$V36,"?????*")&gt;0,", ",""),IF(Sample!G36=2,K$103&amp;", "&amp;K$103&amp;IF(COUNTIF(L36:$V36,"?????*")&gt;0,", ",""),IF(Sample!G36=1,K$103&amp;IF(COUNTIF(L36:$V36,"?????*")&gt;0,", ","")," ")))</f>
        <v xml:space="preserve">{difficulty: "5^8", score:20}, </v>
      </c>
      <c r="L36" s="40" t="str">
        <f>IF(Sample!H36=3,L$103&amp;", "&amp;L$103&amp;", "&amp;L$103&amp;IF(COUNTIF(M36:$V36,"?????*")&gt;0,", ",""),IF(Sample!H36=2,L$103&amp;", "&amp;L$103&amp;IF(COUNTIF(M36:$V36,"?????*")&gt;0,", ",""),IF(Sample!H36=1,L$103&amp;IF(COUNTIF(M36:$V36,"?????*")&gt;0,", ","")," ")))</f>
        <v xml:space="preserve"> </v>
      </c>
      <c r="M36" s="40" t="str">
        <f>IF(Sample!I36=3,M$103&amp;", "&amp;M$103&amp;", "&amp;M$103&amp;IF(COUNTIF(N36:$V36,"?????*")&gt;0,", ",""),IF(Sample!I36=2,M$103&amp;", "&amp;M$103&amp;IF(COUNTIF(N36:$V36,"?????*")&gt;0,", ",""),IF(Sample!I36=1,M$103&amp;IF(COUNTIF(N36:$V36,"?????*")&gt;0,", ","")," ")))</f>
        <v xml:space="preserve"> </v>
      </c>
      <c r="N36" s="40" t="str">
        <f>IF(Sample!J36=3,N$103&amp;", "&amp;N$103&amp;", "&amp;N$103&amp;IF(COUNTIF(O36:$V36,"?????*")&gt;0,", ",""),IF(Sample!J36=2,N$103&amp;", "&amp;N$103&amp;IF(COUNTIF(O36:$V36,"?????*")&gt;0,", ",""),IF(Sample!J36=1,N$103&amp;IF(COUNTIF(O36:$V36,"?????*")&gt;0,", ","")," ")))</f>
        <v>{difficulty: "5^9", score:35}</v>
      </c>
      <c r="O36" s="40" t="str">
        <f>IF(Sample!K36=3,O$103&amp;", "&amp;O$103&amp;", "&amp;O$103&amp;IF(COUNTIF(P36:$V36,"?????*")&gt;0,", ",""),IF(Sample!K36=2,O$103&amp;", "&amp;O$103&amp;IF(COUNTIF(P36:$V36,"?????*")&gt;0,", ",""),IF(Sample!K36=1,O$103&amp;IF(COUNTIF(P36:$V36,"?????*")&gt;0,", ","")," ")))</f>
        <v xml:space="preserve"> </v>
      </c>
      <c r="P36" s="40" t="str">
        <f>IF(Sample!L36=3,P$103&amp;", "&amp;P$103&amp;", "&amp;P$103&amp;IF(COUNTIF(Q36:$V36,"?????*")&gt;0,", ",""),IF(Sample!L36=2,P$103&amp;", "&amp;P$103&amp;IF(COUNTIF(Q36:$V36,"?????*")&gt;0,", ",""),IF(Sample!L36=1,P$103&amp;IF(COUNTIF(Q36:$V36,"?????*")&gt;0,", ","")," ")))</f>
        <v xml:space="preserve"> </v>
      </c>
      <c r="Q36" s="40" t="str">
        <f>IF(Sample!M36=3,Q$103&amp;", "&amp;Q$103&amp;", "&amp;Q$103&amp;IF(COUNTIF(R36:$V36,"?????*")&gt;0,", ",""),IF(Sample!M36=2,Q$103&amp;", "&amp;Q$103&amp;IF(COUNTIF(R36:$V36,"?????*")&gt;0,", ",""),IF(Sample!M36=1,Q$103&amp;IF(COUNTIF(R36:$V36,"?????*")&gt;0,", ","")," ")))</f>
        <v xml:space="preserve"> </v>
      </c>
      <c r="R36" s="40" t="str">
        <f>IF(Sample!N36=3,R$103&amp;", "&amp;R$103&amp;", "&amp;R$103&amp;IF(COUNTIF(S36:$V36,"?????*")&gt;0,", ",""),IF(Sample!N36=2,R$103&amp;", "&amp;R$103&amp;IF(COUNTIF(S36:$V36,"?????*")&gt;0,", ",""),IF(Sample!N36=1,R$103&amp;IF(COUNTIF(S36:$V36,"?????*")&gt;0,", ","")," ")))</f>
        <v xml:space="preserve"> </v>
      </c>
      <c r="S36" s="40" t="str">
        <f>IF(Sample!O36=3,S$103&amp;", "&amp;S$103&amp;", "&amp;S$103&amp;IF(COUNTIF(T36:$V36,"?????*")&gt;0,", ",""),IF(Sample!O36=2,S$103&amp;", "&amp;S$103&amp;IF(COUNTIF(T36:$V36,"?????*")&gt;0,", ",""),IF(Sample!O36=1,S$103&amp;IF(COUNTIF(T36:$V36,"?????*")&gt;0,", ","")," ")))</f>
        <v xml:space="preserve"> </v>
      </c>
      <c r="T36" s="40" t="str">
        <f>IF(Sample!P36=3,T$103&amp;", "&amp;T$103&amp;", "&amp;T$103&amp;IF(COUNTIF(U36:$V36,"?????*")&gt;0,", ",""),IF(Sample!P36=2,T$103&amp;", "&amp;T$103&amp;IF(COUNTIF(U36:$V36,"?????*")&gt;0,", ",""),IF(Sample!P36=1,T$103&amp;IF(COUNTIF(U36:$V36,"?????*")&gt;0,", ","")," ")))</f>
        <v xml:space="preserve"> </v>
      </c>
      <c r="U36" s="40" t="str">
        <f>IF(Sample!Q36=3,U$103&amp;", "&amp;U$103&amp;", "&amp;U$103&amp;IF(COUNTIF(V36:$V36,"?????*")&gt;0,", ",""),IF(Sample!Q36=2,U$103&amp;", "&amp;U$103&amp;IF(COUNTIF(V36:$V36,"?????*")&gt;0,", ",""),IF(Sample!Q36=1,U$103&amp;IF(COUNTIF(V36:$V36,"?????*")&gt;0,", ","")," ")))</f>
        <v xml:space="preserve"> </v>
      </c>
      <c r="V36" s="40" t="str">
        <f>IF(Sample!R36=3,V$103&amp;", "&amp;V$103&amp;", "&amp;V$103,IF(Sample!R36=2,V$103&amp;", "&amp;V$103,IF(Sample!R36=1,V$103," ")))</f>
        <v xml:space="preserve"> </v>
      </c>
      <c r="W36" s="40" t="s">
        <v>90</v>
      </c>
      <c r="X36" s="40" t="s">
        <v>95</v>
      </c>
      <c r="Y36" s="41" t="str">
        <f t="shared" si="0"/>
        <v>,</v>
      </c>
    </row>
    <row r="37" spans="2:25" x14ac:dyDescent="0.25">
      <c r="B37" s="39" t="s">
        <v>76</v>
      </c>
      <c r="C37" s="40" t="str">
        <f>" id: "&amp;COUNTA($C$2:$C36)&amp;", "</f>
        <v xml:space="preserve"> id: 35, </v>
      </c>
      <c r="D37" s="40" t="str">
        <f>"userId: "&amp;VLOOKUP(Sample!$B37,Control!$B$3:$D$29,2,FALSE)&amp;", "</f>
        <v xml:space="preserve">userId: 3, </v>
      </c>
      <c r="E37" s="40" t="str">
        <f>"locationId: "&amp;VLOOKUP(Sample!$C37,Control!$F$3:$G$29,2,FALSE)&amp;", "</f>
        <v xml:space="preserve">locationId: 1, </v>
      </c>
      <c r="F37" s="40" t="str">
        <f>"date: '"&amp;TEXT(Sample!$A37,"MM/DD/YYYY")&amp;"',"</f>
        <v>date: '02/06/2018',</v>
      </c>
      <c r="G37" s="40" t="s">
        <v>86</v>
      </c>
      <c r="H37" s="40" t="str">
        <f>IF(Sample!D37=3,H$103&amp;", "&amp;H$103&amp;", "&amp;H$103&amp;IF(COUNTIF(I37:$V37,"?????*")&gt;0,", ",""),IF(Sample!D37=2,H$103&amp;", "&amp;H$103&amp;IF(COUNTIF(I37:$V37,"?????*")&gt;0,", ",""),IF(Sample!D37=1,H$103&amp;IF(COUNTIF(I37:$V37,"?????*")&gt;0,", ","")," ")))</f>
        <v xml:space="preserve"> </v>
      </c>
      <c r="I37" s="40" t="str">
        <f>IF(Sample!E37=3,I$103&amp;", "&amp;I$103&amp;", "&amp;I$103&amp;IF(COUNTIF(J37:$V37,"?????*")&gt;0,", ",""),IF(Sample!E37=2,I$103&amp;", "&amp;I$103&amp;IF(COUNTIF(J37:$V37,"?????*")&gt;0,", ",""),IF(Sample!E37=1,I$103&amp;IF(COUNTIF(J37:$V37,"?????*")&gt;0,", ","")," ")))</f>
        <v xml:space="preserve"> </v>
      </c>
      <c r="J37" s="40" t="str">
        <f>IF(Sample!F37=3,J$103&amp;", "&amp;J$103&amp;", "&amp;J$103&amp;IF(COUNTIF(K37:$V37,"?????*")&gt;0,", ",""),IF(Sample!F37=2,J$103&amp;", "&amp;J$103&amp;IF(COUNTIF(K37:$V37,"?????*")&gt;0,", ",""),IF(Sample!F37=1,J$103&amp;IF(COUNTIF(K37:$V37,"?????*")&gt;0,", ","")," ")))</f>
        <v xml:space="preserve"> </v>
      </c>
      <c r="K37" s="40" t="str">
        <f>IF(Sample!G37=3,K$103&amp;", "&amp;K$103&amp;", "&amp;K$103&amp;IF(COUNTIF(L37:$V37,"?????*")&gt;0,", ",""),IF(Sample!G37=2,K$103&amp;", "&amp;K$103&amp;IF(COUNTIF(L37:$V37,"?????*")&gt;0,", ",""),IF(Sample!G37=1,K$103&amp;IF(COUNTIF(L37:$V37,"?????*")&gt;0,", ","")," ")))</f>
        <v xml:space="preserve"> </v>
      </c>
      <c r="L37" s="40" t="str">
        <f>IF(Sample!H37=3,L$103&amp;", "&amp;L$103&amp;", "&amp;L$103&amp;IF(COUNTIF(M37:$V37,"?????*")&gt;0,", ",""),IF(Sample!H37=2,L$103&amp;", "&amp;L$103&amp;IF(COUNTIF(M37:$V37,"?????*")&gt;0,", ",""),IF(Sample!H37=1,L$103&amp;IF(COUNTIF(M37:$V37,"?????*")&gt;0,", ","")," ")))</f>
        <v xml:space="preserve"> </v>
      </c>
      <c r="M37" s="40" t="str">
        <f>IF(Sample!I37=3,M$103&amp;", "&amp;M$103&amp;", "&amp;M$103&amp;IF(COUNTIF(N37:$V37,"?????*")&gt;0,", ",""),IF(Sample!I37=2,M$103&amp;", "&amp;M$103&amp;IF(COUNTIF(N37:$V37,"?????*")&gt;0,", ",""),IF(Sample!I37=1,M$103&amp;IF(COUNTIF(N37:$V37,"?????*")&gt;0,", ","")," ")))</f>
        <v xml:space="preserve"> </v>
      </c>
      <c r="N37" s="40" t="str">
        <f>IF(Sample!J37=3,N$103&amp;", "&amp;N$103&amp;", "&amp;N$103&amp;IF(COUNTIF(O37:$V37,"?????*")&gt;0,", ",""),IF(Sample!J37=2,N$103&amp;", "&amp;N$103&amp;IF(COUNTIF(O37:$V37,"?????*")&gt;0,", ",""),IF(Sample!J37=1,N$103&amp;IF(COUNTIF(O37:$V37,"?????*")&gt;0,", ","")," ")))</f>
        <v xml:space="preserve">{difficulty: "5^9", score:35}, {difficulty: "5^9", score:35}, </v>
      </c>
      <c r="O37" s="40" t="str">
        <f>IF(Sample!K37=3,O$103&amp;", "&amp;O$103&amp;", "&amp;O$103&amp;IF(COUNTIF(P37:$V37,"?????*")&gt;0,", ",""),IF(Sample!K37=2,O$103&amp;", "&amp;O$103&amp;IF(COUNTIF(P37:$V37,"?????*")&gt;0,", ",""),IF(Sample!K37=1,O$103&amp;IF(COUNTIF(P37:$V37,"?????*")&gt;0,", ","")," ")))</f>
        <v xml:space="preserve"> </v>
      </c>
      <c r="P37" s="40" t="str">
        <f>IF(Sample!L37=3,P$103&amp;", "&amp;P$103&amp;", "&amp;P$103&amp;IF(COUNTIF(Q37:$V37,"?????*")&gt;0,", ",""),IF(Sample!L37=2,P$103&amp;", "&amp;P$103&amp;IF(COUNTIF(Q37:$V37,"?????*")&gt;0,", ",""),IF(Sample!L37=1,P$103&amp;IF(COUNTIF(Q37:$V37,"?????*")&gt;0,", ","")," ")))</f>
        <v xml:space="preserve"> </v>
      </c>
      <c r="Q37" s="40" t="str">
        <f>IF(Sample!M37=3,Q$103&amp;", "&amp;Q$103&amp;", "&amp;Q$103&amp;IF(COUNTIF(R37:$V37,"?????*")&gt;0,", ",""),IF(Sample!M37=2,Q$103&amp;", "&amp;Q$103&amp;IF(COUNTIF(R37:$V37,"?????*")&gt;0,", ",""),IF(Sample!M37=1,Q$103&amp;IF(COUNTIF(R37:$V37,"?????*")&gt;0,", ","")," ")))</f>
        <v>{difficulty: "5^10", score:68}</v>
      </c>
      <c r="R37" s="40" t="str">
        <f>IF(Sample!N37=3,R$103&amp;", "&amp;R$103&amp;", "&amp;R$103&amp;IF(COUNTIF(S37:$V37,"?????*")&gt;0,", ",""),IF(Sample!N37=2,R$103&amp;", "&amp;R$103&amp;IF(COUNTIF(S37:$V37,"?????*")&gt;0,", ",""),IF(Sample!N37=1,R$103&amp;IF(COUNTIF(S37:$V37,"?????*")&gt;0,", ","")," ")))</f>
        <v xml:space="preserve"> </v>
      </c>
      <c r="S37" s="40" t="str">
        <f>IF(Sample!O37=3,S$103&amp;", "&amp;S$103&amp;", "&amp;S$103&amp;IF(COUNTIF(T37:$V37,"?????*")&gt;0,", ",""),IF(Sample!O37=2,S$103&amp;", "&amp;S$103&amp;IF(COUNTIF(T37:$V37,"?????*")&gt;0,", ",""),IF(Sample!O37=1,S$103&amp;IF(COUNTIF(T37:$V37,"?????*")&gt;0,", ","")," ")))</f>
        <v xml:space="preserve"> </v>
      </c>
      <c r="T37" s="40" t="str">
        <f>IF(Sample!P37=3,T$103&amp;", "&amp;T$103&amp;", "&amp;T$103&amp;IF(COUNTIF(U37:$V37,"?????*")&gt;0,", ",""),IF(Sample!P37=2,T$103&amp;", "&amp;T$103&amp;IF(COUNTIF(U37:$V37,"?????*")&gt;0,", ",""),IF(Sample!P37=1,T$103&amp;IF(COUNTIF(U37:$V37,"?????*")&gt;0,", ","")," ")))</f>
        <v xml:space="preserve"> </v>
      </c>
      <c r="U37" s="40" t="str">
        <f>IF(Sample!Q37=3,U$103&amp;", "&amp;U$103&amp;", "&amp;U$103&amp;IF(COUNTIF(V37:$V37,"?????*")&gt;0,", ",""),IF(Sample!Q37=2,U$103&amp;", "&amp;U$103&amp;IF(COUNTIF(V37:$V37,"?????*")&gt;0,", ",""),IF(Sample!Q37=1,U$103&amp;IF(COUNTIF(V37:$V37,"?????*")&gt;0,", ","")," ")))</f>
        <v xml:space="preserve"> </v>
      </c>
      <c r="V37" s="40" t="str">
        <f>IF(Sample!R37=3,V$103&amp;", "&amp;V$103&amp;", "&amp;V$103,IF(Sample!R37=2,V$103&amp;", "&amp;V$103,IF(Sample!R37=1,V$103," ")))</f>
        <v xml:space="preserve"> </v>
      </c>
      <c r="W37" s="40" t="s">
        <v>90</v>
      </c>
      <c r="X37" s="40" t="s">
        <v>95</v>
      </c>
      <c r="Y37" s="41" t="str">
        <f t="shared" si="0"/>
        <v>,</v>
      </c>
    </row>
    <row r="38" spans="2:25" x14ac:dyDescent="0.25">
      <c r="B38" s="39" t="s">
        <v>76</v>
      </c>
      <c r="C38" s="40" t="str">
        <f>" id: "&amp;COUNTA($C$2:$C37)&amp;", "</f>
        <v xml:space="preserve"> id: 36, </v>
      </c>
      <c r="D38" s="40" t="str">
        <f>"userId: "&amp;VLOOKUP(Sample!$B38,Control!$B$3:$D$29,2,FALSE)&amp;", "</f>
        <v xml:space="preserve">userId: 2, </v>
      </c>
      <c r="E38" s="40" t="str">
        <f>"locationId: "&amp;VLOOKUP(Sample!$C38,Control!$F$3:$G$29,2,FALSE)&amp;", "</f>
        <v xml:space="preserve">locationId: 1, </v>
      </c>
      <c r="F38" s="40" t="str">
        <f>"date: '"&amp;TEXT(Sample!$A38,"MM/DD/YYYY")&amp;"',"</f>
        <v>date: '02/08/2018',</v>
      </c>
      <c r="G38" s="40" t="s">
        <v>86</v>
      </c>
      <c r="H38" s="40" t="str">
        <f>IF(Sample!D38=3,H$103&amp;", "&amp;H$103&amp;", "&amp;H$103&amp;IF(COUNTIF(I38:$V38,"?????*")&gt;0,", ",""),IF(Sample!D38=2,H$103&amp;", "&amp;H$103&amp;IF(COUNTIF(I38:$V38,"?????*")&gt;0,", ",""),IF(Sample!D38=1,H$103&amp;IF(COUNTIF(I38:$V38,"?????*")&gt;0,", ","")," ")))</f>
        <v xml:space="preserve"> </v>
      </c>
      <c r="I38" s="40" t="str">
        <f>IF(Sample!E38=3,I$103&amp;", "&amp;I$103&amp;", "&amp;I$103&amp;IF(COUNTIF(J38:$V38,"?????*")&gt;0,", ",""),IF(Sample!E38=2,I$103&amp;", "&amp;I$103&amp;IF(COUNTIF(J38:$V38,"?????*")&gt;0,", ",""),IF(Sample!E38=1,I$103&amp;IF(COUNTIF(J38:$V38,"?????*")&gt;0,", ","")," ")))</f>
        <v xml:space="preserve">{difficulty: "5^6", score:13}, </v>
      </c>
      <c r="J38" s="40" t="str">
        <f>IF(Sample!F38=3,J$103&amp;", "&amp;J$103&amp;", "&amp;J$103&amp;IF(COUNTIF(K38:$V38,"?????*")&gt;0,", ",""),IF(Sample!F38=2,J$103&amp;", "&amp;J$103&amp;IF(COUNTIF(K38:$V38,"?????*")&gt;0,", ",""),IF(Sample!F38=1,J$103&amp;IF(COUNTIF(K38:$V38,"?????*")&gt;0,", ","")," ")))</f>
        <v xml:space="preserve">{difficulty: "5^7", score:16}, </v>
      </c>
      <c r="K38" s="40" t="str">
        <f>IF(Sample!G38=3,K$103&amp;", "&amp;K$103&amp;", "&amp;K$103&amp;IF(COUNTIF(L38:$V38,"?????*")&gt;0,", ",""),IF(Sample!G38=2,K$103&amp;", "&amp;K$103&amp;IF(COUNTIF(L38:$V38,"?????*")&gt;0,", ",""),IF(Sample!G38=1,K$103&amp;IF(COUNTIF(L38:$V38,"?????*")&gt;0,", ","")," ")))</f>
        <v>{difficulty: "5^8", score:20}</v>
      </c>
      <c r="L38" s="40" t="str">
        <f>IF(Sample!H38=3,L$103&amp;", "&amp;L$103&amp;", "&amp;L$103&amp;IF(COUNTIF(M38:$V38,"?????*")&gt;0,", ",""),IF(Sample!H38=2,L$103&amp;", "&amp;L$103&amp;IF(COUNTIF(M38:$V38,"?????*")&gt;0,", ",""),IF(Sample!H38=1,L$103&amp;IF(COUNTIF(M38:$V38,"?????*")&gt;0,", ","")," ")))</f>
        <v xml:space="preserve"> </v>
      </c>
      <c r="M38" s="40" t="str">
        <f>IF(Sample!I38=3,M$103&amp;", "&amp;M$103&amp;", "&amp;M$103&amp;IF(COUNTIF(N38:$V38,"?????*")&gt;0,", ",""),IF(Sample!I38=2,M$103&amp;", "&amp;M$103&amp;IF(COUNTIF(N38:$V38,"?????*")&gt;0,", ",""),IF(Sample!I38=1,M$103&amp;IF(COUNTIF(N38:$V38,"?????*")&gt;0,", ","")," ")))</f>
        <v xml:space="preserve"> </v>
      </c>
      <c r="N38" s="40" t="str">
        <f>IF(Sample!J38=3,N$103&amp;", "&amp;N$103&amp;", "&amp;N$103&amp;IF(COUNTIF(O38:$V38,"?????*")&gt;0,", ",""),IF(Sample!J38=2,N$103&amp;", "&amp;N$103&amp;IF(COUNTIF(O38:$V38,"?????*")&gt;0,", ",""),IF(Sample!J38=1,N$103&amp;IF(COUNTIF(O38:$V38,"?????*")&gt;0,", ","")," ")))</f>
        <v xml:space="preserve"> </v>
      </c>
      <c r="O38" s="40" t="str">
        <f>IF(Sample!K38=3,O$103&amp;", "&amp;O$103&amp;", "&amp;O$103&amp;IF(COUNTIF(P38:$V38,"?????*")&gt;0,", ",""),IF(Sample!K38=2,O$103&amp;", "&amp;O$103&amp;IF(COUNTIF(P38:$V38,"?????*")&gt;0,", ",""),IF(Sample!K38=1,O$103&amp;IF(COUNTIF(P38:$V38,"?????*")&gt;0,", ","")," ")))</f>
        <v xml:space="preserve"> </v>
      </c>
      <c r="P38" s="40" t="str">
        <f>IF(Sample!L38=3,P$103&amp;", "&amp;P$103&amp;", "&amp;P$103&amp;IF(COUNTIF(Q38:$V38,"?????*")&gt;0,", ",""),IF(Sample!L38=2,P$103&amp;", "&amp;P$103&amp;IF(COUNTIF(Q38:$V38,"?????*")&gt;0,", ",""),IF(Sample!L38=1,P$103&amp;IF(COUNTIF(Q38:$V38,"?????*")&gt;0,", ","")," ")))</f>
        <v xml:space="preserve"> </v>
      </c>
      <c r="Q38" s="40" t="str">
        <f>IF(Sample!M38=3,Q$103&amp;", "&amp;Q$103&amp;", "&amp;Q$103&amp;IF(COUNTIF(R38:$V38,"?????*")&gt;0,", ",""),IF(Sample!M38=2,Q$103&amp;", "&amp;Q$103&amp;IF(COUNTIF(R38:$V38,"?????*")&gt;0,", ",""),IF(Sample!M38=1,Q$103&amp;IF(COUNTIF(R38:$V38,"?????*")&gt;0,", ","")," ")))</f>
        <v xml:space="preserve"> </v>
      </c>
      <c r="R38" s="40" t="str">
        <f>IF(Sample!N38=3,R$103&amp;", "&amp;R$103&amp;", "&amp;R$103&amp;IF(COUNTIF(S38:$V38,"?????*")&gt;0,", ",""),IF(Sample!N38=2,R$103&amp;", "&amp;R$103&amp;IF(COUNTIF(S38:$V38,"?????*")&gt;0,", ",""),IF(Sample!N38=1,R$103&amp;IF(COUNTIF(S38:$V38,"?????*")&gt;0,", ","")," ")))</f>
        <v xml:space="preserve"> </v>
      </c>
      <c r="S38" s="40" t="str">
        <f>IF(Sample!O38=3,S$103&amp;", "&amp;S$103&amp;", "&amp;S$103&amp;IF(COUNTIF(T38:$V38,"?????*")&gt;0,", ",""),IF(Sample!O38=2,S$103&amp;", "&amp;S$103&amp;IF(COUNTIF(T38:$V38,"?????*")&gt;0,", ",""),IF(Sample!O38=1,S$103&amp;IF(COUNTIF(T38:$V38,"?????*")&gt;0,", ","")," ")))</f>
        <v xml:space="preserve"> </v>
      </c>
      <c r="T38" s="40" t="str">
        <f>IF(Sample!P38=3,T$103&amp;", "&amp;T$103&amp;", "&amp;T$103&amp;IF(COUNTIF(U38:$V38,"?????*")&gt;0,", ",""),IF(Sample!P38=2,T$103&amp;", "&amp;T$103&amp;IF(COUNTIF(U38:$V38,"?????*")&gt;0,", ",""),IF(Sample!P38=1,T$103&amp;IF(COUNTIF(U38:$V38,"?????*")&gt;0,", ","")," ")))</f>
        <v xml:space="preserve"> </v>
      </c>
      <c r="U38" s="40" t="str">
        <f>IF(Sample!Q38=3,U$103&amp;", "&amp;U$103&amp;", "&amp;U$103&amp;IF(COUNTIF(V38:$V38,"?????*")&gt;0,", ",""),IF(Sample!Q38=2,U$103&amp;", "&amp;U$103&amp;IF(COUNTIF(V38:$V38,"?????*")&gt;0,", ",""),IF(Sample!Q38=1,U$103&amp;IF(COUNTIF(V38:$V38,"?????*")&gt;0,", ","")," ")))</f>
        <v xml:space="preserve"> </v>
      </c>
      <c r="V38" s="40" t="str">
        <f>IF(Sample!R38=3,V$103&amp;", "&amp;V$103&amp;", "&amp;V$103,IF(Sample!R38=2,V$103&amp;", "&amp;V$103,IF(Sample!R38=1,V$103," ")))</f>
        <v xml:space="preserve"> </v>
      </c>
      <c r="W38" s="40" t="s">
        <v>90</v>
      </c>
      <c r="X38" s="40" t="s">
        <v>95</v>
      </c>
      <c r="Y38" s="41" t="str">
        <f t="shared" si="0"/>
        <v>,</v>
      </c>
    </row>
    <row r="39" spans="2:25" x14ac:dyDescent="0.25">
      <c r="B39" s="39" t="s">
        <v>76</v>
      </c>
      <c r="C39" s="40" t="str">
        <f>" id: "&amp;COUNTA($C$2:$C38)&amp;", "</f>
        <v xml:space="preserve"> id: 37, </v>
      </c>
      <c r="D39" s="40" t="str">
        <f>"userId: "&amp;VLOOKUP(Sample!$B39,Control!$B$3:$D$29,2,FALSE)&amp;", "</f>
        <v xml:space="preserve">userId: 1, </v>
      </c>
      <c r="E39" s="40" t="str">
        <f>"locationId: "&amp;VLOOKUP(Sample!$C39,Control!$F$3:$G$29,2,FALSE)&amp;", "</f>
        <v xml:space="preserve">locationId: 1, </v>
      </c>
      <c r="F39" s="40" t="str">
        <f>"date: '"&amp;TEXT(Sample!$A39,"MM/DD/YYYY")&amp;"',"</f>
        <v>date: '02/08/2018',</v>
      </c>
      <c r="G39" s="40" t="s">
        <v>86</v>
      </c>
      <c r="H39" s="40" t="str">
        <f>IF(Sample!D39=3,H$103&amp;", "&amp;H$103&amp;", "&amp;H$103&amp;IF(COUNTIF(I39:$V39,"?????*")&gt;0,", ",""),IF(Sample!D39=2,H$103&amp;", "&amp;H$103&amp;IF(COUNTIF(I39:$V39,"?????*")&gt;0,", ",""),IF(Sample!D39=1,H$103&amp;IF(COUNTIF(I39:$V39,"?????*")&gt;0,", ","")," ")))</f>
        <v xml:space="preserve"> </v>
      </c>
      <c r="I39" s="40" t="str">
        <f>IF(Sample!E39=3,I$103&amp;", "&amp;I$103&amp;", "&amp;I$103&amp;IF(COUNTIF(J39:$V39,"?????*")&gt;0,", ",""),IF(Sample!E39=2,I$103&amp;", "&amp;I$103&amp;IF(COUNTIF(J39:$V39,"?????*")&gt;0,", ",""),IF(Sample!E39=1,I$103&amp;IF(COUNTIF(J39:$V39,"?????*")&gt;0,", ","")," ")))</f>
        <v xml:space="preserve"> </v>
      </c>
      <c r="J39" s="40" t="str">
        <f>IF(Sample!F39=3,J$103&amp;", "&amp;J$103&amp;", "&amp;J$103&amp;IF(COUNTIF(K39:$V39,"?????*")&gt;0,", ",""),IF(Sample!F39=2,J$103&amp;", "&amp;J$103&amp;IF(COUNTIF(K39:$V39,"?????*")&gt;0,", ",""),IF(Sample!F39=1,J$103&amp;IF(COUNTIF(K39:$V39,"?????*")&gt;0,", ","")," ")))</f>
        <v xml:space="preserve"> </v>
      </c>
      <c r="K39" s="40" t="str">
        <f>IF(Sample!G39=3,K$103&amp;", "&amp;K$103&amp;", "&amp;K$103&amp;IF(COUNTIF(L39:$V39,"?????*")&gt;0,", ",""),IF(Sample!G39=2,K$103&amp;", "&amp;K$103&amp;IF(COUNTIF(L39:$V39,"?????*")&gt;0,", ",""),IF(Sample!G39=1,K$103&amp;IF(COUNTIF(L39:$V39,"?????*")&gt;0,", ","")," ")))</f>
        <v xml:space="preserve">{difficulty: "5^8", score:20}, </v>
      </c>
      <c r="L39" s="40" t="str">
        <f>IF(Sample!H39=3,L$103&amp;", "&amp;L$103&amp;", "&amp;L$103&amp;IF(COUNTIF(M39:$V39,"?????*")&gt;0,", ",""),IF(Sample!H39=2,L$103&amp;", "&amp;L$103&amp;IF(COUNTIF(M39:$V39,"?????*")&gt;0,", ",""),IF(Sample!H39=1,L$103&amp;IF(COUNTIF(M39:$V39,"?????*")&gt;0,", ","")," ")))</f>
        <v xml:space="preserve"> </v>
      </c>
      <c r="M39" s="40" t="str">
        <f>IF(Sample!I39=3,M$103&amp;", "&amp;M$103&amp;", "&amp;M$103&amp;IF(COUNTIF(N39:$V39,"?????*")&gt;0,", ",""),IF(Sample!I39=2,M$103&amp;", "&amp;M$103&amp;IF(COUNTIF(N39:$V39,"?????*")&gt;0,", ",""),IF(Sample!I39=1,M$103&amp;IF(COUNTIF(N39:$V39,"?????*")&gt;0,", ","")," ")))</f>
        <v xml:space="preserve"> </v>
      </c>
      <c r="N39" s="40" t="str">
        <f>IF(Sample!J39=3,N$103&amp;", "&amp;N$103&amp;", "&amp;N$103&amp;IF(COUNTIF(O39:$V39,"?????*")&gt;0,", ",""),IF(Sample!J39=2,N$103&amp;", "&amp;N$103&amp;IF(COUNTIF(O39:$V39,"?????*")&gt;0,", ",""),IF(Sample!J39=1,N$103&amp;IF(COUNTIF(O39:$V39,"?????*")&gt;0,", ","")," ")))</f>
        <v xml:space="preserve"> </v>
      </c>
      <c r="O39" s="40" t="str">
        <f>IF(Sample!K39=3,O$103&amp;", "&amp;O$103&amp;", "&amp;O$103&amp;IF(COUNTIF(P39:$V39,"?????*")&gt;0,", ",""),IF(Sample!K39=2,O$103&amp;", "&amp;O$103&amp;IF(COUNTIF(P39:$V39,"?????*")&gt;0,", ",""),IF(Sample!K39=1,O$103&amp;IF(COUNTIF(P39:$V39,"?????*")&gt;0,", ","")," ")))</f>
        <v xml:space="preserve"> </v>
      </c>
      <c r="P39" s="40" t="str">
        <f>IF(Sample!L39=3,P$103&amp;", "&amp;P$103&amp;", "&amp;P$103&amp;IF(COUNTIF(Q39:$V39,"?????*")&gt;0,", ",""),IF(Sample!L39=2,P$103&amp;", "&amp;P$103&amp;IF(COUNTIF(Q39:$V39,"?????*")&gt;0,", ",""),IF(Sample!L39=1,P$103&amp;IF(COUNTIF(Q39:$V39,"?????*")&gt;0,", ","")," ")))</f>
        <v xml:space="preserve"> </v>
      </c>
      <c r="Q39" s="40" t="str">
        <f>IF(Sample!M39=3,Q$103&amp;", "&amp;Q$103&amp;", "&amp;Q$103&amp;IF(COUNTIF(R39:$V39,"?????*")&gt;0,", ",""),IF(Sample!M39=2,Q$103&amp;", "&amp;Q$103&amp;IF(COUNTIF(R39:$V39,"?????*")&gt;0,", ",""),IF(Sample!M39=1,Q$103&amp;IF(COUNTIF(R39:$V39,"?????*")&gt;0,", ","")," ")))</f>
        <v xml:space="preserve">{difficulty: "5^10", score:68}, </v>
      </c>
      <c r="R39" s="40" t="str">
        <f>IF(Sample!N39=3,R$103&amp;", "&amp;R$103&amp;", "&amp;R$103&amp;IF(COUNTIF(S39:$V39,"?????*")&gt;0,", ",""),IF(Sample!N39=2,R$103&amp;", "&amp;R$103&amp;IF(COUNTIF(S39:$V39,"?????*")&gt;0,", ",""),IF(Sample!N39=1,R$103&amp;IF(COUNTIF(S39:$V39,"?????*")&gt;0,", ","")," ")))</f>
        <v xml:space="preserve"> </v>
      </c>
      <c r="S39" s="40" t="str">
        <f>IF(Sample!O39=3,S$103&amp;", "&amp;S$103&amp;", "&amp;S$103&amp;IF(COUNTIF(T39:$V39,"?????*")&gt;0,", ",""),IF(Sample!O39=2,S$103&amp;", "&amp;S$103&amp;IF(COUNTIF(T39:$V39,"?????*")&gt;0,", ",""),IF(Sample!O39=1,S$103&amp;IF(COUNTIF(T39:$V39,"?????*")&gt;0,", ","")," ")))</f>
        <v xml:space="preserve">{difficulty: "5^11-", score:110}, </v>
      </c>
      <c r="T39" s="40" t="str">
        <f>IF(Sample!P39=3,T$103&amp;", "&amp;T$103&amp;", "&amp;T$103&amp;IF(COUNTIF(U39:$V39,"?????*")&gt;0,", ",""),IF(Sample!P39=2,T$103&amp;", "&amp;T$103&amp;IF(COUNTIF(U39:$V39,"?????*")&gt;0,", ",""),IF(Sample!P39=1,T$103&amp;IF(COUNTIF(U39:$V39,"?????*")&gt;0,", ","")," ")))</f>
        <v xml:space="preserve">{difficulty: "5^11", score:142}, </v>
      </c>
      <c r="U39" s="40" t="str">
        <f>IF(Sample!Q39=3,U$103&amp;", "&amp;U$103&amp;", "&amp;U$103&amp;IF(COUNTIF(V39:$V39,"?????*")&gt;0,", ",""),IF(Sample!Q39=2,U$103&amp;", "&amp;U$103&amp;IF(COUNTIF(V39:$V39,"?????*")&gt;0,", ",""),IF(Sample!Q39=1,U$103&amp;IF(COUNTIF(V39:$V39,"?????*")&gt;0,", ","")," ")))</f>
        <v>{difficulty: "5^11+", score:186}</v>
      </c>
      <c r="V39" s="40" t="str">
        <f>IF(Sample!R39=3,V$103&amp;", "&amp;V$103&amp;", "&amp;V$103,IF(Sample!R39=2,V$103&amp;", "&amp;V$103,IF(Sample!R39=1,V$103," ")))</f>
        <v xml:space="preserve"> </v>
      </c>
      <c r="W39" s="40" t="s">
        <v>90</v>
      </c>
      <c r="X39" s="40" t="s">
        <v>95</v>
      </c>
      <c r="Y39" s="41" t="str">
        <f t="shared" si="0"/>
        <v>,</v>
      </c>
    </row>
    <row r="40" spans="2:25" x14ac:dyDescent="0.25">
      <c r="B40" s="39" t="s">
        <v>76</v>
      </c>
      <c r="C40" s="40" t="str">
        <f>" id: "&amp;COUNTA($C$2:$C39)&amp;", "</f>
        <v xml:space="preserve"> id: 38, </v>
      </c>
      <c r="D40" s="40" t="str">
        <f>"userId: "&amp;VLOOKUP(Sample!$B40,Control!$B$3:$D$29,2,FALSE)&amp;", "</f>
        <v xml:space="preserve">userId: 2, </v>
      </c>
      <c r="E40" s="40" t="str">
        <f>"locationId: "&amp;VLOOKUP(Sample!$C40,Control!$F$3:$G$29,2,FALSE)&amp;", "</f>
        <v xml:space="preserve">locationId: 1, </v>
      </c>
      <c r="F40" s="40" t="str">
        <f>"date: '"&amp;TEXT(Sample!$A40,"MM/DD/YYYY")&amp;"',"</f>
        <v>date: '02/11/2018',</v>
      </c>
      <c r="G40" s="40" t="s">
        <v>86</v>
      </c>
      <c r="H40" s="40" t="str">
        <f>IF(Sample!D40=3,H$103&amp;", "&amp;H$103&amp;", "&amp;H$103&amp;IF(COUNTIF(I40:$V40,"?????*")&gt;0,", ",""),IF(Sample!D40=2,H$103&amp;", "&amp;H$103&amp;IF(COUNTIF(I40:$V40,"?????*")&gt;0,", ",""),IF(Sample!D40=1,H$103&amp;IF(COUNTIF(I40:$V40,"?????*")&gt;0,", ","")," ")))</f>
        <v xml:space="preserve"> </v>
      </c>
      <c r="I40" s="40" t="str">
        <f>IF(Sample!E40=3,I$103&amp;", "&amp;I$103&amp;", "&amp;I$103&amp;IF(COUNTIF(J40:$V40,"?????*")&gt;0,", ",""),IF(Sample!E40=2,I$103&amp;", "&amp;I$103&amp;IF(COUNTIF(J40:$V40,"?????*")&gt;0,", ",""),IF(Sample!E40=1,I$103&amp;IF(COUNTIF(J40:$V40,"?????*")&gt;0,", ","")," ")))</f>
        <v xml:space="preserve"> </v>
      </c>
      <c r="J40" s="40" t="str">
        <f>IF(Sample!F40=3,J$103&amp;", "&amp;J$103&amp;", "&amp;J$103&amp;IF(COUNTIF(K40:$V40,"?????*")&gt;0,", ",""),IF(Sample!F40=2,J$103&amp;", "&amp;J$103&amp;IF(COUNTIF(K40:$V40,"?????*")&gt;0,", ",""),IF(Sample!F40=1,J$103&amp;IF(COUNTIF(K40:$V40,"?????*")&gt;0,", ","")," ")))</f>
        <v xml:space="preserve">{difficulty: "5^7", score:16}, </v>
      </c>
      <c r="K40" s="40" t="str">
        <f>IF(Sample!G40=3,K$103&amp;", "&amp;K$103&amp;", "&amp;K$103&amp;IF(COUNTIF(L40:$V40,"?????*")&gt;0,", ",""),IF(Sample!G40=2,K$103&amp;", "&amp;K$103&amp;IF(COUNTIF(L40:$V40,"?????*")&gt;0,", ",""),IF(Sample!G40=1,K$103&amp;IF(COUNTIF(L40:$V40,"?????*")&gt;0,", ","")," ")))</f>
        <v>{difficulty: "5^8", score:20}, {difficulty: "5^8", score:20}</v>
      </c>
      <c r="L40" s="40" t="str">
        <f>IF(Sample!H40=3,L$103&amp;", "&amp;L$103&amp;", "&amp;L$103&amp;IF(COUNTIF(M40:$V40,"?????*")&gt;0,", ",""),IF(Sample!H40=2,L$103&amp;", "&amp;L$103&amp;IF(COUNTIF(M40:$V40,"?????*")&gt;0,", ",""),IF(Sample!H40=1,L$103&amp;IF(COUNTIF(M40:$V40,"?????*")&gt;0,", ","")," ")))</f>
        <v xml:space="preserve"> </v>
      </c>
      <c r="M40" s="40" t="str">
        <f>IF(Sample!I40=3,M$103&amp;", "&amp;M$103&amp;", "&amp;M$103&amp;IF(COUNTIF(N40:$V40,"?????*")&gt;0,", ",""),IF(Sample!I40=2,M$103&amp;", "&amp;M$103&amp;IF(COUNTIF(N40:$V40,"?????*")&gt;0,", ",""),IF(Sample!I40=1,M$103&amp;IF(COUNTIF(N40:$V40,"?????*")&gt;0,", ","")," ")))</f>
        <v xml:space="preserve"> </v>
      </c>
      <c r="N40" s="40" t="str">
        <f>IF(Sample!J40=3,N$103&amp;", "&amp;N$103&amp;", "&amp;N$103&amp;IF(COUNTIF(O40:$V40,"?????*")&gt;0,", ",""),IF(Sample!J40=2,N$103&amp;", "&amp;N$103&amp;IF(COUNTIF(O40:$V40,"?????*")&gt;0,", ",""),IF(Sample!J40=1,N$103&amp;IF(COUNTIF(O40:$V40,"?????*")&gt;0,", ","")," ")))</f>
        <v xml:space="preserve"> </v>
      </c>
      <c r="O40" s="40" t="str">
        <f>IF(Sample!K40=3,O$103&amp;", "&amp;O$103&amp;", "&amp;O$103&amp;IF(COUNTIF(P40:$V40,"?????*")&gt;0,", ",""),IF(Sample!K40=2,O$103&amp;", "&amp;O$103&amp;IF(COUNTIF(P40:$V40,"?????*")&gt;0,", ",""),IF(Sample!K40=1,O$103&amp;IF(COUNTIF(P40:$V40,"?????*")&gt;0,", ","")," ")))</f>
        <v xml:space="preserve"> </v>
      </c>
      <c r="P40" s="40" t="str">
        <f>IF(Sample!L40=3,P$103&amp;", "&amp;P$103&amp;", "&amp;P$103&amp;IF(COUNTIF(Q40:$V40,"?????*")&gt;0,", ",""),IF(Sample!L40=2,P$103&amp;", "&amp;P$103&amp;IF(COUNTIF(Q40:$V40,"?????*")&gt;0,", ",""),IF(Sample!L40=1,P$103&amp;IF(COUNTIF(Q40:$V40,"?????*")&gt;0,", ","")," ")))</f>
        <v xml:space="preserve"> </v>
      </c>
      <c r="Q40" s="40" t="str">
        <f>IF(Sample!M40=3,Q$103&amp;", "&amp;Q$103&amp;", "&amp;Q$103&amp;IF(COUNTIF(R40:$V40,"?????*")&gt;0,", ",""),IF(Sample!M40=2,Q$103&amp;", "&amp;Q$103&amp;IF(COUNTIF(R40:$V40,"?????*")&gt;0,", ",""),IF(Sample!M40=1,Q$103&amp;IF(COUNTIF(R40:$V40,"?????*")&gt;0,", ","")," ")))</f>
        <v xml:space="preserve"> </v>
      </c>
      <c r="R40" s="40" t="str">
        <f>IF(Sample!N40=3,R$103&amp;", "&amp;R$103&amp;", "&amp;R$103&amp;IF(COUNTIF(S40:$V40,"?????*")&gt;0,", ",""),IF(Sample!N40=2,R$103&amp;", "&amp;R$103&amp;IF(COUNTIF(S40:$V40,"?????*")&gt;0,", ",""),IF(Sample!N40=1,R$103&amp;IF(COUNTIF(S40:$V40,"?????*")&gt;0,", ","")," ")))</f>
        <v xml:space="preserve"> </v>
      </c>
      <c r="S40" s="40" t="str">
        <f>IF(Sample!O40=3,S$103&amp;", "&amp;S$103&amp;", "&amp;S$103&amp;IF(COUNTIF(T40:$V40,"?????*")&gt;0,", ",""),IF(Sample!O40=2,S$103&amp;", "&amp;S$103&amp;IF(COUNTIF(T40:$V40,"?????*")&gt;0,", ",""),IF(Sample!O40=1,S$103&amp;IF(COUNTIF(T40:$V40,"?????*")&gt;0,", ","")," ")))</f>
        <v xml:space="preserve"> </v>
      </c>
      <c r="T40" s="40" t="str">
        <f>IF(Sample!P40=3,T$103&amp;", "&amp;T$103&amp;", "&amp;T$103&amp;IF(COUNTIF(U40:$V40,"?????*")&gt;0,", ",""),IF(Sample!P40=2,T$103&amp;", "&amp;T$103&amp;IF(COUNTIF(U40:$V40,"?????*")&gt;0,", ",""),IF(Sample!P40=1,T$103&amp;IF(COUNTIF(U40:$V40,"?????*")&gt;0,", ","")," ")))</f>
        <v xml:space="preserve"> </v>
      </c>
      <c r="U40" s="40" t="str">
        <f>IF(Sample!Q40=3,U$103&amp;", "&amp;U$103&amp;", "&amp;U$103&amp;IF(COUNTIF(V40:$V40,"?????*")&gt;0,", ",""),IF(Sample!Q40=2,U$103&amp;", "&amp;U$103&amp;IF(COUNTIF(V40:$V40,"?????*")&gt;0,", ",""),IF(Sample!Q40=1,U$103&amp;IF(COUNTIF(V40:$V40,"?????*")&gt;0,", ","")," ")))</f>
        <v xml:space="preserve"> </v>
      </c>
      <c r="V40" s="40" t="str">
        <f>IF(Sample!R40=3,V$103&amp;", "&amp;V$103&amp;", "&amp;V$103,IF(Sample!R40=2,V$103&amp;", "&amp;V$103,IF(Sample!R40=1,V$103," ")))</f>
        <v xml:space="preserve"> </v>
      </c>
      <c r="W40" s="40" t="s">
        <v>90</v>
      </c>
      <c r="X40" s="40" t="s">
        <v>95</v>
      </c>
      <c r="Y40" s="41" t="str">
        <f t="shared" si="0"/>
        <v>,</v>
      </c>
    </row>
    <row r="41" spans="2:25" x14ac:dyDescent="0.25">
      <c r="B41" s="39" t="s">
        <v>76</v>
      </c>
      <c r="C41" s="40" t="str">
        <f>" id: "&amp;COUNTA($C$2:$C40)&amp;", "</f>
        <v xml:space="preserve"> id: 39, </v>
      </c>
      <c r="D41" s="40" t="str">
        <f>"userId: "&amp;VLOOKUP(Sample!$B41,Control!$B$3:$D$29,2,FALSE)&amp;", "</f>
        <v xml:space="preserve">userId: 2, </v>
      </c>
      <c r="E41" s="40" t="str">
        <f>"locationId: "&amp;VLOOKUP(Sample!$C41,Control!$F$3:$G$29,2,FALSE)&amp;", "</f>
        <v xml:space="preserve">locationId: 1, </v>
      </c>
      <c r="F41" s="40" t="str">
        <f>"date: '"&amp;TEXT(Sample!$A41,"MM/DD/YYYY")&amp;"',"</f>
        <v>date: '02/15/2018',</v>
      </c>
      <c r="G41" s="40" t="s">
        <v>86</v>
      </c>
      <c r="H41" s="40" t="str">
        <f>IF(Sample!D41=3,H$103&amp;", "&amp;H$103&amp;", "&amp;H$103&amp;IF(COUNTIF(I41:$V41,"?????*")&gt;0,", ",""),IF(Sample!D41=2,H$103&amp;", "&amp;H$103&amp;IF(COUNTIF(I41:$V41,"?????*")&gt;0,", ",""),IF(Sample!D41=1,H$103&amp;IF(COUNTIF(I41:$V41,"?????*")&gt;0,", ","")," ")))</f>
        <v xml:space="preserve"> </v>
      </c>
      <c r="I41" s="40" t="str">
        <f>IF(Sample!E41=3,I$103&amp;", "&amp;I$103&amp;", "&amp;I$103&amp;IF(COUNTIF(J41:$V41,"?????*")&gt;0,", ",""),IF(Sample!E41=2,I$103&amp;", "&amp;I$103&amp;IF(COUNTIF(J41:$V41,"?????*")&gt;0,", ",""),IF(Sample!E41=1,I$103&amp;IF(COUNTIF(J41:$V41,"?????*")&gt;0,", ","")," ")))</f>
        <v xml:space="preserve">{difficulty: "5^6", score:13}, </v>
      </c>
      <c r="J41" s="40" t="str">
        <f>IF(Sample!F41=3,J$103&amp;", "&amp;J$103&amp;", "&amp;J$103&amp;IF(COUNTIF(K41:$V41,"?????*")&gt;0,", ",""),IF(Sample!F41=2,J$103&amp;", "&amp;J$103&amp;IF(COUNTIF(K41:$V41,"?????*")&gt;0,", ",""),IF(Sample!F41=1,J$103&amp;IF(COUNTIF(K41:$V41,"?????*")&gt;0,", ","")," ")))</f>
        <v xml:space="preserve"> </v>
      </c>
      <c r="K41" s="40" t="str">
        <f>IF(Sample!G41=3,K$103&amp;", "&amp;K$103&amp;", "&amp;K$103&amp;IF(COUNTIF(L41:$V41,"?????*")&gt;0,", ",""),IF(Sample!G41=2,K$103&amp;", "&amp;K$103&amp;IF(COUNTIF(L41:$V41,"?????*")&gt;0,", ",""),IF(Sample!G41=1,K$103&amp;IF(COUNTIF(L41:$V41,"?????*")&gt;0,", ","")," ")))</f>
        <v xml:space="preserve">{difficulty: "5^8", score:20}, </v>
      </c>
      <c r="L41" s="40" t="str">
        <f>IF(Sample!H41=3,L$103&amp;", "&amp;L$103&amp;", "&amp;L$103&amp;IF(COUNTIF(M41:$V41,"?????*")&gt;0,", ",""),IF(Sample!H41=2,L$103&amp;", "&amp;L$103&amp;IF(COUNTIF(M41:$V41,"?????*")&gt;0,", ",""),IF(Sample!H41=1,L$103&amp;IF(COUNTIF(M41:$V41,"?????*")&gt;0,", ","")," ")))</f>
        <v xml:space="preserve"> </v>
      </c>
      <c r="M41" s="40" t="str">
        <f>IF(Sample!I41=3,M$103&amp;", "&amp;M$103&amp;", "&amp;M$103&amp;IF(COUNTIF(N41:$V41,"?????*")&gt;0,", ",""),IF(Sample!I41=2,M$103&amp;", "&amp;M$103&amp;IF(COUNTIF(N41:$V41,"?????*")&gt;0,", ",""),IF(Sample!I41=1,M$103&amp;IF(COUNTIF(N41:$V41,"?????*")&gt;0,", ","")," ")))</f>
        <v xml:space="preserve">{difficulty: "5^9-", score:29}, </v>
      </c>
      <c r="N41" s="40" t="str">
        <f>IF(Sample!J41=3,N$103&amp;", "&amp;N$103&amp;", "&amp;N$103&amp;IF(COUNTIF(O41:$V41,"?????*")&gt;0,", ",""),IF(Sample!J41=2,N$103&amp;", "&amp;N$103&amp;IF(COUNTIF(O41:$V41,"?????*")&gt;0,", ",""),IF(Sample!J41=1,N$103&amp;IF(COUNTIF(O41:$V41,"?????*")&gt;0,", ","")," ")))</f>
        <v>{difficulty: "5^9", score:35}, {difficulty: "5^9", score:35}, {difficulty: "5^9", score:35}</v>
      </c>
      <c r="O41" s="40" t="str">
        <f>IF(Sample!K41=3,O$103&amp;", "&amp;O$103&amp;", "&amp;O$103&amp;IF(COUNTIF(P41:$V41,"?????*")&gt;0,", ",""),IF(Sample!K41=2,O$103&amp;", "&amp;O$103&amp;IF(COUNTIF(P41:$V41,"?????*")&gt;0,", ",""),IF(Sample!K41=1,O$103&amp;IF(COUNTIF(P41:$V41,"?????*")&gt;0,", ","")," ")))</f>
        <v xml:space="preserve"> </v>
      </c>
      <c r="P41" s="40" t="str">
        <f>IF(Sample!L41=3,P$103&amp;", "&amp;P$103&amp;", "&amp;P$103&amp;IF(COUNTIF(Q41:$V41,"?????*")&gt;0,", ",""),IF(Sample!L41=2,P$103&amp;", "&amp;P$103&amp;IF(COUNTIF(Q41:$V41,"?????*")&gt;0,", ",""),IF(Sample!L41=1,P$103&amp;IF(COUNTIF(Q41:$V41,"?????*")&gt;0,", ","")," ")))</f>
        <v xml:space="preserve"> </v>
      </c>
      <c r="Q41" s="40" t="str">
        <f>IF(Sample!M41=3,Q$103&amp;", "&amp;Q$103&amp;", "&amp;Q$103&amp;IF(COUNTIF(R41:$V41,"?????*")&gt;0,", ",""),IF(Sample!M41=2,Q$103&amp;", "&amp;Q$103&amp;IF(COUNTIF(R41:$V41,"?????*")&gt;0,", ",""),IF(Sample!M41=1,Q$103&amp;IF(COUNTIF(R41:$V41,"?????*")&gt;0,", ","")," ")))</f>
        <v xml:space="preserve"> </v>
      </c>
      <c r="R41" s="40" t="str">
        <f>IF(Sample!N41=3,R$103&amp;", "&amp;R$103&amp;", "&amp;R$103&amp;IF(COUNTIF(S41:$V41,"?????*")&gt;0,", ",""),IF(Sample!N41=2,R$103&amp;", "&amp;R$103&amp;IF(COUNTIF(S41:$V41,"?????*")&gt;0,", ",""),IF(Sample!N41=1,R$103&amp;IF(COUNTIF(S41:$V41,"?????*")&gt;0,", ","")," ")))</f>
        <v xml:space="preserve"> </v>
      </c>
      <c r="S41" s="40" t="str">
        <f>IF(Sample!O41=3,S$103&amp;", "&amp;S$103&amp;", "&amp;S$103&amp;IF(COUNTIF(T41:$V41,"?????*")&gt;0,", ",""),IF(Sample!O41=2,S$103&amp;", "&amp;S$103&amp;IF(COUNTIF(T41:$V41,"?????*")&gt;0,", ",""),IF(Sample!O41=1,S$103&amp;IF(COUNTIF(T41:$V41,"?????*")&gt;0,", ","")," ")))</f>
        <v xml:space="preserve"> </v>
      </c>
      <c r="T41" s="40" t="str">
        <f>IF(Sample!P41=3,T$103&amp;", "&amp;T$103&amp;", "&amp;T$103&amp;IF(COUNTIF(U41:$V41,"?????*")&gt;0,", ",""),IF(Sample!P41=2,T$103&amp;", "&amp;T$103&amp;IF(COUNTIF(U41:$V41,"?????*")&gt;0,", ",""),IF(Sample!P41=1,T$103&amp;IF(COUNTIF(U41:$V41,"?????*")&gt;0,", ","")," ")))</f>
        <v xml:space="preserve"> </v>
      </c>
      <c r="U41" s="40" t="str">
        <f>IF(Sample!Q41=3,U$103&amp;", "&amp;U$103&amp;", "&amp;U$103&amp;IF(COUNTIF(V41:$V41,"?????*")&gt;0,", ",""),IF(Sample!Q41=2,U$103&amp;", "&amp;U$103&amp;IF(COUNTIF(V41:$V41,"?????*")&gt;0,", ",""),IF(Sample!Q41=1,U$103&amp;IF(COUNTIF(V41:$V41,"?????*")&gt;0,", ","")," ")))</f>
        <v xml:space="preserve"> </v>
      </c>
      <c r="V41" s="40" t="str">
        <f>IF(Sample!R41=3,V$103&amp;", "&amp;V$103&amp;", "&amp;V$103,IF(Sample!R41=2,V$103&amp;", "&amp;V$103,IF(Sample!R41=1,V$103," ")))</f>
        <v xml:space="preserve"> </v>
      </c>
      <c r="W41" s="40" t="s">
        <v>90</v>
      </c>
      <c r="X41" s="40" t="s">
        <v>95</v>
      </c>
      <c r="Y41" s="41" t="str">
        <f t="shared" si="0"/>
        <v>,</v>
      </c>
    </row>
    <row r="42" spans="2:25" x14ac:dyDescent="0.25">
      <c r="B42" s="39" t="s">
        <v>76</v>
      </c>
      <c r="C42" s="40" t="str">
        <f>" id: "&amp;COUNTA($C$2:$C41)&amp;", "</f>
        <v xml:space="preserve"> id: 40, </v>
      </c>
      <c r="D42" s="40" t="str">
        <f>"userId: "&amp;VLOOKUP(Sample!$B42,Control!$B$3:$D$29,2,FALSE)&amp;", "</f>
        <v xml:space="preserve">userId: 1, </v>
      </c>
      <c r="E42" s="40" t="str">
        <f>"locationId: "&amp;VLOOKUP(Sample!$C42,Control!$F$3:$G$29,2,FALSE)&amp;", "</f>
        <v xml:space="preserve">locationId: 1, </v>
      </c>
      <c r="F42" s="40" t="str">
        <f>"date: '"&amp;TEXT(Sample!$A42,"MM/DD/YYYY")&amp;"',"</f>
        <v>date: '02/15/2018',</v>
      </c>
      <c r="G42" s="40" t="s">
        <v>86</v>
      </c>
      <c r="H42" s="40" t="str">
        <f>IF(Sample!D42=3,H$103&amp;", "&amp;H$103&amp;", "&amp;H$103&amp;IF(COUNTIF(I42:$V42,"?????*")&gt;0,", ",""),IF(Sample!D42=2,H$103&amp;", "&amp;H$103&amp;IF(COUNTIF(I42:$V42,"?????*")&gt;0,", ",""),IF(Sample!D42=1,H$103&amp;IF(COUNTIF(I42:$V42,"?????*")&gt;0,", ","")," ")))</f>
        <v xml:space="preserve"> </v>
      </c>
      <c r="I42" s="40" t="str">
        <f>IF(Sample!E42=3,I$103&amp;", "&amp;I$103&amp;", "&amp;I$103&amp;IF(COUNTIF(J42:$V42,"?????*")&gt;0,", ",""),IF(Sample!E42=2,I$103&amp;", "&amp;I$103&amp;IF(COUNTIF(J42:$V42,"?????*")&gt;0,", ",""),IF(Sample!E42=1,I$103&amp;IF(COUNTIF(J42:$V42,"?????*")&gt;0,", ","")," ")))</f>
        <v xml:space="preserve">{difficulty: "5^6", score:13}, </v>
      </c>
      <c r="J42" s="40" t="str">
        <f>IF(Sample!F42=3,J$103&amp;", "&amp;J$103&amp;", "&amp;J$103&amp;IF(COUNTIF(K42:$V42,"?????*")&gt;0,", ",""),IF(Sample!F42=2,J$103&amp;", "&amp;J$103&amp;IF(COUNTIF(K42:$V42,"?????*")&gt;0,", ",""),IF(Sample!F42=1,J$103&amp;IF(COUNTIF(K42:$V42,"?????*")&gt;0,", ","")," ")))</f>
        <v xml:space="preserve"> </v>
      </c>
      <c r="K42" s="40" t="str">
        <f>IF(Sample!G42=3,K$103&amp;", "&amp;K$103&amp;", "&amp;K$103&amp;IF(COUNTIF(L42:$V42,"?????*")&gt;0,", ",""),IF(Sample!G42=2,K$103&amp;", "&amp;K$103&amp;IF(COUNTIF(L42:$V42,"?????*")&gt;0,", ",""),IF(Sample!G42=1,K$103&amp;IF(COUNTIF(L42:$V42,"?????*")&gt;0,", ","")," ")))</f>
        <v xml:space="preserve"> </v>
      </c>
      <c r="L42" s="40" t="str">
        <f>IF(Sample!H42=3,L$103&amp;", "&amp;L$103&amp;", "&amp;L$103&amp;IF(COUNTIF(M42:$V42,"?????*")&gt;0,", ",""),IF(Sample!H42=2,L$103&amp;", "&amp;L$103&amp;IF(COUNTIF(M42:$V42,"?????*")&gt;0,", ",""),IF(Sample!H42=1,L$103&amp;IF(COUNTIF(M42:$V42,"?????*")&gt;0,", ","")," ")))</f>
        <v xml:space="preserve"> </v>
      </c>
      <c r="M42" s="40" t="str">
        <f>IF(Sample!I42=3,M$103&amp;", "&amp;M$103&amp;", "&amp;M$103&amp;IF(COUNTIF(N42:$V42,"?????*")&gt;0,", ",""),IF(Sample!I42=2,M$103&amp;", "&amp;M$103&amp;IF(COUNTIF(N42:$V42,"?????*")&gt;0,", ",""),IF(Sample!I42=1,M$103&amp;IF(COUNTIF(N42:$V42,"?????*")&gt;0,", ","")," ")))</f>
        <v xml:space="preserve"> </v>
      </c>
      <c r="N42" s="40" t="str">
        <f>IF(Sample!J42=3,N$103&amp;", "&amp;N$103&amp;", "&amp;N$103&amp;IF(COUNTIF(O42:$V42,"?????*")&gt;0,", ",""),IF(Sample!J42=2,N$103&amp;", "&amp;N$103&amp;IF(COUNTIF(O42:$V42,"?????*")&gt;0,", ",""),IF(Sample!J42=1,N$103&amp;IF(COUNTIF(O42:$V42,"?????*")&gt;0,", ","")," ")))</f>
        <v>{difficulty: "5^9", score:35}, {difficulty: "5^9", score:35}, {difficulty: "5^9", score:35}</v>
      </c>
      <c r="O42" s="40" t="str">
        <f>IF(Sample!K42=3,O$103&amp;", "&amp;O$103&amp;", "&amp;O$103&amp;IF(COUNTIF(P42:$V42,"?????*")&gt;0,", ",""),IF(Sample!K42=2,O$103&amp;", "&amp;O$103&amp;IF(COUNTIF(P42:$V42,"?????*")&gt;0,", ",""),IF(Sample!K42=1,O$103&amp;IF(COUNTIF(P42:$V42,"?????*")&gt;0,", ","")," ")))</f>
        <v xml:space="preserve"> </v>
      </c>
      <c r="P42" s="40" t="str">
        <f>IF(Sample!L42=3,P$103&amp;", "&amp;P$103&amp;", "&amp;P$103&amp;IF(COUNTIF(Q42:$V42,"?????*")&gt;0,", ",""),IF(Sample!L42=2,P$103&amp;", "&amp;P$103&amp;IF(COUNTIF(Q42:$V42,"?????*")&gt;0,", ",""),IF(Sample!L42=1,P$103&amp;IF(COUNTIF(Q42:$V42,"?????*")&gt;0,", ","")," ")))</f>
        <v xml:space="preserve"> </v>
      </c>
      <c r="Q42" s="40" t="str">
        <f>IF(Sample!M42=3,Q$103&amp;", "&amp;Q$103&amp;", "&amp;Q$103&amp;IF(COUNTIF(R42:$V42,"?????*")&gt;0,", ",""),IF(Sample!M42=2,Q$103&amp;", "&amp;Q$103&amp;IF(COUNTIF(R42:$V42,"?????*")&gt;0,", ",""),IF(Sample!M42=1,Q$103&amp;IF(COUNTIF(R42:$V42,"?????*")&gt;0,", ","")," ")))</f>
        <v xml:space="preserve"> </v>
      </c>
      <c r="R42" s="40" t="str">
        <f>IF(Sample!N42=3,R$103&amp;", "&amp;R$103&amp;", "&amp;R$103&amp;IF(COUNTIF(S42:$V42,"?????*")&gt;0,", ",""),IF(Sample!N42=2,R$103&amp;", "&amp;R$103&amp;IF(COUNTIF(S42:$V42,"?????*")&gt;0,", ",""),IF(Sample!N42=1,R$103&amp;IF(COUNTIF(S42:$V42,"?????*")&gt;0,", ","")," ")))</f>
        <v xml:space="preserve"> </v>
      </c>
      <c r="S42" s="40" t="str">
        <f>IF(Sample!O42=3,S$103&amp;", "&amp;S$103&amp;", "&amp;S$103&amp;IF(COUNTIF(T42:$V42,"?????*")&gt;0,", ",""),IF(Sample!O42=2,S$103&amp;", "&amp;S$103&amp;IF(COUNTIF(T42:$V42,"?????*")&gt;0,", ",""),IF(Sample!O42=1,S$103&amp;IF(COUNTIF(T42:$V42,"?????*")&gt;0,", ","")," ")))</f>
        <v xml:space="preserve"> </v>
      </c>
      <c r="T42" s="40" t="str">
        <f>IF(Sample!P42=3,T$103&amp;", "&amp;T$103&amp;", "&amp;T$103&amp;IF(COUNTIF(U42:$V42,"?????*")&gt;0,", ",""),IF(Sample!P42=2,T$103&amp;", "&amp;T$103&amp;IF(COUNTIF(U42:$V42,"?????*")&gt;0,", ",""),IF(Sample!P42=1,T$103&amp;IF(COUNTIF(U42:$V42,"?????*")&gt;0,", ","")," ")))</f>
        <v xml:space="preserve"> </v>
      </c>
      <c r="U42" s="40" t="str">
        <f>IF(Sample!Q42=3,U$103&amp;", "&amp;U$103&amp;", "&amp;U$103&amp;IF(COUNTIF(V42:$V42,"?????*")&gt;0,", ",""),IF(Sample!Q42=2,U$103&amp;", "&amp;U$103&amp;IF(COUNTIF(V42:$V42,"?????*")&gt;0,", ",""),IF(Sample!Q42=1,U$103&amp;IF(COUNTIF(V42:$V42,"?????*")&gt;0,", ","")," ")))</f>
        <v xml:space="preserve"> </v>
      </c>
      <c r="V42" s="40" t="str">
        <f>IF(Sample!R42=3,V$103&amp;", "&amp;V$103&amp;", "&amp;V$103,IF(Sample!R42=2,V$103&amp;", "&amp;V$103,IF(Sample!R42=1,V$103," ")))</f>
        <v xml:space="preserve"> </v>
      </c>
      <c r="W42" s="40" t="s">
        <v>90</v>
      </c>
      <c r="X42" s="40" t="s">
        <v>95</v>
      </c>
      <c r="Y42" s="41" t="str">
        <f t="shared" si="0"/>
        <v>,</v>
      </c>
    </row>
    <row r="43" spans="2:25" x14ac:dyDescent="0.25">
      <c r="B43" s="39" t="s">
        <v>76</v>
      </c>
      <c r="C43" s="40" t="str">
        <f>" id: "&amp;COUNTA($C$2:$C42)&amp;", "</f>
        <v xml:space="preserve"> id: 41, </v>
      </c>
      <c r="D43" s="40" t="str">
        <f>"userId: "&amp;VLOOKUP(Sample!$B43,Control!$B$3:$D$29,2,FALSE)&amp;", "</f>
        <v xml:space="preserve">userId: 6, </v>
      </c>
      <c r="E43" s="40" t="str">
        <f>"locationId: "&amp;VLOOKUP(Sample!$C43,Control!$F$3:$G$29,2,FALSE)&amp;", "</f>
        <v xml:space="preserve">locationId: 1, </v>
      </c>
      <c r="F43" s="40" t="str">
        <f>"date: '"&amp;TEXT(Sample!$A43,"MM/DD/YYYY")&amp;"',"</f>
        <v>date: '02/18/2018',</v>
      </c>
      <c r="G43" s="40" t="s">
        <v>86</v>
      </c>
      <c r="H43" s="40" t="str">
        <f>IF(Sample!D43=3,H$103&amp;", "&amp;H$103&amp;", "&amp;H$103&amp;IF(COUNTIF(I43:$V43,"?????*")&gt;0,", ",""),IF(Sample!D43=2,H$103&amp;", "&amp;H$103&amp;IF(COUNTIF(I43:$V43,"?????*")&gt;0,", ",""),IF(Sample!D43=1,H$103&amp;IF(COUNTIF(I43:$V43,"?????*")&gt;0,", ","")," ")))</f>
        <v xml:space="preserve">{difficulty: "5^5", score:10}, </v>
      </c>
      <c r="I43" s="40" t="str">
        <f>IF(Sample!E43=3,I$103&amp;", "&amp;I$103&amp;", "&amp;I$103&amp;IF(COUNTIF(J43:$V43,"?????*")&gt;0,", ",""),IF(Sample!E43=2,I$103&amp;", "&amp;I$103&amp;IF(COUNTIF(J43:$V43,"?????*")&gt;0,", ",""),IF(Sample!E43=1,I$103&amp;IF(COUNTIF(J43:$V43,"?????*")&gt;0,", ","")," ")))</f>
        <v xml:space="preserve">{difficulty: "5^6", score:13}, </v>
      </c>
      <c r="J43" s="40" t="str">
        <f>IF(Sample!F43=3,J$103&amp;", "&amp;J$103&amp;", "&amp;J$103&amp;IF(COUNTIF(K43:$V43,"?????*")&gt;0,", ",""),IF(Sample!F43=2,J$103&amp;", "&amp;J$103&amp;IF(COUNTIF(K43:$V43,"?????*")&gt;0,", ",""),IF(Sample!F43=1,J$103&amp;IF(COUNTIF(K43:$V43,"?????*")&gt;0,", ","")," ")))</f>
        <v>{difficulty: "5^7", score:16}</v>
      </c>
      <c r="K43" s="40" t="str">
        <f>IF(Sample!G43=3,K$103&amp;", "&amp;K$103&amp;", "&amp;K$103&amp;IF(COUNTIF(L43:$V43,"?????*")&gt;0,", ",""),IF(Sample!G43=2,K$103&amp;", "&amp;K$103&amp;IF(COUNTIF(L43:$V43,"?????*")&gt;0,", ",""),IF(Sample!G43=1,K$103&amp;IF(COUNTIF(L43:$V43,"?????*")&gt;0,", ","")," ")))</f>
        <v xml:space="preserve"> </v>
      </c>
      <c r="L43" s="40" t="str">
        <f>IF(Sample!H43=3,L$103&amp;", "&amp;L$103&amp;", "&amp;L$103&amp;IF(COUNTIF(M43:$V43,"?????*")&gt;0,", ",""),IF(Sample!H43=2,L$103&amp;", "&amp;L$103&amp;IF(COUNTIF(M43:$V43,"?????*")&gt;0,", ",""),IF(Sample!H43=1,L$103&amp;IF(COUNTIF(M43:$V43,"?????*")&gt;0,", ","")," ")))</f>
        <v xml:space="preserve"> </v>
      </c>
      <c r="M43" s="40" t="str">
        <f>IF(Sample!I43=3,M$103&amp;", "&amp;M$103&amp;", "&amp;M$103&amp;IF(COUNTIF(N43:$V43,"?????*")&gt;0,", ",""),IF(Sample!I43=2,M$103&amp;", "&amp;M$103&amp;IF(COUNTIF(N43:$V43,"?????*")&gt;0,", ",""),IF(Sample!I43=1,M$103&amp;IF(COUNTIF(N43:$V43,"?????*")&gt;0,", ","")," ")))</f>
        <v xml:space="preserve"> </v>
      </c>
      <c r="N43" s="40" t="str">
        <f>IF(Sample!J43=3,N$103&amp;", "&amp;N$103&amp;", "&amp;N$103&amp;IF(COUNTIF(O43:$V43,"?????*")&gt;0,", ",""),IF(Sample!J43=2,N$103&amp;", "&amp;N$103&amp;IF(COUNTIF(O43:$V43,"?????*")&gt;0,", ",""),IF(Sample!J43=1,N$103&amp;IF(COUNTIF(O43:$V43,"?????*")&gt;0,", ","")," ")))</f>
        <v xml:space="preserve"> </v>
      </c>
      <c r="O43" s="40" t="str">
        <f>IF(Sample!K43=3,O$103&amp;", "&amp;O$103&amp;", "&amp;O$103&amp;IF(COUNTIF(P43:$V43,"?????*")&gt;0,", ",""),IF(Sample!K43=2,O$103&amp;", "&amp;O$103&amp;IF(COUNTIF(P43:$V43,"?????*")&gt;0,", ",""),IF(Sample!K43=1,O$103&amp;IF(COUNTIF(P43:$V43,"?????*")&gt;0,", ","")," ")))</f>
        <v xml:space="preserve"> </v>
      </c>
      <c r="P43" s="40" t="str">
        <f>IF(Sample!L43=3,P$103&amp;", "&amp;P$103&amp;", "&amp;P$103&amp;IF(COUNTIF(Q43:$V43,"?????*")&gt;0,", ",""),IF(Sample!L43=2,P$103&amp;", "&amp;P$103&amp;IF(COUNTIF(Q43:$V43,"?????*")&gt;0,", ",""),IF(Sample!L43=1,P$103&amp;IF(COUNTIF(Q43:$V43,"?????*")&gt;0,", ","")," ")))</f>
        <v xml:space="preserve"> </v>
      </c>
      <c r="Q43" s="40" t="str">
        <f>IF(Sample!M43=3,Q$103&amp;", "&amp;Q$103&amp;", "&amp;Q$103&amp;IF(COUNTIF(R43:$V43,"?????*")&gt;0,", ",""),IF(Sample!M43=2,Q$103&amp;", "&amp;Q$103&amp;IF(COUNTIF(R43:$V43,"?????*")&gt;0,", ",""),IF(Sample!M43=1,Q$103&amp;IF(COUNTIF(R43:$V43,"?????*")&gt;0,", ","")," ")))</f>
        <v xml:space="preserve"> </v>
      </c>
      <c r="R43" s="40" t="str">
        <f>IF(Sample!N43=3,R$103&amp;", "&amp;R$103&amp;", "&amp;R$103&amp;IF(COUNTIF(S43:$V43,"?????*")&gt;0,", ",""),IF(Sample!N43=2,R$103&amp;", "&amp;R$103&amp;IF(COUNTIF(S43:$V43,"?????*")&gt;0,", ",""),IF(Sample!N43=1,R$103&amp;IF(COUNTIF(S43:$V43,"?????*")&gt;0,", ","")," ")))</f>
        <v xml:space="preserve"> </v>
      </c>
      <c r="S43" s="40" t="str">
        <f>IF(Sample!O43=3,S$103&amp;", "&amp;S$103&amp;", "&amp;S$103&amp;IF(COUNTIF(T43:$V43,"?????*")&gt;0,", ",""),IF(Sample!O43=2,S$103&amp;", "&amp;S$103&amp;IF(COUNTIF(T43:$V43,"?????*")&gt;0,", ",""),IF(Sample!O43=1,S$103&amp;IF(COUNTIF(T43:$V43,"?????*")&gt;0,", ","")," ")))</f>
        <v xml:space="preserve"> </v>
      </c>
      <c r="T43" s="40" t="str">
        <f>IF(Sample!P43=3,T$103&amp;", "&amp;T$103&amp;", "&amp;T$103&amp;IF(COUNTIF(U43:$V43,"?????*")&gt;0,", ",""),IF(Sample!P43=2,T$103&amp;", "&amp;T$103&amp;IF(COUNTIF(U43:$V43,"?????*")&gt;0,", ",""),IF(Sample!P43=1,T$103&amp;IF(COUNTIF(U43:$V43,"?????*")&gt;0,", ","")," ")))</f>
        <v xml:space="preserve"> </v>
      </c>
      <c r="U43" s="40" t="str">
        <f>IF(Sample!Q43=3,U$103&amp;", "&amp;U$103&amp;", "&amp;U$103&amp;IF(COUNTIF(V43:$V43,"?????*")&gt;0,", ",""),IF(Sample!Q43=2,U$103&amp;", "&amp;U$103&amp;IF(COUNTIF(V43:$V43,"?????*")&gt;0,", ",""),IF(Sample!Q43=1,U$103&amp;IF(COUNTIF(V43:$V43,"?????*")&gt;0,", ","")," ")))</f>
        <v xml:space="preserve"> </v>
      </c>
      <c r="V43" s="40" t="str">
        <f>IF(Sample!R43=3,V$103&amp;", "&amp;V$103&amp;", "&amp;V$103,IF(Sample!R43=2,V$103&amp;", "&amp;V$103,IF(Sample!R43=1,V$103," ")))</f>
        <v xml:space="preserve"> </v>
      </c>
      <c r="W43" s="40" t="s">
        <v>90</v>
      </c>
      <c r="X43" s="40" t="s">
        <v>95</v>
      </c>
      <c r="Y43" s="41" t="str">
        <f t="shared" si="0"/>
        <v>,</v>
      </c>
    </row>
    <row r="44" spans="2:25" x14ac:dyDescent="0.25">
      <c r="B44" s="39" t="s">
        <v>76</v>
      </c>
      <c r="C44" s="40" t="str">
        <f>" id: "&amp;COUNTA($C$2:$C43)&amp;", "</f>
        <v xml:space="preserve"> id: 42, </v>
      </c>
      <c r="D44" s="40" t="str">
        <f>"userId: "&amp;VLOOKUP(Sample!$B44,Control!$B$3:$D$29,2,FALSE)&amp;", "</f>
        <v xml:space="preserve">userId: 4, </v>
      </c>
      <c r="E44" s="40" t="str">
        <f>"locationId: "&amp;VLOOKUP(Sample!$C44,Control!$F$3:$G$29,2,FALSE)&amp;", "</f>
        <v xml:space="preserve">locationId: 1, </v>
      </c>
      <c r="F44" s="40" t="str">
        <f>"date: '"&amp;TEXT(Sample!$A44,"MM/DD/YYYY")&amp;"',"</f>
        <v>date: '02/18/2018',</v>
      </c>
      <c r="G44" s="40" t="s">
        <v>86</v>
      </c>
      <c r="H44" s="40" t="str">
        <f>IF(Sample!D44=3,H$103&amp;", "&amp;H$103&amp;", "&amp;H$103&amp;IF(COUNTIF(I44:$V44,"?????*")&gt;0,", ",""),IF(Sample!D44=2,H$103&amp;", "&amp;H$103&amp;IF(COUNTIF(I44:$V44,"?????*")&gt;0,", ",""),IF(Sample!D44=1,H$103&amp;IF(COUNTIF(I44:$V44,"?????*")&gt;0,", ","")," ")))</f>
        <v xml:space="preserve"> </v>
      </c>
      <c r="I44" s="40" t="str">
        <f>IF(Sample!E44=3,I$103&amp;", "&amp;I$103&amp;", "&amp;I$103&amp;IF(COUNTIF(J44:$V44,"?????*")&gt;0,", ",""),IF(Sample!E44=2,I$103&amp;", "&amp;I$103&amp;IF(COUNTIF(J44:$V44,"?????*")&gt;0,", ",""),IF(Sample!E44=1,I$103&amp;IF(COUNTIF(J44:$V44,"?????*")&gt;0,", ","")," ")))</f>
        <v xml:space="preserve"> </v>
      </c>
      <c r="J44" s="40" t="str">
        <f>IF(Sample!F44=3,J$103&amp;", "&amp;J$103&amp;", "&amp;J$103&amp;IF(COUNTIF(K44:$V44,"?????*")&gt;0,", ",""),IF(Sample!F44=2,J$103&amp;", "&amp;J$103&amp;IF(COUNTIF(K44:$V44,"?????*")&gt;0,", ",""),IF(Sample!F44=1,J$103&amp;IF(COUNTIF(K44:$V44,"?????*")&gt;0,", ","")," ")))</f>
        <v xml:space="preserve"> </v>
      </c>
      <c r="K44" s="40" t="str">
        <f>IF(Sample!G44=3,K$103&amp;", "&amp;K$103&amp;", "&amp;K$103&amp;IF(COUNTIF(L44:$V44,"?????*")&gt;0,", ",""),IF(Sample!G44=2,K$103&amp;", "&amp;K$103&amp;IF(COUNTIF(L44:$V44,"?????*")&gt;0,", ",""),IF(Sample!G44=1,K$103&amp;IF(COUNTIF(L44:$V44,"?????*")&gt;0,", ","")," ")))</f>
        <v xml:space="preserve">{difficulty: "5^8", score:20}, </v>
      </c>
      <c r="L44" s="40" t="str">
        <f>IF(Sample!H44=3,L$103&amp;", "&amp;L$103&amp;", "&amp;L$103&amp;IF(COUNTIF(M44:$V44,"?????*")&gt;0,", ",""),IF(Sample!H44=2,L$103&amp;", "&amp;L$103&amp;IF(COUNTIF(M44:$V44,"?????*")&gt;0,", ",""),IF(Sample!H44=1,L$103&amp;IF(COUNTIF(M44:$V44,"?????*")&gt;0,", ","")," ")))</f>
        <v xml:space="preserve"> </v>
      </c>
      <c r="M44" s="40" t="str">
        <f>IF(Sample!I44=3,M$103&amp;", "&amp;M$103&amp;", "&amp;M$103&amp;IF(COUNTIF(N44:$V44,"?????*")&gt;0,", ",""),IF(Sample!I44=2,M$103&amp;", "&amp;M$103&amp;IF(COUNTIF(N44:$V44,"?????*")&gt;0,", ",""),IF(Sample!I44=1,M$103&amp;IF(COUNTIF(N44:$V44,"?????*")&gt;0,", ","")," ")))</f>
        <v xml:space="preserve"> </v>
      </c>
      <c r="N44" s="40" t="str">
        <f>IF(Sample!J44=3,N$103&amp;", "&amp;N$103&amp;", "&amp;N$103&amp;IF(COUNTIF(O44:$V44,"?????*")&gt;0,", ",""),IF(Sample!J44=2,N$103&amp;", "&amp;N$103&amp;IF(COUNTIF(O44:$V44,"?????*")&gt;0,", ",""),IF(Sample!J44=1,N$103&amp;IF(COUNTIF(O44:$V44,"?????*")&gt;0,", ","")," ")))</f>
        <v>{difficulty: "5^9", score:35}, {difficulty: "5^9", score:35}</v>
      </c>
      <c r="O44" s="40" t="str">
        <f>IF(Sample!K44=3,O$103&amp;", "&amp;O$103&amp;", "&amp;O$103&amp;IF(COUNTIF(P44:$V44,"?????*")&gt;0,", ",""),IF(Sample!K44=2,O$103&amp;", "&amp;O$103&amp;IF(COUNTIF(P44:$V44,"?????*")&gt;0,", ",""),IF(Sample!K44=1,O$103&amp;IF(COUNTIF(P44:$V44,"?????*")&gt;0,", ","")," ")))</f>
        <v xml:space="preserve"> </v>
      </c>
      <c r="P44" s="40" t="str">
        <f>IF(Sample!L44=3,P$103&amp;", "&amp;P$103&amp;", "&amp;P$103&amp;IF(COUNTIF(Q44:$V44,"?????*")&gt;0,", ",""),IF(Sample!L44=2,P$103&amp;", "&amp;P$103&amp;IF(COUNTIF(Q44:$V44,"?????*")&gt;0,", ",""),IF(Sample!L44=1,P$103&amp;IF(COUNTIF(Q44:$V44,"?????*")&gt;0,", ","")," ")))</f>
        <v xml:space="preserve"> </v>
      </c>
      <c r="Q44" s="40" t="str">
        <f>IF(Sample!M44=3,Q$103&amp;", "&amp;Q$103&amp;", "&amp;Q$103&amp;IF(COUNTIF(R44:$V44,"?????*")&gt;0,", ",""),IF(Sample!M44=2,Q$103&amp;", "&amp;Q$103&amp;IF(COUNTIF(R44:$V44,"?????*")&gt;0,", ",""),IF(Sample!M44=1,Q$103&amp;IF(COUNTIF(R44:$V44,"?????*")&gt;0,", ","")," ")))</f>
        <v xml:space="preserve"> </v>
      </c>
      <c r="R44" s="40" t="str">
        <f>IF(Sample!N44=3,R$103&amp;", "&amp;R$103&amp;", "&amp;R$103&amp;IF(COUNTIF(S44:$V44,"?????*")&gt;0,", ",""),IF(Sample!N44=2,R$103&amp;", "&amp;R$103&amp;IF(COUNTIF(S44:$V44,"?????*")&gt;0,", ",""),IF(Sample!N44=1,R$103&amp;IF(COUNTIF(S44:$V44,"?????*")&gt;0,", ","")," ")))</f>
        <v xml:space="preserve"> </v>
      </c>
      <c r="S44" s="40" t="str">
        <f>IF(Sample!O44=3,S$103&amp;", "&amp;S$103&amp;", "&amp;S$103&amp;IF(COUNTIF(T44:$V44,"?????*")&gt;0,", ",""),IF(Sample!O44=2,S$103&amp;", "&amp;S$103&amp;IF(COUNTIF(T44:$V44,"?????*")&gt;0,", ",""),IF(Sample!O44=1,S$103&amp;IF(COUNTIF(T44:$V44,"?????*")&gt;0,", ","")," ")))</f>
        <v xml:space="preserve"> </v>
      </c>
      <c r="T44" s="40" t="str">
        <f>IF(Sample!P44=3,T$103&amp;", "&amp;T$103&amp;", "&amp;T$103&amp;IF(COUNTIF(U44:$V44,"?????*")&gt;0,", ",""),IF(Sample!P44=2,T$103&amp;", "&amp;T$103&amp;IF(COUNTIF(U44:$V44,"?????*")&gt;0,", ",""),IF(Sample!P44=1,T$103&amp;IF(COUNTIF(U44:$V44,"?????*")&gt;0,", ","")," ")))</f>
        <v xml:space="preserve"> </v>
      </c>
      <c r="U44" s="40" t="str">
        <f>IF(Sample!Q44=3,U$103&amp;", "&amp;U$103&amp;", "&amp;U$103&amp;IF(COUNTIF(V44:$V44,"?????*")&gt;0,", ",""),IF(Sample!Q44=2,U$103&amp;", "&amp;U$103&amp;IF(COUNTIF(V44:$V44,"?????*")&gt;0,", ",""),IF(Sample!Q44=1,U$103&amp;IF(COUNTIF(V44:$V44,"?????*")&gt;0,", ","")," ")))</f>
        <v xml:space="preserve"> </v>
      </c>
      <c r="V44" s="40" t="str">
        <f>IF(Sample!R44=3,V$103&amp;", "&amp;V$103&amp;", "&amp;V$103,IF(Sample!R44=2,V$103&amp;", "&amp;V$103,IF(Sample!R44=1,V$103," ")))</f>
        <v xml:space="preserve"> </v>
      </c>
      <c r="W44" s="40" t="s">
        <v>90</v>
      </c>
      <c r="X44" s="40" t="s">
        <v>95</v>
      </c>
      <c r="Y44" s="41" t="str">
        <f t="shared" si="0"/>
        <v>,</v>
      </c>
    </row>
    <row r="45" spans="2:25" x14ac:dyDescent="0.25">
      <c r="B45" s="39" t="s">
        <v>76</v>
      </c>
      <c r="C45" s="40" t="str">
        <f>" id: "&amp;COUNTA($C$2:$C44)&amp;", "</f>
        <v xml:space="preserve"> id: 43, </v>
      </c>
      <c r="D45" s="40" t="str">
        <f>"userId: "&amp;VLOOKUP(Sample!$B45,Control!$B$3:$D$29,2,FALSE)&amp;", "</f>
        <v xml:space="preserve">userId: 2, </v>
      </c>
      <c r="E45" s="40" t="str">
        <f>"locationId: "&amp;VLOOKUP(Sample!$C45,Control!$F$3:$G$29,2,FALSE)&amp;", "</f>
        <v xml:space="preserve">locationId: 1, </v>
      </c>
      <c r="F45" s="40" t="str">
        <f>"date: '"&amp;TEXT(Sample!$A45,"MM/DD/YYYY")&amp;"',"</f>
        <v>date: '02/18/2018',</v>
      </c>
      <c r="G45" s="40" t="s">
        <v>86</v>
      </c>
      <c r="H45" s="40" t="str">
        <f>IF(Sample!D45=3,H$103&amp;", "&amp;H$103&amp;", "&amp;H$103&amp;IF(COUNTIF(I45:$V45,"?????*")&gt;0,", ",""),IF(Sample!D45=2,H$103&amp;", "&amp;H$103&amp;IF(COUNTIF(I45:$V45,"?????*")&gt;0,", ",""),IF(Sample!D45=1,H$103&amp;IF(COUNTIF(I45:$V45,"?????*")&gt;0,", ","")," ")))</f>
        <v xml:space="preserve"> </v>
      </c>
      <c r="I45" s="40" t="str">
        <f>IF(Sample!E45=3,I$103&amp;", "&amp;I$103&amp;", "&amp;I$103&amp;IF(COUNTIF(J45:$V45,"?????*")&gt;0,", ",""),IF(Sample!E45=2,I$103&amp;", "&amp;I$103&amp;IF(COUNTIF(J45:$V45,"?????*")&gt;0,", ",""),IF(Sample!E45=1,I$103&amp;IF(COUNTIF(J45:$V45,"?????*")&gt;0,", ","")," ")))</f>
        <v xml:space="preserve"> </v>
      </c>
      <c r="J45" s="40" t="str">
        <f>IF(Sample!F45=3,J$103&amp;", "&amp;J$103&amp;", "&amp;J$103&amp;IF(COUNTIF(K45:$V45,"?????*")&gt;0,", ",""),IF(Sample!F45=2,J$103&amp;", "&amp;J$103&amp;IF(COUNTIF(K45:$V45,"?????*")&gt;0,", ",""),IF(Sample!F45=1,J$103&amp;IF(COUNTIF(K45:$V45,"?????*")&gt;0,", ","")," ")))</f>
        <v xml:space="preserve">{difficulty: "5^7", score:16}, </v>
      </c>
      <c r="K45" s="40" t="str">
        <f>IF(Sample!G45=3,K$103&amp;", "&amp;K$103&amp;", "&amp;K$103&amp;IF(COUNTIF(L45:$V45,"?????*")&gt;0,", ",""),IF(Sample!G45=2,K$103&amp;", "&amp;K$103&amp;IF(COUNTIF(L45:$V45,"?????*")&gt;0,", ",""),IF(Sample!G45=1,K$103&amp;IF(COUNTIF(L45:$V45,"?????*")&gt;0,", ","")," ")))</f>
        <v xml:space="preserve"> </v>
      </c>
      <c r="L45" s="40" t="str">
        <f>IF(Sample!H45=3,L$103&amp;", "&amp;L$103&amp;", "&amp;L$103&amp;IF(COUNTIF(M45:$V45,"?????*")&gt;0,", ",""),IF(Sample!H45=2,L$103&amp;", "&amp;L$103&amp;IF(COUNTIF(M45:$V45,"?????*")&gt;0,", ",""),IF(Sample!H45=1,L$103&amp;IF(COUNTIF(M45:$V45,"?????*")&gt;0,", ","")," ")))</f>
        <v xml:space="preserve"> </v>
      </c>
      <c r="M45" s="40" t="str">
        <f>IF(Sample!I45=3,M$103&amp;", "&amp;M$103&amp;", "&amp;M$103&amp;IF(COUNTIF(N45:$V45,"?????*")&gt;0,", ",""),IF(Sample!I45=2,M$103&amp;", "&amp;M$103&amp;IF(COUNTIF(N45:$V45,"?????*")&gt;0,", ",""),IF(Sample!I45=1,M$103&amp;IF(COUNTIF(N45:$V45,"?????*")&gt;0,", ","")," ")))</f>
        <v xml:space="preserve"> </v>
      </c>
      <c r="N45" s="40" t="str">
        <f>IF(Sample!J45=3,N$103&amp;", "&amp;N$103&amp;", "&amp;N$103&amp;IF(COUNTIF(O45:$V45,"?????*")&gt;0,", ",""),IF(Sample!J45=2,N$103&amp;", "&amp;N$103&amp;IF(COUNTIF(O45:$V45,"?????*")&gt;0,", ",""),IF(Sample!J45=1,N$103&amp;IF(COUNTIF(O45:$V45,"?????*")&gt;0,", ","")," ")))</f>
        <v>{difficulty: "5^9", score:35}, {difficulty: "5^9", score:35}</v>
      </c>
      <c r="O45" s="40" t="str">
        <f>IF(Sample!K45=3,O$103&amp;", "&amp;O$103&amp;", "&amp;O$103&amp;IF(COUNTIF(P45:$V45,"?????*")&gt;0,", ",""),IF(Sample!K45=2,O$103&amp;", "&amp;O$103&amp;IF(COUNTIF(P45:$V45,"?????*")&gt;0,", ",""),IF(Sample!K45=1,O$103&amp;IF(COUNTIF(P45:$V45,"?????*")&gt;0,", ","")," ")))</f>
        <v xml:space="preserve"> </v>
      </c>
      <c r="P45" s="40" t="str">
        <f>IF(Sample!L45=3,P$103&amp;", "&amp;P$103&amp;", "&amp;P$103&amp;IF(COUNTIF(Q45:$V45,"?????*")&gt;0,", ",""),IF(Sample!L45=2,P$103&amp;", "&amp;P$103&amp;IF(COUNTIF(Q45:$V45,"?????*")&gt;0,", ",""),IF(Sample!L45=1,P$103&amp;IF(COUNTIF(Q45:$V45,"?????*")&gt;0,", ","")," ")))</f>
        <v xml:space="preserve"> </v>
      </c>
      <c r="Q45" s="40" t="str">
        <f>IF(Sample!M45=3,Q$103&amp;", "&amp;Q$103&amp;", "&amp;Q$103&amp;IF(COUNTIF(R45:$V45,"?????*")&gt;0,", ",""),IF(Sample!M45=2,Q$103&amp;", "&amp;Q$103&amp;IF(COUNTIF(R45:$V45,"?????*")&gt;0,", ",""),IF(Sample!M45=1,Q$103&amp;IF(COUNTIF(R45:$V45,"?????*")&gt;0,", ","")," ")))</f>
        <v xml:space="preserve"> </v>
      </c>
      <c r="R45" s="40" t="str">
        <f>IF(Sample!N45=3,R$103&amp;", "&amp;R$103&amp;", "&amp;R$103&amp;IF(COUNTIF(S45:$V45,"?????*")&gt;0,", ",""),IF(Sample!N45=2,R$103&amp;", "&amp;R$103&amp;IF(COUNTIF(S45:$V45,"?????*")&gt;0,", ",""),IF(Sample!N45=1,R$103&amp;IF(COUNTIF(S45:$V45,"?????*")&gt;0,", ","")," ")))</f>
        <v xml:space="preserve"> </v>
      </c>
      <c r="S45" s="40" t="str">
        <f>IF(Sample!O45=3,S$103&amp;", "&amp;S$103&amp;", "&amp;S$103&amp;IF(COUNTIF(T45:$V45,"?????*")&gt;0,", ",""),IF(Sample!O45=2,S$103&amp;", "&amp;S$103&amp;IF(COUNTIF(T45:$V45,"?????*")&gt;0,", ",""),IF(Sample!O45=1,S$103&amp;IF(COUNTIF(T45:$V45,"?????*")&gt;0,", ","")," ")))</f>
        <v xml:space="preserve"> </v>
      </c>
      <c r="T45" s="40" t="str">
        <f>IF(Sample!P45=3,T$103&amp;", "&amp;T$103&amp;", "&amp;T$103&amp;IF(COUNTIF(U45:$V45,"?????*")&gt;0,", ",""),IF(Sample!P45=2,T$103&amp;", "&amp;T$103&amp;IF(COUNTIF(U45:$V45,"?????*")&gt;0,", ",""),IF(Sample!P45=1,T$103&amp;IF(COUNTIF(U45:$V45,"?????*")&gt;0,", ","")," ")))</f>
        <v xml:space="preserve"> </v>
      </c>
      <c r="U45" s="40" t="str">
        <f>IF(Sample!Q45=3,U$103&amp;", "&amp;U$103&amp;", "&amp;U$103&amp;IF(COUNTIF(V45:$V45,"?????*")&gt;0,", ",""),IF(Sample!Q45=2,U$103&amp;", "&amp;U$103&amp;IF(COUNTIF(V45:$V45,"?????*")&gt;0,", ",""),IF(Sample!Q45=1,U$103&amp;IF(COUNTIF(V45:$V45,"?????*")&gt;0,", ","")," ")))</f>
        <v xml:space="preserve"> </v>
      </c>
      <c r="V45" s="40" t="str">
        <f>IF(Sample!R45=3,V$103&amp;", "&amp;V$103&amp;", "&amp;V$103,IF(Sample!R45=2,V$103&amp;", "&amp;V$103,IF(Sample!R45=1,V$103," ")))</f>
        <v xml:space="preserve"> </v>
      </c>
      <c r="W45" s="40" t="s">
        <v>90</v>
      </c>
      <c r="X45" s="40" t="s">
        <v>95</v>
      </c>
      <c r="Y45" s="41" t="str">
        <f t="shared" si="0"/>
        <v>,</v>
      </c>
    </row>
    <row r="46" spans="2:25" x14ac:dyDescent="0.25">
      <c r="B46" s="39" t="s">
        <v>76</v>
      </c>
      <c r="C46" s="40" t="str">
        <f>" id: "&amp;COUNTA($C$2:$C45)&amp;", "</f>
        <v xml:space="preserve"> id: 44, </v>
      </c>
      <c r="D46" s="40" t="str">
        <f>"userId: "&amp;VLOOKUP(Sample!$B46,Control!$B$3:$D$29,2,FALSE)&amp;", "</f>
        <v xml:space="preserve">userId: 1, </v>
      </c>
      <c r="E46" s="40" t="str">
        <f>"locationId: "&amp;VLOOKUP(Sample!$C46,Control!$F$3:$G$29,2,FALSE)&amp;", "</f>
        <v xml:space="preserve">locationId: 1, </v>
      </c>
      <c r="F46" s="40" t="str">
        <f>"date: '"&amp;TEXT(Sample!$A46,"MM/DD/YYYY")&amp;"',"</f>
        <v>date: '02/18/2018',</v>
      </c>
      <c r="G46" s="40" t="s">
        <v>86</v>
      </c>
      <c r="H46" s="40" t="str">
        <f>IF(Sample!D46=3,H$103&amp;", "&amp;H$103&amp;", "&amp;H$103&amp;IF(COUNTIF(I46:$V46,"?????*")&gt;0,", ",""),IF(Sample!D46=2,H$103&amp;", "&amp;H$103&amp;IF(COUNTIF(I46:$V46,"?????*")&gt;0,", ",""),IF(Sample!D46=1,H$103&amp;IF(COUNTIF(I46:$V46,"?????*")&gt;0,", ","")," ")))</f>
        <v xml:space="preserve"> </v>
      </c>
      <c r="I46" s="40" t="str">
        <f>IF(Sample!E46=3,I$103&amp;", "&amp;I$103&amp;", "&amp;I$103&amp;IF(COUNTIF(J46:$V46,"?????*")&gt;0,", ",""),IF(Sample!E46=2,I$103&amp;", "&amp;I$103&amp;IF(COUNTIF(J46:$V46,"?????*")&gt;0,", ",""),IF(Sample!E46=1,I$103&amp;IF(COUNTIF(J46:$V46,"?????*")&gt;0,", ","")," ")))</f>
        <v xml:space="preserve"> </v>
      </c>
      <c r="J46" s="40" t="str">
        <f>IF(Sample!F46=3,J$103&amp;", "&amp;J$103&amp;", "&amp;J$103&amp;IF(COUNTIF(K46:$V46,"?????*")&gt;0,", ",""),IF(Sample!F46=2,J$103&amp;", "&amp;J$103&amp;IF(COUNTIF(K46:$V46,"?????*")&gt;0,", ",""),IF(Sample!F46=1,J$103&amp;IF(COUNTIF(K46:$V46,"?????*")&gt;0,", ","")," ")))</f>
        <v xml:space="preserve"> </v>
      </c>
      <c r="K46" s="40" t="str">
        <f>IF(Sample!G46=3,K$103&amp;", "&amp;K$103&amp;", "&amp;K$103&amp;IF(COUNTIF(L46:$V46,"?????*")&gt;0,", ",""),IF(Sample!G46=2,K$103&amp;", "&amp;K$103&amp;IF(COUNTIF(L46:$V46,"?????*")&gt;0,", ",""),IF(Sample!G46=1,K$103&amp;IF(COUNTIF(L46:$V46,"?????*")&gt;0,", ","")," ")))</f>
        <v xml:space="preserve">{difficulty: "5^8", score:20}, </v>
      </c>
      <c r="L46" s="40" t="str">
        <f>IF(Sample!H46=3,L$103&amp;", "&amp;L$103&amp;", "&amp;L$103&amp;IF(COUNTIF(M46:$V46,"?????*")&gt;0,", ",""),IF(Sample!H46=2,L$103&amp;", "&amp;L$103&amp;IF(COUNTIF(M46:$V46,"?????*")&gt;0,", ",""),IF(Sample!H46=1,L$103&amp;IF(COUNTIF(M46:$V46,"?????*")&gt;0,", ","")," ")))</f>
        <v xml:space="preserve"> </v>
      </c>
      <c r="M46" s="40" t="str">
        <f>IF(Sample!I46=3,M$103&amp;", "&amp;M$103&amp;", "&amp;M$103&amp;IF(COUNTIF(N46:$V46,"?????*")&gt;0,", ",""),IF(Sample!I46=2,M$103&amp;", "&amp;M$103&amp;IF(COUNTIF(N46:$V46,"?????*")&gt;0,", ",""),IF(Sample!I46=1,M$103&amp;IF(COUNTIF(N46:$V46,"?????*")&gt;0,", ","")," ")))</f>
        <v xml:space="preserve"> </v>
      </c>
      <c r="N46" s="40" t="str">
        <f>IF(Sample!J46=3,N$103&amp;", "&amp;N$103&amp;", "&amp;N$103&amp;IF(COUNTIF(O46:$V46,"?????*")&gt;0,", ",""),IF(Sample!J46=2,N$103&amp;", "&amp;N$103&amp;IF(COUNTIF(O46:$V46,"?????*")&gt;0,", ",""),IF(Sample!J46=1,N$103&amp;IF(COUNTIF(O46:$V46,"?????*")&gt;0,", ","")," ")))</f>
        <v xml:space="preserve"> </v>
      </c>
      <c r="O46" s="40" t="str">
        <f>IF(Sample!K46=3,O$103&amp;", "&amp;O$103&amp;", "&amp;O$103&amp;IF(COUNTIF(P46:$V46,"?????*")&gt;0,", ",""),IF(Sample!K46=2,O$103&amp;", "&amp;O$103&amp;IF(COUNTIF(P46:$V46,"?????*")&gt;0,", ",""),IF(Sample!K46=1,O$103&amp;IF(COUNTIF(P46:$V46,"?????*")&gt;0,", ","")," ")))</f>
        <v xml:space="preserve"> </v>
      </c>
      <c r="P46" s="40" t="str">
        <f>IF(Sample!L46=3,P$103&amp;", "&amp;P$103&amp;", "&amp;P$103&amp;IF(COUNTIF(Q46:$V46,"?????*")&gt;0,", ",""),IF(Sample!L46=2,P$103&amp;", "&amp;P$103&amp;IF(COUNTIF(Q46:$V46,"?????*")&gt;0,", ",""),IF(Sample!L46=1,P$103&amp;IF(COUNTIF(Q46:$V46,"?????*")&gt;0,", ","")," ")))</f>
        <v xml:space="preserve">{difficulty: "5^10-", score:54}, </v>
      </c>
      <c r="Q46" s="40" t="str">
        <f>IF(Sample!M46=3,Q$103&amp;", "&amp;Q$103&amp;", "&amp;Q$103&amp;IF(COUNTIF(R46:$V46,"?????*")&gt;0,", ",""),IF(Sample!M46=2,Q$103&amp;", "&amp;Q$103&amp;IF(COUNTIF(R46:$V46,"?????*")&gt;0,", ",""),IF(Sample!M46=1,Q$103&amp;IF(COUNTIF(R46:$V46,"?????*")&gt;0,", ","")," ")))</f>
        <v xml:space="preserve">{difficulty: "5^10", score:68}, {difficulty: "5^10", score:68}, </v>
      </c>
      <c r="R46" s="40" t="str">
        <f>IF(Sample!N46=3,R$103&amp;", "&amp;R$103&amp;", "&amp;R$103&amp;IF(COUNTIF(S46:$V46,"?????*")&gt;0,", ",""),IF(Sample!N46=2,R$103&amp;", "&amp;R$103&amp;IF(COUNTIF(S46:$V46,"?????*")&gt;0,", ",""),IF(Sample!N46=1,R$103&amp;IF(COUNTIF(S46:$V46,"?????*")&gt;0,", ","")," ")))</f>
        <v>{difficulty: "5^10+", score:86}</v>
      </c>
      <c r="S46" s="40" t="str">
        <f>IF(Sample!O46=3,S$103&amp;", "&amp;S$103&amp;", "&amp;S$103&amp;IF(COUNTIF(T46:$V46,"?????*")&gt;0,", ",""),IF(Sample!O46=2,S$103&amp;", "&amp;S$103&amp;IF(COUNTIF(T46:$V46,"?????*")&gt;0,", ",""),IF(Sample!O46=1,S$103&amp;IF(COUNTIF(T46:$V46,"?????*")&gt;0,", ","")," ")))</f>
        <v xml:space="preserve"> </v>
      </c>
      <c r="T46" s="40" t="str">
        <f>IF(Sample!P46=3,T$103&amp;", "&amp;T$103&amp;", "&amp;T$103&amp;IF(COUNTIF(U46:$V46,"?????*")&gt;0,", ",""),IF(Sample!P46=2,T$103&amp;", "&amp;T$103&amp;IF(COUNTIF(U46:$V46,"?????*")&gt;0,", ",""),IF(Sample!P46=1,T$103&amp;IF(COUNTIF(U46:$V46,"?????*")&gt;0,", ","")," ")))</f>
        <v xml:space="preserve"> </v>
      </c>
      <c r="U46" s="40" t="str">
        <f>IF(Sample!Q46=3,U$103&amp;", "&amp;U$103&amp;", "&amp;U$103&amp;IF(COUNTIF(V46:$V46,"?????*")&gt;0,", ",""),IF(Sample!Q46=2,U$103&amp;", "&amp;U$103&amp;IF(COUNTIF(V46:$V46,"?????*")&gt;0,", ",""),IF(Sample!Q46=1,U$103&amp;IF(COUNTIF(V46:$V46,"?????*")&gt;0,", ","")," ")))</f>
        <v xml:space="preserve"> </v>
      </c>
      <c r="V46" s="40" t="str">
        <f>IF(Sample!R46=3,V$103&amp;", "&amp;V$103&amp;", "&amp;V$103,IF(Sample!R46=2,V$103&amp;", "&amp;V$103,IF(Sample!R46=1,V$103," ")))</f>
        <v xml:space="preserve"> </v>
      </c>
      <c r="W46" s="40" t="s">
        <v>90</v>
      </c>
      <c r="X46" s="40" t="s">
        <v>95</v>
      </c>
      <c r="Y46" s="41" t="str">
        <f t="shared" si="0"/>
        <v>,</v>
      </c>
    </row>
    <row r="47" spans="2:25" x14ac:dyDescent="0.25">
      <c r="B47" s="39" t="s">
        <v>76</v>
      </c>
      <c r="C47" s="40" t="str">
        <f>" id: "&amp;COUNTA($C$2:$C46)&amp;", "</f>
        <v xml:space="preserve"> id: 45, </v>
      </c>
      <c r="D47" s="40" t="str">
        <f>"userId: "&amp;VLOOKUP(Sample!$B47,Control!$B$3:$D$29,2,FALSE)&amp;", "</f>
        <v xml:space="preserve">userId: 5, </v>
      </c>
      <c r="E47" s="40" t="str">
        <f>"locationId: "&amp;VLOOKUP(Sample!$C47,Control!$F$3:$G$29,2,FALSE)&amp;", "</f>
        <v xml:space="preserve">locationId: 1, </v>
      </c>
      <c r="F47" s="40" t="str">
        <f>"date: '"&amp;TEXT(Sample!$A47,"MM/DD/YYYY")&amp;"',"</f>
        <v>date: '02/18/2018',</v>
      </c>
      <c r="G47" s="40" t="s">
        <v>86</v>
      </c>
      <c r="H47" s="40" t="str">
        <f>IF(Sample!D47=3,H$103&amp;", "&amp;H$103&amp;", "&amp;H$103&amp;IF(COUNTIF(I47:$V47,"?????*")&gt;0,", ",""),IF(Sample!D47=2,H$103&amp;", "&amp;H$103&amp;IF(COUNTIF(I47:$V47,"?????*")&gt;0,", ",""),IF(Sample!D47=1,H$103&amp;IF(COUNTIF(I47:$V47,"?????*")&gt;0,", ","")," ")))</f>
        <v xml:space="preserve"> </v>
      </c>
      <c r="I47" s="40" t="str">
        <f>IF(Sample!E47=3,I$103&amp;", "&amp;I$103&amp;", "&amp;I$103&amp;IF(COUNTIF(J47:$V47,"?????*")&gt;0,", ",""),IF(Sample!E47=2,I$103&amp;", "&amp;I$103&amp;IF(COUNTIF(J47:$V47,"?????*")&gt;0,", ",""),IF(Sample!E47=1,I$103&amp;IF(COUNTIF(J47:$V47,"?????*")&gt;0,", ","")," ")))</f>
        <v xml:space="preserve"> </v>
      </c>
      <c r="J47" s="40" t="str">
        <f>IF(Sample!F47=3,J$103&amp;", "&amp;J$103&amp;", "&amp;J$103&amp;IF(COUNTIF(K47:$V47,"?????*")&gt;0,", ",""),IF(Sample!F47=2,J$103&amp;", "&amp;J$103&amp;IF(COUNTIF(K47:$V47,"?????*")&gt;0,", ",""),IF(Sample!F47=1,J$103&amp;IF(COUNTIF(K47:$V47,"?????*")&gt;0,", ","")," ")))</f>
        <v xml:space="preserve">{difficulty: "5^7", score:16}, {difficulty: "5^7", score:16}, </v>
      </c>
      <c r="K47" s="40" t="str">
        <f>IF(Sample!G47=3,K$103&amp;", "&amp;K$103&amp;", "&amp;K$103&amp;IF(COUNTIF(L47:$V47,"?????*")&gt;0,", ",""),IF(Sample!G47=2,K$103&amp;", "&amp;K$103&amp;IF(COUNTIF(L47:$V47,"?????*")&gt;0,", ",""),IF(Sample!G47=1,K$103&amp;IF(COUNTIF(L47:$V47,"?????*")&gt;0,", ","")," ")))</f>
        <v xml:space="preserve">{difficulty: "5^8", score:20}, </v>
      </c>
      <c r="L47" s="40" t="str">
        <f>IF(Sample!H47=3,L$103&amp;", "&amp;L$103&amp;", "&amp;L$103&amp;IF(COUNTIF(M47:$V47,"?????*")&gt;0,", ",""),IF(Sample!H47=2,L$103&amp;", "&amp;L$103&amp;IF(COUNTIF(M47:$V47,"?????*")&gt;0,", ",""),IF(Sample!H47=1,L$103&amp;IF(COUNTIF(M47:$V47,"?????*")&gt;0,", ","")," ")))</f>
        <v xml:space="preserve"> </v>
      </c>
      <c r="M47" s="40" t="str">
        <f>IF(Sample!I47=3,M$103&amp;", "&amp;M$103&amp;", "&amp;M$103&amp;IF(COUNTIF(N47:$V47,"?????*")&gt;0,", ",""),IF(Sample!I47=2,M$103&amp;", "&amp;M$103&amp;IF(COUNTIF(N47:$V47,"?????*")&gt;0,", ",""),IF(Sample!I47=1,M$103&amp;IF(COUNTIF(N47:$V47,"?????*")&gt;0,", ","")," ")))</f>
        <v xml:space="preserve"> </v>
      </c>
      <c r="N47" s="40" t="str">
        <f>IF(Sample!J47=3,N$103&amp;", "&amp;N$103&amp;", "&amp;N$103&amp;IF(COUNTIF(O47:$V47,"?????*")&gt;0,", ",""),IF(Sample!J47=2,N$103&amp;", "&amp;N$103&amp;IF(COUNTIF(O47:$V47,"?????*")&gt;0,", ",""),IF(Sample!J47=1,N$103&amp;IF(COUNTIF(O47:$V47,"?????*")&gt;0,", ","")," ")))</f>
        <v>{difficulty: "5^9", score:35}</v>
      </c>
      <c r="O47" s="40" t="str">
        <f>IF(Sample!K47=3,O$103&amp;", "&amp;O$103&amp;", "&amp;O$103&amp;IF(COUNTIF(P47:$V47,"?????*")&gt;0,", ",""),IF(Sample!K47=2,O$103&amp;", "&amp;O$103&amp;IF(COUNTIF(P47:$V47,"?????*")&gt;0,", ",""),IF(Sample!K47=1,O$103&amp;IF(COUNTIF(P47:$V47,"?????*")&gt;0,", ","")," ")))</f>
        <v xml:space="preserve"> </v>
      </c>
      <c r="P47" s="40" t="str">
        <f>IF(Sample!L47=3,P$103&amp;", "&amp;P$103&amp;", "&amp;P$103&amp;IF(COUNTIF(Q47:$V47,"?????*")&gt;0,", ",""),IF(Sample!L47=2,P$103&amp;", "&amp;P$103&amp;IF(COUNTIF(Q47:$V47,"?????*")&gt;0,", ",""),IF(Sample!L47=1,P$103&amp;IF(COUNTIF(Q47:$V47,"?????*")&gt;0,", ","")," ")))</f>
        <v xml:space="preserve"> </v>
      </c>
      <c r="Q47" s="40" t="str">
        <f>IF(Sample!M47=3,Q$103&amp;", "&amp;Q$103&amp;", "&amp;Q$103&amp;IF(COUNTIF(R47:$V47,"?????*")&gt;0,", ",""),IF(Sample!M47=2,Q$103&amp;", "&amp;Q$103&amp;IF(COUNTIF(R47:$V47,"?????*")&gt;0,", ",""),IF(Sample!M47=1,Q$103&amp;IF(COUNTIF(R47:$V47,"?????*")&gt;0,", ","")," ")))</f>
        <v xml:space="preserve"> </v>
      </c>
      <c r="R47" s="40" t="str">
        <f>IF(Sample!N47=3,R$103&amp;", "&amp;R$103&amp;", "&amp;R$103&amp;IF(COUNTIF(S47:$V47,"?????*")&gt;0,", ",""),IF(Sample!N47=2,R$103&amp;", "&amp;R$103&amp;IF(COUNTIF(S47:$V47,"?????*")&gt;0,", ",""),IF(Sample!N47=1,R$103&amp;IF(COUNTIF(S47:$V47,"?????*")&gt;0,", ","")," ")))</f>
        <v xml:space="preserve"> </v>
      </c>
      <c r="S47" s="40" t="str">
        <f>IF(Sample!O47=3,S$103&amp;", "&amp;S$103&amp;", "&amp;S$103&amp;IF(COUNTIF(T47:$V47,"?????*")&gt;0,", ",""),IF(Sample!O47=2,S$103&amp;", "&amp;S$103&amp;IF(COUNTIF(T47:$V47,"?????*")&gt;0,", ",""),IF(Sample!O47=1,S$103&amp;IF(COUNTIF(T47:$V47,"?????*")&gt;0,", ","")," ")))</f>
        <v xml:space="preserve"> </v>
      </c>
      <c r="T47" s="40" t="str">
        <f>IF(Sample!P47=3,T$103&amp;", "&amp;T$103&amp;", "&amp;T$103&amp;IF(COUNTIF(U47:$V47,"?????*")&gt;0,", ",""),IF(Sample!P47=2,T$103&amp;", "&amp;T$103&amp;IF(COUNTIF(U47:$V47,"?????*")&gt;0,", ",""),IF(Sample!P47=1,T$103&amp;IF(COUNTIF(U47:$V47,"?????*")&gt;0,", ","")," ")))</f>
        <v xml:space="preserve"> </v>
      </c>
      <c r="U47" s="40" t="str">
        <f>IF(Sample!Q47=3,U$103&amp;", "&amp;U$103&amp;", "&amp;U$103&amp;IF(COUNTIF(V47:$V47,"?????*")&gt;0,", ",""),IF(Sample!Q47=2,U$103&amp;", "&amp;U$103&amp;IF(COUNTIF(V47:$V47,"?????*")&gt;0,", ",""),IF(Sample!Q47=1,U$103&amp;IF(COUNTIF(V47:$V47,"?????*")&gt;0,", ","")," ")))</f>
        <v xml:space="preserve"> </v>
      </c>
      <c r="V47" s="40" t="str">
        <f>IF(Sample!R47=3,V$103&amp;", "&amp;V$103&amp;", "&amp;V$103,IF(Sample!R47=2,V$103&amp;", "&amp;V$103,IF(Sample!R47=1,V$103," ")))</f>
        <v xml:space="preserve"> </v>
      </c>
      <c r="W47" s="40" t="s">
        <v>90</v>
      </c>
      <c r="X47" s="40" t="s">
        <v>95</v>
      </c>
      <c r="Y47" s="41" t="str">
        <f t="shared" si="0"/>
        <v>,</v>
      </c>
    </row>
    <row r="48" spans="2:25" x14ac:dyDescent="0.25">
      <c r="B48" s="39" t="s">
        <v>76</v>
      </c>
      <c r="C48" s="40" t="str">
        <f>" id: "&amp;COUNTA($C$2:$C47)&amp;", "</f>
        <v xml:space="preserve"> id: 46, </v>
      </c>
      <c r="D48" s="40" t="str">
        <f>"userId: "&amp;VLOOKUP(Sample!$B48,Control!$B$3:$D$29,2,FALSE)&amp;", "</f>
        <v xml:space="preserve">userId: 3, </v>
      </c>
      <c r="E48" s="40" t="str">
        <f>"locationId: "&amp;VLOOKUP(Sample!$C48,Control!$F$3:$G$29,2,FALSE)&amp;", "</f>
        <v xml:space="preserve">locationId: 1, </v>
      </c>
      <c r="F48" s="40" t="str">
        <f>"date: '"&amp;TEXT(Sample!$A48,"MM/DD/YYYY")&amp;"',"</f>
        <v>date: '02/18/2018',</v>
      </c>
      <c r="G48" s="40" t="s">
        <v>86</v>
      </c>
      <c r="H48" s="40" t="str">
        <f>IF(Sample!D48=3,H$103&amp;", "&amp;H$103&amp;", "&amp;H$103&amp;IF(COUNTIF(I48:$V48,"?????*")&gt;0,", ",""),IF(Sample!D48=2,H$103&amp;", "&amp;H$103&amp;IF(COUNTIF(I48:$V48,"?????*")&gt;0,", ",""),IF(Sample!D48=1,H$103&amp;IF(COUNTIF(I48:$V48,"?????*")&gt;0,", ","")," ")))</f>
        <v xml:space="preserve"> </v>
      </c>
      <c r="I48" s="40" t="str">
        <f>IF(Sample!E48=3,I$103&amp;", "&amp;I$103&amp;", "&amp;I$103&amp;IF(COUNTIF(J48:$V48,"?????*")&gt;0,", ",""),IF(Sample!E48=2,I$103&amp;", "&amp;I$103&amp;IF(COUNTIF(J48:$V48,"?????*")&gt;0,", ",""),IF(Sample!E48=1,I$103&amp;IF(COUNTIF(J48:$V48,"?????*")&gt;0,", ","")," ")))</f>
        <v xml:space="preserve"> </v>
      </c>
      <c r="J48" s="40" t="str">
        <f>IF(Sample!F48=3,J$103&amp;", "&amp;J$103&amp;", "&amp;J$103&amp;IF(COUNTIF(K48:$V48,"?????*")&gt;0,", ",""),IF(Sample!F48=2,J$103&amp;", "&amp;J$103&amp;IF(COUNTIF(K48:$V48,"?????*")&gt;0,", ",""),IF(Sample!F48=1,J$103&amp;IF(COUNTIF(K48:$V48,"?????*")&gt;0,", ","")," ")))</f>
        <v xml:space="preserve"> </v>
      </c>
      <c r="K48" s="40" t="str">
        <f>IF(Sample!G48=3,K$103&amp;", "&amp;K$103&amp;", "&amp;K$103&amp;IF(COUNTIF(L48:$V48,"?????*")&gt;0,", ",""),IF(Sample!G48=2,K$103&amp;", "&amp;K$103&amp;IF(COUNTIF(L48:$V48,"?????*")&gt;0,", ",""),IF(Sample!G48=1,K$103&amp;IF(COUNTIF(L48:$V48,"?????*")&gt;0,", ","")," ")))</f>
        <v xml:space="preserve"> </v>
      </c>
      <c r="L48" s="40" t="str">
        <f>IF(Sample!H48=3,L$103&amp;", "&amp;L$103&amp;", "&amp;L$103&amp;IF(COUNTIF(M48:$V48,"?????*")&gt;0,", ",""),IF(Sample!H48=2,L$103&amp;", "&amp;L$103&amp;IF(COUNTIF(M48:$V48,"?????*")&gt;0,", ",""),IF(Sample!H48=1,L$103&amp;IF(COUNTIF(M48:$V48,"?????*")&gt;0,", ","")," ")))</f>
        <v xml:space="preserve"> </v>
      </c>
      <c r="M48" s="40" t="str">
        <f>IF(Sample!I48=3,M$103&amp;", "&amp;M$103&amp;", "&amp;M$103&amp;IF(COUNTIF(N48:$V48,"?????*")&gt;0,", ",""),IF(Sample!I48=2,M$103&amp;", "&amp;M$103&amp;IF(COUNTIF(N48:$V48,"?????*")&gt;0,", ",""),IF(Sample!I48=1,M$103&amp;IF(COUNTIF(N48:$V48,"?????*")&gt;0,", ","")," ")))</f>
        <v xml:space="preserve">{difficulty: "5^9-", score:29}, </v>
      </c>
      <c r="N48" s="40" t="str">
        <f>IF(Sample!J48=3,N$103&amp;", "&amp;N$103&amp;", "&amp;N$103&amp;IF(COUNTIF(O48:$V48,"?????*")&gt;0,", ",""),IF(Sample!J48=2,N$103&amp;", "&amp;N$103&amp;IF(COUNTIF(O48:$V48,"?????*")&gt;0,", ",""),IF(Sample!J48=1,N$103&amp;IF(COUNTIF(O48:$V48,"?????*")&gt;0,", ","")," ")))</f>
        <v xml:space="preserve">{difficulty: "5^9", score:35}, </v>
      </c>
      <c r="O48" s="40" t="str">
        <f>IF(Sample!K48=3,O$103&amp;", "&amp;O$103&amp;", "&amp;O$103&amp;IF(COUNTIF(P48:$V48,"?????*")&gt;0,", ",""),IF(Sample!K48=2,O$103&amp;", "&amp;O$103&amp;IF(COUNTIF(P48:$V48,"?????*")&gt;0,", ",""),IF(Sample!K48=1,O$103&amp;IF(COUNTIF(P48:$V48,"?????*")&gt;0,", ","")," ")))</f>
        <v xml:space="preserve"> </v>
      </c>
      <c r="P48" s="40" t="str">
        <f>IF(Sample!L48=3,P$103&amp;", "&amp;P$103&amp;", "&amp;P$103&amp;IF(COUNTIF(Q48:$V48,"?????*")&gt;0,", ",""),IF(Sample!L48=2,P$103&amp;", "&amp;P$103&amp;IF(COUNTIF(Q48:$V48,"?????*")&gt;0,", ",""),IF(Sample!L48=1,P$103&amp;IF(COUNTIF(Q48:$V48,"?????*")&gt;0,", ","")," ")))</f>
        <v>{difficulty: "5^10-", score:54}</v>
      </c>
      <c r="Q48" s="40" t="str">
        <f>IF(Sample!M48=3,Q$103&amp;", "&amp;Q$103&amp;", "&amp;Q$103&amp;IF(COUNTIF(R48:$V48,"?????*")&gt;0,", ",""),IF(Sample!M48=2,Q$103&amp;", "&amp;Q$103&amp;IF(COUNTIF(R48:$V48,"?????*")&gt;0,", ",""),IF(Sample!M48=1,Q$103&amp;IF(COUNTIF(R48:$V48,"?????*")&gt;0,", ","")," ")))</f>
        <v xml:space="preserve"> </v>
      </c>
      <c r="R48" s="40" t="str">
        <f>IF(Sample!N48=3,R$103&amp;", "&amp;R$103&amp;", "&amp;R$103&amp;IF(COUNTIF(S48:$V48,"?????*")&gt;0,", ",""),IF(Sample!N48=2,R$103&amp;", "&amp;R$103&amp;IF(COUNTIF(S48:$V48,"?????*")&gt;0,", ",""),IF(Sample!N48=1,R$103&amp;IF(COUNTIF(S48:$V48,"?????*")&gt;0,", ","")," ")))</f>
        <v xml:space="preserve"> </v>
      </c>
      <c r="S48" s="40" t="str">
        <f>IF(Sample!O48=3,S$103&amp;", "&amp;S$103&amp;", "&amp;S$103&amp;IF(COUNTIF(T48:$V48,"?????*")&gt;0,", ",""),IF(Sample!O48=2,S$103&amp;", "&amp;S$103&amp;IF(COUNTIF(T48:$V48,"?????*")&gt;0,", ",""),IF(Sample!O48=1,S$103&amp;IF(COUNTIF(T48:$V48,"?????*")&gt;0,", ","")," ")))</f>
        <v xml:space="preserve"> </v>
      </c>
      <c r="T48" s="40" t="str">
        <f>IF(Sample!P48=3,T$103&amp;", "&amp;T$103&amp;", "&amp;T$103&amp;IF(COUNTIF(U48:$V48,"?????*")&gt;0,", ",""),IF(Sample!P48=2,T$103&amp;", "&amp;T$103&amp;IF(COUNTIF(U48:$V48,"?????*")&gt;0,", ",""),IF(Sample!P48=1,T$103&amp;IF(COUNTIF(U48:$V48,"?????*")&gt;0,", ","")," ")))</f>
        <v xml:space="preserve"> </v>
      </c>
      <c r="U48" s="40" t="str">
        <f>IF(Sample!Q48=3,U$103&amp;", "&amp;U$103&amp;", "&amp;U$103&amp;IF(COUNTIF(V48:$V48,"?????*")&gt;0,", ",""),IF(Sample!Q48=2,U$103&amp;", "&amp;U$103&amp;IF(COUNTIF(V48:$V48,"?????*")&gt;0,", ",""),IF(Sample!Q48=1,U$103&amp;IF(COUNTIF(V48:$V48,"?????*")&gt;0,", ","")," ")))</f>
        <v xml:space="preserve"> </v>
      </c>
      <c r="V48" s="40" t="str">
        <f>IF(Sample!R48=3,V$103&amp;", "&amp;V$103&amp;", "&amp;V$103,IF(Sample!R48=2,V$103&amp;", "&amp;V$103,IF(Sample!R48=1,V$103," ")))</f>
        <v xml:space="preserve"> </v>
      </c>
      <c r="W48" s="40" t="s">
        <v>90</v>
      </c>
      <c r="X48" s="40" t="s">
        <v>95</v>
      </c>
      <c r="Y48" s="41" t="str">
        <f t="shared" si="0"/>
        <v>,</v>
      </c>
    </row>
    <row r="49" spans="2:25" x14ac:dyDescent="0.25">
      <c r="B49" s="39" t="s">
        <v>76</v>
      </c>
      <c r="C49" s="40" t="str">
        <f>" id: "&amp;COUNTA($C$2:$C48)&amp;", "</f>
        <v xml:space="preserve"> id: 47, </v>
      </c>
      <c r="D49" s="40" t="str">
        <f>"userId: "&amp;VLOOKUP(Sample!$B49,Control!$B$3:$D$29,2,FALSE)&amp;", "</f>
        <v xml:space="preserve">userId: 2, </v>
      </c>
      <c r="E49" s="40" t="str">
        <f>"locationId: "&amp;VLOOKUP(Sample!$C49,Control!$F$3:$G$29,2,FALSE)&amp;", "</f>
        <v xml:space="preserve">locationId: 1, </v>
      </c>
      <c r="F49" s="40" t="str">
        <f>"date: '"&amp;TEXT(Sample!$A49,"MM/DD/YYYY")&amp;"',"</f>
        <v>date: '02/22/2018',</v>
      </c>
      <c r="G49" s="40" t="s">
        <v>86</v>
      </c>
      <c r="H49" s="40" t="str">
        <f>IF(Sample!D49=3,H$103&amp;", "&amp;H$103&amp;", "&amp;H$103&amp;IF(COUNTIF(I49:$V49,"?????*")&gt;0,", ",""),IF(Sample!D49=2,H$103&amp;", "&amp;H$103&amp;IF(COUNTIF(I49:$V49,"?????*")&gt;0,", ",""),IF(Sample!D49=1,H$103&amp;IF(COUNTIF(I49:$V49,"?????*")&gt;0,", ","")," ")))</f>
        <v xml:space="preserve"> </v>
      </c>
      <c r="I49" s="40" t="str">
        <f>IF(Sample!E49=3,I$103&amp;", "&amp;I$103&amp;", "&amp;I$103&amp;IF(COUNTIF(J49:$V49,"?????*")&gt;0,", ",""),IF(Sample!E49=2,I$103&amp;", "&amp;I$103&amp;IF(COUNTIF(J49:$V49,"?????*")&gt;0,", ",""),IF(Sample!E49=1,I$103&amp;IF(COUNTIF(J49:$V49,"?????*")&gt;0,", ","")," ")))</f>
        <v xml:space="preserve"> </v>
      </c>
      <c r="J49" s="40" t="str">
        <f>IF(Sample!F49=3,J$103&amp;", "&amp;J$103&amp;", "&amp;J$103&amp;IF(COUNTIF(K49:$V49,"?????*")&gt;0,", ",""),IF(Sample!F49=2,J$103&amp;", "&amp;J$103&amp;IF(COUNTIF(K49:$V49,"?????*")&gt;0,", ",""),IF(Sample!F49=1,J$103&amp;IF(COUNTIF(K49:$V49,"?????*")&gt;0,", ","")," ")))</f>
        <v xml:space="preserve">{difficulty: "5^7", score:16}, </v>
      </c>
      <c r="K49" s="40" t="str">
        <f>IF(Sample!G49=3,K$103&amp;", "&amp;K$103&amp;", "&amp;K$103&amp;IF(COUNTIF(L49:$V49,"?????*")&gt;0,", ",""),IF(Sample!G49=2,K$103&amp;", "&amp;K$103&amp;IF(COUNTIF(L49:$V49,"?????*")&gt;0,", ",""),IF(Sample!G49=1,K$103&amp;IF(COUNTIF(L49:$V49,"?????*")&gt;0,", ","")," ")))</f>
        <v xml:space="preserve">{difficulty: "5^8", score:20}, </v>
      </c>
      <c r="L49" s="40" t="str">
        <f>IF(Sample!H49=3,L$103&amp;", "&amp;L$103&amp;", "&amp;L$103&amp;IF(COUNTIF(M49:$V49,"?????*")&gt;0,", ",""),IF(Sample!H49=2,L$103&amp;", "&amp;L$103&amp;IF(COUNTIF(M49:$V49,"?????*")&gt;0,", ",""),IF(Sample!H49=1,L$103&amp;IF(COUNTIF(M49:$V49,"?????*")&gt;0,", ","")," ")))</f>
        <v xml:space="preserve"> </v>
      </c>
      <c r="M49" s="40" t="str">
        <f>IF(Sample!I49=3,M$103&amp;", "&amp;M$103&amp;", "&amp;M$103&amp;IF(COUNTIF(N49:$V49,"?????*")&gt;0,", ",""),IF(Sample!I49=2,M$103&amp;", "&amp;M$103&amp;IF(COUNTIF(N49:$V49,"?????*")&gt;0,", ",""),IF(Sample!I49=1,M$103&amp;IF(COUNTIF(N49:$V49,"?????*")&gt;0,", ","")," ")))</f>
        <v xml:space="preserve"> </v>
      </c>
      <c r="N49" s="40" t="str">
        <f>IF(Sample!J49=3,N$103&amp;", "&amp;N$103&amp;", "&amp;N$103&amp;IF(COUNTIF(O49:$V49,"?????*")&gt;0,", ",""),IF(Sample!J49=2,N$103&amp;", "&amp;N$103&amp;IF(COUNTIF(O49:$V49,"?????*")&gt;0,", ",""),IF(Sample!J49=1,N$103&amp;IF(COUNTIF(O49:$V49,"?????*")&gt;0,", ","")," ")))</f>
        <v>{difficulty: "5^9", score:35}, {difficulty: "5^9", score:35}</v>
      </c>
      <c r="O49" s="40" t="str">
        <f>IF(Sample!K49=3,O$103&amp;", "&amp;O$103&amp;", "&amp;O$103&amp;IF(COUNTIF(P49:$V49,"?????*")&gt;0,", ",""),IF(Sample!K49=2,O$103&amp;", "&amp;O$103&amp;IF(COUNTIF(P49:$V49,"?????*")&gt;0,", ",""),IF(Sample!K49=1,O$103&amp;IF(COUNTIF(P49:$V49,"?????*")&gt;0,", ","")," ")))</f>
        <v xml:space="preserve"> </v>
      </c>
      <c r="P49" s="40" t="str">
        <f>IF(Sample!L49=3,P$103&amp;", "&amp;P$103&amp;", "&amp;P$103&amp;IF(COUNTIF(Q49:$V49,"?????*")&gt;0,", ",""),IF(Sample!L49=2,P$103&amp;", "&amp;P$103&amp;IF(COUNTIF(Q49:$V49,"?????*")&gt;0,", ",""),IF(Sample!L49=1,P$103&amp;IF(COUNTIF(Q49:$V49,"?????*")&gt;0,", ","")," ")))</f>
        <v xml:space="preserve"> </v>
      </c>
      <c r="Q49" s="40" t="str">
        <f>IF(Sample!M49=3,Q$103&amp;", "&amp;Q$103&amp;", "&amp;Q$103&amp;IF(COUNTIF(R49:$V49,"?????*")&gt;0,", ",""),IF(Sample!M49=2,Q$103&amp;", "&amp;Q$103&amp;IF(COUNTIF(R49:$V49,"?????*")&gt;0,", ",""),IF(Sample!M49=1,Q$103&amp;IF(COUNTIF(R49:$V49,"?????*")&gt;0,", ","")," ")))</f>
        <v xml:space="preserve"> </v>
      </c>
      <c r="R49" s="40" t="str">
        <f>IF(Sample!N49=3,R$103&amp;", "&amp;R$103&amp;", "&amp;R$103&amp;IF(COUNTIF(S49:$V49,"?????*")&gt;0,", ",""),IF(Sample!N49=2,R$103&amp;", "&amp;R$103&amp;IF(COUNTIF(S49:$V49,"?????*")&gt;0,", ",""),IF(Sample!N49=1,R$103&amp;IF(COUNTIF(S49:$V49,"?????*")&gt;0,", ","")," ")))</f>
        <v xml:space="preserve"> </v>
      </c>
      <c r="S49" s="40" t="str">
        <f>IF(Sample!O49=3,S$103&amp;", "&amp;S$103&amp;", "&amp;S$103&amp;IF(COUNTIF(T49:$V49,"?????*")&gt;0,", ",""),IF(Sample!O49=2,S$103&amp;", "&amp;S$103&amp;IF(COUNTIF(T49:$V49,"?????*")&gt;0,", ",""),IF(Sample!O49=1,S$103&amp;IF(COUNTIF(T49:$V49,"?????*")&gt;0,", ","")," ")))</f>
        <v xml:space="preserve"> </v>
      </c>
      <c r="T49" s="40" t="str">
        <f>IF(Sample!P49=3,T$103&amp;", "&amp;T$103&amp;", "&amp;T$103&amp;IF(COUNTIF(U49:$V49,"?????*")&gt;0,", ",""),IF(Sample!P49=2,T$103&amp;", "&amp;T$103&amp;IF(COUNTIF(U49:$V49,"?????*")&gt;0,", ",""),IF(Sample!P49=1,T$103&amp;IF(COUNTIF(U49:$V49,"?????*")&gt;0,", ","")," ")))</f>
        <v xml:space="preserve"> </v>
      </c>
      <c r="U49" s="40" t="str">
        <f>IF(Sample!Q49=3,U$103&amp;", "&amp;U$103&amp;", "&amp;U$103&amp;IF(COUNTIF(V49:$V49,"?????*")&gt;0,", ",""),IF(Sample!Q49=2,U$103&amp;", "&amp;U$103&amp;IF(COUNTIF(V49:$V49,"?????*")&gt;0,", ",""),IF(Sample!Q49=1,U$103&amp;IF(COUNTIF(V49:$V49,"?????*")&gt;0,", ","")," ")))</f>
        <v xml:space="preserve"> </v>
      </c>
      <c r="V49" s="40" t="str">
        <f>IF(Sample!R49=3,V$103&amp;", "&amp;V$103&amp;", "&amp;V$103,IF(Sample!R49=2,V$103&amp;", "&amp;V$103,IF(Sample!R49=1,V$103," ")))</f>
        <v xml:space="preserve"> </v>
      </c>
      <c r="W49" s="40" t="s">
        <v>90</v>
      </c>
      <c r="X49" s="40" t="s">
        <v>95</v>
      </c>
      <c r="Y49" s="41" t="str">
        <f t="shared" si="0"/>
        <v>,</v>
      </c>
    </row>
    <row r="50" spans="2:25" x14ac:dyDescent="0.25">
      <c r="B50" s="39" t="s">
        <v>76</v>
      </c>
      <c r="C50" s="40" t="str">
        <f>" id: "&amp;COUNTA($C$2:$C49)&amp;", "</f>
        <v xml:space="preserve"> id: 48, </v>
      </c>
      <c r="D50" s="40" t="str">
        <f>"userId: "&amp;VLOOKUP(Sample!$B50,Control!$B$3:$D$29,2,FALSE)&amp;", "</f>
        <v xml:space="preserve">userId: 1, </v>
      </c>
      <c r="E50" s="40" t="str">
        <f>"locationId: "&amp;VLOOKUP(Sample!$C50,Control!$F$3:$G$29,2,FALSE)&amp;", "</f>
        <v xml:space="preserve">locationId: 1, </v>
      </c>
      <c r="F50" s="40" t="str">
        <f>"date: '"&amp;TEXT(Sample!$A50,"MM/DD/YYYY")&amp;"',"</f>
        <v>date: '02/22/2018',</v>
      </c>
      <c r="G50" s="40" t="s">
        <v>86</v>
      </c>
      <c r="H50" s="40" t="str">
        <f>IF(Sample!D50=3,H$103&amp;", "&amp;H$103&amp;", "&amp;H$103&amp;IF(COUNTIF(I50:$V50,"?????*")&gt;0,", ",""),IF(Sample!D50=2,H$103&amp;", "&amp;H$103&amp;IF(COUNTIF(I50:$V50,"?????*")&gt;0,", ",""),IF(Sample!D50=1,H$103&amp;IF(COUNTIF(I50:$V50,"?????*")&gt;0,", ","")," ")))</f>
        <v xml:space="preserve"> </v>
      </c>
      <c r="I50" s="40" t="str">
        <f>IF(Sample!E50=3,I$103&amp;", "&amp;I$103&amp;", "&amp;I$103&amp;IF(COUNTIF(J50:$V50,"?????*")&gt;0,", ",""),IF(Sample!E50=2,I$103&amp;", "&amp;I$103&amp;IF(COUNTIF(J50:$V50,"?????*")&gt;0,", ",""),IF(Sample!E50=1,I$103&amp;IF(COUNTIF(J50:$V50,"?????*")&gt;0,", ","")," ")))</f>
        <v xml:space="preserve"> </v>
      </c>
      <c r="J50" s="40" t="str">
        <f>IF(Sample!F50=3,J$103&amp;", "&amp;J$103&amp;", "&amp;J$103&amp;IF(COUNTIF(K50:$V50,"?????*")&gt;0,", ",""),IF(Sample!F50=2,J$103&amp;", "&amp;J$103&amp;IF(COUNTIF(K50:$V50,"?????*")&gt;0,", ",""),IF(Sample!F50=1,J$103&amp;IF(COUNTIF(K50:$V50,"?????*")&gt;0,", ","")," ")))</f>
        <v xml:space="preserve"> </v>
      </c>
      <c r="K50" s="40" t="str">
        <f>IF(Sample!G50=3,K$103&amp;", "&amp;K$103&amp;", "&amp;K$103&amp;IF(COUNTIF(L50:$V50,"?????*")&gt;0,", ",""),IF(Sample!G50=2,K$103&amp;", "&amp;K$103&amp;IF(COUNTIF(L50:$V50,"?????*")&gt;0,", ",""),IF(Sample!G50=1,K$103&amp;IF(COUNTIF(L50:$V50,"?????*")&gt;0,", ","")," ")))</f>
        <v xml:space="preserve">{difficulty: "5^8", score:20}, </v>
      </c>
      <c r="L50" s="40" t="str">
        <f>IF(Sample!H50=3,L$103&amp;", "&amp;L$103&amp;", "&amp;L$103&amp;IF(COUNTIF(M50:$V50,"?????*")&gt;0,", ",""),IF(Sample!H50=2,L$103&amp;", "&amp;L$103&amp;IF(COUNTIF(M50:$V50,"?????*")&gt;0,", ",""),IF(Sample!H50=1,L$103&amp;IF(COUNTIF(M50:$V50,"?????*")&gt;0,", ","")," ")))</f>
        <v xml:space="preserve">{difficulty: "5^8+", score:24}, </v>
      </c>
      <c r="M50" s="40" t="str">
        <f>IF(Sample!I50=3,M$103&amp;", "&amp;M$103&amp;", "&amp;M$103&amp;IF(COUNTIF(N50:$V50,"?????*")&gt;0,", ",""),IF(Sample!I50=2,M$103&amp;", "&amp;M$103&amp;IF(COUNTIF(N50:$V50,"?????*")&gt;0,", ",""),IF(Sample!I50=1,M$103&amp;IF(COUNTIF(N50:$V50,"?????*")&gt;0,", ","")," ")))</f>
        <v xml:space="preserve"> </v>
      </c>
      <c r="N50" s="40" t="str">
        <f>IF(Sample!J50=3,N$103&amp;", "&amp;N$103&amp;", "&amp;N$103&amp;IF(COUNTIF(O50:$V50,"?????*")&gt;0,", ",""),IF(Sample!J50=2,N$103&amp;", "&amp;N$103&amp;IF(COUNTIF(O50:$V50,"?????*")&gt;0,", ",""),IF(Sample!J50=1,N$103&amp;IF(COUNTIF(O50:$V50,"?????*")&gt;0,", ","")," ")))</f>
        <v xml:space="preserve"> </v>
      </c>
      <c r="O50" s="40" t="str">
        <f>IF(Sample!K50=3,O$103&amp;", "&amp;O$103&amp;", "&amp;O$103&amp;IF(COUNTIF(P50:$V50,"?????*")&gt;0,", ",""),IF(Sample!K50=2,O$103&amp;", "&amp;O$103&amp;IF(COUNTIF(P50:$V50,"?????*")&gt;0,", ",""),IF(Sample!K50=1,O$103&amp;IF(COUNTIF(P50:$V50,"?????*")&gt;0,", ","")," ")))</f>
        <v xml:space="preserve"> </v>
      </c>
      <c r="P50" s="40" t="str">
        <f>IF(Sample!L50=3,P$103&amp;", "&amp;P$103&amp;", "&amp;P$103&amp;IF(COUNTIF(Q50:$V50,"?????*")&gt;0,", ",""),IF(Sample!L50=2,P$103&amp;", "&amp;P$103&amp;IF(COUNTIF(Q50:$V50,"?????*")&gt;0,", ",""),IF(Sample!L50=1,P$103&amp;IF(COUNTIF(Q50:$V50,"?????*")&gt;0,", ","")," ")))</f>
        <v xml:space="preserve"> </v>
      </c>
      <c r="Q50" s="40" t="str">
        <f>IF(Sample!M50=3,Q$103&amp;", "&amp;Q$103&amp;", "&amp;Q$103&amp;IF(COUNTIF(R50:$V50,"?????*")&gt;0,", ",""),IF(Sample!M50=2,Q$103&amp;", "&amp;Q$103&amp;IF(COUNTIF(R50:$V50,"?????*")&gt;0,", ",""),IF(Sample!M50=1,Q$103&amp;IF(COUNTIF(R50:$V50,"?????*")&gt;0,", ","")," ")))</f>
        <v>{difficulty: "5^10", score:68}, {difficulty: "5^10", score:68}, {difficulty: "5^10", score:68}</v>
      </c>
      <c r="R50" s="40" t="str">
        <f>IF(Sample!N50=3,R$103&amp;", "&amp;R$103&amp;", "&amp;R$103&amp;IF(COUNTIF(S50:$V50,"?????*")&gt;0,", ",""),IF(Sample!N50=2,R$103&amp;", "&amp;R$103&amp;IF(COUNTIF(S50:$V50,"?????*")&gt;0,", ",""),IF(Sample!N50=1,R$103&amp;IF(COUNTIF(S50:$V50,"?????*")&gt;0,", ","")," ")))</f>
        <v xml:space="preserve"> </v>
      </c>
      <c r="S50" s="40" t="str">
        <f>IF(Sample!O50=3,S$103&amp;", "&amp;S$103&amp;", "&amp;S$103&amp;IF(COUNTIF(T50:$V50,"?????*")&gt;0,", ",""),IF(Sample!O50=2,S$103&amp;", "&amp;S$103&amp;IF(COUNTIF(T50:$V50,"?????*")&gt;0,", ",""),IF(Sample!O50=1,S$103&amp;IF(COUNTIF(T50:$V50,"?????*")&gt;0,", ","")," ")))</f>
        <v xml:space="preserve"> </v>
      </c>
      <c r="T50" s="40" t="str">
        <f>IF(Sample!P50=3,T$103&amp;", "&amp;T$103&amp;", "&amp;T$103&amp;IF(COUNTIF(U50:$V50,"?????*")&gt;0,", ",""),IF(Sample!P50=2,T$103&amp;", "&amp;T$103&amp;IF(COUNTIF(U50:$V50,"?????*")&gt;0,", ",""),IF(Sample!P50=1,T$103&amp;IF(COUNTIF(U50:$V50,"?????*")&gt;0,", ","")," ")))</f>
        <v xml:space="preserve"> </v>
      </c>
      <c r="U50" s="40" t="str">
        <f>IF(Sample!Q50=3,U$103&amp;", "&amp;U$103&amp;", "&amp;U$103&amp;IF(COUNTIF(V50:$V50,"?????*")&gt;0,", ",""),IF(Sample!Q50=2,U$103&amp;", "&amp;U$103&amp;IF(COUNTIF(V50:$V50,"?????*")&gt;0,", ",""),IF(Sample!Q50=1,U$103&amp;IF(COUNTIF(V50:$V50,"?????*")&gt;0,", ","")," ")))</f>
        <v xml:space="preserve"> </v>
      </c>
      <c r="V50" s="40" t="str">
        <f>IF(Sample!R50=3,V$103&amp;", "&amp;V$103&amp;", "&amp;V$103,IF(Sample!R50=2,V$103&amp;", "&amp;V$103,IF(Sample!R50=1,V$103," ")))</f>
        <v xml:space="preserve"> </v>
      </c>
      <c r="W50" s="40" t="s">
        <v>90</v>
      </c>
      <c r="X50" s="40" t="s">
        <v>95</v>
      </c>
      <c r="Y50" s="41" t="str">
        <f t="shared" si="0"/>
        <v>,</v>
      </c>
    </row>
    <row r="51" spans="2:25" x14ac:dyDescent="0.25">
      <c r="B51" s="39" t="s">
        <v>76</v>
      </c>
      <c r="C51" s="40" t="str">
        <f>" id: "&amp;COUNTA($C$2:$C50)&amp;", "</f>
        <v xml:space="preserve"> id: 49, </v>
      </c>
      <c r="D51" s="40" t="str">
        <f>"userId: "&amp;VLOOKUP(Sample!$B51,Control!$B$3:$D$29,2,FALSE)&amp;", "</f>
        <v xml:space="preserve">userId: 5, </v>
      </c>
      <c r="E51" s="40" t="str">
        <f>"locationId: "&amp;VLOOKUP(Sample!$C51,Control!$F$3:$G$29,2,FALSE)&amp;", "</f>
        <v xml:space="preserve">locationId: 1, </v>
      </c>
      <c r="F51" s="40" t="str">
        <f>"date: '"&amp;TEXT(Sample!$A51,"MM/DD/YYYY")&amp;"',"</f>
        <v>date: '02/22/2018',</v>
      </c>
      <c r="G51" s="40" t="s">
        <v>86</v>
      </c>
      <c r="H51" s="40" t="str">
        <f>IF(Sample!D51=3,H$103&amp;", "&amp;H$103&amp;", "&amp;H$103&amp;IF(COUNTIF(I51:$V51,"?????*")&gt;0,", ",""),IF(Sample!D51=2,H$103&amp;", "&amp;H$103&amp;IF(COUNTIF(I51:$V51,"?????*")&gt;0,", ",""),IF(Sample!D51=1,H$103&amp;IF(COUNTIF(I51:$V51,"?????*")&gt;0,", ","")," ")))</f>
        <v xml:space="preserve"> </v>
      </c>
      <c r="I51" s="40" t="str">
        <f>IF(Sample!E51=3,I$103&amp;", "&amp;I$103&amp;", "&amp;I$103&amp;IF(COUNTIF(J51:$V51,"?????*")&gt;0,", ",""),IF(Sample!E51=2,I$103&amp;", "&amp;I$103&amp;IF(COUNTIF(J51:$V51,"?????*")&gt;0,", ",""),IF(Sample!E51=1,I$103&amp;IF(COUNTIF(J51:$V51,"?????*")&gt;0,", ","")," ")))</f>
        <v xml:space="preserve"> </v>
      </c>
      <c r="J51" s="40" t="str">
        <f>IF(Sample!F51=3,J$103&amp;", "&amp;J$103&amp;", "&amp;J$103&amp;IF(COUNTIF(K51:$V51,"?????*")&gt;0,", ",""),IF(Sample!F51=2,J$103&amp;", "&amp;J$103&amp;IF(COUNTIF(K51:$V51,"?????*")&gt;0,", ",""),IF(Sample!F51=1,J$103&amp;IF(COUNTIF(K51:$V51,"?????*")&gt;0,", ","")," ")))</f>
        <v xml:space="preserve">{difficulty: "5^7", score:16}, {difficulty: "5^7", score:16}, </v>
      </c>
      <c r="K51" s="40" t="str">
        <f>IF(Sample!G51=3,K$103&amp;", "&amp;K$103&amp;", "&amp;K$103&amp;IF(COUNTIF(L51:$V51,"?????*")&gt;0,", ",""),IF(Sample!G51=2,K$103&amp;", "&amp;K$103&amp;IF(COUNTIF(L51:$V51,"?????*")&gt;0,", ",""),IF(Sample!G51=1,K$103&amp;IF(COUNTIF(L51:$V51,"?????*")&gt;0,", ","")," ")))</f>
        <v xml:space="preserve">{difficulty: "5^8", score:20}, {difficulty: "5^8", score:20}, </v>
      </c>
      <c r="L51" s="40" t="str">
        <f>IF(Sample!H51=3,L$103&amp;", "&amp;L$103&amp;", "&amp;L$103&amp;IF(COUNTIF(M51:$V51,"?????*")&gt;0,", ",""),IF(Sample!H51=2,L$103&amp;", "&amp;L$103&amp;IF(COUNTIF(M51:$V51,"?????*")&gt;0,", ",""),IF(Sample!H51=1,L$103&amp;IF(COUNTIF(M51:$V51,"?????*")&gt;0,", ","")," ")))</f>
        <v xml:space="preserve"> </v>
      </c>
      <c r="M51" s="40" t="str">
        <f>IF(Sample!I51=3,M$103&amp;", "&amp;M$103&amp;", "&amp;M$103&amp;IF(COUNTIF(N51:$V51,"?????*")&gt;0,", ",""),IF(Sample!I51=2,M$103&amp;", "&amp;M$103&amp;IF(COUNTIF(N51:$V51,"?????*")&gt;0,", ",""),IF(Sample!I51=1,M$103&amp;IF(COUNTIF(N51:$V51,"?????*")&gt;0,", ","")," ")))</f>
        <v xml:space="preserve"> </v>
      </c>
      <c r="N51" s="40" t="str">
        <f>IF(Sample!J51=3,N$103&amp;", "&amp;N$103&amp;", "&amp;N$103&amp;IF(COUNTIF(O51:$V51,"?????*")&gt;0,", ",""),IF(Sample!J51=2,N$103&amp;", "&amp;N$103&amp;IF(COUNTIF(O51:$V51,"?????*")&gt;0,", ",""),IF(Sample!J51=1,N$103&amp;IF(COUNTIF(O51:$V51,"?????*")&gt;0,", ","")," ")))</f>
        <v>{difficulty: "5^9", score:35}, {difficulty: "5^9", score:35}</v>
      </c>
      <c r="O51" s="40" t="str">
        <f>IF(Sample!K51=3,O$103&amp;", "&amp;O$103&amp;", "&amp;O$103&amp;IF(COUNTIF(P51:$V51,"?????*")&gt;0,", ",""),IF(Sample!K51=2,O$103&amp;", "&amp;O$103&amp;IF(COUNTIF(P51:$V51,"?????*")&gt;0,", ",""),IF(Sample!K51=1,O$103&amp;IF(COUNTIF(P51:$V51,"?????*")&gt;0,", ","")," ")))</f>
        <v xml:space="preserve"> </v>
      </c>
      <c r="P51" s="40" t="str">
        <f>IF(Sample!L51=3,P$103&amp;", "&amp;P$103&amp;", "&amp;P$103&amp;IF(COUNTIF(Q51:$V51,"?????*")&gt;0,", ",""),IF(Sample!L51=2,P$103&amp;", "&amp;P$103&amp;IF(COUNTIF(Q51:$V51,"?????*")&gt;0,", ",""),IF(Sample!L51=1,P$103&amp;IF(COUNTIF(Q51:$V51,"?????*")&gt;0,", ","")," ")))</f>
        <v xml:space="preserve"> </v>
      </c>
      <c r="Q51" s="40" t="str">
        <f>IF(Sample!M51=3,Q$103&amp;", "&amp;Q$103&amp;", "&amp;Q$103&amp;IF(COUNTIF(R51:$V51,"?????*")&gt;0,", ",""),IF(Sample!M51=2,Q$103&amp;", "&amp;Q$103&amp;IF(COUNTIF(R51:$V51,"?????*")&gt;0,", ",""),IF(Sample!M51=1,Q$103&amp;IF(COUNTIF(R51:$V51,"?????*")&gt;0,", ","")," ")))</f>
        <v xml:space="preserve"> </v>
      </c>
      <c r="R51" s="40" t="str">
        <f>IF(Sample!N51=3,R$103&amp;", "&amp;R$103&amp;", "&amp;R$103&amp;IF(COUNTIF(S51:$V51,"?????*")&gt;0,", ",""),IF(Sample!N51=2,R$103&amp;", "&amp;R$103&amp;IF(COUNTIF(S51:$V51,"?????*")&gt;0,", ",""),IF(Sample!N51=1,R$103&amp;IF(COUNTIF(S51:$V51,"?????*")&gt;0,", ","")," ")))</f>
        <v xml:space="preserve"> </v>
      </c>
      <c r="S51" s="40" t="str">
        <f>IF(Sample!O51=3,S$103&amp;", "&amp;S$103&amp;", "&amp;S$103&amp;IF(COUNTIF(T51:$V51,"?????*")&gt;0,", ",""),IF(Sample!O51=2,S$103&amp;", "&amp;S$103&amp;IF(COUNTIF(T51:$V51,"?????*")&gt;0,", ",""),IF(Sample!O51=1,S$103&amp;IF(COUNTIF(T51:$V51,"?????*")&gt;0,", ","")," ")))</f>
        <v xml:space="preserve"> </v>
      </c>
      <c r="T51" s="40" t="str">
        <f>IF(Sample!P51=3,T$103&amp;", "&amp;T$103&amp;", "&amp;T$103&amp;IF(COUNTIF(U51:$V51,"?????*")&gt;0,", ",""),IF(Sample!P51=2,T$103&amp;", "&amp;T$103&amp;IF(COUNTIF(U51:$V51,"?????*")&gt;0,", ",""),IF(Sample!P51=1,T$103&amp;IF(COUNTIF(U51:$V51,"?????*")&gt;0,", ","")," ")))</f>
        <v xml:space="preserve"> </v>
      </c>
      <c r="U51" s="40" t="str">
        <f>IF(Sample!Q51=3,U$103&amp;", "&amp;U$103&amp;", "&amp;U$103&amp;IF(COUNTIF(V51:$V51,"?????*")&gt;0,", ",""),IF(Sample!Q51=2,U$103&amp;", "&amp;U$103&amp;IF(COUNTIF(V51:$V51,"?????*")&gt;0,", ",""),IF(Sample!Q51=1,U$103&amp;IF(COUNTIF(V51:$V51,"?????*")&gt;0,", ","")," ")))</f>
        <v xml:space="preserve"> </v>
      </c>
      <c r="V51" s="40" t="str">
        <f>IF(Sample!R51=3,V$103&amp;", "&amp;V$103&amp;", "&amp;V$103,IF(Sample!R51=2,V$103&amp;", "&amp;V$103,IF(Sample!R51=1,V$103," ")))</f>
        <v xml:space="preserve"> </v>
      </c>
      <c r="W51" s="40" t="s">
        <v>90</v>
      </c>
      <c r="X51" s="40" t="s">
        <v>95</v>
      </c>
      <c r="Y51" s="41" t="str">
        <f t="shared" si="0"/>
        <v>,</v>
      </c>
    </row>
    <row r="52" spans="2:25" x14ac:dyDescent="0.25">
      <c r="B52" s="39" t="s">
        <v>76</v>
      </c>
      <c r="C52" s="40" t="str">
        <f>" id: "&amp;COUNTA($C$2:$C51)&amp;", "</f>
        <v xml:space="preserve"> id: 50, </v>
      </c>
      <c r="D52" s="40" t="str">
        <f>"userId: "&amp;VLOOKUP(Sample!$B52,Control!$B$3:$D$29,2,FALSE)&amp;", "</f>
        <v xml:space="preserve">userId: 6, </v>
      </c>
      <c r="E52" s="40" t="str">
        <f>"locationId: "&amp;VLOOKUP(Sample!$C52,Control!$F$3:$G$29,2,FALSE)&amp;", "</f>
        <v xml:space="preserve">locationId: 1, </v>
      </c>
      <c r="F52" s="40" t="str">
        <f>"date: '"&amp;TEXT(Sample!$A52,"MM/DD/YYYY")&amp;"',"</f>
        <v>date: '02/25/2018',</v>
      </c>
      <c r="G52" s="40" t="s">
        <v>86</v>
      </c>
      <c r="H52" s="40" t="str">
        <f>IF(Sample!D52=3,H$103&amp;", "&amp;H$103&amp;", "&amp;H$103&amp;IF(COUNTIF(I52:$V52,"?????*")&gt;0,", ",""),IF(Sample!D52=2,H$103&amp;", "&amp;H$103&amp;IF(COUNTIF(I52:$V52,"?????*")&gt;0,", ",""),IF(Sample!D52=1,H$103&amp;IF(COUNTIF(I52:$V52,"?????*")&gt;0,", ","")," ")))</f>
        <v xml:space="preserve">{difficulty: "5^5", score:10}, </v>
      </c>
      <c r="I52" s="40" t="str">
        <f>IF(Sample!E52=3,I$103&amp;", "&amp;I$103&amp;", "&amp;I$103&amp;IF(COUNTIF(J52:$V52,"?????*")&gt;0,", ",""),IF(Sample!E52=2,I$103&amp;", "&amp;I$103&amp;IF(COUNTIF(J52:$V52,"?????*")&gt;0,", ",""),IF(Sample!E52=1,I$103&amp;IF(COUNTIF(J52:$V52,"?????*")&gt;0,", ","")," ")))</f>
        <v xml:space="preserve">{difficulty: "5^6", score:13}, </v>
      </c>
      <c r="J52" s="40" t="str">
        <f>IF(Sample!F52=3,J$103&amp;", "&amp;J$103&amp;", "&amp;J$103&amp;IF(COUNTIF(K52:$V52,"?????*")&gt;0,", ",""),IF(Sample!F52=2,J$103&amp;", "&amp;J$103&amp;IF(COUNTIF(K52:$V52,"?????*")&gt;0,", ",""),IF(Sample!F52=1,J$103&amp;IF(COUNTIF(K52:$V52,"?????*")&gt;0,", ","")," ")))</f>
        <v>{difficulty: "5^7", score:16}</v>
      </c>
      <c r="K52" s="40" t="str">
        <f>IF(Sample!G52=3,K$103&amp;", "&amp;K$103&amp;", "&amp;K$103&amp;IF(COUNTIF(L52:$V52,"?????*")&gt;0,", ",""),IF(Sample!G52=2,K$103&amp;", "&amp;K$103&amp;IF(COUNTIF(L52:$V52,"?????*")&gt;0,", ",""),IF(Sample!G52=1,K$103&amp;IF(COUNTIF(L52:$V52,"?????*")&gt;0,", ","")," ")))</f>
        <v xml:space="preserve"> </v>
      </c>
      <c r="L52" s="40" t="str">
        <f>IF(Sample!H52=3,L$103&amp;", "&amp;L$103&amp;", "&amp;L$103&amp;IF(COUNTIF(M52:$V52,"?????*")&gt;0,", ",""),IF(Sample!H52=2,L$103&amp;", "&amp;L$103&amp;IF(COUNTIF(M52:$V52,"?????*")&gt;0,", ",""),IF(Sample!H52=1,L$103&amp;IF(COUNTIF(M52:$V52,"?????*")&gt;0,", ","")," ")))</f>
        <v xml:space="preserve"> </v>
      </c>
      <c r="M52" s="40" t="str">
        <f>IF(Sample!I52=3,M$103&amp;", "&amp;M$103&amp;", "&amp;M$103&amp;IF(COUNTIF(N52:$V52,"?????*")&gt;0,", ",""),IF(Sample!I52=2,M$103&amp;", "&amp;M$103&amp;IF(COUNTIF(N52:$V52,"?????*")&gt;0,", ",""),IF(Sample!I52=1,M$103&amp;IF(COUNTIF(N52:$V52,"?????*")&gt;0,", ","")," ")))</f>
        <v xml:space="preserve"> </v>
      </c>
      <c r="N52" s="40" t="str">
        <f>IF(Sample!J52=3,N$103&amp;", "&amp;N$103&amp;", "&amp;N$103&amp;IF(COUNTIF(O52:$V52,"?????*")&gt;0,", ",""),IF(Sample!J52=2,N$103&amp;", "&amp;N$103&amp;IF(COUNTIF(O52:$V52,"?????*")&gt;0,", ",""),IF(Sample!J52=1,N$103&amp;IF(COUNTIF(O52:$V52,"?????*")&gt;0,", ","")," ")))</f>
        <v xml:space="preserve"> </v>
      </c>
      <c r="O52" s="40" t="str">
        <f>IF(Sample!K52=3,O$103&amp;", "&amp;O$103&amp;", "&amp;O$103&amp;IF(COUNTIF(P52:$V52,"?????*")&gt;0,", ",""),IF(Sample!K52=2,O$103&amp;", "&amp;O$103&amp;IF(COUNTIF(P52:$V52,"?????*")&gt;0,", ",""),IF(Sample!K52=1,O$103&amp;IF(COUNTIF(P52:$V52,"?????*")&gt;0,", ","")," ")))</f>
        <v xml:space="preserve"> </v>
      </c>
      <c r="P52" s="40" t="str">
        <f>IF(Sample!L52=3,P$103&amp;", "&amp;P$103&amp;", "&amp;P$103&amp;IF(COUNTIF(Q52:$V52,"?????*")&gt;0,", ",""),IF(Sample!L52=2,P$103&amp;", "&amp;P$103&amp;IF(COUNTIF(Q52:$V52,"?????*")&gt;0,", ",""),IF(Sample!L52=1,P$103&amp;IF(COUNTIF(Q52:$V52,"?????*")&gt;0,", ","")," ")))</f>
        <v xml:space="preserve"> </v>
      </c>
      <c r="Q52" s="40" t="str">
        <f>IF(Sample!M52=3,Q$103&amp;", "&amp;Q$103&amp;", "&amp;Q$103&amp;IF(COUNTIF(R52:$V52,"?????*")&gt;0,", ",""),IF(Sample!M52=2,Q$103&amp;", "&amp;Q$103&amp;IF(COUNTIF(R52:$V52,"?????*")&gt;0,", ",""),IF(Sample!M52=1,Q$103&amp;IF(COUNTIF(R52:$V52,"?????*")&gt;0,", ","")," ")))</f>
        <v xml:space="preserve"> </v>
      </c>
      <c r="R52" s="40" t="str">
        <f>IF(Sample!N52=3,R$103&amp;", "&amp;R$103&amp;", "&amp;R$103&amp;IF(COUNTIF(S52:$V52,"?????*")&gt;0,", ",""),IF(Sample!N52=2,R$103&amp;", "&amp;R$103&amp;IF(COUNTIF(S52:$V52,"?????*")&gt;0,", ",""),IF(Sample!N52=1,R$103&amp;IF(COUNTIF(S52:$V52,"?????*")&gt;0,", ","")," ")))</f>
        <v xml:space="preserve"> </v>
      </c>
      <c r="S52" s="40" t="str">
        <f>IF(Sample!O52=3,S$103&amp;", "&amp;S$103&amp;", "&amp;S$103&amp;IF(COUNTIF(T52:$V52,"?????*")&gt;0,", ",""),IF(Sample!O52=2,S$103&amp;", "&amp;S$103&amp;IF(COUNTIF(T52:$V52,"?????*")&gt;0,", ",""),IF(Sample!O52=1,S$103&amp;IF(COUNTIF(T52:$V52,"?????*")&gt;0,", ","")," ")))</f>
        <v xml:space="preserve"> </v>
      </c>
      <c r="T52" s="40" t="str">
        <f>IF(Sample!P52=3,T$103&amp;", "&amp;T$103&amp;", "&amp;T$103&amp;IF(COUNTIF(U52:$V52,"?????*")&gt;0,", ",""),IF(Sample!P52=2,T$103&amp;", "&amp;T$103&amp;IF(COUNTIF(U52:$V52,"?????*")&gt;0,", ",""),IF(Sample!P52=1,T$103&amp;IF(COUNTIF(U52:$V52,"?????*")&gt;0,", ","")," ")))</f>
        <v xml:space="preserve"> </v>
      </c>
      <c r="U52" s="40" t="str">
        <f>IF(Sample!Q52=3,U$103&amp;", "&amp;U$103&amp;", "&amp;U$103&amp;IF(COUNTIF(V52:$V52,"?????*")&gt;0,", ",""),IF(Sample!Q52=2,U$103&amp;", "&amp;U$103&amp;IF(COUNTIF(V52:$V52,"?????*")&gt;0,", ",""),IF(Sample!Q52=1,U$103&amp;IF(COUNTIF(V52:$V52,"?????*")&gt;0,", ","")," ")))</f>
        <v xml:space="preserve"> </v>
      </c>
      <c r="V52" s="40" t="str">
        <f>IF(Sample!R52=3,V$103&amp;", "&amp;V$103&amp;", "&amp;V$103,IF(Sample!R52=2,V$103&amp;", "&amp;V$103,IF(Sample!R52=1,V$103," ")))</f>
        <v xml:space="preserve"> </v>
      </c>
      <c r="W52" s="40" t="s">
        <v>90</v>
      </c>
      <c r="X52" s="40" t="s">
        <v>95</v>
      </c>
      <c r="Y52" s="41" t="str">
        <f t="shared" si="0"/>
        <v>,</v>
      </c>
    </row>
    <row r="53" spans="2:25" x14ac:dyDescent="0.25">
      <c r="B53" s="39" t="s">
        <v>76</v>
      </c>
      <c r="C53" s="40" t="str">
        <f>" id: "&amp;COUNTA($C$2:$C52)&amp;", "</f>
        <v xml:space="preserve"> id: 51, </v>
      </c>
      <c r="D53" s="40" t="str">
        <f>"userId: "&amp;VLOOKUP(Sample!$B53,Control!$B$3:$D$29,2,FALSE)&amp;", "</f>
        <v xml:space="preserve">userId: 4, </v>
      </c>
      <c r="E53" s="40" t="str">
        <f>"locationId: "&amp;VLOOKUP(Sample!$C53,Control!$F$3:$G$29,2,FALSE)&amp;", "</f>
        <v xml:space="preserve">locationId: 1, </v>
      </c>
      <c r="F53" s="40" t="str">
        <f>"date: '"&amp;TEXT(Sample!$A53,"MM/DD/YYYY")&amp;"',"</f>
        <v>date: '02/25/2018',</v>
      </c>
      <c r="G53" s="40" t="s">
        <v>86</v>
      </c>
      <c r="H53" s="40" t="str">
        <f>IF(Sample!D53=3,H$103&amp;", "&amp;H$103&amp;", "&amp;H$103&amp;IF(COUNTIF(I53:$V53,"?????*")&gt;0,", ",""),IF(Sample!D53=2,H$103&amp;", "&amp;H$103&amp;IF(COUNTIF(I53:$V53,"?????*")&gt;0,", ",""),IF(Sample!D53=1,H$103&amp;IF(COUNTIF(I53:$V53,"?????*")&gt;0,", ","")," ")))</f>
        <v xml:space="preserve"> </v>
      </c>
      <c r="I53" s="40" t="str">
        <f>IF(Sample!E53=3,I$103&amp;", "&amp;I$103&amp;", "&amp;I$103&amp;IF(COUNTIF(J53:$V53,"?????*")&gt;0,", ",""),IF(Sample!E53=2,I$103&amp;", "&amp;I$103&amp;IF(COUNTIF(J53:$V53,"?????*")&gt;0,", ",""),IF(Sample!E53=1,I$103&amp;IF(COUNTIF(J53:$V53,"?????*")&gt;0,", ","")," ")))</f>
        <v xml:space="preserve"> </v>
      </c>
      <c r="J53" s="40" t="str">
        <f>IF(Sample!F53=3,J$103&amp;", "&amp;J$103&amp;", "&amp;J$103&amp;IF(COUNTIF(K53:$V53,"?????*")&gt;0,", ",""),IF(Sample!F53=2,J$103&amp;", "&amp;J$103&amp;IF(COUNTIF(K53:$V53,"?????*")&gt;0,", ",""),IF(Sample!F53=1,J$103&amp;IF(COUNTIF(K53:$V53,"?????*")&gt;0,", ","")," ")))</f>
        <v xml:space="preserve"> </v>
      </c>
      <c r="K53" s="40" t="str">
        <f>IF(Sample!G53=3,K$103&amp;", "&amp;K$103&amp;", "&amp;K$103&amp;IF(COUNTIF(L53:$V53,"?????*")&gt;0,", ",""),IF(Sample!G53=2,K$103&amp;", "&amp;K$103&amp;IF(COUNTIF(L53:$V53,"?????*")&gt;0,", ",""),IF(Sample!G53=1,K$103&amp;IF(COUNTIF(L53:$V53,"?????*")&gt;0,", ","")," ")))</f>
        <v xml:space="preserve">{difficulty: "5^8", score:20}, </v>
      </c>
      <c r="L53" s="40" t="str">
        <f>IF(Sample!H53=3,L$103&amp;", "&amp;L$103&amp;", "&amp;L$103&amp;IF(COUNTIF(M53:$V53,"?????*")&gt;0,", ",""),IF(Sample!H53=2,L$103&amp;", "&amp;L$103&amp;IF(COUNTIF(M53:$V53,"?????*")&gt;0,", ",""),IF(Sample!H53=1,L$103&amp;IF(COUNTIF(M53:$V53,"?????*")&gt;0,", ","")," ")))</f>
        <v xml:space="preserve"> </v>
      </c>
      <c r="M53" s="40" t="str">
        <f>IF(Sample!I53=3,M$103&amp;", "&amp;M$103&amp;", "&amp;M$103&amp;IF(COUNTIF(N53:$V53,"?????*")&gt;0,", ",""),IF(Sample!I53=2,M$103&amp;", "&amp;M$103&amp;IF(COUNTIF(N53:$V53,"?????*")&gt;0,", ",""),IF(Sample!I53=1,M$103&amp;IF(COUNTIF(N53:$V53,"?????*")&gt;0,", ","")," ")))</f>
        <v xml:space="preserve"> </v>
      </c>
      <c r="N53" s="40" t="str">
        <f>IF(Sample!J53=3,N$103&amp;", "&amp;N$103&amp;", "&amp;N$103&amp;IF(COUNTIF(O53:$V53,"?????*")&gt;0,", ",""),IF(Sample!J53=2,N$103&amp;", "&amp;N$103&amp;IF(COUNTIF(O53:$V53,"?????*")&gt;0,", ",""),IF(Sample!J53=1,N$103&amp;IF(COUNTIF(O53:$V53,"?????*")&gt;0,", ","")," ")))</f>
        <v xml:space="preserve">{difficulty: "5^9", score:35}, {difficulty: "5^9", score:35}, </v>
      </c>
      <c r="O53" s="40" t="str">
        <f>IF(Sample!K53=3,O$103&amp;", "&amp;O$103&amp;", "&amp;O$103&amp;IF(COUNTIF(P53:$V53,"?????*")&gt;0,", ",""),IF(Sample!K53=2,O$103&amp;", "&amp;O$103&amp;IF(COUNTIF(P53:$V53,"?????*")&gt;0,", ",""),IF(Sample!K53=1,O$103&amp;IF(COUNTIF(P53:$V53,"?????*")&gt;0,", ","")," ")))</f>
        <v xml:space="preserve"> </v>
      </c>
      <c r="P53" s="40" t="str">
        <f>IF(Sample!L53=3,P$103&amp;", "&amp;P$103&amp;", "&amp;P$103&amp;IF(COUNTIF(Q53:$V53,"?????*")&gt;0,", ",""),IF(Sample!L53=2,P$103&amp;", "&amp;P$103&amp;IF(COUNTIF(Q53:$V53,"?????*")&gt;0,", ",""),IF(Sample!L53=1,P$103&amp;IF(COUNTIF(Q53:$V53,"?????*")&gt;0,", ","")," ")))</f>
        <v xml:space="preserve"> </v>
      </c>
      <c r="Q53" s="40" t="str">
        <f>IF(Sample!M53=3,Q$103&amp;", "&amp;Q$103&amp;", "&amp;Q$103&amp;IF(COUNTIF(R53:$V53,"?????*")&gt;0,", ",""),IF(Sample!M53=2,Q$103&amp;", "&amp;Q$103&amp;IF(COUNTIF(R53:$V53,"?????*")&gt;0,", ",""),IF(Sample!M53=1,Q$103&amp;IF(COUNTIF(R53:$V53,"?????*")&gt;0,", ","")," ")))</f>
        <v>{difficulty: "5^10", score:68}</v>
      </c>
      <c r="R53" s="40" t="str">
        <f>IF(Sample!N53=3,R$103&amp;", "&amp;R$103&amp;", "&amp;R$103&amp;IF(COUNTIF(S53:$V53,"?????*")&gt;0,", ",""),IF(Sample!N53=2,R$103&amp;", "&amp;R$103&amp;IF(COUNTIF(S53:$V53,"?????*")&gt;0,", ",""),IF(Sample!N53=1,R$103&amp;IF(COUNTIF(S53:$V53,"?????*")&gt;0,", ","")," ")))</f>
        <v xml:space="preserve"> </v>
      </c>
      <c r="S53" s="40" t="str">
        <f>IF(Sample!O53=3,S$103&amp;", "&amp;S$103&amp;", "&amp;S$103&amp;IF(COUNTIF(T53:$V53,"?????*")&gt;0,", ",""),IF(Sample!O53=2,S$103&amp;", "&amp;S$103&amp;IF(COUNTIF(T53:$V53,"?????*")&gt;0,", ",""),IF(Sample!O53=1,S$103&amp;IF(COUNTIF(T53:$V53,"?????*")&gt;0,", ","")," ")))</f>
        <v xml:space="preserve"> </v>
      </c>
      <c r="T53" s="40" t="str">
        <f>IF(Sample!P53=3,T$103&amp;", "&amp;T$103&amp;", "&amp;T$103&amp;IF(COUNTIF(U53:$V53,"?????*")&gt;0,", ",""),IF(Sample!P53=2,T$103&amp;", "&amp;T$103&amp;IF(COUNTIF(U53:$V53,"?????*")&gt;0,", ",""),IF(Sample!P53=1,T$103&amp;IF(COUNTIF(U53:$V53,"?????*")&gt;0,", ","")," ")))</f>
        <v xml:space="preserve"> </v>
      </c>
      <c r="U53" s="40" t="str">
        <f>IF(Sample!Q53=3,U$103&amp;", "&amp;U$103&amp;", "&amp;U$103&amp;IF(COUNTIF(V53:$V53,"?????*")&gt;0,", ",""),IF(Sample!Q53=2,U$103&amp;", "&amp;U$103&amp;IF(COUNTIF(V53:$V53,"?????*")&gt;0,", ",""),IF(Sample!Q53=1,U$103&amp;IF(COUNTIF(V53:$V53,"?????*")&gt;0,", ","")," ")))</f>
        <v xml:space="preserve"> </v>
      </c>
      <c r="V53" s="40" t="str">
        <f>IF(Sample!R53=3,V$103&amp;", "&amp;V$103&amp;", "&amp;V$103,IF(Sample!R53=2,V$103&amp;", "&amp;V$103,IF(Sample!R53=1,V$103," ")))</f>
        <v xml:space="preserve"> </v>
      </c>
      <c r="W53" s="40" t="s">
        <v>90</v>
      </c>
      <c r="X53" s="40" t="s">
        <v>95</v>
      </c>
      <c r="Y53" s="41" t="str">
        <f t="shared" si="0"/>
        <v>,</v>
      </c>
    </row>
    <row r="54" spans="2:25" x14ac:dyDescent="0.25">
      <c r="B54" s="39" t="s">
        <v>76</v>
      </c>
      <c r="C54" s="40" t="str">
        <f>" id: "&amp;COUNTA($C$2:$C53)&amp;", "</f>
        <v xml:space="preserve"> id: 52, </v>
      </c>
      <c r="D54" s="40" t="str">
        <f>"userId: "&amp;VLOOKUP(Sample!$B54,Control!$B$3:$D$29,2,FALSE)&amp;", "</f>
        <v xml:space="preserve">userId: 1, </v>
      </c>
      <c r="E54" s="40" t="str">
        <f>"locationId: "&amp;VLOOKUP(Sample!$C54,Control!$F$3:$G$29,2,FALSE)&amp;", "</f>
        <v xml:space="preserve">locationId: 1, </v>
      </c>
      <c r="F54" s="40" t="str">
        <f>"date: '"&amp;TEXT(Sample!$A54,"MM/DD/YYYY")&amp;"',"</f>
        <v>date: '02/25/2018',</v>
      </c>
      <c r="G54" s="40" t="s">
        <v>86</v>
      </c>
      <c r="H54" s="40" t="str">
        <f>IF(Sample!D54=3,H$103&amp;", "&amp;H$103&amp;", "&amp;H$103&amp;IF(COUNTIF(I54:$V54,"?????*")&gt;0,", ",""),IF(Sample!D54=2,H$103&amp;", "&amp;H$103&amp;IF(COUNTIF(I54:$V54,"?????*")&gt;0,", ",""),IF(Sample!D54=1,H$103&amp;IF(COUNTIF(I54:$V54,"?????*")&gt;0,", ","")," ")))</f>
        <v xml:space="preserve"> </v>
      </c>
      <c r="I54" s="40" t="str">
        <f>IF(Sample!E54=3,I$103&amp;", "&amp;I$103&amp;", "&amp;I$103&amp;IF(COUNTIF(J54:$V54,"?????*")&gt;0,", ",""),IF(Sample!E54=2,I$103&amp;", "&amp;I$103&amp;IF(COUNTIF(J54:$V54,"?????*")&gt;0,", ",""),IF(Sample!E54=1,I$103&amp;IF(COUNTIF(J54:$V54,"?????*")&gt;0,", ","")," ")))</f>
        <v xml:space="preserve"> </v>
      </c>
      <c r="J54" s="40" t="str">
        <f>IF(Sample!F54=3,J$103&amp;", "&amp;J$103&amp;", "&amp;J$103&amp;IF(COUNTIF(K54:$V54,"?????*")&gt;0,", ",""),IF(Sample!F54=2,J$103&amp;", "&amp;J$103&amp;IF(COUNTIF(K54:$V54,"?????*")&gt;0,", ",""),IF(Sample!F54=1,J$103&amp;IF(COUNTIF(K54:$V54,"?????*")&gt;0,", ","")," ")))</f>
        <v xml:space="preserve"> </v>
      </c>
      <c r="K54" s="40" t="str">
        <f>IF(Sample!G54=3,K$103&amp;", "&amp;K$103&amp;", "&amp;K$103&amp;IF(COUNTIF(L54:$V54,"?????*")&gt;0,", ",""),IF(Sample!G54=2,K$103&amp;", "&amp;K$103&amp;IF(COUNTIF(L54:$V54,"?????*")&gt;0,", ",""),IF(Sample!G54=1,K$103&amp;IF(COUNTIF(L54:$V54,"?????*")&gt;0,", ","")," ")))</f>
        <v xml:space="preserve"> </v>
      </c>
      <c r="L54" s="40" t="str">
        <f>IF(Sample!H54=3,L$103&amp;", "&amp;L$103&amp;", "&amp;L$103&amp;IF(COUNTIF(M54:$V54,"?????*")&gt;0,", ",""),IF(Sample!H54=2,L$103&amp;", "&amp;L$103&amp;IF(COUNTIF(M54:$V54,"?????*")&gt;0,", ",""),IF(Sample!H54=1,L$103&amp;IF(COUNTIF(M54:$V54,"?????*")&gt;0,", ","")," ")))</f>
        <v xml:space="preserve"> </v>
      </c>
      <c r="M54" s="40" t="str">
        <f>IF(Sample!I54=3,M$103&amp;", "&amp;M$103&amp;", "&amp;M$103&amp;IF(COUNTIF(N54:$V54,"?????*")&gt;0,", ",""),IF(Sample!I54=2,M$103&amp;", "&amp;M$103&amp;IF(COUNTIF(N54:$V54,"?????*")&gt;0,", ",""),IF(Sample!I54=1,M$103&amp;IF(COUNTIF(N54:$V54,"?????*")&gt;0,", ","")," ")))</f>
        <v xml:space="preserve"> </v>
      </c>
      <c r="N54" s="40" t="str">
        <f>IF(Sample!J54=3,N$103&amp;", "&amp;N$103&amp;", "&amp;N$103&amp;IF(COUNTIF(O54:$V54,"?????*")&gt;0,", ",""),IF(Sample!J54=2,N$103&amp;", "&amp;N$103&amp;IF(COUNTIF(O54:$V54,"?????*")&gt;0,", ",""),IF(Sample!J54=1,N$103&amp;IF(COUNTIF(O54:$V54,"?????*")&gt;0,", ","")," ")))</f>
        <v xml:space="preserve">{difficulty: "5^9", score:35}, </v>
      </c>
      <c r="O54" s="40" t="str">
        <f>IF(Sample!K54=3,O$103&amp;", "&amp;O$103&amp;", "&amp;O$103&amp;IF(COUNTIF(P54:$V54,"?????*")&gt;0,", ",""),IF(Sample!K54=2,O$103&amp;", "&amp;O$103&amp;IF(COUNTIF(P54:$V54,"?????*")&gt;0,", ",""),IF(Sample!K54=1,O$103&amp;IF(COUNTIF(P54:$V54,"?????*")&gt;0,", ","")," ")))</f>
        <v xml:space="preserve"> </v>
      </c>
      <c r="P54" s="40" t="str">
        <f>IF(Sample!L54=3,P$103&amp;", "&amp;P$103&amp;", "&amp;P$103&amp;IF(COUNTIF(Q54:$V54,"?????*")&gt;0,", ",""),IF(Sample!L54=2,P$103&amp;", "&amp;P$103&amp;IF(COUNTIF(Q54:$V54,"?????*")&gt;0,", ",""),IF(Sample!L54=1,P$103&amp;IF(COUNTIF(Q54:$V54,"?????*")&gt;0,", ","")," ")))</f>
        <v xml:space="preserve"> </v>
      </c>
      <c r="Q54" s="40" t="str">
        <f>IF(Sample!M54=3,Q$103&amp;", "&amp;Q$103&amp;", "&amp;Q$103&amp;IF(COUNTIF(R54:$V54,"?????*")&gt;0,", ",""),IF(Sample!M54=2,Q$103&amp;", "&amp;Q$103&amp;IF(COUNTIF(R54:$V54,"?????*")&gt;0,", ",""),IF(Sample!M54=1,Q$103&amp;IF(COUNTIF(R54:$V54,"?????*")&gt;0,", ","")," ")))</f>
        <v xml:space="preserve">{difficulty: "5^10", score:68}, {difficulty: "5^10", score:68}, </v>
      </c>
      <c r="R54" s="40" t="str">
        <f>IF(Sample!N54=3,R$103&amp;", "&amp;R$103&amp;", "&amp;R$103&amp;IF(COUNTIF(S54:$V54,"?????*")&gt;0,", ",""),IF(Sample!N54=2,R$103&amp;", "&amp;R$103&amp;IF(COUNTIF(S54:$V54,"?????*")&gt;0,", ",""),IF(Sample!N54=1,R$103&amp;IF(COUNTIF(S54:$V54,"?????*")&gt;0,", ","")," ")))</f>
        <v xml:space="preserve"> </v>
      </c>
      <c r="S54" s="40" t="str">
        <f>IF(Sample!O54=3,S$103&amp;", "&amp;S$103&amp;", "&amp;S$103&amp;IF(COUNTIF(T54:$V54,"?????*")&gt;0,", ",""),IF(Sample!O54=2,S$103&amp;", "&amp;S$103&amp;IF(COUNTIF(T54:$V54,"?????*")&gt;0,", ",""),IF(Sample!O54=1,S$103&amp;IF(COUNTIF(T54:$V54,"?????*")&gt;0,", ","")," ")))</f>
        <v xml:space="preserve"> </v>
      </c>
      <c r="T54" s="40" t="str">
        <f>IF(Sample!P54=3,T$103&amp;", "&amp;T$103&amp;", "&amp;T$103&amp;IF(COUNTIF(U54:$V54,"?????*")&gt;0,", ",""),IF(Sample!P54=2,T$103&amp;", "&amp;T$103&amp;IF(COUNTIF(U54:$V54,"?????*")&gt;0,", ",""),IF(Sample!P54=1,T$103&amp;IF(COUNTIF(U54:$V54,"?????*")&gt;0,", ","")," ")))</f>
        <v>{difficulty: "5^11", score:142}</v>
      </c>
      <c r="U54" s="40" t="str">
        <f>IF(Sample!Q54=3,U$103&amp;", "&amp;U$103&amp;", "&amp;U$103&amp;IF(COUNTIF(V54:$V54,"?????*")&gt;0,", ",""),IF(Sample!Q54=2,U$103&amp;", "&amp;U$103&amp;IF(COUNTIF(V54:$V54,"?????*")&gt;0,", ",""),IF(Sample!Q54=1,U$103&amp;IF(COUNTIF(V54:$V54,"?????*")&gt;0,", ","")," ")))</f>
        <v xml:space="preserve"> </v>
      </c>
      <c r="V54" s="40" t="str">
        <f>IF(Sample!R54=3,V$103&amp;", "&amp;V$103&amp;", "&amp;V$103,IF(Sample!R54=2,V$103&amp;", "&amp;V$103,IF(Sample!R54=1,V$103," ")))</f>
        <v xml:space="preserve"> </v>
      </c>
      <c r="W54" s="40" t="s">
        <v>90</v>
      </c>
      <c r="X54" s="40" t="s">
        <v>95</v>
      </c>
      <c r="Y54" s="41" t="str">
        <f t="shared" si="0"/>
        <v>,</v>
      </c>
    </row>
    <row r="55" spans="2:25" x14ac:dyDescent="0.25">
      <c r="B55" s="39" t="s">
        <v>76</v>
      </c>
      <c r="C55" s="40" t="str">
        <f>" id: "&amp;COUNTA($C$2:$C54)&amp;", "</f>
        <v xml:space="preserve"> id: 53, </v>
      </c>
      <c r="D55" s="40" t="str">
        <f>"userId: "&amp;VLOOKUP(Sample!$B55,Control!$B$3:$D$29,2,FALSE)&amp;", "</f>
        <v xml:space="preserve">userId: 5, </v>
      </c>
      <c r="E55" s="40" t="str">
        <f>"locationId: "&amp;VLOOKUP(Sample!$C55,Control!$F$3:$G$29,2,FALSE)&amp;", "</f>
        <v xml:space="preserve">locationId: 1, </v>
      </c>
      <c r="F55" s="40" t="str">
        <f>"date: '"&amp;TEXT(Sample!$A55,"MM/DD/YYYY")&amp;"',"</f>
        <v>date: '02/25/2018',</v>
      </c>
      <c r="G55" s="40" t="s">
        <v>86</v>
      </c>
      <c r="H55" s="40" t="str">
        <f>IF(Sample!D55=3,H$103&amp;", "&amp;H$103&amp;", "&amp;H$103&amp;IF(COUNTIF(I55:$V55,"?????*")&gt;0,", ",""),IF(Sample!D55=2,H$103&amp;", "&amp;H$103&amp;IF(COUNTIF(I55:$V55,"?????*")&gt;0,", ",""),IF(Sample!D55=1,H$103&amp;IF(COUNTIF(I55:$V55,"?????*")&gt;0,", ","")," ")))</f>
        <v xml:space="preserve"> </v>
      </c>
      <c r="I55" s="40" t="str">
        <f>IF(Sample!E55=3,I$103&amp;", "&amp;I$103&amp;", "&amp;I$103&amp;IF(COUNTIF(J55:$V55,"?????*")&gt;0,", ",""),IF(Sample!E55=2,I$103&amp;", "&amp;I$103&amp;IF(COUNTIF(J55:$V55,"?????*")&gt;0,", ",""),IF(Sample!E55=1,I$103&amp;IF(COUNTIF(J55:$V55,"?????*")&gt;0,", ","")," ")))</f>
        <v xml:space="preserve"> </v>
      </c>
      <c r="J55" s="40" t="str">
        <f>IF(Sample!F55=3,J$103&amp;", "&amp;J$103&amp;", "&amp;J$103&amp;IF(COUNTIF(K55:$V55,"?????*")&gt;0,", ",""),IF(Sample!F55=2,J$103&amp;", "&amp;J$103&amp;IF(COUNTIF(K55:$V55,"?????*")&gt;0,", ",""),IF(Sample!F55=1,J$103&amp;IF(COUNTIF(K55:$V55,"?????*")&gt;0,", ","")," ")))</f>
        <v xml:space="preserve">{difficulty: "5^7", score:16}, </v>
      </c>
      <c r="K55" s="40" t="str">
        <f>IF(Sample!G55=3,K$103&amp;", "&amp;K$103&amp;", "&amp;K$103&amp;IF(COUNTIF(L55:$V55,"?????*")&gt;0,", ",""),IF(Sample!G55=2,K$103&amp;", "&amp;K$103&amp;IF(COUNTIF(L55:$V55,"?????*")&gt;0,", ",""),IF(Sample!G55=1,K$103&amp;IF(COUNTIF(L55:$V55,"?????*")&gt;0,", ","")," ")))</f>
        <v xml:space="preserve">{difficulty: "5^8", score:20}, </v>
      </c>
      <c r="L55" s="40" t="str">
        <f>IF(Sample!H55=3,L$103&amp;", "&amp;L$103&amp;", "&amp;L$103&amp;IF(COUNTIF(M55:$V55,"?????*")&gt;0,", ",""),IF(Sample!H55=2,L$103&amp;", "&amp;L$103&amp;IF(COUNTIF(M55:$V55,"?????*")&gt;0,", ",""),IF(Sample!H55=1,L$103&amp;IF(COUNTIF(M55:$V55,"?????*")&gt;0,", ","")," ")))</f>
        <v xml:space="preserve"> </v>
      </c>
      <c r="M55" s="40" t="str">
        <f>IF(Sample!I55=3,M$103&amp;", "&amp;M$103&amp;", "&amp;M$103&amp;IF(COUNTIF(N55:$V55,"?????*")&gt;0,", ",""),IF(Sample!I55=2,M$103&amp;", "&amp;M$103&amp;IF(COUNTIF(N55:$V55,"?????*")&gt;0,", ",""),IF(Sample!I55=1,M$103&amp;IF(COUNTIF(N55:$V55,"?????*")&gt;0,", ","")," ")))</f>
        <v xml:space="preserve"> </v>
      </c>
      <c r="N55" s="40" t="str">
        <f>IF(Sample!J55=3,N$103&amp;", "&amp;N$103&amp;", "&amp;N$103&amp;IF(COUNTIF(O55:$V55,"?????*")&gt;0,", ",""),IF(Sample!J55=2,N$103&amp;", "&amp;N$103&amp;IF(COUNTIF(O55:$V55,"?????*")&gt;0,", ",""),IF(Sample!J55=1,N$103&amp;IF(COUNTIF(O55:$V55,"?????*")&gt;0,", ","")," ")))</f>
        <v>{difficulty: "5^9", score:35}</v>
      </c>
      <c r="O55" s="40" t="str">
        <f>IF(Sample!K55=3,O$103&amp;", "&amp;O$103&amp;", "&amp;O$103&amp;IF(COUNTIF(P55:$V55,"?????*")&gt;0,", ",""),IF(Sample!K55=2,O$103&amp;", "&amp;O$103&amp;IF(COUNTIF(P55:$V55,"?????*")&gt;0,", ",""),IF(Sample!K55=1,O$103&amp;IF(COUNTIF(P55:$V55,"?????*")&gt;0,", ","")," ")))</f>
        <v xml:space="preserve"> </v>
      </c>
      <c r="P55" s="40" t="str">
        <f>IF(Sample!L55=3,P$103&amp;", "&amp;P$103&amp;", "&amp;P$103&amp;IF(COUNTIF(Q55:$V55,"?????*")&gt;0,", ",""),IF(Sample!L55=2,P$103&amp;", "&amp;P$103&amp;IF(COUNTIF(Q55:$V55,"?????*")&gt;0,", ",""),IF(Sample!L55=1,P$103&amp;IF(COUNTIF(Q55:$V55,"?????*")&gt;0,", ","")," ")))</f>
        <v xml:space="preserve"> </v>
      </c>
      <c r="Q55" s="40" t="str">
        <f>IF(Sample!M55=3,Q$103&amp;", "&amp;Q$103&amp;", "&amp;Q$103&amp;IF(COUNTIF(R55:$V55,"?????*")&gt;0,", ",""),IF(Sample!M55=2,Q$103&amp;", "&amp;Q$103&amp;IF(COUNTIF(R55:$V55,"?????*")&gt;0,", ",""),IF(Sample!M55=1,Q$103&amp;IF(COUNTIF(R55:$V55,"?????*")&gt;0,", ","")," ")))</f>
        <v xml:space="preserve"> </v>
      </c>
      <c r="R55" s="40" t="str">
        <f>IF(Sample!N55=3,R$103&amp;", "&amp;R$103&amp;", "&amp;R$103&amp;IF(COUNTIF(S55:$V55,"?????*")&gt;0,", ",""),IF(Sample!N55=2,R$103&amp;", "&amp;R$103&amp;IF(COUNTIF(S55:$V55,"?????*")&gt;0,", ",""),IF(Sample!N55=1,R$103&amp;IF(COUNTIF(S55:$V55,"?????*")&gt;0,", ","")," ")))</f>
        <v xml:space="preserve"> </v>
      </c>
      <c r="S55" s="40" t="str">
        <f>IF(Sample!O55=3,S$103&amp;", "&amp;S$103&amp;", "&amp;S$103&amp;IF(COUNTIF(T55:$V55,"?????*")&gt;0,", ",""),IF(Sample!O55=2,S$103&amp;", "&amp;S$103&amp;IF(COUNTIF(T55:$V55,"?????*")&gt;0,", ",""),IF(Sample!O55=1,S$103&amp;IF(COUNTIF(T55:$V55,"?????*")&gt;0,", ","")," ")))</f>
        <v xml:space="preserve"> </v>
      </c>
      <c r="T55" s="40" t="str">
        <f>IF(Sample!P55=3,T$103&amp;", "&amp;T$103&amp;", "&amp;T$103&amp;IF(COUNTIF(U55:$V55,"?????*")&gt;0,", ",""),IF(Sample!P55=2,T$103&amp;", "&amp;T$103&amp;IF(COUNTIF(U55:$V55,"?????*")&gt;0,", ",""),IF(Sample!P55=1,T$103&amp;IF(COUNTIF(U55:$V55,"?????*")&gt;0,", ","")," ")))</f>
        <v xml:space="preserve"> </v>
      </c>
      <c r="U55" s="40" t="str">
        <f>IF(Sample!Q55=3,U$103&amp;", "&amp;U$103&amp;", "&amp;U$103&amp;IF(COUNTIF(V55:$V55,"?????*")&gt;0,", ",""),IF(Sample!Q55=2,U$103&amp;", "&amp;U$103&amp;IF(COUNTIF(V55:$V55,"?????*")&gt;0,", ",""),IF(Sample!Q55=1,U$103&amp;IF(COUNTIF(V55:$V55,"?????*")&gt;0,", ","")," ")))</f>
        <v xml:space="preserve"> </v>
      </c>
      <c r="V55" s="40" t="str">
        <f>IF(Sample!R55=3,V$103&amp;", "&amp;V$103&amp;", "&amp;V$103,IF(Sample!R55=2,V$103&amp;", "&amp;V$103,IF(Sample!R55=1,V$103," ")))</f>
        <v xml:space="preserve"> </v>
      </c>
      <c r="W55" s="40" t="s">
        <v>90</v>
      </c>
      <c r="X55" s="40" t="s">
        <v>95</v>
      </c>
      <c r="Y55" s="41" t="str">
        <f t="shared" si="0"/>
        <v>,</v>
      </c>
    </row>
    <row r="56" spans="2:25" x14ac:dyDescent="0.25">
      <c r="B56" s="39" t="s">
        <v>76</v>
      </c>
      <c r="C56" s="40" t="str">
        <f>" id: "&amp;COUNTA($C$2:$C55)&amp;", "</f>
        <v xml:space="preserve"> id: 54, </v>
      </c>
      <c r="D56" s="40" t="str">
        <f>"userId: "&amp;VLOOKUP(Sample!$B56,Control!$B$3:$D$29,2,FALSE)&amp;", "</f>
        <v xml:space="preserve">userId: 7, </v>
      </c>
      <c r="E56" s="40" t="str">
        <f>"locationId: "&amp;VLOOKUP(Sample!$C56,Control!$F$3:$G$29,2,FALSE)&amp;", "</f>
        <v xml:space="preserve">locationId: 1, </v>
      </c>
      <c r="F56" s="40" t="str">
        <f>"date: '"&amp;TEXT(Sample!$A56,"MM/DD/YYYY")&amp;"',"</f>
        <v>date: '02/25/2018',</v>
      </c>
      <c r="G56" s="40" t="s">
        <v>86</v>
      </c>
      <c r="H56" s="40" t="str">
        <f>IF(Sample!D56=3,H$103&amp;", "&amp;H$103&amp;", "&amp;H$103&amp;IF(COUNTIF(I56:$V56,"?????*")&gt;0,", ",""),IF(Sample!D56=2,H$103&amp;", "&amp;H$103&amp;IF(COUNTIF(I56:$V56,"?????*")&gt;0,", ",""),IF(Sample!D56=1,H$103&amp;IF(COUNTIF(I56:$V56,"?????*")&gt;0,", ","")," ")))</f>
        <v xml:space="preserve"> </v>
      </c>
      <c r="I56" s="40" t="str">
        <f>IF(Sample!E56=3,I$103&amp;", "&amp;I$103&amp;", "&amp;I$103&amp;IF(COUNTIF(J56:$V56,"?????*")&gt;0,", ",""),IF(Sample!E56=2,I$103&amp;", "&amp;I$103&amp;IF(COUNTIF(J56:$V56,"?????*")&gt;0,", ",""),IF(Sample!E56=1,I$103&amp;IF(COUNTIF(J56:$V56,"?????*")&gt;0,", ","")," ")))</f>
        <v xml:space="preserve"> </v>
      </c>
      <c r="J56" s="40" t="str">
        <f>IF(Sample!F56=3,J$103&amp;", "&amp;J$103&amp;", "&amp;J$103&amp;IF(COUNTIF(K56:$V56,"?????*")&gt;0,", ",""),IF(Sample!F56=2,J$103&amp;", "&amp;J$103&amp;IF(COUNTIF(K56:$V56,"?????*")&gt;0,", ",""),IF(Sample!F56=1,J$103&amp;IF(COUNTIF(K56:$V56,"?????*")&gt;0,", ","")," ")))</f>
        <v xml:space="preserve">{difficulty: "5^7", score:16}, </v>
      </c>
      <c r="K56" s="40" t="str">
        <f>IF(Sample!G56=3,K$103&amp;", "&amp;K$103&amp;", "&amp;K$103&amp;IF(COUNTIF(L56:$V56,"?????*")&gt;0,", ",""),IF(Sample!G56=2,K$103&amp;", "&amp;K$103&amp;IF(COUNTIF(L56:$V56,"?????*")&gt;0,", ",""),IF(Sample!G56=1,K$103&amp;IF(COUNTIF(L56:$V56,"?????*")&gt;0,", ","")," ")))</f>
        <v xml:space="preserve"> </v>
      </c>
      <c r="L56" s="40" t="str">
        <f>IF(Sample!H56=3,L$103&amp;", "&amp;L$103&amp;", "&amp;L$103&amp;IF(COUNTIF(M56:$V56,"?????*")&gt;0,", ",""),IF(Sample!H56=2,L$103&amp;", "&amp;L$103&amp;IF(COUNTIF(M56:$V56,"?????*")&gt;0,", ",""),IF(Sample!H56=1,L$103&amp;IF(COUNTIF(M56:$V56,"?????*")&gt;0,", ","")," ")))</f>
        <v xml:space="preserve"> </v>
      </c>
      <c r="M56" s="40" t="str">
        <f>IF(Sample!I56=3,M$103&amp;", "&amp;M$103&amp;", "&amp;M$103&amp;IF(COUNTIF(N56:$V56,"?????*")&gt;0,", ",""),IF(Sample!I56=2,M$103&amp;", "&amp;M$103&amp;IF(COUNTIF(N56:$V56,"?????*")&gt;0,", ",""),IF(Sample!I56=1,M$103&amp;IF(COUNTIF(N56:$V56,"?????*")&gt;0,", ","")," ")))</f>
        <v xml:space="preserve"> </v>
      </c>
      <c r="N56" s="40" t="str">
        <f>IF(Sample!J56=3,N$103&amp;", "&amp;N$103&amp;", "&amp;N$103&amp;IF(COUNTIF(O56:$V56,"?????*")&gt;0,", ",""),IF(Sample!J56=2,N$103&amp;", "&amp;N$103&amp;IF(COUNTIF(O56:$V56,"?????*")&gt;0,", ",""),IF(Sample!J56=1,N$103&amp;IF(COUNTIF(O56:$V56,"?????*")&gt;0,", ","")," ")))</f>
        <v xml:space="preserve">{difficulty: "5^9", score:35}, {difficulty: "5^9", score:35}, </v>
      </c>
      <c r="O56" s="40" t="str">
        <f>IF(Sample!K56=3,O$103&amp;", "&amp;O$103&amp;", "&amp;O$103&amp;IF(COUNTIF(P56:$V56,"?????*")&gt;0,", ",""),IF(Sample!K56=2,O$103&amp;", "&amp;O$103&amp;IF(COUNTIF(P56:$V56,"?????*")&gt;0,", ",""),IF(Sample!K56=1,O$103&amp;IF(COUNTIF(P56:$V56,"?????*")&gt;0,", ","")," ")))</f>
        <v xml:space="preserve"> </v>
      </c>
      <c r="P56" s="40" t="str">
        <f>IF(Sample!L56=3,P$103&amp;", "&amp;P$103&amp;", "&amp;P$103&amp;IF(COUNTIF(Q56:$V56,"?????*")&gt;0,", ",""),IF(Sample!L56=2,P$103&amp;", "&amp;P$103&amp;IF(COUNTIF(Q56:$V56,"?????*")&gt;0,", ",""),IF(Sample!L56=1,P$103&amp;IF(COUNTIF(Q56:$V56,"?????*")&gt;0,", ","")," ")))</f>
        <v>{difficulty: "5^10-", score:54}, {difficulty: "5^10-", score:54}</v>
      </c>
      <c r="Q56" s="40" t="str">
        <f>IF(Sample!M56=3,Q$103&amp;", "&amp;Q$103&amp;", "&amp;Q$103&amp;IF(COUNTIF(R56:$V56,"?????*")&gt;0,", ",""),IF(Sample!M56=2,Q$103&amp;", "&amp;Q$103&amp;IF(COUNTIF(R56:$V56,"?????*")&gt;0,", ",""),IF(Sample!M56=1,Q$103&amp;IF(COUNTIF(R56:$V56,"?????*")&gt;0,", ","")," ")))</f>
        <v xml:space="preserve"> </v>
      </c>
      <c r="R56" s="40" t="str">
        <f>IF(Sample!N56=3,R$103&amp;", "&amp;R$103&amp;", "&amp;R$103&amp;IF(COUNTIF(S56:$V56,"?????*")&gt;0,", ",""),IF(Sample!N56=2,R$103&amp;", "&amp;R$103&amp;IF(COUNTIF(S56:$V56,"?????*")&gt;0,", ",""),IF(Sample!N56=1,R$103&amp;IF(COUNTIF(S56:$V56,"?????*")&gt;0,", ","")," ")))</f>
        <v xml:space="preserve"> </v>
      </c>
      <c r="S56" s="40" t="str">
        <f>IF(Sample!O56=3,S$103&amp;", "&amp;S$103&amp;", "&amp;S$103&amp;IF(COUNTIF(T56:$V56,"?????*")&gt;0,", ",""),IF(Sample!O56=2,S$103&amp;", "&amp;S$103&amp;IF(COUNTIF(T56:$V56,"?????*")&gt;0,", ",""),IF(Sample!O56=1,S$103&amp;IF(COUNTIF(T56:$V56,"?????*")&gt;0,", ","")," ")))</f>
        <v xml:space="preserve"> </v>
      </c>
      <c r="T56" s="40" t="str">
        <f>IF(Sample!P56=3,T$103&amp;", "&amp;T$103&amp;", "&amp;T$103&amp;IF(COUNTIF(U56:$V56,"?????*")&gt;0,", ",""),IF(Sample!P56=2,T$103&amp;", "&amp;T$103&amp;IF(COUNTIF(U56:$V56,"?????*")&gt;0,", ",""),IF(Sample!P56=1,T$103&amp;IF(COUNTIF(U56:$V56,"?????*")&gt;0,", ","")," ")))</f>
        <v xml:space="preserve"> </v>
      </c>
      <c r="U56" s="40" t="str">
        <f>IF(Sample!Q56=3,U$103&amp;", "&amp;U$103&amp;", "&amp;U$103&amp;IF(COUNTIF(V56:$V56,"?????*")&gt;0,", ",""),IF(Sample!Q56=2,U$103&amp;", "&amp;U$103&amp;IF(COUNTIF(V56:$V56,"?????*")&gt;0,", ",""),IF(Sample!Q56=1,U$103&amp;IF(COUNTIF(V56:$V56,"?????*")&gt;0,", ","")," ")))</f>
        <v xml:space="preserve"> </v>
      </c>
      <c r="V56" s="40" t="str">
        <f>IF(Sample!R56=3,V$103&amp;", "&amp;V$103&amp;", "&amp;V$103,IF(Sample!R56=2,V$103&amp;", "&amp;V$103,IF(Sample!R56=1,V$103," ")))</f>
        <v xml:space="preserve"> </v>
      </c>
      <c r="W56" s="40" t="s">
        <v>90</v>
      </c>
      <c r="X56" s="40" t="s">
        <v>95</v>
      </c>
      <c r="Y56" s="41" t="str">
        <f t="shared" si="0"/>
        <v>,</v>
      </c>
    </row>
    <row r="57" spans="2:25" x14ac:dyDescent="0.25">
      <c r="B57" s="39" t="s">
        <v>76</v>
      </c>
      <c r="C57" s="40" t="str">
        <f>" id: "&amp;COUNTA($C$2:$C56)&amp;", "</f>
        <v xml:space="preserve"> id: 55, </v>
      </c>
      <c r="D57" s="40" t="str">
        <f>"userId: "&amp;VLOOKUP(Sample!$B57,Control!$B$3:$D$29,2,FALSE)&amp;", "</f>
        <v xml:space="preserve">userId: 3, </v>
      </c>
      <c r="E57" s="40" t="str">
        <f>"locationId: "&amp;VLOOKUP(Sample!$C57,Control!$F$3:$G$29,2,FALSE)&amp;", "</f>
        <v xml:space="preserve">locationId: 1, </v>
      </c>
      <c r="F57" s="40" t="str">
        <f>"date: '"&amp;TEXT(Sample!$A57,"MM/DD/YYYY")&amp;"',"</f>
        <v>date: '02/25/2018',</v>
      </c>
      <c r="G57" s="40" t="s">
        <v>86</v>
      </c>
      <c r="H57" s="40" t="str">
        <f>IF(Sample!D57=3,H$103&amp;", "&amp;H$103&amp;", "&amp;H$103&amp;IF(COUNTIF(I57:$V57,"?????*")&gt;0,", ",""),IF(Sample!D57=2,H$103&amp;", "&amp;H$103&amp;IF(COUNTIF(I57:$V57,"?????*")&gt;0,", ",""),IF(Sample!D57=1,H$103&amp;IF(COUNTIF(I57:$V57,"?????*")&gt;0,", ","")," ")))</f>
        <v xml:space="preserve"> </v>
      </c>
      <c r="I57" s="40" t="str">
        <f>IF(Sample!E57=3,I$103&amp;", "&amp;I$103&amp;", "&amp;I$103&amp;IF(COUNTIF(J57:$V57,"?????*")&gt;0,", ",""),IF(Sample!E57=2,I$103&amp;", "&amp;I$103&amp;IF(COUNTIF(J57:$V57,"?????*")&gt;0,", ",""),IF(Sample!E57=1,I$103&amp;IF(COUNTIF(J57:$V57,"?????*")&gt;0,", ","")," ")))</f>
        <v xml:space="preserve"> </v>
      </c>
      <c r="J57" s="40" t="str">
        <f>IF(Sample!F57=3,J$103&amp;", "&amp;J$103&amp;", "&amp;J$103&amp;IF(COUNTIF(K57:$V57,"?????*")&gt;0,", ",""),IF(Sample!F57=2,J$103&amp;", "&amp;J$103&amp;IF(COUNTIF(K57:$V57,"?????*")&gt;0,", ",""),IF(Sample!F57=1,J$103&amp;IF(COUNTIF(K57:$V57,"?????*")&gt;0,", ","")," ")))</f>
        <v xml:space="preserve"> </v>
      </c>
      <c r="K57" s="40" t="str">
        <f>IF(Sample!G57=3,K$103&amp;", "&amp;K$103&amp;", "&amp;K$103&amp;IF(COUNTIF(L57:$V57,"?????*")&gt;0,", ",""),IF(Sample!G57=2,K$103&amp;", "&amp;K$103&amp;IF(COUNTIF(L57:$V57,"?????*")&gt;0,", ",""),IF(Sample!G57=1,K$103&amp;IF(COUNTIF(L57:$V57,"?????*")&gt;0,", ","")," ")))</f>
        <v xml:space="preserve">{difficulty: "5^8", score:20}, </v>
      </c>
      <c r="L57" s="40" t="str">
        <f>IF(Sample!H57=3,L$103&amp;", "&amp;L$103&amp;", "&amp;L$103&amp;IF(COUNTIF(M57:$V57,"?????*")&gt;0,", ",""),IF(Sample!H57=2,L$103&amp;", "&amp;L$103&amp;IF(COUNTIF(M57:$V57,"?????*")&gt;0,", ",""),IF(Sample!H57=1,L$103&amp;IF(COUNTIF(M57:$V57,"?????*")&gt;0,", ","")," ")))</f>
        <v xml:space="preserve"> </v>
      </c>
      <c r="M57" s="40" t="str">
        <f>IF(Sample!I57=3,M$103&amp;", "&amp;M$103&amp;", "&amp;M$103&amp;IF(COUNTIF(N57:$V57,"?????*")&gt;0,", ",""),IF(Sample!I57=2,M$103&amp;", "&amp;M$103&amp;IF(COUNTIF(N57:$V57,"?????*")&gt;0,", ",""),IF(Sample!I57=1,M$103&amp;IF(COUNTIF(N57:$V57,"?????*")&gt;0,", ","")," ")))</f>
        <v xml:space="preserve"> </v>
      </c>
      <c r="N57" s="40" t="str">
        <f>IF(Sample!J57=3,N$103&amp;", "&amp;N$103&amp;", "&amp;N$103&amp;IF(COUNTIF(O57:$V57,"?????*")&gt;0,", ",""),IF(Sample!J57=2,N$103&amp;", "&amp;N$103&amp;IF(COUNTIF(O57:$V57,"?????*")&gt;0,", ",""),IF(Sample!J57=1,N$103&amp;IF(COUNTIF(O57:$V57,"?????*")&gt;0,", ","")," ")))</f>
        <v xml:space="preserve">{difficulty: "5^9", score:35}, {difficulty: "5^9", score:35}, {difficulty: "5^9", score:35}, </v>
      </c>
      <c r="O57" s="40" t="str">
        <f>IF(Sample!K57=3,O$103&amp;", "&amp;O$103&amp;", "&amp;O$103&amp;IF(COUNTIF(P57:$V57,"?????*")&gt;0,", ",""),IF(Sample!K57=2,O$103&amp;", "&amp;O$103&amp;IF(COUNTIF(P57:$V57,"?????*")&gt;0,", ",""),IF(Sample!K57=1,O$103&amp;IF(COUNTIF(P57:$V57,"?????*")&gt;0,", ","")," ")))</f>
        <v xml:space="preserve"> </v>
      </c>
      <c r="P57" s="40" t="str">
        <f>IF(Sample!L57=3,P$103&amp;", "&amp;P$103&amp;", "&amp;P$103&amp;IF(COUNTIF(Q57:$V57,"?????*")&gt;0,", ",""),IF(Sample!L57=2,P$103&amp;", "&amp;P$103&amp;IF(COUNTIF(Q57:$V57,"?????*")&gt;0,", ",""),IF(Sample!L57=1,P$103&amp;IF(COUNTIF(Q57:$V57,"?????*")&gt;0,", ","")," ")))</f>
        <v xml:space="preserve"> </v>
      </c>
      <c r="Q57" s="40" t="str">
        <f>IF(Sample!M57=3,Q$103&amp;", "&amp;Q$103&amp;", "&amp;Q$103&amp;IF(COUNTIF(R57:$V57,"?????*")&gt;0,", ",""),IF(Sample!M57=2,Q$103&amp;", "&amp;Q$103&amp;IF(COUNTIF(R57:$V57,"?????*")&gt;0,", ",""),IF(Sample!M57=1,Q$103&amp;IF(COUNTIF(R57:$V57,"?????*")&gt;0,", ","")," ")))</f>
        <v>{difficulty: "5^10", score:68}</v>
      </c>
      <c r="R57" s="40" t="str">
        <f>IF(Sample!N57=3,R$103&amp;", "&amp;R$103&amp;", "&amp;R$103&amp;IF(COUNTIF(S57:$V57,"?????*")&gt;0,", ",""),IF(Sample!N57=2,R$103&amp;", "&amp;R$103&amp;IF(COUNTIF(S57:$V57,"?????*")&gt;0,", ",""),IF(Sample!N57=1,R$103&amp;IF(COUNTIF(S57:$V57,"?????*")&gt;0,", ","")," ")))</f>
        <v xml:space="preserve"> </v>
      </c>
      <c r="S57" s="40" t="str">
        <f>IF(Sample!O57=3,S$103&amp;", "&amp;S$103&amp;", "&amp;S$103&amp;IF(COUNTIF(T57:$V57,"?????*")&gt;0,", ",""),IF(Sample!O57=2,S$103&amp;", "&amp;S$103&amp;IF(COUNTIF(T57:$V57,"?????*")&gt;0,", ",""),IF(Sample!O57=1,S$103&amp;IF(COUNTIF(T57:$V57,"?????*")&gt;0,", ","")," ")))</f>
        <v xml:space="preserve"> </v>
      </c>
      <c r="T57" s="40" t="str">
        <f>IF(Sample!P57=3,T$103&amp;", "&amp;T$103&amp;", "&amp;T$103&amp;IF(COUNTIF(U57:$V57,"?????*")&gt;0,", ",""),IF(Sample!P57=2,T$103&amp;", "&amp;T$103&amp;IF(COUNTIF(U57:$V57,"?????*")&gt;0,", ",""),IF(Sample!P57=1,T$103&amp;IF(COUNTIF(U57:$V57,"?????*")&gt;0,", ","")," ")))</f>
        <v xml:space="preserve"> </v>
      </c>
      <c r="U57" s="40" t="str">
        <f>IF(Sample!Q57=3,U$103&amp;", "&amp;U$103&amp;", "&amp;U$103&amp;IF(COUNTIF(V57:$V57,"?????*")&gt;0,", ",""),IF(Sample!Q57=2,U$103&amp;", "&amp;U$103&amp;IF(COUNTIF(V57:$V57,"?????*")&gt;0,", ",""),IF(Sample!Q57=1,U$103&amp;IF(COUNTIF(V57:$V57,"?????*")&gt;0,", ","")," ")))</f>
        <v xml:space="preserve"> </v>
      </c>
      <c r="V57" s="40" t="str">
        <f>IF(Sample!R57=3,V$103&amp;", "&amp;V$103&amp;", "&amp;V$103,IF(Sample!R57=2,V$103&amp;", "&amp;V$103,IF(Sample!R57=1,V$103," ")))</f>
        <v xml:space="preserve"> </v>
      </c>
      <c r="W57" s="40" t="s">
        <v>90</v>
      </c>
      <c r="X57" s="40" t="s">
        <v>95</v>
      </c>
      <c r="Y57" s="41" t="str">
        <f t="shared" si="0"/>
        <v>,</v>
      </c>
    </row>
    <row r="58" spans="2:25" x14ac:dyDescent="0.25">
      <c r="B58" s="39" t="s">
        <v>76</v>
      </c>
      <c r="C58" s="40" t="str">
        <f>" id: "&amp;COUNTA($C$2:$C57)&amp;", "</f>
        <v xml:space="preserve"> id: 56, </v>
      </c>
      <c r="D58" s="40" t="str">
        <f>"userId: "&amp;VLOOKUP(Sample!$B58,Control!$B$3:$D$29,2,FALSE)&amp;", "</f>
        <v xml:space="preserve">userId: 5, </v>
      </c>
      <c r="E58" s="40" t="str">
        <f>"locationId: "&amp;VLOOKUP(Sample!$C58,Control!$F$3:$G$29,2,FALSE)&amp;", "</f>
        <v xml:space="preserve">locationId: 1, </v>
      </c>
      <c r="F58" s="40" t="str">
        <f>"date: '"&amp;TEXT(Sample!$A58,"MM/DD/YYYY")&amp;"',"</f>
        <v>date: '02/27/2018',</v>
      </c>
      <c r="G58" s="40" t="s">
        <v>86</v>
      </c>
      <c r="H58" s="40" t="str">
        <f>IF(Sample!D58=3,H$103&amp;", "&amp;H$103&amp;", "&amp;H$103&amp;IF(COUNTIF(I58:$V58,"?????*")&gt;0,", ",""),IF(Sample!D58=2,H$103&amp;", "&amp;H$103&amp;IF(COUNTIF(I58:$V58,"?????*")&gt;0,", ",""),IF(Sample!D58=1,H$103&amp;IF(COUNTIF(I58:$V58,"?????*")&gt;0,", ","")," ")))</f>
        <v xml:space="preserve"> </v>
      </c>
      <c r="I58" s="40" t="str">
        <f>IF(Sample!E58=3,I$103&amp;", "&amp;I$103&amp;", "&amp;I$103&amp;IF(COUNTIF(J58:$V58,"?????*")&gt;0,", ",""),IF(Sample!E58=2,I$103&amp;", "&amp;I$103&amp;IF(COUNTIF(J58:$V58,"?????*")&gt;0,", ",""),IF(Sample!E58=1,I$103&amp;IF(COUNTIF(J58:$V58,"?????*")&gt;0,", ","")," ")))</f>
        <v xml:space="preserve"> </v>
      </c>
      <c r="J58" s="40" t="str">
        <f>IF(Sample!F58=3,J$103&amp;", "&amp;J$103&amp;", "&amp;J$103&amp;IF(COUNTIF(K58:$V58,"?????*")&gt;0,", ",""),IF(Sample!F58=2,J$103&amp;", "&amp;J$103&amp;IF(COUNTIF(K58:$V58,"?????*")&gt;0,", ",""),IF(Sample!F58=1,J$103&amp;IF(COUNTIF(K58:$V58,"?????*")&gt;0,", ","")," ")))</f>
        <v xml:space="preserve">{difficulty: "5^7", score:16}, {difficulty: "5^7", score:16}, </v>
      </c>
      <c r="K58" s="40" t="str">
        <f>IF(Sample!G58=3,K$103&amp;", "&amp;K$103&amp;", "&amp;K$103&amp;IF(COUNTIF(L58:$V58,"?????*")&gt;0,", ",""),IF(Sample!G58=2,K$103&amp;", "&amp;K$103&amp;IF(COUNTIF(L58:$V58,"?????*")&gt;0,", ",""),IF(Sample!G58=1,K$103&amp;IF(COUNTIF(L58:$V58,"?????*")&gt;0,", ","")," ")))</f>
        <v xml:space="preserve">{difficulty: "5^8", score:20}, {difficulty: "5^8", score:20}, </v>
      </c>
      <c r="L58" s="40" t="str">
        <f>IF(Sample!H58=3,L$103&amp;", "&amp;L$103&amp;", "&amp;L$103&amp;IF(COUNTIF(M58:$V58,"?????*")&gt;0,", ",""),IF(Sample!H58=2,L$103&amp;", "&amp;L$103&amp;IF(COUNTIF(M58:$V58,"?????*")&gt;0,", ",""),IF(Sample!H58=1,L$103&amp;IF(COUNTIF(M58:$V58,"?????*")&gt;0,", ","")," ")))</f>
        <v xml:space="preserve"> </v>
      </c>
      <c r="M58" s="40" t="str">
        <f>IF(Sample!I58=3,M$103&amp;", "&amp;M$103&amp;", "&amp;M$103&amp;IF(COUNTIF(N58:$V58,"?????*")&gt;0,", ",""),IF(Sample!I58=2,M$103&amp;", "&amp;M$103&amp;IF(COUNTIF(N58:$V58,"?????*")&gt;0,", ",""),IF(Sample!I58=1,M$103&amp;IF(COUNTIF(N58:$V58,"?????*")&gt;0,", ","")," ")))</f>
        <v xml:space="preserve"> </v>
      </c>
      <c r="N58" s="40" t="str">
        <f>IF(Sample!J58=3,N$103&amp;", "&amp;N$103&amp;", "&amp;N$103&amp;IF(COUNTIF(O58:$V58,"?????*")&gt;0,", ",""),IF(Sample!J58=2,N$103&amp;", "&amp;N$103&amp;IF(COUNTIF(O58:$V58,"?????*")&gt;0,", ",""),IF(Sample!J58=1,N$103&amp;IF(COUNTIF(O58:$V58,"?????*")&gt;0,", ","")," ")))</f>
        <v>{difficulty: "5^9", score:35}, {difficulty: "5^9", score:35}</v>
      </c>
      <c r="O58" s="40" t="str">
        <f>IF(Sample!K58=3,O$103&amp;", "&amp;O$103&amp;", "&amp;O$103&amp;IF(COUNTIF(P58:$V58,"?????*")&gt;0,", ",""),IF(Sample!K58=2,O$103&amp;", "&amp;O$103&amp;IF(COUNTIF(P58:$V58,"?????*")&gt;0,", ",""),IF(Sample!K58=1,O$103&amp;IF(COUNTIF(P58:$V58,"?????*")&gt;0,", ","")," ")))</f>
        <v xml:space="preserve"> </v>
      </c>
      <c r="P58" s="40" t="str">
        <f>IF(Sample!L58=3,P$103&amp;", "&amp;P$103&amp;", "&amp;P$103&amp;IF(COUNTIF(Q58:$V58,"?????*")&gt;0,", ",""),IF(Sample!L58=2,P$103&amp;", "&amp;P$103&amp;IF(COUNTIF(Q58:$V58,"?????*")&gt;0,", ",""),IF(Sample!L58=1,P$103&amp;IF(COUNTIF(Q58:$V58,"?????*")&gt;0,", ","")," ")))</f>
        <v xml:space="preserve"> </v>
      </c>
      <c r="Q58" s="40" t="str">
        <f>IF(Sample!M58=3,Q$103&amp;", "&amp;Q$103&amp;", "&amp;Q$103&amp;IF(COUNTIF(R58:$V58,"?????*")&gt;0,", ",""),IF(Sample!M58=2,Q$103&amp;", "&amp;Q$103&amp;IF(COUNTIF(R58:$V58,"?????*")&gt;0,", ",""),IF(Sample!M58=1,Q$103&amp;IF(COUNTIF(R58:$V58,"?????*")&gt;0,", ","")," ")))</f>
        <v xml:space="preserve"> </v>
      </c>
      <c r="R58" s="40" t="str">
        <f>IF(Sample!N58=3,R$103&amp;", "&amp;R$103&amp;", "&amp;R$103&amp;IF(COUNTIF(S58:$V58,"?????*")&gt;0,", ",""),IF(Sample!N58=2,R$103&amp;", "&amp;R$103&amp;IF(COUNTIF(S58:$V58,"?????*")&gt;0,", ",""),IF(Sample!N58=1,R$103&amp;IF(COUNTIF(S58:$V58,"?????*")&gt;0,", ","")," ")))</f>
        <v xml:space="preserve"> </v>
      </c>
      <c r="S58" s="40" t="str">
        <f>IF(Sample!O58=3,S$103&amp;", "&amp;S$103&amp;", "&amp;S$103&amp;IF(COUNTIF(T58:$V58,"?????*")&gt;0,", ",""),IF(Sample!O58=2,S$103&amp;", "&amp;S$103&amp;IF(COUNTIF(T58:$V58,"?????*")&gt;0,", ",""),IF(Sample!O58=1,S$103&amp;IF(COUNTIF(T58:$V58,"?????*")&gt;0,", ","")," ")))</f>
        <v xml:space="preserve"> </v>
      </c>
      <c r="T58" s="40" t="str">
        <f>IF(Sample!P58=3,T$103&amp;", "&amp;T$103&amp;", "&amp;T$103&amp;IF(COUNTIF(U58:$V58,"?????*")&gt;0,", ",""),IF(Sample!P58=2,T$103&amp;", "&amp;T$103&amp;IF(COUNTIF(U58:$V58,"?????*")&gt;0,", ",""),IF(Sample!P58=1,T$103&amp;IF(COUNTIF(U58:$V58,"?????*")&gt;0,", ","")," ")))</f>
        <v xml:space="preserve"> </v>
      </c>
      <c r="U58" s="40" t="str">
        <f>IF(Sample!Q58=3,U$103&amp;", "&amp;U$103&amp;", "&amp;U$103&amp;IF(COUNTIF(V58:$V58,"?????*")&gt;0,", ",""),IF(Sample!Q58=2,U$103&amp;", "&amp;U$103&amp;IF(COUNTIF(V58:$V58,"?????*")&gt;0,", ",""),IF(Sample!Q58=1,U$103&amp;IF(COUNTIF(V58:$V58,"?????*")&gt;0,", ","")," ")))</f>
        <v xml:space="preserve"> </v>
      </c>
      <c r="V58" s="40" t="str">
        <f>IF(Sample!R58=3,V$103&amp;", "&amp;V$103&amp;", "&amp;V$103,IF(Sample!R58=2,V$103&amp;", "&amp;V$103,IF(Sample!R58=1,V$103," ")))</f>
        <v xml:space="preserve"> </v>
      </c>
      <c r="W58" s="40" t="s">
        <v>90</v>
      </c>
      <c r="X58" s="40" t="s">
        <v>95</v>
      </c>
      <c r="Y58" s="41" t="str">
        <f t="shared" si="0"/>
        <v>,</v>
      </c>
    </row>
    <row r="59" spans="2:25" x14ac:dyDescent="0.25">
      <c r="B59" s="39" t="s">
        <v>76</v>
      </c>
      <c r="C59" s="40" t="str">
        <f>" id: "&amp;COUNTA($C$2:$C58)&amp;", "</f>
        <v xml:space="preserve"> id: 57, </v>
      </c>
      <c r="D59" s="40" t="str">
        <f>"userId: "&amp;VLOOKUP(Sample!$B59,Control!$B$3:$D$29,2,FALSE)&amp;", "</f>
        <v xml:space="preserve">userId: 2, </v>
      </c>
      <c r="E59" s="40" t="str">
        <f>"locationId: "&amp;VLOOKUP(Sample!$C59,Control!$F$3:$G$29,2,FALSE)&amp;", "</f>
        <v xml:space="preserve">locationId: 1, </v>
      </c>
      <c r="F59" s="40" t="str">
        <f>"date: '"&amp;TEXT(Sample!$A59,"MM/DD/YYYY")&amp;"',"</f>
        <v>date: '02/28/2018',</v>
      </c>
      <c r="G59" s="40" t="s">
        <v>86</v>
      </c>
      <c r="H59" s="40" t="str">
        <f>IF(Sample!D59=3,H$103&amp;", "&amp;H$103&amp;", "&amp;H$103&amp;IF(COUNTIF(I59:$V59,"?????*")&gt;0,", ",""),IF(Sample!D59=2,H$103&amp;", "&amp;H$103&amp;IF(COUNTIF(I59:$V59,"?????*")&gt;0,", ",""),IF(Sample!D59=1,H$103&amp;IF(COUNTIF(I59:$V59,"?????*")&gt;0,", ","")," ")))</f>
        <v xml:space="preserve"> </v>
      </c>
      <c r="I59" s="40" t="str">
        <f>IF(Sample!E59=3,I$103&amp;", "&amp;I$103&amp;", "&amp;I$103&amp;IF(COUNTIF(J59:$V59,"?????*")&gt;0,", ",""),IF(Sample!E59=2,I$103&amp;", "&amp;I$103&amp;IF(COUNTIF(J59:$V59,"?????*")&gt;0,", ",""),IF(Sample!E59=1,I$103&amp;IF(COUNTIF(J59:$V59,"?????*")&gt;0,", ","")," ")))</f>
        <v xml:space="preserve">{difficulty: "5^6", score:13}, </v>
      </c>
      <c r="J59" s="40" t="str">
        <f>IF(Sample!F59=3,J$103&amp;", "&amp;J$103&amp;", "&amp;J$103&amp;IF(COUNTIF(K59:$V59,"?????*")&gt;0,", ",""),IF(Sample!F59=2,J$103&amp;", "&amp;J$103&amp;IF(COUNTIF(K59:$V59,"?????*")&gt;0,", ",""),IF(Sample!F59=1,J$103&amp;IF(COUNTIF(K59:$V59,"?????*")&gt;0,", ","")," ")))</f>
        <v xml:space="preserve">{difficulty: "5^7", score:16}, </v>
      </c>
      <c r="K59" s="40" t="str">
        <f>IF(Sample!G59=3,K$103&amp;", "&amp;K$103&amp;", "&amp;K$103&amp;IF(COUNTIF(L59:$V59,"?????*")&gt;0,", ",""),IF(Sample!G59=2,K$103&amp;", "&amp;K$103&amp;IF(COUNTIF(L59:$V59,"?????*")&gt;0,", ",""),IF(Sample!G59=1,K$103&amp;IF(COUNTIF(L59:$V59,"?????*")&gt;0,", ","")," ")))</f>
        <v xml:space="preserve">{difficulty: "5^8", score:20}, </v>
      </c>
      <c r="L59" s="40" t="str">
        <f>IF(Sample!H59=3,L$103&amp;", "&amp;L$103&amp;", "&amp;L$103&amp;IF(COUNTIF(M59:$V59,"?????*")&gt;0,", ",""),IF(Sample!H59=2,L$103&amp;", "&amp;L$103&amp;IF(COUNTIF(M59:$V59,"?????*")&gt;0,", ",""),IF(Sample!H59=1,L$103&amp;IF(COUNTIF(M59:$V59,"?????*")&gt;0,", ","")," ")))</f>
        <v xml:space="preserve"> </v>
      </c>
      <c r="M59" s="40" t="str">
        <f>IF(Sample!I59=3,M$103&amp;", "&amp;M$103&amp;", "&amp;M$103&amp;IF(COUNTIF(N59:$V59,"?????*")&gt;0,", ",""),IF(Sample!I59=2,M$103&amp;", "&amp;M$103&amp;IF(COUNTIF(N59:$V59,"?????*")&gt;0,", ",""),IF(Sample!I59=1,M$103&amp;IF(COUNTIF(N59:$V59,"?????*")&gt;0,", ","")," ")))</f>
        <v xml:space="preserve"> </v>
      </c>
      <c r="N59" s="40" t="str">
        <f>IF(Sample!J59=3,N$103&amp;", "&amp;N$103&amp;", "&amp;N$103&amp;IF(COUNTIF(O59:$V59,"?????*")&gt;0,", ",""),IF(Sample!J59=2,N$103&amp;", "&amp;N$103&amp;IF(COUNTIF(O59:$V59,"?????*")&gt;0,", ",""),IF(Sample!J59=1,N$103&amp;IF(COUNTIF(O59:$V59,"?????*")&gt;0,", ","")," ")))</f>
        <v xml:space="preserve">{difficulty: "5^9", score:35}, {difficulty: "5^9", score:35}, </v>
      </c>
      <c r="O59" s="40" t="str">
        <f>IF(Sample!K59=3,O$103&amp;", "&amp;O$103&amp;", "&amp;O$103&amp;IF(COUNTIF(P59:$V59,"?????*")&gt;0,", ",""),IF(Sample!K59=2,O$103&amp;", "&amp;O$103&amp;IF(COUNTIF(P59:$V59,"?????*")&gt;0,", ",""),IF(Sample!K59=1,O$103&amp;IF(COUNTIF(P59:$V59,"?????*")&gt;0,", ","")," ")))</f>
        <v xml:space="preserve"> </v>
      </c>
      <c r="P59" s="40" t="str">
        <f>IF(Sample!L59=3,P$103&amp;", "&amp;P$103&amp;", "&amp;P$103&amp;IF(COUNTIF(Q59:$V59,"?????*")&gt;0,", ",""),IF(Sample!L59=2,P$103&amp;", "&amp;P$103&amp;IF(COUNTIF(Q59:$V59,"?????*")&gt;0,", ",""),IF(Sample!L59=1,P$103&amp;IF(COUNTIF(Q59:$V59,"?????*")&gt;0,", ","")," ")))</f>
        <v xml:space="preserve"> </v>
      </c>
      <c r="Q59" s="40" t="str">
        <f>IF(Sample!M59=3,Q$103&amp;", "&amp;Q$103&amp;", "&amp;Q$103&amp;IF(COUNTIF(R59:$V59,"?????*")&gt;0,", ",""),IF(Sample!M59=2,Q$103&amp;", "&amp;Q$103&amp;IF(COUNTIF(R59:$V59,"?????*")&gt;0,", ",""),IF(Sample!M59=1,Q$103&amp;IF(COUNTIF(R59:$V59,"?????*")&gt;0,", ","")," ")))</f>
        <v>{difficulty: "5^10", score:68}</v>
      </c>
      <c r="R59" s="40" t="str">
        <f>IF(Sample!N59=3,R$103&amp;", "&amp;R$103&amp;", "&amp;R$103&amp;IF(COUNTIF(S59:$V59,"?????*")&gt;0,", ",""),IF(Sample!N59=2,R$103&amp;", "&amp;R$103&amp;IF(COUNTIF(S59:$V59,"?????*")&gt;0,", ",""),IF(Sample!N59=1,R$103&amp;IF(COUNTIF(S59:$V59,"?????*")&gt;0,", ","")," ")))</f>
        <v xml:space="preserve"> </v>
      </c>
      <c r="S59" s="40" t="str">
        <f>IF(Sample!O59=3,S$103&amp;", "&amp;S$103&amp;", "&amp;S$103&amp;IF(COUNTIF(T59:$V59,"?????*")&gt;0,", ",""),IF(Sample!O59=2,S$103&amp;", "&amp;S$103&amp;IF(COUNTIF(T59:$V59,"?????*")&gt;0,", ",""),IF(Sample!O59=1,S$103&amp;IF(COUNTIF(T59:$V59,"?????*")&gt;0,", ","")," ")))</f>
        <v xml:space="preserve"> </v>
      </c>
      <c r="T59" s="40" t="str">
        <f>IF(Sample!P59=3,T$103&amp;", "&amp;T$103&amp;", "&amp;T$103&amp;IF(COUNTIF(U59:$V59,"?????*")&gt;0,", ",""),IF(Sample!P59=2,T$103&amp;", "&amp;T$103&amp;IF(COUNTIF(U59:$V59,"?????*")&gt;0,", ",""),IF(Sample!P59=1,T$103&amp;IF(COUNTIF(U59:$V59,"?????*")&gt;0,", ","")," ")))</f>
        <v xml:space="preserve"> </v>
      </c>
      <c r="U59" s="40" t="str">
        <f>IF(Sample!Q59=3,U$103&amp;", "&amp;U$103&amp;", "&amp;U$103&amp;IF(COUNTIF(V59:$V59,"?????*")&gt;0,", ",""),IF(Sample!Q59=2,U$103&amp;", "&amp;U$103&amp;IF(COUNTIF(V59:$V59,"?????*")&gt;0,", ",""),IF(Sample!Q59=1,U$103&amp;IF(COUNTIF(V59:$V59,"?????*")&gt;0,", ","")," ")))</f>
        <v xml:space="preserve"> </v>
      </c>
      <c r="V59" s="40" t="str">
        <f>IF(Sample!R59=3,V$103&amp;", "&amp;V$103&amp;", "&amp;V$103,IF(Sample!R59=2,V$103&amp;", "&amp;V$103,IF(Sample!R59=1,V$103," ")))</f>
        <v xml:space="preserve"> </v>
      </c>
      <c r="W59" s="40" t="s">
        <v>90</v>
      </c>
      <c r="X59" s="40" t="s">
        <v>95</v>
      </c>
      <c r="Y59" s="41" t="str">
        <f t="shared" si="0"/>
        <v>,</v>
      </c>
    </row>
    <row r="60" spans="2:25" x14ac:dyDescent="0.25">
      <c r="B60" s="39" t="s">
        <v>76</v>
      </c>
      <c r="C60" s="40" t="str">
        <f>" id: "&amp;COUNTA($C$2:$C59)&amp;", "</f>
        <v xml:space="preserve"> id: 58, </v>
      </c>
      <c r="D60" s="40" t="str">
        <f>"userId: "&amp;VLOOKUP(Sample!$B60,Control!$B$3:$D$29,2,FALSE)&amp;", "</f>
        <v xml:space="preserve">userId: 1, </v>
      </c>
      <c r="E60" s="40" t="str">
        <f>"locationId: "&amp;VLOOKUP(Sample!$C60,Control!$F$3:$G$29,2,FALSE)&amp;", "</f>
        <v xml:space="preserve">locationId: 1, </v>
      </c>
      <c r="F60" s="40" t="str">
        <f>"date: '"&amp;TEXT(Sample!$A60,"MM/DD/YYYY")&amp;"',"</f>
        <v>date: '02/28/2018',</v>
      </c>
      <c r="G60" s="40" t="s">
        <v>86</v>
      </c>
      <c r="H60" s="40" t="str">
        <f>IF(Sample!D60=3,H$103&amp;", "&amp;H$103&amp;", "&amp;H$103&amp;IF(COUNTIF(I60:$V60,"?????*")&gt;0,", ",""),IF(Sample!D60=2,H$103&amp;", "&amp;H$103&amp;IF(COUNTIF(I60:$V60,"?????*")&gt;0,", ",""),IF(Sample!D60=1,H$103&amp;IF(COUNTIF(I60:$V60,"?????*")&gt;0,", ","")," ")))</f>
        <v xml:space="preserve"> </v>
      </c>
      <c r="I60" s="40" t="str">
        <f>IF(Sample!E60=3,I$103&amp;", "&amp;I$103&amp;", "&amp;I$103&amp;IF(COUNTIF(J60:$V60,"?????*")&gt;0,", ",""),IF(Sample!E60=2,I$103&amp;", "&amp;I$103&amp;IF(COUNTIF(J60:$V60,"?????*")&gt;0,", ",""),IF(Sample!E60=1,I$103&amp;IF(COUNTIF(J60:$V60,"?????*")&gt;0,", ","")," ")))</f>
        <v xml:space="preserve"> </v>
      </c>
      <c r="J60" s="40" t="str">
        <f>IF(Sample!F60=3,J$103&amp;", "&amp;J$103&amp;", "&amp;J$103&amp;IF(COUNTIF(K60:$V60,"?????*")&gt;0,", ",""),IF(Sample!F60=2,J$103&amp;", "&amp;J$103&amp;IF(COUNTIF(K60:$V60,"?????*")&gt;0,", ",""),IF(Sample!F60=1,J$103&amp;IF(COUNTIF(K60:$V60,"?????*")&gt;0,", ","")," ")))</f>
        <v xml:space="preserve"> </v>
      </c>
      <c r="K60" s="40" t="str">
        <f>IF(Sample!G60=3,K$103&amp;", "&amp;K$103&amp;", "&amp;K$103&amp;IF(COUNTIF(L60:$V60,"?????*")&gt;0,", ",""),IF(Sample!G60=2,K$103&amp;", "&amp;K$103&amp;IF(COUNTIF(L60:$V60,"?????*")&gt;0,", ",""),IF(Sample!G60=1,K$103&amp;IF(COUNTIF(L60:$V60,"?????*")&gt;0,", ","")," ")))</f>
        <v xml:space="preserve">{difficulty: "5^8", score:20}, </v>
      </c>
      <c r="L60" s="40" t="str">
        <f>IF(Sample!H60=3,L$103&amp;", "&amp;L$103&amp;", "&amp;L$103&amp;IF(COUNTIF(M60:$V60,"?????*")&gt;0,", ",""),IF(Sample!H60=2,L$103&amp;", "&amp;L$103&amp;IF(COUNTIF(M60:$V60,"?????*")&gt;0,", ",""),IF(Sample!H60=1,L$103&amp;IF(COUNTIF(M60:$V60,"?????*")&gt;0,", ","")," ")))</f>
        <v xml:space="preserve"> </v>
      </c>
      <c r="M60" s="40" t="str">
        <f>IF(Sample!I60=3,M$103&amp;", "&amp;M$103&amp;", "&amp;M$103&amp;IF(COUNTIF(N60:$V60,"?????*")&gt;0,", ",""),IF(Sample!I60=2,M$103&amp;", "&amp;M$103&amp;IF(COUNTIF(N60:$V60,"?????*")&gt;0,", ",""),IF(Sample!I60=1,M$103&amp;IF(COUNTIF(N60:$V60,"?????*")&gt;0,", ","")," ")))</f>
        <v xml:space="preserve"> </v>
      </c>
      <c r="N60" s="40" t="str">
        <f>IF(Sample!J60=3,N$103&amp;", "&amp;N$103&amp;", "&amp;N$103&amp;IF(COUNTIF(O60:$V60,"?????*")&gt;0,", ",""),IF(Sample!J60=2,N$103&amp;", "&amp;N$103&amp;IF(COUNTIF(O60:$V60,"?????*")&gt;0,", ",""),IF(Sample!J60=1,N$103&amp;IF(COUNTIF(O60:$V60,"?????*")&gt;0,", ","")," ")))</f>
        <v xml:space="preserve"> </v>
      </c>
      <c r="O60" s="40" t="str">
        <f>IF(Sample!K60=3,O$103&amp;", "&amp;O$103&amp;", "&amp;O$103&amp;IF(COUNTIF(P60:$V60,"?????*")&gt;0,", ",""),IF(Sample!K60=2,O$103&amp;", "&amp;O$103&amp;IF(COUNTIF(P60:$V60,"?????*")&gt;0,", ",""),IF(Sample!K60=1,O$103&amp;IF(COUNTIF(P60:$V60,"?????*")&gt;0,", ","")," ")))</f>
        <v xml:space="preserve"> </v>
      </c>
      <c r="P60" s="40" t="str">
        <f>IF(Sample!L60=3,P$103&amp;", "&amp;P$103&amp;", "&amp;P$103&amp;IF(COUNTIF(Q60:$V60,"?????*")&gt;0,", ",""),IF(Sample!L60=2,P$103&amp;", "&amp;P$103&amp;IF(COUNTIF(Q60:$V60,"?????*")&gt;0,", ",""),IF(Sample!L60=1,P$103&amp;IF(COUNTIF(Q60:$V60,"?????*")&gt;0,", ","")," ")))</f>
        <v xml:space="preserve"> </v>
      </c>
      <c r="Q60" s="40" t="str">
        <f>IF(Sample!M60=3,Q$103&amp;", "&amp;Q$103&amp;", "&amp;Q$103&amp;IF(COUNTIF(R60:$V60,"?????*")&gt;0,", ",""),IF(Sample!M60=2,Q$103&amp;", "&amp;Q$103&amp;IF(COUNTIF(R60:$V60,"?????*")&gt;0,", ",""),IF(Sample!M60=1,Q$103&amp;IF(COUNTIF(R60:$V60,"?????*")&gt;0,", ","")," ")))</f>
        <v xml:space="preserve">{difficulty: "5^10", score:68}, </v>
      </c>
      <c r="R60" s="40" t="str">
        <f>IF(Sample!N60=3,R$103&amp;", "&amp;R$103&amp;", "&amp;R$103&amp;IF(COUNTIF(S60:$V60,"?????*")&gt;0,", ",""),IF(Sample!N60=2,R$103&amp;", "&amp;R$103&amp;IF(COUNTIF(S60:$V60,"?????*")&gt;0,", ",""),IF(Sample!N60=1,R$103&amp;IF(COUNTIF(S60:$V60,"?????*")&gt;0,", ","")," ")))</f>
        <v xml:space="preserve"> </v>
      </c>
      <c r="S60" s="40" t="str">
        <f>IF(Sample!O60=3,S$103&amp;", "&amp;S$103&amp;", "&amp;S$103&amp;IF(COUNTIF(T60:$V60,"?????*")&gt;0,", ",""),IF(Sample!O60=2,S$103&amp;", "&amp;S$103&amp;IF(COUNTIF(T60:$V60,"?????*")&gt;0,", ",""),IF(Sample!O60=1,S$103&amp;IF(COUNTIF(T60:$V60,"?????*")&gt;0,", ","")," ")))</f>
        <v xml:space="preserve">{difficulty: "5^11-", score:110}, </v>
      </c>
      <c r="T60" s="40" t="str">
        <f>IF(Sample!P60=3,T$103&amp;", "&amp;T$103&amp;", "&amp;T$103&amp;IF(COUNTIF(U60:$V60,"?????*")&gt;0,", ",""),IF(Sample!P60=2,T$103&amp;", "&amp;T$103&amp;IF(COUNTIF(U60:$V60,"?????*")&gt;0,", ",""),IF(Sample!P60=1,T$103&amp;IF(COUNTIF(U60:$V60,"?????*")&gt;0,", ","")," ")))</f>
        <v>{difficulty: "5^11", score:142}</v>
      </c>
      <c r="U60" s="40" t="str">
        <f>IF(Sample!Q60=3,U$103&amp;", "&amp;U$103&amp;", "&amp;U$103&amp;IF(COUNTIF(V60:$V60,"?????*")&gt;0,", ",""),IF(Sample!Q60=2,U$103&amp;", "&amp;U$103&amp;IF(COUNTIF(V60:$V60,"?????*")&gt;0,", ",""),IF(Sample!Q60=1,U$103&amp;IF(COUNTIF(V60:$V60,"?????*")&gt;0,", ","")," ")))</f>
        <v xml:space="preserve"> </v>
      </c>
      <c r="V60" s="40" t="str">
        <f>IF(Sample!R60=3,V$103&amp;", "&amp;V$103&amp;", "&amp;V$103,IF(Sample!R60=2,V$103&amp;", "&amp;V$103,IF(Sample!R60=1,V$103," ")))</f>
        <v xml:space="preserve"> </v>
      </c>
      <c r="W60" s="40" t="s">
        <v>90</v>
      </c>
      <c r="X60" s="40" t="s">
        <v>95</v>
      </c>
      <c r="Y60" s="41" t="str">
        <f t="shared" si="0"/>
        <v>,</v>
      </c>
    </row>
    <row r="61" spans="2:25" x14ac:dyDescent="0.25">
      <c r="B61" s="39" t="s">
        <v>76</v>
      </c>
      <c r="C61" s="40" t="str">
        <f>" id: "&amp;COUNTA($C$2:$C60)&amp;", "</f>
        <v xml:space="preserve"> id: 59, </v>
      </c>
      <c r="D61" s="40" t="str">
        <f>"userId: "&amp;VLOOKUP(Sample!$B61,Control!$B$3:$D$29,2,FALSE)&amp;", "</f>
        <v xml:space="preserve">userId: 6, </v>
      </c>
      <c r="E61" s="40" t="str">
        <f>"locationId: "&amp;VLOOKUP(Sample!$C61,Control!$F$3:$G$29,2,FALSE)&amp;", "</f>
        <v xml:space="preserve">locationId: 1, </v>
      </c>
      <c r="F61" s="40" t="str">
        <f>"date: '"&amp;TEXT(Sample!$A61,"MM/DD/YYYY")&amp;"',"</f>
        <v>date: '03/02/2018',</v>
      </c>
      <c r="G61" s="40" t="s">
        <v>86</v>
      </c>
      <c r="H61" s="40" t="str">
        <f>IF(Sample!D61=3,H$103&amp;", "&amp;H$103&amp;", "&amp;H$103&amp;IF(COUNTIF(I61:$V61,"?????*")&gt;0,", ",""),IF(Sample!D61=2,H$103&amp;", "&amp;H$103&amp;IF(COUNTIF(I61:$V61,"?????*")&gt;0,", ",""),IF(Sample!D61=1,H$103&amp;IF(COUNTIF(I61:$V61,"?????*")&gt;0,", ","")," ")))</f>
        <v xml:space="preserve"> </v>
      </c>
      <c r="I61" s="40" t="str">
        <f>IF(Sample!E61=3,I$103&amp;", "&amp;I$103&amp;", "&amp;I$103&amp;IF(COUNTIF(J61:$V61,"?????*")&gt;0,", ",""),IF(Sample!E61=2,I$103&amp;", "&amp;I$103&amp;IF(COUNTIF(J61:$V61,"?????*")&gt;0,", ",""),IF(Sample!E61=1,I$103&amp;IF(COUNTIF(J61:$V61,"?????*")&gt;0,", ","")," ")))</f>
        <v xml:space="preserve"> </v>
      </c>
      <c r="J61" s="40" t="str">
        <f>IF(Sample!F61=3,J$103&amp;", "&amp;J$103&amp;", "&amp;J$103&amp;IF(COUNTIF(K61:$V61,"?????*")&gt;0,", ",""),IF(Sample!F61=2,J$103&amp;", "&amp;J$103&amp;IF(COUNTIF(K61:$V61,"?????*")&gt;0,", ",""),IF(Sample!F61=1,J$103&amp;IF(COUNTIF(K61:$V61,"?????*")&gt;0,", ","")," ")))</f>
        <v xml:space="preserve">{difficulty: "5^7", score:16}, {difficulty: "5^7", score:16}, </v>
      </c>
      <c r="K61" s="40" t="str">
        <f>IF(Sample!G61=3,K$103&amp;", "&amp;K$103&amp;", "&amp;K$103&amp;IF(COUNTIF(L61:$V61,"?????*")&gt;0,", ",""),IF(Sample!G61=2,K$103&amp;", "&amp;K$103&amp;IF(COUNTIF(L61:$V61,"?????*")&gt;0,", ",""),IF(Sample!G61=1,K$103&amp;IF(COUNTIF(L61:$V61,"?????*")&gt;0,", ","")," ")))</f>
        <v xml:space="preserve">{difficulty: "5^8", score:20}, </v>
      </c>
      <c r="L61" s="40" t="str">
        <f>IF(Sample!H61=3,L$103&amp;", "&amp;L$103&amp;", "&amp;L$103&amp;IF(COUNTIF(M61:$V61,"?????*")&gt;0,", ",""),IF(Sample!H61=2,L$103&amp;", "&amp;L$103&amp;IF(COUNTIF(M61:$V61,"?????*")&gt;0,", ",""),IF(Sample!H61=1,L$103&amp;IF(COUNTIF(M61:$V61,"?????*")&gt;0,", ","")," ")))</f>
        <v xml:space="preserve"> </v>
      </c>
      <c r="M61" s="40" t="str">
        <f>IF(Sample!I61=3,M$103&amp;", "&amp;M$103&amp;", "&amp;M$103&amp;IF(COUNTIF(N61:$V61,"?????*")&gt;0,", ",""),IF(Sample!I61=2,M$103&amp;", "&amp;M$103&amp;IF(COUNTIF(N61:$V61,"?????*")&gt;0,", ",""),IF(Sample!I61=1,M$103&amp;IF(COUNTIF(N61:$V61,"?????*")&gt;0,", ","")," ")))</f>
        <v xml:space="preserve"> </v>
      </c>
      <c r="N61" s="40" t="str">
        <f>IF(Sample!J61=3,N$103&amp;", "&amp;N$103&amp;", "&amp;N$103&amp;IF(COUNTIF(O61:$V61,"?????*")&gt;0,", ",""),IF(Sample!J61=2,N$103&amp;", "&amp;N$103&amp;IF(COUNTIF(O61:$V61,"?????*")&gt;0,", ",""),IF(Sample!J61=1,N$103&amp;IF(COUNTIF(O61:$V61,"?????*")&gt;0,", ","")," ")))</f>
        <v>{difficulty: "5^9", score:35}, {difficulty: "5^9", score:35}</v>
      </c>
      <c r="O61" s="40" t="str">
        <f>IF(Sample!K61=3,O$103&amp;", "&amp;O$103&amp;", "&amp;O$103&amp;IF(COUNTIF(P61:$V61,"?????*")&gt;0,", ",""),IF(Sample!K61=2,O$103&amp;", "&amp;O$103&amp;IF(COUNTIF(P61:$V61,"?????*")&gt;0,", ",""),IF(Sample!K61=1,O$103&amp;IF(COUNTIF(P61:$V61,"?????*")&gt;0,", ","")," ")))</f>
        <v xml:space="preserve"> </v>
      </c>
      <c r="P61" s="40" t="str">
        <f>IF(Sample!L61=3,P$103&amp;", "&amp;P$103&amp;", "&amp;P$103&amp;IF(COUNTIF(Q61:$V61,"?????*")&gt;0,", ",""),IF(Sample!L61=2,P$103&amp;", "&amp;P$103&amp;IF(COUNTIF(Q61:$V61,"?????*")&gt;0,", ",""),IF(Sample!L61=1,P$103&amp;IF(COUNTIF(Q61:$V61,"?????*")&gt;0,", ","")," ")))</f>
        <v xml:space="preserve"> </v>
      </c>
      <c r="Q61" s="40" t="str">
        <f>IF(Sample!M61=3,Q$103&amp;", "&amp;Q$103&amp;", "&amp;Q$103&amp;IF(COUNTIF(R61:$V61,"?????*")&gt;0,", ",""),IF(Sample!M61=2,Q$103&amp;", "&amp;Q$103&amp;IF(COUNTIF(R61:$V61,"?????*")&gt;0,", ",""),IF(Sample!M61=1,Q$103&amp;IF(COUNTIF(R61:$V61,"?????*")&gt;0,", ","")," ")))</f>
        <v xml:space="preserve"> </v>
      </c>
      <c r="R61" s="40" t="str">
        <f>IF(Sample!N61=3,R$103&amp;", "&amp;R$103&amp;", "&amp;R$103&amp;IF(COUNTIF(S61:$V61,"?????*")&gt;0,", ",""),IF(Sample!N61=2,R$103&amp;", "&amp;R$103&amp;IF(COUNTIF(S61:$V61,"?????*")&gt;0,", ",""),IF(Sample!N61=1,R$103&amp;IF(COUNTIF(S61:$V61,"?????*")&gt;0,", ","")," ")))</f>
        <v xml:space="preserve"> </v>
      </c>
      <c r="S61" s="40" t="str">
        <f>IF(Sample!O61=3,S$103&amp;", "&amp;S$103&amp;", "&amp;S$103&amp;IF(COUNTIF(T61:$V61,"?????*")&gt;0,", ",""),IF(Sample!O61=2,S$103&amp;", "&amp;S$103&amp;IF(COUNTIF(T61:$V61,"?????*")&gt;0,", ",""),IF(Sample!O61=1,S$103&amp;IF(COUNTIF(T61:$V61,"?????*")&gt;0,", ","")," ")))</f>
        <v xml:space="preserve"> </v>
      </c>
      <c r="T61" s="40" t="str">
        <f>IF(Sample!P61=3,T$103&amp;", "&amp;T$103&amp;", "&amp;T$103&amp;IF(COUNTIF(U61:$V61,"?????*")&gt;0,", ",""),IF(Sample!P61=2,T$103&amp;", "&amp;T$103&amp;IF(COUNTIF(U61:$V61,"?????*")&gt;0,", ",""),IF(Sample!P61=1,T$103&amp;IF(COUNTIF(U61:$V61,"?????*")&gt;0,", ","")," ")))</f>
        <v xml:space="preserve"> </v>
      </c>
      <c r="U61" s="40" t="str">
        <f>IF(Sample!Q61=3,U$103&amp;", "&amp;U$103&amp;", "&amp;U$103&amp;IF(COUNTIF(V61:$V61,"?????*")&gt;0,", ",""),IF(Sample!Q61=2,U$103&amp;", "&amp;U$103&amp;IF(COUNTIF(V61:$V61,"?????*")&gt;0,", ",""),IF(Sample!Q61=1,U$103&amp;IF(COUNTIF(V61:$V61,"?????*")&gt;0,", ","")," ")))</f>
        <v xml:space="preserve"> </v>
      </c>
      <c r="V61" s="40" t="str">
        <f>IF(Sample!R61=3,V$103&amp;", "&amp;V$103&amp;", "&amp;V$103,IF(Sample!R61=2,V$103&amp;", "&amp;V$103,IF(Sample!R61=1,V$103," ")))</f>
        <v xml:space="preserve"> </v>
      </c>
      <c r="W61" s="40" t="s">
        <v>90</v>
      </c>
      <c r="X61" s="40" t="s">
        <v>95</v>
      </c>
      <c r="Y61" s="41" t="str">
        <f t="shared" si="0"/>
        <v>,</v>
      </c>
    </row>
    <row r="62" spans="2:25" x14ac:dyDescent="0.25">
      <c r="B62" s="39" t="s">
        <v>76</v>
      </c>
      <c r="C62" s="40" t="str">
        <f>" id: "&amp;COUNTA($C$2:$C61)&amp;", "</f>
        <v xml:space="preserve"> id: 60, </v>
      </c>
      <c r="D62" s="40" t="str">
        <f>"userId: "&amp;VLOOKUP(Sample!$B62,Control!$B$3:$D$29,2,FALSE)&amp;", "</f>
        <v xml:space="preserve">userId: 4, </v>
      </c>
      <c r="E62" s="40" t="str">
        <f>"locationId: "&amp;VLOOKUP(Sample!$C62,Control!$F$3:$G$29,2,FALSE)&amp;", "</f>
        <v xml:space="preserve">locationId: 1, </v>
      </c>
      <c r="F62" s="40" t="str">
        <f>"date: '"&amp;TEXT(Sample!$A62,"MM/DD/YYYY")&amp;"',"</f>
        <v>date: '03/02/2018',</v>
      </c>
      <c r="G62" s="40" t="s">
        <v>86</v>
      </c>
      <c r="H62" s="40" t="str">
        <f>IF(Sample!D62=3,H$103&amp;", "&amp;H$103&amp;", "&amp;H$103&amp;IF(COUNTIF(I62:$V62,"?????*")&gt;0,", ",""),IF(Sample!D62=2,H$103&amp;", "&amp;H$103&amp;IF(COUNTIF(I62:$V62,"?????*")&gt;0,", ",""),IF(Sample!D62=1,H$103&amp;IF(COUNTIF(I62:$V62,"?????*")&gt;0,", ","")," ")))</f>
        <v xml:space="preserve"> </v>
      </c>
      <c r="I62" s="40" t="str">
        <f>IF(Sample!E62=3,I$103&amp;", "&amp;I$103&amp;", "&amp;I$103&amp;IF(COUNTIF(J62:$V62,"?????*")&gt;0,", ",""),IF(Sample!E62=2,I$103&amp;", "&amp;I$103&amp;IF(COUNTIF(J62:$V62,"?????*")&gt;0,", ",""),IF(Sample!E62=1,I$103&amp;IF(COUNTIF(J62:$V62,"?????*")&gt;0,", ","")," ")))</f>
        <v xml:space="preserve"> </v>
      </c>
      <c r="J62" s="40" t="str">
        <f>IF(Sample!F62=3,J$103&amp;", "&amp;J$103&amp;", "&amp;J$103&amp;IF(COUNTIF(K62:$V62,"?????*")&gt;0,", ",""),IF(Sample!F62=2,J$103&amp;", "&amp;J$103&amp;IF(COUNTIF(K62:$V62,"?????*")&gt;0,", ",""),IF(Sample!F62=1,J$103&amp;IF(COUNTIF(K62:$V62,"?????*")&gt;0,", ","")," ")))</f>
        <v xml:space="preserve"> </v>
      </c>
      <c r="K62" s="40" t="str">
        <f>IF(Sample!G62=3,K$103&amp;", "&amp;K$103&amp;", "&amp;K$103&amp;IF(COUNTIF(L62:$V62,"?????*")&gt;0,", ",""),IF(Sample!G62=2,K$103&amp;", "&amp;K$103&amp;IF(COUNTIF(L62:$V62,"?????*")&gt;0,", ",""),IF(Sample!G62=1,K$103&amp;IF(COUNTIF(L62:$V62,"?????*")&gt;0,", ","")," ")))</f>
        <v xml:space="preserve">{difficulty: "5^8", score:20}, </v>
      </c>
      <c r="L62" s="40" t="str">
        <f>IF(Sample!H62=3,L$103&amp;", "&amp;L$103&amp;", "&amp;L$103&amp;IF(COUNTIF(M62:$V62,"?????*")&gt;0,", ",""),IF(Sample!H62=2,L$103&amp;", "&amp;L$103&amp;IF(COUNTIF(M62:$V62,"?????*")&gt;0,", ",""),IF(Sample!H62=1,L$103&amp;IF(COUNTIF(M62:$V62,"?????*")&gt;0,", ","")," ")))</f>
        <v xml:space="preserve">{difficulty: "5^8+", score:24}, </v>
      </c>
      <c r="M62" s="40" t="str">
        <f>IF(Sample!I62=3,M$103&amp;", "&amp;M$103&amp;", "&amp;M$103&amp;IF(COUNTIF(N62:$V62,"?????*")&gt;0,", ",""),IF(Sample!I62=2,M$103&amp;", "&amp;M$103&amp;IF(COUNTIF(N62:$V62,"?????*")&gt;0,", ",""),IF(Sample!I62=1,M$103&amp;IF(COUNTIF(N62:$V62,"?????*")&gt;0,", ","")," ")))</f>
        <v xml:space="preserve"> </v>
      </c>
      <c r="N62" s="40" t="str">
        <f>IF(Sample!J62=3,N$103&amp;", "&amp;N$103&amp;", "&amp;N$103&amp;IF(COUNTIF(O62:$V62,"?????*")&gt;0,", ",""),IF(Sample!J62=2,N$103&amp;", "&amp;N$103&amp;IF(COUNTIF(O62:$V62,"?????*")&gt;0,", ",""),IF(Sample!J62=1,N$103&amp;IF(COUNTIF(O62:$V62,"?????*")&gt;0,", ","")," ")))</f>
        <v xml:space="preserve">{difficulty: "5^9", score:35}, </v>
      </c>
      <c r="O62" s="40" t="str">
        <f>IF(Sample!K62=3,O$103&amp;", "&amp;O$103&amp;", "&amp;O$103&amp;IF(COUNTIF(P62:$V62,"?????*")&gt;0,", ",""),IF(Sample!K62=2,O$103&amp;", "&amp;O$103&amp;IF(COUNTIF(P62:$V62,"?????*")&gt;0,", ",""),IF(Sample!K62=1,O$103&amp;IF(COUNTIF(P62:$V62,"?????*")&gt;0,", ","")," ")))</f>
        <v xml:space="preserve"> </v>
      </c>
      <c r="P62" s="40" t="str">
        <f>IF(Sample!L62=3,P$103&amp;", "&amp;P$103&amp;", "&amp;P$103&amp;IF(COUNTIF(Q62:$V62,"?????*")&gt;0,", ",""),IF(Sample!L62=2,P$103&amp;", "&amp;P$103&amp;IF(COUNTIF(Q62:$V62,"?????*")&gt;0,", ",""),IF(Sample!L62=1,P$103&amp;IF(COUNTIF(Q62:$V62,"?????*")&gt;0,", ","")," ")))</f>
        <v xml:space="preserve"> </v>
      </c>
      <c r="Q62" s="40" t="str">
        <f>IF(Sample!M62=3,Q$103&amp;", "&amp;Q$103&amp;", "&amp;Q$103&amp;IF(COUNTIF(R62:$V62,"?????*")&gt;0,", ",""),IF(Sample!M62=2,Q$103&amp;", "&amp;Q$103&amp;IF(COUNTIF(R62:$V62,"?????*")&gt;0,", ",""),IF(Sample!M62=1,Q$103&amp;IF(COUNTIF(R62:$V62,"?????*")&gt;0,", ","")," ")))</f>
        <v>{difficulty: "5^10", score:68}, {difficulty: "5^10", score:68}</v>
      </c>
      <c r="R62" s="40" t="str">
        <f>IF(Sample!N62=3,R$103&amp;", "&amp;R$103&amp;", "&amp;R$103&amp;IF(COUNTIF(S62:$V62,"?????*")&gt;0,", ",""),IF(Sample!N62=2,R$103&amp;", "&amp;R$103&amp;IF(COUNTIF(S62:$V62,"?????*")&gt;0,", ",""),IF(Sample!N62=1,R$103&amp;IF(COUNTIF(S62:$V62,"?????*")&gt;0,", ","")," ")))</f>
        <v xml:space="preserve"> </v>
      </c>
      <c r="S62" s="40" t="str">
        <f>IF(Sample!O62=3,S$103&amp;", "&amp;S$103&amp;", "&amp;S$103&amp;IF(COUNTIF(T62:$V62,"?????*")&gt;0,", ",""),IF(Sample!O62=2,S$103&amp;", "&amp;S$103&amp;IF(COUNTIF(T62:$V62,"?????*")&gt;0,", ",""),IF(Sample!O62=1,S$103&amp;IF(COUNTIF(T62:$V62,"?????*")&gt;0,", ","")," ")))</f>
        <v xml:space="preserve"> </v>
      </c>
      <c r="T62" s="40" t="str">
        <f>IF(Sample!P62=3,T$103&amp;", "&amp;T$103&amp;", "&amp;T$103&amp;IF(COUNTIF(U62:$V62,"?????*")&gt;0,", ",""),IF(Sample!P62=2,T$103&amp;", "&amp;T$103&amp;IF(COUNTIF(U62:$V62,"?????*")&gt;0,", ",""),IF(Sample!P62=1,T$103&amp;IF(COUNTIF(U62:$V62,"?????*")&gt;0,", ","")," ")))</f>
        <v xml:space="preserve"> </v>
      </c>
      <c r="U62" s="40" t="str">
        <f>IF(Sample!Q62=3,U$103&amp;", "&amp;U$103&amp;", "&amp;U$103&amp;IF(COUNTIF(V62:$V62,"?????*")&gt;0,", ",""),IF(Sample!Q62=2,U$103&amp;", "&amp;U$103&amp;IF(COUNTIF(V62:$V62,"?????*")&gt;0,", ",""),IF(Sample!Q62=1,U$103&amp;IF(COUNTIF(V62:$V62,"?????*")&gt;0,", ","")," ")))</f>
        <v xml:space="preserve"> </v>
      </c>
      <c r="V62" s="40" t="str">
        <f>IF(Sample!R62=3,V$103&amp;", "&amp;V$103&amp;", "&amp;V$103,IF(Sample!R62=2,V$103&amp;", "&amp;V$103,IF(Sample!R62=1,V$103," ")))</f>
        <v xml:space="preserve"> </v>
      </c>
      <c r="W62" s="40" t="s">
        <v>90</v>
      </c>
      <c r="X62" s="40" t="s">
        <v>95</v>
      </c>
      <c r="Y62" s="41" t="str">
        <f t="shared" si="0"/>
        <v>,</v>
      </c>
    </row>
    <row r="63" spans="2:25" x14ac:dyDescent="0.25">
      <c r="B63" s="39" t="s">
        <v>76</v>
      </c>
      <c r="C63" s="40" t="str">
        <f>" id: "&amp;COUNTA($C$2:$C62)&amp;", "</f>
        <v xml:space="preserve"> id: 61, </v>
      </c>
      <c r="D63" s="40" t="str">
        <f>"userId: "&amp;VLOOKUP(Sample!$B63,Control!$B$3:$D$29,2,FALSE)&amp;", "</f>
        <v xml:space="preserve">userId: 5, </v>
      </c>
      <c r="E63" s="40" t="str">
        <f>"locationId: "&amp;VLOOKUP(Sample!$C63,Control!$F$3:$G$29,2,FALSE)&amp;", "</f>
        <v xml:space="preserve">locationId: 1, </v>
      </c>
      <c r="F63" s="40" t="str">
        <f>"date: '"&amp;TEXT(Sample!$A63,"MM/DD/YYYY")&amp;"',"</f>
        <v>date: '03/02/2018',</v>
      </c>
      <c r="G63" s="40" t="s">
        <v>86</v>
      </c>
      <c r="H63" s="40" t="str">
        <f>IF(Sample!D63=3,H$103&amp;", "&amp;H$103&amp;", "&amp;H$103&amp;IF(COUNTIF(I63:$V63,"?????*")&gt;0,", ",""),IF(Sample!D63=2,H$103&amp;", "&amp;H$103&amp;IF(COUNTIF(I63:$V63,"?????*")&gt;0,", ",""),IF(Sample!D63=1,H$103&amp;IF(COUNTIF(I63:$V63,"?????*")&gt;0,", ","")," ")))</f>
        <v xml:space="preserve"> </v>
      </c>
      <c r="I63" s="40" t="str">
        <f>IF(Sample!E63=3,I$103&amp;", "&amp;I$103&amp;", "&amp;I$103&amp;IF(COUNTIF(J63:$V63,"?????*")&gt;0,", ",""),IF(Sample!E63=2,I$103&amp;", "&amp;I$103&amp;IF(COUNTIF(J63:$V63,"?????*")&gt;0,", ",""),IF(Sample!E63=1,I$103&amp;IF(COUNTIF(J63:$V63,"?????*")&gt;0,", ","")," ")))</f>
        <v xml:space="preserve"> </v>
      </c>
      <c r="J63" s="40" t="str">
        <f>IF(Sample!F63=3,J$103&amp;", "&amp;J$103&amp;", "&amp;J$103&amp;IF(COUNTIF(K63:$V63,"?????*")&gt;0,", ",""),IF(Sample!F63=2,J$103&amp;", "&amp;J$103&amp;IF(COUNTIF(K63:$V63,"?????*")&gt;0,", ",""),IF(Sample!F63=1,J$103&amp;IF(COUNTIF(K63:$V63,"?????*")&gt;0,", ","")," ")))</f>
        <v xml:space="preserve">{difficulty: "5^7", score:16}, {difficulty: "5^7", score:16}, </v>
      </c>
      <c r="K63" s="40" t="str">
        <f>IF(Sample!G63=3,K$103&amp;", "&amp;K$103&amp;", "&amp;K$103&amp;IF(COUNTIF(L63:$V63,"?????*")&gt;0,", ",""),IF(Sample!G63=2,K$103&amp;", "&amp;K$103&amp;IF(COUNTIF(L63:$V63,"?????*")&gt;0,", ",""),IF(Sample!G63=1,K$103&amp;IF(COUNTIF(L63:$V63,"?????*")&gt;0,", ","")," ")))</f>
        <v xml:space="preserve">{difficulty: "5^8", score:20}, {difficulty: "5^8", score:20}, </v>
      </c>
      <c r="L63" s="40" t="str">
        <f>IF(Sample!H63=3,L$103&amp;", "&amp;L$103&amp;", "&amp;L$103&amp;IF(COUNTIF(M63:$V63,"?????*")&gt;0,", ",""),IF(Sample!H63=2,L$103&amp;", "&amp;L$103&amp;IF(COUNTIF(M63:$V63,"?????*")&gt;0,", ",""),IF(Sample!H63=1,L$103&amp;IF(COUNTIF(M63:$V63,"?????*")&gt;0,", ","")," ")))</f>
        <v xml:space="preserve">{difficulty: "5^8+", score:24}, </v>
      </c>
      <c r="M63" s="40" t="str">
        <f>IF(Sample!I63=3,M$103&amp;", "&amp;M$103&amp;", "&amp;M$103&amp;IF(COUNTIF(N63:$V63,"?????*")&gt;0,", ",""),IF(Sample!I63=2,M$103&amp;", "&amp;M$103&amp;IF(COUNTIF(N63:$V63,"?????*")&gt;0,", ",""),IF(Sample!I63=1,M$103&amp;IF(COUNTIF(N63:$V63,"?????*")&gt;0,", ","")," ")))</f>
        <v xml:space="preserve"> </v>
      </c>
      <c r="N63" s="40" t="str">
        <f>IF(Sample!J63=3,N$103&amp;", "&amp;N$103&amp;", "&amp;N$103&amp;IF(COUNTIF(O63:$V63,"?????*")&gt;0,", ",""),IF(Sample!J63=2,N$103&amp;", "&amp;N$103&amp;IF(COUNTIF(O63:$V63,"?????*")&gt;0,", ",""),IF(Sample!J63=1,N$103&amp;IF(COUNTIF(O63:$V63,"?????*")&gt;0,", ","")," ")))</f>
        <v>{difficulty: "5^9", score:35}, {difficulty: "5^9", score:35}</v>
      </c>
      <c r="O63" s="40" t="str">
        <f>IF(Sample!K63=3,O$103&amp;", "&amp;O$103&amp;", "&amp;O$103&amp;IF(COUNTIF(P63:$V63,"?????*")&gt;0,", ",""),IF(Sample!K63=2,O$103&amp;", "&amp;O$103&amp;IF(COUNTIF(P63:$V63,"?????*")&gt;0,", ",""),IF(Sample!K63=1,O$103&amp;IF(COUNTIF(P63:$V63,"?????*")&gt;0,", ","")," ")))</f>
        <v xml:space="preserve"> </v>
      </c>
      <c r="P63" s="40" t="str">
        <f>IF(Sample!L63=3,P$103&amp;", "&amp;P$103&amp;", "&amp;P$103&amp;IF(COUNTIF(Q63:$V63,"?????*")&gt;0,", ",""),IF(Sample!L63=2,P$103&amp;", "&amp;P$103&amp;IF(COUNTIF(Q63:$V63,"?????*")&gt;0,", ",""),IF(Sample!L63=1,P$103&amp;IF(COUNTIF(Q63:$V63,"?????*")&gt;0,", ","")," ")))</f>
        <v xml:space="preserve"> </v>
      </c>
      <c r="Q63" s="40" t="str">
        <f>IF(Sample!M63=3,Q$103&amp;", "&amp;Q$103&amp;", "&amp;Q$103&amp;IF(COUNTIF(R63:$V63,"?????*")&gt;0,", ",""),IF(Sample!M63=2,Q$103&amp;", "&amp;Q$103&amp;IF(COUNTIF(R63:$V63,"?????*")&gt;0,", ",""),IF(Sample!M63=1,Q$103&amp;IF(COUNTIF(R63:$V63,"?????*")&gt;0,", ","")," ")))</f>
        <v xml:space="preserve"> </v>
      </c>
      <c r="R63" s="40" t="str">
        <f>IF(Sample!N63=3,R$103&amp;", "&amp;R$103&amp;", "&amp;R$103&amp;IF(COUNTIF(S63:$V63,"?????*")&gt;0,", ",""),IF(Sample!N63=2,R$103&amp;", "&amp;R$103&amp;IF(COUNTIF(S63:$V63,"?????*")&gt;0,", ",""),IF(Sample!N63=1,R$103&amp;IF(COUNTIF(S63:$V63,"?????*")&gt;0,", ","")," ")))</f>
        <v xml:space="preserve"> </v>
      </c>
      <c r="S63" s="40" t="str">
        <f>IF(Sample!O63=3,S$103&amp;", "&amp;S$103&amp;", "&amp;S$103&amp;IF(COUNTIF(T63:$V63,"?????*")&gt;0,", ",""),IF(Sample!O63=2,S$103&amp;", "&amp;S$103&amp;IF(COUNTIF(T63:$V63,"?????*")&gt;0,", ",""),IF(Sample!O63=1,S$103&amp;IF(COUNTIF(T63:$V63,"?????*")&gt;0,", ","")," ")))</f>
        <v xml:space="preserve"> </v>
      </c>
      <c r="T63" s="40" t="str">
        <f>IF(Sample!P63=3,T$103&amp;", "&amp;T$103&amp;", "&amp;T$103&amp;IF(COUNTIF(U63:$V63,"?????*")&gt;0,", ",""),IF(Sample!P63=2,T$103&amp;", "&amp;T$103&amp;IF(COUNTIF(U63:$V63,"?????*")&gt;0,", ",""),IF(Sample!P63=1,T$103&amp;IF(COUNTIF(U63:$V63,"?????*")&gt;0,", ","")," ")))</f>
        <v xml:space="preserve"> </v>
      </c>
      <c r="U63" s="40" t="str">
        <f>IF(Sample!Q63=3,U$103&amp;", "&amp;U$103&amp;", "&amp;U$103&amp;IF(COUNTIF(V63:$V63,"?????*")&gt;0,", ",""),IF(Sample!Q63=2,U$103&amp;", "&amp;U$103&amp;IF(COUNTIF(V63:$V63,"?????*")&gt;0,", ",""),IF(Sample!Q63=1,U$103&amp;IF(COUNTIF(V63:$V63,"?????*")&gt;0,", ","")," ")))</f>
        <v xml:space="preserve"> </v>
      </c>
      <c r="V63" s="40" t="str">
        <f>IF(Sample!R63=3,V$103&amp;", "&amp;V$103&amp;", "&amp;V$103,IF(Sample!R63=2,V$103&amp;", "&amp;V$103,IF(Sample!R63=1,V$103," ")))</f>
        <v xml:space="preserve"> </v>
      </c>
      <c r="W63" s="40" t="s">
        <v>90</v>
      </c>
      <c r="X63" s="40" t="s">
        <v>95</v>
      </c>
      <c r="Y63" s="41" t="str">
        <f t="shared" si="0"/>
        <v>,</v>
      </c>
    </row>
    <row r="64" spans="2:25" x14ac:dyDescent="0.25">
      <c r="B64" s="39" t="s">
        <v>76</v>
      </c>
      <c r="C64" s="40" t="str">
        <f>" id: "&amp;COUNTA($C$2:$C63)&amp;", "</f>
        <v xml:space="preserve"> id: 62, </v>
      </c>
      <c r="D64" s="40" t="str">
        <f>"userId: "&amp;VLOOKUP(Sample!$B64,Control!$B$3:$D$29,2,FALSE)&amp;", "</f>
        <v xml:space="preserve">userId: 7, </v>
      </c>
      <c r="E64" s="40" t="str">
        <f>"locationId: "&amp;VLOOKUP(Sample!$C64,Control!$F$3:$G$29,2,FALSE)&amp;", "</f>
        <v xml:space="preserve">locationId: 1, </v>
      </c>
      <c r="F64" s="40" t="str">
        <f>"date: '"&amp;TEXT(Sample!$A64,"MM/DD/YYYY")&amp;"',"</f>
        <v>date: '03/02/2018',</v>
      </c>
      <c r="G64" s="40" t="s">
        <v>86</v>
      </c>
      <c r="H64" s="40" t="str">
        <f>IF(Sample!D64=3,H$103&amp;", "&amp;H$103&amp;", "&amp;H$103&amp;IF(COUNTIF(I64:$V64,"?????*")&gt;0,", ",""),IF(Sample!D64=2,H$103&amp;", "&amp;H$103&amp;IF(COUNTIF(I64:$V64,"?????*")&gt;0,", ",""),IF(Sample!D64=1,H$103&amp;IF(COUNTIF(I64:$V64,"?????*")&gt;0,", ","")," ")))</f>
        <v xml:space="preserve"> </v>
      </c>
      <c r="I64" s="40" t="str">
        <f>IF(Sample!E64=3,I$103&amp;", "&amp;I$103&amp;", "&amp;I$103&amp;IF(COUNTIF(J64:$V64,"?????*")&gt;0,", ",""),IF(Sample!E64=2,I$103&amp;", "&amp;I$103&amp;IF(COUNTIF(J64:$V64,"?????*")&gt;0,", ",""),IF(Sample!E64=1,I$103&amp;IF(COUNTIF(J64:$V64,"?????*")&gt;0,", ","")," ")))</f>
        <v xml:space="preserve"> </v>
      </c>
      <c r="J64" s="40" t="str">
        <f>IF(Sample!F64=3,J$103&amp;", "&amp;J$103&amp;", "&amp;J$103&amp;IF(COUNTIF(K64:$V64,"?????*")&gt;0,", ",""),IF(Sample!F64=2,J$103&amp;", "&amp;J$103&amp;IF(COUNTIF(K64:$V64,"?????*")&gt;0,", ",""),IF(Sample!F64=1,J$103&amp;IF(COUNTIF(K64:$V64,"?????*")&gt;0,", ","")," ")))</f>
        <v xml:space="preserve">{difficulty: "5^7", score:16}, </v>
      </c>
      <c r="K64" s="40" t="str">
        <f>IF(Sample!G64=3,K$103&amp;", "&amp;K$103&amp;", "&amp;K$103&amp;IF(COUNTIF(L64:$V64,"?????*")&gt;0,", ",""),IF(Sample!G64=2,K$103&amp;", "&amp;K$103&amp;IF(COUNTIF(L64:$V64,"?????*")&gt;0,", ",""),IF(Sample!G64=1,K$103&amp;IF(COUNTIF(L64:$V64,"?????*")&gt;0,", ","")," ")))</f>
        <v xml:space="preserve">{difficulty: "5^8", score:20}, </v>
      </c>
      <c r="L64" s="40" t="str">
        <f>IF(Sample!H64=3,L$103&amp;", "&amp;L$103&amp;", "&amp;L$103&amp;IF(COUNTIF(M64:$V64,"?????*")&gt;0,", ",""),IF(Sample!H64=2,L$103&amp;", "&amp;L$103&amp;IF(COUNTIF(M64:$V64,"?????*")&gt;0,", ",""),IF(Sample!H64=1,L$103&amp;IF(COUNTIF(M64:$V64,"?????*")&gt;0,", ","")," ")))</f>
        <v xml:space="preserve"> </v>
      </c>
      <c r="M64" s="40" t="str">
        <f>IF(Sample!I64=3,M$103&amp;", "&amp;M$103&amp;", "&amp;M$103&amp;IF(COUNTIF(N64:$V64,"?????*")&gt;0,", ",""),IF(Sample!I64=2,M$103&amp;", "&amp;M$103&amp;IF(COUNTIF(N64:$V64,"?????*")&gt;0,", ",""),IF(Sample!I64=1,M$103&amp;IF(COUNTIF(N64:$V64,"?????*")&gt;0,", ","")," ")))</f>
        <v xml:space="preserve">{difficulty: "5^9-", score:29}, </v>
      </c>
      <c r="N64" s="40" t="str">
        <f>IF(Sample!J64=3,N$103&amp;", "&amp;N$103&amp;", "&amp;N$103&amp;IF(COUNTIF(O64:$V64,"?????*")&gt;0,", ",""),IF(Sample!J64=2,N$103&amp;", "&amp;N$103&amp;IF(COUNTIF(O64:$V64,"?????*")&gt;0,", ",""),IF(Sample!J64=1,N$103&amp;IF(COUNTIF(O64:$V64,"?????*")&gt;0,", ","")," ")))</f>
        <v xml:space="preserve">{difficulty: "5^9", score:35}, {difficulty: "5^9", score:35}, {difficulty: "5^9", score:35}, </v>
      </c>
      <c r="O64" s="40" t="str">
        <f>IF(Sample!K64=3,O$103&amp;", "&amp;O$103&amp;", "&amp;O$103&amp;IF(COUNTIF(P64:$V64,"?????*")&gt;0,", ",""),IF(Sample!K64=2,O$103&amp;", "&amp;O$103&amp;IF(COUNTIF(P64:$V64,"?????*")&gt;0,", ",""),IF(Sample!K64=1,O$103&amp;IF(COUNTIF(P64:$V64,"?????*")&gt;0,", ","")," ")))</f>
        <v xml:space="preserve"> </v>
      </c>
      <c r="P64" s="40" t="str">
        <f>IF(Sample!L64=3,P$103&amp;", "&amp;P$103&amp;", "&amp;P$103&amp;IF(COUNTIF(Q64:$V64,"?????*")&gt;0,", ",""),IF(Sample!L64=2,P$103&amp;", "&amp;P$103&amp;IF(COUNTIF(Q64:$V64,"?????*")&gt;0,", ",""),IF(Sample!L64=1,P$103&amp;IF(COUNTIF(Q64:$V64,"?????*")&gt;0,", ","")," ")))</f>
        <v xml:space="preserve"> </v>
      </c>
      <c r="Q64" s="40" t="str">
        <f>IF(Sample!M64=3,Q$103&amp;", "&amp;Q$103&amp;", "&amp;Q$103&amp;IF(COUNTIF(R64:$V64,"?????*")&gt;0,", ",""),IF(Sample!M64=2,Q$103&amp;", "&amp;Q$103&amp;IF(COUNTIF(R64:$V64,"?????*")&gt;0,", ",""),IF(Sample!M64=1,Q$103&amp;IF(COUNTIF(R64:$V64,"?????*")&gt;0,", ","")," ")))</f>
        <v>{difficulty: "5^10", score:68}, {difficulty: "5^10", score:68}</v>
      </c>
      <c r="R64" s="40" t="str">
        <f>IF(Sample!N64=3,R$103&amp;", "&amp;R$103&amp;", "&amp;R$103&amp;IF(COUNTIF(S64:$V64,"?????*")&gt;0,", ",""),IF(Sample!N64=2,R$103&amp;", "&amp;R$103&amp;IF(COUNTIF(S64:$V64,"?????*")&gt;0,", ",""),IF(Sample!N64=1,R$103&amp;IF(COUNTIF(S64:$V64,"?????*")&gt;0,", ","")," ")))</f>
        <v xml:space="preserve"> </v>
      </c>
      <c r="S64" s="40" t="str">
        <f>IF(Sample!O64=3,S$103&amp;", "&amp;S$103&amp;", "&amp;S$103&amp;IF(COUNTIF(T64:$V64,"?????*")&gt;0,", ",""),IF(Sample!O64=2,S$103&amp;", "&amp;S$103&amp;IF(COUNTIF(T64:$V64,"?????*")&gt;0,", ",""),IF(Sample!O64=1,S$103&amp;IF(COUNTIF(T64:$V64,"?????*")&gt;0,", ","")," ")))</f>
        <v xml:space="preserve"> </v>
      </c>
      <c r="T64" s="40" t="str">
        <f>IF(Sample!P64=3,T$103&amp;", "&amp;T$103&amp;", "&amp;T$103&amp;IF(COUNTIF(U64:$V64,"?????*")&gt;0,", ",""),IF(Sample!P64=2,T$103&amp;", "&amp;T$103&amp;IF(COUNTIF(U64:$V64,"?????*")&gt;0,", ",""),IF(Sample!P64=1,T$103&amp;IF(COUNTIF(U64:$V64,"?????*")&gt;0,", ","")," ")))</f>
        <v xml:space="preserve"> </v>
      </c>
      <c r="U64" s="40" t="str">
        <f>IF(Sample!Q64=3,U$103&amp;", "&amp;U$103&amp;", "&amp;U$103&amp;IF(COUNTIF(V64:$V64,"?????*")&gt;0,", ",""),IF(Sample!Q64=2,U$103&amp;", "&amp;U$103&amp;IF(COUNTIF(V64:$V64,"?????*")&gt;0,", ",""),IF(Sample!Q64=1,U$103&amp;IF(COUNTIF(V64:$V64,"?????*")&gt;0,", ","")," ")))</f>
        <v xml:space="preserve"> </v>
      </c>
      <c r="V64" s="40" t="str">
        <f>IF(Sample!R64=3,V$103&amp;", "&amp;V$103&amp;", "&amp;V$103,IF(Sample!R64=2,V$103&amp;", "&amp;V$103,IF(Sample!R64=1,V$103," ")))</f>
        <v xml:space="preserve"> </v>
      </c>
      <c r="W64" s="40" t="s">
        <v>90</v>
      </c>
      <c r="X64" s="40" t="s">
        <v>95</v>
      </c>
      <c r="Y64" s="41" t="str">
        <f t="shared" si="0"/>
        <v>,</v>
      </c>
    </row>
    <row r="65" spans="2:25" x14ac:dyDescent="0.25">
      <c r="B65" s="39" t="s">
        <v>76</v>
      </c>
      <c r="C65" s="40" t="str">
        <f>" id: "&amp;COUNTA($C$2:$C64)&amp;", "</f>
        <v xml:space="preserve"> id: 63, </v>
      </c>
      <c r="D65" s="40" t="str">
        <f>"userId: "&amp;VLOOKUP(Sample!$B65,Control!$B$3:$D$29,2,FALSE)&amp;", "</f>
        <v xml:space="preserve">userId: 6, </v>
      </c>
      <c r="E65" s="40" t="str">
        <f>"locationId: "&amp;VLOOKUP(Sample!$C65,Control!$F$3:$G$29,2,FALSE)&amp;", "</f>
        <v xml:space="preserve">locationId: 1, </v>
      </c>
      <c r="F65" s="40" t="str">
        <f>"date: '"&amp;TEXT(Sample!$A65,"MM/DD/YYYY")&amp;"',"</f>
        <v>date: '03/04/2018',</v>
      </c>
      <c r="G65" s="40" t="s">
        <v>86</v>
      </c>
      <c r="H65" s="40" t="str">
        <f>IF(Sample!D65=3,H$103&amp;", "&amp;H$103&amp;", "&amp;H$103&amp;IF(COUNTIF(I65:$V65,"?????*")&gt;0,", ",""),IF(Sample!D65=2,H$103&amp;", "&amp;H$103&amp;IF(COUNTIF(I65:$V65,"?????*")&gt;0,", ",""),IF(Sample!D65=1,H$103&amp;IF(COUNTIF(I65:$V65,"?????*")&gt;0,", ","")," ")))</f>
        <v xml:space="preserve"> </v>
      </c>
      <c r="I65" s="40" t="str">
        <f>IF(Sample!E65=3,I$103&amp;", "&amp;I$103&amp;", "&amp;I$103&amp;IF(COUNTIF(J65:$V65,"?????*")&gt;0,", ",""),IF(Sample!E65=2,I$103&amp;", "&amp;I$103&amp;IF(COUNTIF(J65:$V65,"?????*")&gt;0,", ",""),IF(Sample!E65=1,I$103&amp;IF(COUNTIF(J65:$V65,"?????*")&gt;0,", ","")," ")))</f>
        <v xml:space="preserve"> </v>
      </c>
      <c r="J65" s="40" t="str">
        <f>IF(Sample!F65=3,J$103&amp;", "&amp;J$103&amp;", "&amp;J$103&amp;IF(COUNTIF(K65:$V65,"?????*")&gt;0,", ",""),IF(Sample!F65=2,J$103&amp;", "&amp;J$103&amp;IF(COUNTIF(K65:$V65,"?????*")&gt;0,", ",""),IF(Sample!F65=1,J$103&amp;IF(COUNTIF(K65:$V65,"?????*")&gt;0,", ","")," ")))</f>
        <v xml:space="preserve"> </v>
      </c>
      <c r="K65" s="40" t="str">
        <f>IF(Sample!G65=3,K$103&amp;", "&amp;K$103&amp;", "&amp;K$103&amp;IF(COUNTIF(L65:$V65,"?????*")&gt;0,", ",""),IF(Sample!G65=2,K$103&amp;", "&amp;K$103&amp;IF(COUNTIF(L65:$V65,"?????*")&gt;0,", ",""),IF(Sample!G65=1,K$103&amp;IF(COUNTIF(L65:$V65,"?????*")&gt;0,", ","")," ")))</f>
        <v xml:space="preserve">{difficulty: "5^8", score:20}, {difficulty: "5^8", score:20}, </v>
      </c>
      <c r="L65" s="40" t="str">
        <f>IF(Sample!H65=3,L$103&amp;", "&amp;L$103&amp;", "&amp;L$103&amp;IF(COUNTIF(M65:$V65,"?????*")&gt;0,", ",""),IF(Sample!H65=2,L$103&amp;", "&amp;L$103&amp;IF(COUNTIF(M65:$V65,"?????*")&gt;0,", ",""),IF(Sample!H65=1,L$103&amp;IF(COUNTIF(M65:$V65,"?????*")&gt;0,", ","")," ")))</f>
        <v xml:space="preserve"> </v>
      </c>
      <c r="M65" s="40" t="str">
        <f>IF(Sample!I65=3,M$103&amp;", "&amp;M$103&amp;", "&amp;M$103&amp;IF(COUNTIF(N65:$V65,"?????*")&gt;0,", ",""),IF(Sample!I65=2,M$103&amp;", "&amp;M$103&amp;IF(COUNTIF(N65:$V65,"?????*")&gt;0,", ",""),IF(Sample!I65=1,M$103&amp;IF(COUNTIF(N65:$V65,"?????*")&gt;0,", ","")," ")))</f>
        <v xml:space="preserve"> </v>
      </c>
      <c r="N65" s="40" t="str">
        <f>IF(Sample!J65=3,N$103&amp;", "&amp;N$103&amp;", "&amp;N$103&amp;IF(COUNTIF(O65:$V65,"?????*")&gt;0,", ",""),IF(Sample!J65=2,N$103&amp;", "&amp;N$103&amp;IF(COUNTIF(O65:$V65,"?????*")&gt;0,", ",""),IF(Sample!J65=1,N$103&amp;IF(COUNTIF(O65:$V65,"?????*")&gt;0,", ","")," ")))</f>
        <v>{difficulty: "5^9", score:35}, {difficulty: "5^9", score:35}, {difficulty: "5^9", score:35}</v>
      </c>
      <c r="O65" s="40" t="str">
        <f>IF(Sample!K65=3,O$103&amp;", "&amp;O$103&amp;", "&amp;O$103&amp;IF(COUNTIF(P65:$V65,"?????*")&gt;0,", ",""),IF(Sample!K65=2,O$103&amp;", "&amp;O$103&amp;IF(COUNTIF(P65:$V65,"?????*")&gt;0,", ",""),IF(Sample!K65=1,O$103&amp;IF(COUNTIF(P65:$V65,"?????*")&gt;0,", ","")," ")))</f>
        <v xml:space="preserve"> </v>
      </c>
      <c r="P65" s="40" t="str">
        <f>IF(Sample!L65=3,P$103&amp;", "&amp;P$103&amp;", "&amp;P$103&amp;IF(COUNTIF(Q65:$V65,"?????*")&gt;0,", ",""),IF(Sample!L65=2,P$103&amp;", "&amp;P$103&amp;IF(COUNTIF(Q65:$V65,"?????*")&gt;0,", ",""),IF(Sample!L65=1,P$103&amp;IF(COUNTIF(Q65:$V65,"?????*")&gt;0,", ","")," ")))</f>
        <v xml:space="preserve"> </v>
      </c>
      <c r="Q65" s="40" t="str">
        <f>IF(Sample!M65=3,Q$103&amp;", "&amp;Q$103&amp;", "&amp;Q$103&amp;IF(COUNTIF(R65:$V65,"?????*")&gt;0,", ",""),IF(Sample!M65=2,Q$103&amp;", "&amp;Q$103&amp;IF(COUNTIF(R65:$V65,"?????*")&gt;0,", ",""),IF(Sample!M65=1,Q$103&amp;IF(COUNTIF(R65:$V65,"?????*")&gt;0,", ","")," ")))</f>
        <v xml:space="preserve"> </v>
      </c>
      <c r="R65" s="40" t="str">
        <f>IF(Sample!N65=3,R$103&amp;", "&amp;R$103&amp;", "&amp;R$103&amp;IF(COUNTIF(S65:$V65,"?????*")&gt;0,", ",""),IF(Sample!N65=2,R$103&amp;", "&amp;R$103&amp;IF(COUNTIF(S65:$V65,"?????*")&gt;0,", ",""),IF(Sample!N65=1,R$103&amp;IF(COUNTIF(S65:$V65,"?????*")&gt;0,", ","")," ")))</f>
        <v xml:space="preserve"> </v>
      </c>
      <c r="S65" s="40" t="str">
        <f>IF(Sample!O65=3,S$103&amp;", "&amp;S$103&amp;", "&amp;S$103&amp;IF(COUNTIF(T65:$V65,"?????*")&gt;0,", ",""),IF(Sample!O65=2,S$103&amp;", "&amp;S$103&amp;IF(COUNTIF(T65:$V65,"?????*")&gt;0,", ",""),IF(Sample!O65=1,S$103&amp;IF(COUNTIF(T65:$V65,"?????*")&gt;0,", ","")," ")))</f>
        <v xml:space="preserve"> </v>
      </c>
      <c r="T65" s="40" t="str">
        <f>IF(Sample!P65=3,T$103&amp;", "&amp;T$103&amp;", "&amp;T$103&amp;IF(COUNTIF(U65:$V65,"?????*")&gt;0,", ",""),IF(Sample!P65=2,T$103&amp;", "&amp;T$103&amp;IF(COUNTIF(U65:$V65,"?????*")&gt;0,", ",""),IF(Sample!P65=1,T$103&amp;IF(COUNTIF(U65:$V65,"?????*")&gt;0,", ","")," ")))</f>
        <v xml:space="preserve"> </v>
      </c>
      <c r="U65" s="40" t="str">
        <f>IF(Sample!Q65=3,U$103&amp;", "&amp;U$103&amp;", "&amp;U$103&amp;IF(COUNTIF(V65:$V65,"?????*")&gt;0,", ",""),IF(Sample!Q65=2,U$103&amp;", "&amp;U$103&amp;IF(COUNTIF(V65:$V65,"?????*")&gt;0,", ",""),IF(Sample!Q65=1,U$103&amp;IF(COUNTIF(V65:$V65,"?????*")&gt;0,", ","")," ")))</f>
        <v xml:space="preserve"> </v>
      </c>
      <c r="V65" s="40" t="str">
        <f>IF(Sample!R65=3,V$103&amp;", "&amp;V$103&amp;", "&amp;V$103,IF(Sample!R65=2,V$103&amp;", "&amp;V$103,IF(Sample!R65=1,V$103," ")))</f>
        <v xml:space="preserve"> </v>
      </c>
      <c r="W65" s="40" t="s">
        <v>90</v>
      </c>
      <c r="X65" s="40" t="s">
        <v>95</v>
      </c>
      <c r="Y65" s="41" t="str">
        <f t="shared" si="0"/>
        <v>,</v>
      </c>
    </row>
    <row r="66" spans="2:25" x14ac:dyDescent="0.25">
      <c r="B66" s="39" t="s">
        <v>76</v>
      </c>
      <c r="C66" s="40" t="str">
        <f>" id: "&amp;COUNTA($C$2:$C65)&amp;", "</f>
        <v xml:space="preserve"> id: 64, </v>
      </c>
      <c r="D66" s="40" t="str">
        <f>"userId: "&amp;VLOOKUP(Sample!$B66,Control!$B$3:$D$29,2,FALSE)&amp;", "</f>
        <v xml:space="preserve">userId: 5, </v>
      </c>
      <c r="E66" s="40" t="str">
        <f>"locationId: "&amp;VLOOKUP(Sample!$C66,Control!$F$3:$G$29,2,FALSE)&amp;", "</f>
        <v xml:space="preserve">locationId: 1, </v>
      </c>
      <c r="F66" s="40" t="str">
        <f>"date: '"&amp;TEXT(Sample!$A66,"MM/DD/YYYY")&amp;"',"</f>
        <v>date: '03/04/2018',</v>
      </c>
      <c r="G66" s="40" t="s">
        <v>86</v>
      </c>
      <c r="H66" s="40" t="str">
        <f>IF(Sample!D66=3,H$103&amp;", "&amp;H$103&amp;", "&amp;H$103&amp;IF(COUNTIF(I66:$V66,"?????*")&gt;0,", ",""),IF(Sample!D66=2,H$103&amp;", "&amp;H$103&amp;IF(COUNTIF(I66:$V66,"?????*")&gt;0,", ",""),IF(Sample!D66=1,H$103&amp;IF(COUNTIF(I66:$V66,"?????*")&gt;0,", ","")," ")))</f>
        <v xml:space="preserve"> </v>
      </c>
      <c r="I66" s="40" t="str">
        <f>IF(Sample!E66=3,I$103&amp;", "&amp;I$103&amp;", "&amp;I$103&amp;IF(COUNTIF(J66:$V66,"?????*")&gt;0,", ",""),IF(Sample!E66=2,I$103&amp;", "&amp;I$103&amp;IF(COUNTIF(J66:$V66,"?????*")&gt;0,", ",""),IF(Sample!E66=1,I$103&amp;IF(COUNTIF(J66:$V66,"?????*")&gt;0,", ","")," ")))</f>
        <v xml:space="preserve"> </v>
      </c>
      <c r="J66" s="40" t="str">
        <f>IF(Sample!F66=3,J$103&amp;", "&amp;J$103&amp;", "&amp;J$103&amp;IF(COUNTIF(K66:$V66,"?????*")&gt;0,", ",""),IF(Sample!F66=2,J$103&amp;", "&amp;J$103&amp;IF(COUNTIF(K66:$V66,"?????*")&gt;0,", ",""),IF(Sample!F66=1,J$103&amp;IF(COUNTIF(K66:$V66,"?????*")&gt;0,", ","")," ")))</f>
        <v xml:space="preserve">{difficulty: "5^7", score:16}, </v>
      </c>
      <c r="K66" s="40" t="str">
        <f>IF(Sample!G66=3,K$103&amp;", "&amp;K$103&amp;", "&amp;K$103&amp;IF(COUNTIF(L66:$V66,"?????*")&gt;0,", ",""),IF(Sample!G66=2,K$103&amp;", "&amp;K$103&amp;IF(COUNTIF(L66:$V66,"?????*")&gt;0,", ",""),IF(Sample!G66=1,K$103&amp;IF(COUNTIF(L66:$V66,"?????*")&gt;0,", ","")," ")))</f>
        <v xml:space="preserve">{difficulty: "5^8", score:20}, {difficulty: "5^8", score:20}, </v>
      </c>
      <c r="L66" s="40" t="str">
        <f>IF(Sample!H66=3,L$103&amp;", "&amp;L$103&amp;", "&amp;L$103&amp;IF(COUNTIF(M66:$V66,"?????*")&gt;0,", ",""),IF(Sample!H66=2,L$103&amp;", "&amp;L$103&amp;IF(COUNTIF(M66:$V66,"?????*")&gt;0,", ",""),IF(Sample!H66=1,L$103&amp;IF(COUNTIF(M66:$V66,"?????*")&gt;0,", ","")," ")))</f>
        <v xml:space="preserve">{difficulty: "5^8+", score:24}, </v>
      </c>
      <c r="M66" s="40" t="str">
        <f>IF(Sample!I66=3,M$103&amp;", "&amp;M$103&amp;", "&amp;M$103&amp;IF(COUNTIF(N66:$V66,"?????*")&gt;0,", ",""),IF(Sample!I66=2,M$103&amp;", "&amp;M$103&amp;IF(COUNTIF(N66:$V66,"?????*")&gt;0,", ",""),IF(Sample!I66=1,M$103&amp;IF(COUNTIF(N66:$V66,"?????*")&gt;0,", ","")," ")))</f>
        <v xml:space="preserve"> </v>
      </c>
      <c r="N66" s="40" t="str">
        <f>IF(Sample!J66=3,N$103&amp;", "&amp;N$103&amp;", "&amp;N$103&amp;IF(COUNTIF(O66:$V66,"?????*")&gt;0,", ",""),IF(Sample!J66=2,N$103&amp;", "&amp;N$103&amp;IF(COUNTIF(O66:$V66,"?????*")&gt;0,", ",""),IF(Sample!J66=1,N$103&amp;IF(COUNTIF(O66:$V66,"?????*")&gt;0,", ","")," ")))</f>
        <v xml:space="preserve">{difficulty: "5^9", score:35}, </v>
      </c>
      <c r="O66" s="40" t="str">
        <f>IF(Sample!K66=3,O$103&amp;", "&amp;O$103&amp;", "&amp;O$103&amp;IF(COUNTIF(P66:$V66,"?????*")&gt;0,", ",""),IF(Sample!K66=2,O$103&amp;", "&amp;O$103&amp;IF(COUNTIF(P66:$V66,"?????*")&gt;0,", ",""),IF(Sample!K66=1,O$103&amp;IF(COUNTIF(P66:$V66,"?????*")&gt;0,", ","")," ")))</f>
        <v xml:space="preserve"> </v>
      </c>
      <c r="P66" s="40" t="str">
        <f>IF(Sample!L66=3,P$103&amp;", "&amp;P$103&amp;", "&amp;P$103&amp;IF(COUNTIF(Q66:$V66,"?????*")&gt;0,", ",""),IF(Sample!L66=2,P$103&amp;", "&amp;P$103&amp;IF(COUNTIF(Q66:$V66,"?????*")&gt;0,", ",""),IF(Sample!L66=1,P$103&amp;IF(COUNTIF(Q66:$V66,"?????*")&gt;0,", ","")," ")))</f>
        <v>{difficulty: "5^10-", score:54}, {difficulty: "5^10-", score:54}</v>
      </c>
      <c r="Q66" s="40" t="str">
        <f>IF(Sample!M66=3,Q$103&amp;", "&amp;Q$103&amp;", "&amp;Q$103&amp;IF(COUNTIF(R66:$V66,"?????*")&gt;0,", ",""),IF(Sample!M66=2,Q$103&amp;", "&amp;Q$103&amp;IF(COUNTIF(R66:$V66,"?????*")&gt;0,", ",""),IF(Sample!M66=1,Q$103&amp;IF(COUNTIF(R66:$V66,"?????*")&gt;0,", ","")," ")))</f>
        <v xml:space="preserve"> </v>
      </c>
      <c r="R66" s="40" t="str">
        <f>IF(Sample!N66=3,R$103&amp;", "&amp;R$103&amp;", "&amp;R$103&amp;IF(COUNTIF(S66:$V66,"?????*")&gt;0,", ",""),IF(Sample!N66=2,R$103&amp;", "&amp;R$103&amp;IF(COUNTIF(S66:$V66,"?????*")&gt;0,", ",""),IF(Sample!N66=1,R$103&amp;IF(COUNTIF(S66:$V66,"?????*")&gt;0,", ","")," ")))</f>
        <v xml:space="preserve"> </v>
      </c>
      <c r="S66" s="40" t="str">
        <f>IF(Sample!O66=3,S$103&amp;", "&amp;S$103&amp;", "&amp;S$103&amp;IF(COUNTIF(T66:$V66,"?????*")&gt;0,", ",""),IF(Sample!O66=2,S$103&amp;", "&amp;S$103&amp;IF(COUNTIF(T66:$V66,"?????*")&gt;0,", ",""),IF(Sample!O66=1,S$103&amp;IF(COUNTIF(T66:$V66,"?????*")&gt;0,", ","")," ")))</f>
        <v xml:space="preserve"> </v>
      </c>
      <c r="T66" s="40" t="str">
        <f>IF(Sample!P66=3,T$103&amp;", "&amp;T$103&amp;", "&amp;T$103&amp;IF(COUNTIF(U66:$V66,"?????*")&gt;0,", ",""),IF(Sample!P66=2,T$103&amp;", "&amp;T$103&amp;IF(COUNTIF(U66:$V66,"?????*")&gt;0,", ",""),IF(Sample!P66=1,T$103&amp;IF(COUNTIF(U66:$V66,"?????*")&gt;0,", ","")," ")))</f>
        <v xml:space="preserve"> </v>
      </c>
      <c r="U66" s="40" t="str">
        <f>IF(Sample!Q66=3,U$103&amp;", "&amp;U$103&amp;", "&amp;U$103&amp;IF(COUNTIF(V66:$V66,"?????*")&gt;0,", ",""),IF(Sample!Q66=2,U$103&amp;", "&amp;U$103&amp;IF(COUNTIF(V66:$V66,"?????*")&gt;0,", ",""),IF(Sample!Q66=1,U$103&amp;IF(COUNTIF(V66:$V66,"?????*")&gt;0,", ","")," ")))</f>
        <v xml:space="preserve"> </v>
      </c>
      <c r="V66" s="40" t="str">
        <f>IF(Sample!R66=3,V$103&amp;", "&amp;V$103&amp;", "&amp;V$103,IF(Sample!R66=2,V$103&amp;", "&amp;V$103,IF(Sample!R66=1,V$103," ")))</f>
        <v xml:space="preserve"> </v>
      </c>
      <c r="W66" s="40" t="s">
        <v>90</v>
      </c>
      <c r="X66" s="40" t="s">
        <v>95</v>
      </c>
      <c r="Y66" s="41" t="str">
        <f t="shared" ref="Y66:Y95" si="1">IF(COUNTA(B67)=1,","," ")</f>
        <v>,</v>
      </c>
    </row>
    <row r="67" spans="2:25" x14ac:dyDescent="0.25">
      <c r="B67" s="39" t="s">
        <v>76</v>
      </c>
      <c r="C67" s="40" t="str">
        <f>" id: "&amp;COUNTA($C$2:$C66)&amp;", "</f>
        <v xml:space="preserve"> id: 65, </v>
      </c>
      <c r="D67" s="40" t="str">
        <f>"userId: "&amp;VLOOKUP(Sample!$B67,Control!$B$3:$D$29,2,FALSE)&amp;", "</f>
        <v xml:space="preserve">userId: 6, </v>
      </c>
      <c r="E67" s="40" t="str">
        <f>"locationId: "&amp;VLOOKUP(Sample!$C67,Control!$F$3:$G$29,2,FALSE)&amp;", "</f>
        <v xml:space="preserve">locationId: 1, </v>
      </c>
      <c r="F67" s="40" t="str">
        <f>"date: '"&amp;TEXT(Sample!$A67,"MM/DD/YYYY")&amp;"',"</f>
        <v>date: '03/06/2018',</v>
      </c>
      <c r="G67" s="40" t="s">
        <v>86</v>
      </c>
      <c r="H67" s="40" t="str">
        <f>IF(Sample!D67=3,H$103&amp;", "&amp;H$103&amp;", "&amp;H$103&amp;IF(COUNTIF(I67:$V67,"?????*")&gt;0,", ",""),IF(Sample!D67=2,H$103&amp;", "&amp;H$103&amp;IF(COUNTIF(I67:$V67,"?????*")&gt;0,", ",""),IF(Sample!D67=1,H$103&amp;IF(COUNTIF(I67:$V67,"?????*")&gt;0,", ","")," ")))</f>
        <v xml:space="preserve"> </v>
      </c>
      <c r="I67" s="40" t="str">
        <f>IF(Sample!E67=3,I$103&amp;", "&amp;I$103&amp;", "&amp;I$103&amp;IF(COUNTIF(J67:$V67,"?????*")&gt;0,", ",""),IF(Sample!E67=2,I$103&amp;", "&amp;I$103&amp;IF(COUNTIF(J67:$V67,"?????*")&gt;0,", ",""),IF(Sample!E67=1,I$103&amp;IF(COUNTIF(J67:$V67,"?????*")&gt;0,", ","")," ")))</f>
        <v xml:space="preserve"> </v>
      </c>
      <c r="J67" s="40" t="str">
        <f>IF(Sample!F67=3,J$103&amp;", "&amp;J$103&amp;", "&amp;J$103&amp;IF(COUNTIF(K67:$V67,"?????*")&gt;0,", ",""),IF(Sample!F67=2,J$103&amp;", "&amp;J$103&amp;IF(COUNTIF(K67:$V67,"?????*")&gt;0,", ",""),IF(Sample!F67=1,J$103&amp;IF(COUNTIF(K67:$V67,"?????*")&gt;0,", ","")," ")))</f>
        <v xml:space="preserve"> </v>
      </c>
      <c r="K67" s="40" t="str">
        <f>IF(Sample!G67=3,K$103&amp;", "&amp;K$103&amp;", "&amp;K$103&amp;IF(COUNTIF(L67:$V67,"?????*")&gt;0,", ",""),IF(Sample!G67=2,K$103&amp;", "&amp;K$103&amp;IF(COUNTIF(L67:$V67,"?????*")&gt;0,", ",""),IF(Sample!G67=1,K$103&amp;IF(COUNTIF(L67:$V67,"?????*")&gt;0,", ","")," ")))</f>
        <v xml:space="preserve">{difficulty: "5^8", score:20}, </v>
      </c>
      <c r="L67" s="40" t="str">
        <f>IF(Sample!H67=3,L$103&amp;", "&amp;L$103&amp;", "&amp;L$103&amp;IF(COUNTIF(M67:$V67,"?????*")&gt;0,", ",""),IF(Sample!H67=2,L$103&amp;", "&amp;L$103&amp;IF(COUNTIF(M67:$V67,"?????*")&gt;0,", ",""),IF(Sample!H67=1,L$103&amp;IF(COUNTIF(M67:$V67,"?????*")&gt;0,", ","")," ")))</f>
        <v xml:space="preserve"> </v>
      </c>
      <c r="M67" s="40" t="str">
        <f>IF(Sample!I67=3,M$103&amp;", "&amp;M$103&amp;", "&amp;M$103&amp;IF(COUNTIF(N67:$V67,"?????*")&gt;0,", ",""),IF(Sample!I67=2,M$103&amp;", "&amp;M$103&amp;IF(COUNTIF(N67:$V67,"?????*")&gt;0,", ",""),IF(Sample!I67=1,M$103&amp;IF(COUNTIF(N67:$V67,"?????*")&gt;0,", ","")," ")))</f>
        <v xml:space="preserve"> </v>
      </c>
      <c r="N67" s="40" t="str">
        <f>IF(Sample!J67=3,N$103&amp;", "&amp;N$103&amp;", "&amp;N$103&amp;IF(COUNTIF(O67:$V67,"?????*")&gt;0,", ",""),IF(Sample!J67=2,N$103&amp;", "&amp;N$103&amp;IF(COUNTIF(O67:$V67,"?????*")&gt;0,", ",""),IF(Sample!J67=1,N$103&amp;IF(COUNTIF(O67:$V67,"?????*")&gt;0,", ","")," ")))</f>
        <v>{difficulty: "5^9", score:35}, {difficulty: "5^9", score:35}, {difficulty: "5^9", score:35}</v>
      </c>
      <c r="O67" s="40" t="str">
        <f>IF(Sample!K67=3,O$103&amp;", "&amp;O$103&amp;", "&amp;O$103&amp;IF(COUNTIF(P67:$V67,"?????*")&gt;0,", ",""),IF(Sample!K67=2,O$103&amp;", "&amp;O$103&amp;IF(COUNTIF(P67:$V67,"?????*")&gt;0,", ",""),IF(Sample!K67=1,O$103&amp;IF(COUNTIF(P67:$V67,"?????*")&gt;0,", ","")," ")))</f>
        <v xml:space="preserve"> </v>
      </c>
      <c r="P67" s="40" t="str">
        <f>IF(Sample!L67=3,P$103&amp;", "&amp;P$103&amp;", "&amp;P$103&amp;IF(COUNTIF(Q67:$V67,"?????*")&gt;0,", ",""),IF(Sample!L67=2,P$103&amp;", "&amp;P$103&amp;IF(COUNTIF(Q67:$V67,"?????*")&gt;0,", ",""),IF(Sample!L67=1,P$103&amp;IF(COUNTIF(Q67:$V67,"?????*")&gt;0,", ","")," ")))</f>
        <v xml:space="preserve"> </v>
      </c>
      <c r="Q67" s="40" t="str">
        <f>IF(Sample!M67=3,Q$103&amp;", "&amp;Q$103&amp;", "&amp;Q$103&amp;IF(COUNTIF(R67:$V67,"?????*")&gt;0,", ",""),IF(Sample!M67=2,Q$103&amp;", "&amp;Q$103&amp;IF(COUNTIF(R67:$V67,"?????*")&gt;0,", ",""),IF(Sample!M67=1,Q$103&amp;IF(COUNTIF(R67:$V67,"?????*")&gt;0,", ","")," ")))</f>
        <v xml:space="preserve"> </v>
      </c>
      <c r="R67" s="40" t="str">
        <f>IF(Sample!N67=3,R$103&amp;", "&amp;R$103&amp;", "&amp;R$103&amp;IF(COUNTIF(S67:$V67,"?????*")&gt;0,", ",""),IF(Sample!N67=2,R$103&amp;", "&amp;R$103&amp;IF(COUNTIF(S67:$V67,"?????*")&gt;0,", ",""),IF(Sample!N67=1,R$103&amp;IF(COUNTIF(S67:$V67,"?????*")&gt;0,", ","")," ")))</f>
        <v xml:space="preserve"> </v>
      </c>
      <c r="S67" s="40" t="str">
        <f>IF(Sample!O67=3,S$103&amp;", "&amp;S$103&amp;", "&amp;S$103&amp;IF(COUNTIF(T67:$V67,"?????*")&gt;0,", ",""),IF(Sample!O67=2,S$103&amp;", "&amp;S$103&amp;IF(COUNTIF(T67:$V67,"?????*")&gt;0,", ",""),IF(Sample!O67=1,S$103&amp;IF(COUNTIF(T67:$V67,"?????*")&gt;0,", ","")," ")))</f>
        <v xml:space="preserve"> </v>
      </c>
      <c r="T67" s="40" t="str">
        <f>IF(Sample!P67=3,T$103&amp;", "&amp;T$103&amp;", "&amp;T$103&amp;IF(COUNTIF(U67:$V67,"?????*")&gt;0,", ",""),IF(Sample!P67=2,T$103&amp;", "&amp;T$103&amp;IF(COUNTIF(U67:$V67,"?????*")&gt;0,", ",""),IF(Sample!P67=1,T$103&amp;IF(COUNTIF(U67:$V67,"?????*")&gt;0,", ","")," ")))</f>
        <v xml:space="preserve"> </v>
      </c>
      <c r="U67" s="40" t="str">
        <f>IF(Sample!Q67=3,U$103&amp;", "&amp;U$103&amp;", "&amp;U$103&amp;IF(COUNTIF(V67:$V67,"?????*")&gt;0,", ",""),IF(Sample!Q67=2,U$103&amp;", "&amp;U$103&amp;IF(COUNTIF(V67:$V67,"?????*")&gt;0,", ",""),IF(Sample!Q67=1,U$103&amp;IF(COUNTIF(V67:$V67,"?????*")&gt;0,", ","")," ")))</f>
        <v xml:space="preserve"> </v>
      </c>
      <c r="V67" s="40" t="str">
        <f>IF(Sample!R67=3,V$103&amp;", "&amp;V$103&amp;", "&amp;V$103,IF(Sample!R67=2,V$103&amp;", "&amp;V$103,IF(Sample!R67=1,V$103," ")))</f>
        <v xml:space="preserve"> </v>
      </c>
      <c r="W67" s="40" t="s">
        <v>90</v>
      </c>
      <c r="X67" s="40" t="s">
        <v>95</v>
      </c>
      <c r="Y67" s="41" t="str">
        <f t="shared" si="1"/>
        <v>,</v>
      </c>
    </row>
    <row r="68" spans="2:25" x14ac:dyDescent="0.25">
      <c r="B68" s="39" t="s">
        <v>76</v>
      </c>
      <c r="C68" s="40" t="str">
        <f>" id: "&amp;COUNTA($C$2:$C67)&amp;", "</f>
        <v xml:space="preserve"> id: 66, </v>
      </c>
      <c r="D68" s="40" t="str">
        <f>"userId: "&amp;VLOOKUP(Sample!$B68,Control!$B$3:$D$29,2,FALSE)&amp;", "</f>
        <v xml:space="preserve">userId: 4, </v>
      </c>
      <c r="E68" s="40" t="str">
        <f>"locationId: "&amp;VLOOKUP(Sample!$C68,Control!$F$3:$G$29,2,FALSE)&amp;", "</f>
        <v xml:space="preserve">locationId: 1, </v>
      </c>
      <c r="F68" s="40" t="str">
        <f>"date: '"&amp;TEXT(Sample!$A68,"MM/DD/YYYY")&amp;"',"</f>
        <v>date: '03/06/2018',</v>
      </c>
      <c r="G68" s="40" t="s">
        <v>86</v>
      </c>
      <c r="H68" s="40" t="str">
        <f>IF(Sample!D68=3,H$103&amp;", "&amp;H$103&amp;", "&amp;H$103&amp;IF(COUNTIF(I68:$V68,"?????*")&gt;0,", ",""),IF(Sample!D68=2,H$103&amp;", "&amp;H$103&amp;IF(COUNTIF(I68:$V68,"?????*")&gt;0,", ",""),IF(Sample!D68=1,H$103&amp;IF(COUNTIF(I68:$V68,"?????*")&gt;0,", ","")," ")))</f>
        <v xml:space="preserve"> </v>
      </c>
      <c r="I68" s="40" t="str">
        <f>IF(Sample!E68=3,I$103&amp;", "&amp;I$103&amp;", "&amp;I$103&amp;IF(COUNTIF(J68:$V68,"?????*")&gt;0,", ",""),IF(Sample!E68=2,I$103&amp;", "&amp;I$103&amp;IF(COUNTIF(J68:$V68,"?????*")&gt;0,", ",""),IF(Sample!E68=1,I$103&amp;IF(COUNTIF(J68:$V68,"?????*")&gt;0,", ","")," ")))</f>
        <v xml:space="preserve"> </v>
      </c>
      <c r="J68" s="40" t="str">
        <f>IF(Sample!F68=3,J$103&amp;", "&amp;J$103&amp;", "&amp;J$103&amp;IF(COUNTIF(K68:$V68,"?????*")&gt;0,", ",""),IF(Sample!F68=2,J$103&amp;", "&amp;J$103&amp;IF(COUNTIF(K68:$V68,"?????*")&gt;0,", ",""),IF(Sample!F68=1,J$103&amp;IF(COUNTIF(K68:$V68,"?????*")&gt;0,", ","")," ")))</f>
        <v xml:space="preserve"> </v>
      </c>
      <c r="K68" s="40" t="str">
        <f>IF(Sample!G68=3,K$103&amp;", "&amp;K$103&amp;", "&amp;K$103&amp;IF(COUNTIF(L68:$V68,"?????*")&gt;0,", ",""),IF(Sample!G68=2,K$103&amp;", "&amp;K$103&amp;IF(COUNTIF(L68:$V68,"?????*")&gt;0,", ",""),IF(Sample!G68=1,K$103&amp;IF(COUNTIF(L68:$V68,"?????*")&gt;0,", ","")," ")))</f>
        <v xml:space="preserve"> </v>
      </c>
      <c r="L68" s="40" t="str">
        <f>IF(Sample!H68=3,L$103&amp;", "&amp;L$103&amp;", "&amp;L$103&amp;IF(COUNTIF(M68:$V68,"?????*")&gt;0,", ",""),IF(Sample!H68=2,L$103&amp;", "&amp;L$103&amp;IF(COUNTIF(M68:$V68,"?????*")&gt;0,", ",""),IF(Sample!H68=1,L$103&amp;IF(COUNTIF(M68:$V68,"?????*")&gt;0,", ","")," ")))</f>
        <v xml:space="preserve"> </v>
      </c>
      <c r="M68" s="40" t="str">
        <f>IF(Sample!I68=3,M$103&amp;", "&amp;M$103&amp;", "&amp;M$103&amp;IF(COUNTIF(N68:$V68,"?????*")&gt;0,", ",""),IF(Sample!I68=2,M$103&amp;", "&amp;M$103&amp;IF(COUNTIF(N68:$V68,"?????*")&gt;0,", ",""),IF(Sample!I68=1,M$103&amp;IF(COUNTIF(N68:$V68,"?????*")&gt;0,", ","")," ")))</f>
        <v xml:space="preserve"> </v>
      </c>
      <c r="N68" s="40" t="str">
        <f>IF(Sample!J68=3,N$103&amp;", "&amp;N$103&amp;", "&amp;N$103&amp;IF(COUNTIF(O68:$V68,"?????*")&gt;0,", ",""),IF(Sample!J68=2,N$103&amp;", "&amp;N$103&amp;IF(COUNTIF(O68:$V68,"?????*")&gt;0,", ",""),IF(Sample!J68=1,N$103&amp;IF(COUNTIF(O68:$V68,"?????*")&gt;0,", ","")," ")))</f>
        <v xml:space="preserve">{difficulty: "5^9", score:35}, </v>
      </c>
      <c r="O68" s="40" t="str">
        <f>IF(Sample!K68=3,O$103&amp;", "&amp;O$103&amp;", "&amp;O$103&amp;IF(COUNTIF(P68:$V68,"?????*")&gt;0,", ",""),IF(Sample!K68=2,O$103&amp;", "&amp;O$103&amp;IF(COUNTIF(P68:$V68,"?????*")&gt;0,", ",""),IF(Sample!K68=1,O$103&amp;IF(COUNTIF(P68:$V68,"?????*")&gt;0,", ","")," ")))</f>
        <v xml:space="preserve"> </v>
      </c>
      <c r="P68" s="40" t="str">
        <f>IF(Sample!L68=3,P$103&amp;", "&amp;P$103&amp;", "&amp;P$103&amp;IF(COUNTIF(Q68:$V68,"?????*")&gt;0,", ",""),IF(Sample!L68=2,P$103&amp;", "&amp;P$103&amp;IF(COUNTIF(Q68:$V68,"?????*")&gt;0,", ",""),IF(Sample!L68=1,P$103&amp;IF(COUNTIF(Q68:$V68,"?????*")&gt;0,", ","")," ")))</f>
        <v xml:space="preserve"> </v>
      </c>
      <c r="Q68" s="40" t="str">
        <f>IF(Sample!M68=3,Q$103&amp;", "&amp;Q$103&amp;", "&amp;Q$103&amp;IF(COUNTIF(R68:$V68,"?????*")&gt;0,", ",""),IF(Sample!M68=2,Q$103&amp;", "&amp;Q$103&amp;IF(COUNTIF(R68:$V68,"?????*")&gt;0,", ",""),IF(Sample!M68=1,Q$103&amp;IF(COUNTIF(R68:$V68,"?????*")&gt;0,", ","")," ")))</f>
        <v>{difficulty: "5^10", score:68}, {difficulty: "5^10", score:68}</v>
      </c>
      <c r="R68" s="40" t="str">
        <f>IF(Sample!N68=3,R$103&amp;", "&amp;R$103&amp;", "&amp;R$103&amp;IF(COUNTIF(S68:$V68,"?????*")&gt;0,", ",""),IF(Sample!N68=2,R$103&amp;", "&amp;R$103&amp;IF(COUNTIF(S68:$V68,"?????*")&gt;0,", ",""),IF(Sample!N68=1,R$103&amp;IF(COUNTIF(S68:$V68,"?????*")&gt;0,", ","")," ")))</f>
        <v xml:space="preserve"> </v>
      </c>
      <c r="S68" s="40" t="str">
        <f>IF(Sample!O68=3,S$103&amp;", "&amp;S$103&amp;", "&amp;S$103&amp;IF(COUNTIF(T68:$V68,"?????*")&gt;0,", ",""),IF(Sample!O68=2,S$103&amp;", "&amp;S$103&amp;IF(COUNTIF(T68:$V68,"?????*")&gt;0,", ",""),IF(Sample!O68=1,S$103&amp;IF(COUNTIF(T68:$V68,"?????*")&gt;0,", ","")," ")))</f>
        <v xml:space="preserve"> </v>
      </c>
      <c r="T68" s="40" t="str">
        <f>IF(Sample!P68=3,T$103&amp;", "&amp;T$103&amp;", "&amp;T$103&amp;IF(COUNTIF(U68:$V68,"?????*")&gt;0,", ",""),IF(Sample!P68=2,T$103&amp;", "&amp;T$103&amp;IF(COUNTIF(U68:$V68,"?????*")&gt;0,", ",""),IF(Sample!P68=1,T$103&amp;IF(COUNTIF(U68:$V68,"?????*")&gt;0,", ","")," ")))</f>
        <v xml:space="preserve"> </v>
      </c>
      <c r="U68" s="40" t="str">
        <f>IF(Sample!Q68=3,U$103&amp;", "&amp;U$103&amp;", "&amp;U$103&amp;IF(COUNTIF(V68:$V68,"?????*")&gt;0,", ",""),IF(Sample!Q68=2,U$103&amp;", "&amp;U$103&amp;IF(COUNTIF(V68:$V68,"?????*")&gt;0,", ",""),IF(Sample!Q68=1,U$103&amp;IF(COUNTIF(V68:$V68,"?????*")&gt;0,", ","")," ")))</f>
        <v xml:space="preserve"> </v>
      </c>
      <c r="V68" s="40" t="str">
        <f>IF(Sample!R68=3,V$103&amp;", "&amp;V$103&amp;", "&amp;V$103,IF(Sample!R68=2,V$103&amp;", "&amp;V$103,IF(Sample!R68=1,V$103," ")))</f>
        <v xml:space="preserve"> </v>
      </c>
      <c r="W68" s="40" t="s">
        <v>90</v>
      </c>
      <c r="X68" s="40" t="s">
        <v>95</v>
      </c>
      <c r="Y68" s="41" t="str">
        <f t="shared" si="1"/>
        <v>,</v>
      </c>
    </row>
    <row r="69" spans="2:25" x14ac:dyDescent="0.25">
      <c r="B69" s="39" t="s">
        <v>76</v>
      </c>
      <c r="C69" s="40" t="str">
        <f>" id: "&amp;COUNTA($C$2:$C68)&amp;", "</f>
        <v xml:space="preserve"> id: 67, </v>
      </c>
      <c r="D69" s="40" t="str">
        <f>"userId: "&amp;VLOOKUP(Sample!$B69,Control!$B$3:$D$29,2,FALSE)&amp;", "</f>
        <v xml:space="preserve">userId: 7, </v>
      </c>
      <c r="E69" s="40" t="str">
        <f>"locationId: "&amp;VLOOKUP(Sample!$C69,Control!$F$3:$G$29,2,FALSE)&amp;", "</f>
        <v xml:space="preserve">locationId: 1, </v>
      </c>
      <c r="F69" s="40" t="str">
        <f>"date: '"&amp;TEXT(Sample!$A69,"MM/DD/YYYY")&amp;"',"</f>
        <v>date: '03/06/2018',</v>
      </c>
      <c r="G69" s="40" t="s">
        <v>86</v>
      </c>
      <c r="H69" s="40" t="str">
        <f>IF(Sample!D69=3,H$103&amp;", "&amp;H$103&amp;", "&amp;H$103&amp;IF(COUNTIF(I69:$V69,"?????*")&gt;0,", ",""),IF(Sample!D69=2,H$103&amp;", "&amp;H$103&amp;IF(COUNTIF(I69:$V69,"?????*")&gt;0,", ",""),IF(Sample!D69=1,H$103&amp;IF(COUNTIF(I69:$V69,"?????*")&gt;0,", ","")," ")))</f>
        <v xml:space="preserve"> </v>
      </c>
      <c r="I69" s="40" t="str">
        <f>IF(Sample!E69=3,I$103&amp;", "&amp;I$103&amp;", "&amp;I$103&amp;IF(COUNTIF(J69:$V69,"?????*")&gt;0,", ",""),IF(Sample!E69=2,I$103&amp;", "&amp;I$103&amp;IF(COUNTIF(J69:$V69,"?????*")&gt;0,", ",""),IF(Sample!E69=1,I$103&amp;IF(COUNTIF(J69:$V69,"?????*")&gt;0,", ","")," ")))</f>
        <v xml:space="preserve"> </v>
      </c>
      <c r="J69" s="40" t="str">
        <f>IF(Sample!F69=3,J$103&amp;", "&amp;J$103&amp;", "&amp;J$103&amp;IF(COUNTIF(K69:$V69,"?????*")&gt;0,", ",""),IF(Sample!F69=2,J$103&amp;", "&amp;J$103&amp;IF(COUNTIF(K69:$V69,"?????*")&gt;0,", ",""),IF(Sample!F69=1,J$103&amp;IF(COUNTIF(K69:$V69,"?????*")&gt;0,", ","")," ")))</f>
        <v xml:space="preserve"> </v>
      </c>
      <c r="K69" s="40" t="str">
        <f>IF(Sample!G69=3,K$103&amp;", "&amp;K$103&amp;", "&amp;K$103&amp;IF(COUNTIF(L69:$V69,"?????*")&gt;0,", ",""),IF(Sample!G69=2,K$103&amp;", "&amp;K$103&amp;IF(COUNTIF(L69:$V69,"?????*")&gt;0,", ",""),IF(Sample!G69=1,K$103&amp;IF(COUNTIF(L69:$V69,"?????*")&gt;0,", ","")," ")))</f>
        <v xml:space="preserve"> </v>
      </c>
      <c r="L69" s="40" t="str">
        <f>IF(Sample!H69=3,L$103&amp;", "&amp;L$103&amp;", "&amp;L$103&amp;IF(COUNTIF(M69:$V69,"?????*")&gt;0,", ",""),IF(Sample!H69=2,L$103&amp;", "&amp;L$103&amp;IF(COUNTIF(M69:$V69,"?????*")&gt;0,", ",""),IF(Sample!H69=1,L$103&amp;IF(COUNTIF(M69:$V69,"?????*")&gt;0,", ","")," ")))</f>
        <v xml:space="preserve"> </v>
      </c>
      <c r="M69" s="40" t="str">
        <f>IF(Sample!I69=3,M$103&amp;", "&amp;M$103&amp;", "&amp;M$103&amp;IF(COUNTIF(N69:$V69,"?????*")&gt;0,", ",""),IF(Sample!I69=2,M$103&amp;", "&amp;M$103&amp;IF(COUNTIF(N69:$V69,"?????*")&gt;0,", ",""),IF(Sample!I69=1,M$103&amp;IF(COUNTIF(N69:$V69,"?????*")&gt;0,", ","")," ")))</f>
        <v xml:space="preserve"> </v>
      </c>
      <c r="N69" s="40" t="str">
        <f>IF(Sample!J69=3,N$103&amp;", "&amp;N$103&amp;", "&amp;N$103&amp;IF(COUNTIF(O69:$V69,"?????*")&gt;0,", ",""),IF(Sample!J69=2,N$103&amp;", "&amp;N$103&amp;IF(COUNTIF(O69:$V69,"?????*")&gt;0,", ",""),IF(Sample!J69=1,N$103&amp;IF(COUNTIF(O69:$V69,"?????*")&gt;0,", ","")," ")))</f>
        <v xml:space="preserve">{difficulty: "5^9", score:35}, </v>
      </c>
      <c r="O69" s="40" t="str">
        <f>IF(Sample!K69=3,O$103&amp;", "&amp;O$103&amp;", "&amp;O$103&amp;IF(COUNTIF(P69:$V69,"?????*")&gt;0,", ",""),IF(Sample!K69=2,O$103&amp;", "&amp;O$103&amp;IF(COUNTIF(P69:$V69,"?????*")&gt;0,", ",""),IF(Sample!K69=1,O$103&amp;IF(COUNTIF(P69:$V69,"?????*")&gt;0,", ","")," ")))</f>
        <v xml:space="preserve"> </v>
      </c>
      <c r="P69" s="40" t="str">
        <f>IF(Sample!L69=3,P$103&amp;", "&amp;P$103&amp;", "&amp;P$103&amp;IF(COUNTIF(Q69:$V69,"?????*")&gt;0,", ",""),IF(Sample!L69=2,P$103&amp;", "&amp;P$103&amp;IF(COUNTIF(Q69:$V69,"?????*")&gt;0,", ",""),IF(Sample!L69=1,P$103&amp;IF(COUNTIF(Q69:$V69,"?????*")&gt;0,", ","")," ")))</f>
        <v xml:space="preserve">{difficulty: "5^10-", score:54}, </v>
      </c>
      <c r="Q69" s="40" t="str">
        <f>IF(Sample!M69=3,Q$103&amp;", "&amp;Q$103&amp;", "&amp;Q$103&amp;IF(COUNTIF(R69:$V69,"?????*")&gt;0,", ",""),IF(Sample!M69=2,Q$103&amp;", "&amp;Q$103&amp;IF(COUNTIF(R69:$V69,"?????*")&gt;0,", ",""),IF(Sample!M69=1,Q$103&amp;IF(COUNTIF(R69:$V69,"?????*")&gt;0,", ","")," ")))</f>
        <v xml:space="preserve">{difficulty: "5^10", score:68}, {difficulty: "5^10", score:68}, </v>
      </c>
      <c r="R69" s="40" t="str">
        <f>IF(Sample!N69=3,R$103&amp;", "&amp;R$103&amp;", "&amp;R$103&amp;IF(COUNTIF(S69:$V69,"?????*")&gt;0,", ",""),IF(Sample!N69=2,R$103&amp;", "&amp;R$103&amp;IF(COUNTIF(S69:$V69,"?????*")&gt;0,", ",""),IF(Sample!N69=1,R$103&amp;IF(COUNTIF(S69:$V69,"?????*")&gt;0,", ","")," ")))</f>
        <v xml:space="preserve"> </v>
      </c>
      <c r="S69" s="40" t="str">
        <f>IF(Sample!O69=3,S$103&amp;", "&amp;S$103&amp;", "&amp;S$103&amp;IF(COUNTIF(T69:$V69,"?????*")&gt;0,", ",""),IF(Sample!O69=2,S$103&amp;", "&amp;S$103&amp;IF(COUNTIF(T69:$V69,"?????*")&gt;0,", ",""),IF(Sample!O69=1,S$103&amp;IF(COUNTIF(T69:$V69,"?????*")&gt;0,", ","")," ")))</f>
        <v>{difficulty: "5^11-", score:110}</v>
      </c>
      <c r="T69" s="40" t="str">
        <f>IF(Sample!P69=3,T$103&amp;", "&amp;T$103&amp;", "&amp;T$103&amp;IF(COUNTIF(U69:$V69,"?????*")&gt;0,", ",""),IF(Sample!P69=2,T$103&amp;", "&amp;T$103&amp;IF(COUNTIF(U69:$V69,"?????*")&gt;0,", ",""),IF(Sample!P69=1,T$103&amp;IF(COUNTIF(U69:$V69,"?????*")&gt;0,", ","")," ")))</f>
        <v xml:space="preserve"> </v>
      </c>
      <c r="U69" s="40" t="str">
        <f>IF(Sample!Q69=3,U$103&amp;", "&amp;U$103&amp;", "&amp;U$103&amp;IF(COUNTIF(V69:$V69,"?????*")&gt;0,", ",""),IF(Sample!Q69=2,U$103&amp;", "&amp;U$103&amp;IF(COUNTIF(V69:$V69,"?????*")&gt;0,", ",""),IF(Sample!Q69=1,U$103&amp;IF(COUNTIF(V69:$V69,"?????*")&gt;0,", ","")," ")))</f>
        <v xml:space="preserve"> </v>
      </c>
      <c r="V69" s="40" t="str">
        <f>IF(Sample!R69=3,V$103&amp;", "&amp;V$103&amp;", "&amp;V$103,IF(Sample!R69=2,V$103&amp;", "&amp;V$103,IF(Sample!R69=1,V$103," ")))</f>
        <v xml:space="preserve"> </v>
      </c>
      <c r="W69" s="40" t="s">
        <v>90</v>
      </c>
      <c r="X69" s="40" t="s">
        <v>95</v>
      </c>
      <c r="Y69" s="41" t="str">
        <f>IF(COUNTA(#REF!)=1,","," ")</f>
        <v>,</v>
      </c>
    </row>
    <row r="70" spans="2:25" x14ac:dyDescent="0.25">
      <c r="B70" s="39" t="s">
        <v>76</v>
      </c>
      <c r="C70" s="40" t="str">
        <f>" id: "&amp;COUNTA($C$2:$C69)&amp;", "</f>
        <v xml:space="preserve"> id: 68, </v>
      </c>
      <c r="D70" s="40" t="str">
        <f>"userId: "&amp;VLOOKUP(Sample!$B70,Control!$B$3:$D$29,2,FALSE)&amp;", "</f>
        <v xml:space="preserve">userId: 1, </v>
      </c>
      <c r="E70" s="40" t="str">
        <f>"locationId: "&amp;VLOOKUP(Sample!$C70,Control!$F$3:$G$29,2,FALSE)&amp;", "</f>
        <v xml:space="preserve">locationId: 1, </v>
      </c>
      <c r="F70" s="40" t="str">
        <f>"date: '"&amp;TEXT(Sample!$A70,"MM/DD/YYYY")&amp;"',"</f>
        <v>date: '03/07/2018',</v>
      </c>
      <c r="G70" s="40" t="s">
        <v>86</v>
      </c>
      <c r="H70" s="40" t="str">
        <f>IF(Sample!D70=3,H$103&amp;", "&amp;H$103&amp;", "&amp;H$103&amp;IF(COUNTIF(I70:$V70,"?????*")&gt;0,", ",""),IF(Sample!D70=2,H$103&amp;", "&amp;H$103&amp;IF(COUNTIF(I70:$V70,"?????*")&gt;0,", ",""),IF(Sample!D70=1,H$103&amp;IF(COUNTIF(I70:$V70,"?????*")&gt;0,", ","")," ")))</f>
        <v xml:space="preserve"> </v>
      </c>
      <c r="I70" s="40" t="str">
        <f>IF(Sample!E70=3,I$103&amp;", "&amp;I$103&amp;", "&amp;I$103&amp;IF(COUNTIF(J70:$V70,"?????*")&gt;0,", ",""),IF(Sample!E70=2,I$103&amp;", "&amp;I$103&amp;IF(COUNTIF(J70:$V70,"?????*")&gt;0,", ",""),IF(Sample!E70=1,I$103&amp;IF(COUNTIF(J70:$V70,"?????*")&gt;0,", ","")," ")))</f>
        <v xml:space="preserve"> </v>
      </c>
      <c r="J70" s="40" t="str">
        <f>IF(Sample!F70=3,J$103&amp;", "&amp;J$103&amp;", "&amp;J$103&amp;IF(COUNTIF(K70:$V70,"?????*")&gt;0,", ",""),IF(Sample!F70=2,J$103&amp;", "&amp;J$103&amp;IF(COUNTIF(K70:$V70,"?????*")&gt;0,", ",""),IF(Sample!F70=1,J$103&amp;IF(COUNTIF(K70:$V70,"?????*")&gt;0,", ","")," ")))</f>
        <v xml:space="preserve"> </v>
      </c>
      <c r="K70" s="40" t="str">
        <f>IF(Sample!G70=3,K$103&amp;", "&amp;K$103&amp;", "&amp;K$103&amp;IF(COUNTIF(L70:$V70,"?????*")&gt;0,", ",""),IF(Sample!G70=2,K$103&amp;", "&amp;K$103&amp;IF(COUNTIF(L70:$V70,"?????*")&gt;0,", ",""),IF(Sample!G70=1,K$103&amp;IF(COUNTIF(L70:$V70,"?????*")&gt;0,", ","")," ")))</f>
        <v xml:space="preserve"> </v>
      </c>
      <c r="L70" s="40" t="str">
        <f>IF(Sample!H70=3,L$103&amp;", "&amp;L$103&amp;", "&amp;L$103&amp;IF(COUNTIF(M70:$V70,"?????*")&gt;0,", ",""),IF(Sample!H70=2,L$103&amp;", "&amp;L$103&amp;IF(COUNTIF(M70:$V70,"?????*")&gt;0,", ",""),IF(Sample!H70=1,L$103&amp;IF(COUNTIF(M70:$V70,"?????*")&gt;0,", ","")," ")))</f>
        <v xml:space="preserve"> </v>
      </c>
      <c r="M70" s="40" t="str">
        <f>IF(Sample!I70=3,M$103&amp;", "&amp;M$103&amp;", "&amp;M$103&amp;IF(COUNTIF(N70:$V70,"?????*")&gt;0,", ",""),IF(Sample!I70=2,M$103&amp;", "&amp;M$103&amp;IF(COUNTIF(N70:$V70,"?????*")&gt;0,", ",""),IF(Sample!I70=1,M$103&amp;IF(COUNTIF(N70:$V70,"?????*")&gt;0,", ","")," ")))</f>
        <v xml:space="preserve"> </v>
      </c>
      <c r="N70" s="40" t="str">
        <f>IF(Sample!J70=3,N$103&amp;", "&amp;N$103&amp;", "&amp;N$103&amp;IF(COUNTIF(O70:$V70,"?????*")&gt;0,", ",""),IF(Sample!J70=2,N$103&amp;", "&amp;N$103&amp;IF(COUNTIF(O70:$V70,"?????*")&gt;0,", ",""),IF(Sample!J70=1,N$103&amp;IF(COUNTIF(O70:$V70,"?????*")&gt;0,", ","")," ")))</f>
        <v xml:space="preserve">{difficulty: "5^9", score:35}, </v>
      </c>
      <c r="O70" s="40" t="str">
        <f>IF(Sample!K70=3,O$103&amp;", "&amp;O$103&amp;", "&amp;O$103&amp;IF(COUNTIF(P70:$V70,"?????*")&gt;0,", ",""),IF(Sample!K70=2,O$103&amp;", "&amp;O$103&amp;IF(COUNTIF(P70:$V70,"?????*")&gt;0,", ",""),IF(Sample!K70=1,O$103&amp;IF(COUNTIF(P70:$V70,"?????*")&gt;0,", ","")," ")))</f>
        <v xml:space="preserve"> </v>
      </c>
      <c r="P70" s="40" t="str">
        <f>IF(Sample!L70=3,P$103&amp;", "&amp;P$103&amp;", "&amp;P$103&amp;IF(COUNTIF(Q70:$V70,"?????*")&gt;0,", ",""),IF(Sample!L70=2,P$103&amp;", "&amp;P$103&amp;IF(COUNTIF(Q70:$V70,"?????*")&gt;0,", ",""),IF(Sample!L70=1,P$103&amp;IF(COUNTIF(Q70:$V70,"?????*")&gt;0,", ","")," ")))</f>
        <v xml:space="preserve">{difficulty: "5^10-", score:54}, </v>
      </c>
      <c r="Q70" s="40" t="str">
        <f>IF(Sample!M70=3,Q$103&amp;", "&amp;Q$103&amp;", "&amp;Q$103&amp;IF(COUNTIF(R70:$V70,"?????*")&gt;0,", ",""),IF(Sample!M70=2,Q$103&amp;", "&amp;Q$103&amp;IF(COUNTIF(R70:$V70,"?????*")&gt;0,", ",""),IF(Sample!M70=1,Q$103&amp;IF(COUNTIF(R70:$V70,"?????*")&gt;0,", ","")," ")))</f>
        <v xml:space="preserve"> </v>
      </c>
      <c r="R70" s="40" t="str">
        <f>IF(Sample!N70=3,R$103&amp;", "&amp;R$103&amp;", "&amp;R$103&amp;IF(COUNTIF(S70:$V70,"?????*")&gt;0,", ",""),IF(Sample!N70=2,R$103&amp;", "&amp;R$103&amp;IF(COUNTIF(S70:$V70,"?????*")&gt;0,", ",""),IF(Sample!N70=1,R$103&amp;IF(COUNTIF(S70:$V70,"?????*")&gt;0,", ","")," ")))</f>
        <v xml:space="preserve">{difficulty: "5^10+", score:86}, {difficulty: "5^10+", score:86}, </v>
      </c>
      <c r="S70" s="40" t="str">
        <f>IF(Sample!O70=3,S$103&amp;", "&amp;S$103&amp;", "&amp;S$103&amp;IF(COUNTIF(T70:$V70,"?????*")&gt;0,", ",""),IF(Sample!O70=2,S$103&amp;", "&amp;S$103&amp;IF(COUNTIF(T70:$V70,"?????*")&gt;0,", ",""),IF(Sample!O70=1,S$103&amp;IF(COUNTIF(T70:$V70,"?????*")&gt;0,", ","")," ")))</f>
        <v xml:space="preserve">{difficulty: "5^11-", score:110}, </v>
      </c>
      <c r="T70" s="40" t="str">
        <f>IF(Sample!P70=3,T$103&amp;", "&amp;T$103&amp;", "&amp;T$103&amp;IF(COUNTIF(U70:$V70,"?????*")&gt;0,", ",""),IF(Sample!P70=2,T$103&amp;", "&amp;T$103&amp;IF(COUNTIF(U70:$V70,"?????*")&gt;0,", ",""),IF(Sample!P70=1,T$103&amp;IF(COUNTIF(U70:$V70,"?????*")&gt;0,", ","")," ")))</f>
        <v>{difficulty: "5^11", score:142}, {difficulty: "5^11", score:142}</v>
      </c>
      <c r="U70" s="40" t="str">
        <f>IF(Sample!Q70=3,U$103&amp;", "&amp;U$103&amp;", "&amp;U$103&amp;IF(COUNTIF(V70:$V70,"?????*")&gt;0,", ",""),IF(Sample!Q70=2,U$103&amp;", "&amp;U$103&amp;IF(COUNTIF(V70:$V70,"?????*")&gt;0,", ",""),IF(Sample!Q70=1,U$103&amp;IF(COUNTIF(V70:$V70,"?????*")&gt;0,", ","")," ")))</f>
        <v xml:space="preserve"> </v>
      </c>
      <c r="V70" s="40" t="str">
        <f>IF(Sample!R70=3,V$103&amp;", "&amp;V$103&amp;", "&amp;V$103,IF(Sample!R70=2,V$103&amp;", "&amp;V$103,IF(Sample!R70=1,V$103," ")))</f>
        <v xml:space="preserve"> </v>
      </c>
      <c r="W70" s="40" t="s">
        <v>90</v>
      </c>
      <c r="X70" s="40" t="s">
        <v>95</v>
      </c>
      <c r="Y70" s="41" t="str">
        <f t="shared" si="1"/>
        <v>,</v>
      </c>
    </row>
    <row r="71" spans="2:25" x14ac:dyDescent="0.25">
      <c r="B71" s="39" t="s">
        <v>76</v>
      </c>
      <c r="C71" s="40" t="str">
        <f>" id: "&amp;COUNTA($C$2:$C70)&amp;", "</f>
        <v xml:space="preserve"> id: 69, </v>
      </c>
      <c r="D71" s="40" t="str">
        <f>"userId: "&amp;VLOOKUP(Sample!$B71,Control!$B$3:$D$29,2,FALSE)&amp;", "</f>
        <v xml:space="preserve">userId: 4, </v>
      </c>
      <c r="E71" s="40" t="str">
        <f>"locationId: "&amp;VLOOKUP(Sample!$C71,Control!$F$3:$G$29,2,FALSE)&amp;", "</f>
        <v xml:space="preserve">locationId: 1, </v>
      </c>
      <c r="F71" s="40" t="str">
        <f>"date: '"&amp;TEXT(Sample!$A71,"MM/DD/YYYY")&amp;"',"</f>
        <v>date: '03/09/2018',</v>
      </c>
      <c r="G71" s="40" t="s">
        <v>86</v>
      </c>
      <c r="H71" s="40" t="str">
        <f>IF(Sample!D71=3,H$103&amp;", "&amp;H$103&amp;", "&amp;H$103&amp;IF(COUNTIF(I71:$V71,"?????*")&gt;0,", ",""),IF(Sample!D71=2,H$103&amp;", "&amp;H$103&amp;IF(COUNTIF(I71:$V71,"?????*")&gt;0,", ",""),IF(Sample!D71=1,H$103&amp;IF(COUNTIF(I71:$V71,"?????*")&gt;0,", ","")," ")))</f>
        <v xml:space="preserve"> </v>
      </c>
      <c r="I71" s="40" t="str">
        <f>IF(Sample!E71=3,I$103&amp;", "&amp;I$103&amp;", "&amp;I$103&amp;IF(COUNTIF(J71:$V71,"?????*")&gt;0,", ",""),IF(Sample!E71=2,I$103&amp;", "&amp;I$103&amp;IF(COUNTIF(J71:$V71,"?????*")&gt;0,", ",""),IF(Sample!E71=1,I$103&amp;IF(COUNTIF(J71:$V71,"?????*")&gt;0,", ","")," ")))</f>
        <v xml:space="preserve"> </v>
      </c>
      <c r="J71" s="40" t="str">
        <f>IF(Sample!F71=3,J$103&amp;", "&amp;J$103&amp;", "&amp;J$103&amp;IF(COUNTIF(K71:$V71,"?????*")&gt;0,", ",""),IF(Sample!F71=2,J$103&amp;", "&amp;J$103&amp;IF(COUNTIF(K71:$V71,"?????*")&gt;0,", ",""),IF(Sample!F71=1,J$103&amp;IF(COUNTIF(K71:$V71,"?????*")&gt;0,", ","")," ")))</f>
        <v xml:space="preserve"> </v>
      </c>
      <c r="K71" s="40" t="str">
        <f>IF(Sample!G71=3,K$103&amp;", "&amp;K$103&amp;", "&amp;K$103&amp;IF(COUNTIF(L71:$V71,"?????*")&gt;0,", ",""),IF(Sample!G71=2,K$103&amp;", "&amp;K$103&amp;IF(COUNTIF(L71:$V71,"?????*")&gt;0,", ",""),IF(Sample!G71=1,K$103&amp;IF(COUNTIF(L71:$V71,"?????*")&gt;0,", ","")," ")))</f>
        <v xml:space="preserve">{difficulty: "5^8", score:20}, </v>
      </c>
      <c r="L71" s="40" t="str">
        <f>IF(Sample!H71=3,L$103&amp;", "&amp;L$103&amp;", "&amp;L$103&amp;IF(COUNTIF(M71:$V71,"?????*")&gt;0,", ",""),IF(Sample!H71=2,L$103&amp;", "&amp;L$103&amp;IF(COUNTIF(M71:$V71,"?????*")&gt;0,", ",""),IF(Sample!H71=1,L$103&amp;IF(COUNTIF(M71:$V71,"?????*")&gt;0,", ","")," ")))</f>
        <v xml:space="preserve"> </v>
      </c>
      <c r="M71" s="40" t="str">
        <f>IF(Sample!I71=3,M$103&amp;", "&amp;M$103&amp;", "&amp;M$103&amp;IF(COUNTIF(N71:$V71,"?????*")&gt;0,", ",""),IF(Sample!I71=2,M$103&amp;", "&amp;M$103&amp;IF(COUNTIF(N71:$V71,"?????*")&gt;0,", ",""),IF(Sample!I71=1,M$103&amp;IF(COUNTIF(N71:$V71,"?????*")&gt;0,", ","")," ")))</f>
        <v xml:space="preserve"> </v>
      </c>
      <c r="N71" s="40" t="str">
        <f>IF(Sample!J71=3,N$103&amp;", "&amp;N$103&amp;", "&amp;N$103&amp;IF(COUNTIF(O71:$V71,"?????*")&gt;0,", ",""),IF(Sample!J71=2,N$103&amp;", "&amp;N$103&amp;IF(COUNTIF(O71:$V71,"?????*")&gt;0,", ",""),IF(Sample!J71=1,N$103&amp;IF(COUNTIF(O71:$V71,"?????*")&gt;0,", ","")," ")))</f>
        <v>{difficulty: "5^9", score:35}, {difficulty: "5^9", score:35}</v>
      </c>
      <c r="O71" s="40" t="str">
        <f>IF(Sample!K71=3,O$103&amp;", "&amp;O$103&amp;", "&amp;O$103&amp;IF(COUNTIF(P71:$V71,"?????*")&gt;0,", ",""),IF(Sample!K71=2,O$103&amp;", "&amp;O$103&amp;IF(COUNTIF(P71:$V71,"?????*")&gt;0,", ",""),IF(Sample!K71=1,O$103&amp;IF(COUNTIF(P71:$V71,"?????*")&gt;0,", ","")," ")))</f>
        <v xml:space="preserve"> </v>
      </c>
      <c r="P71" s="40" t="str">
        <f>IF(Sample!L71=3,P$103&amp;", "&amp;P$103&amp;", "&amp;P$103&amp;IF(COUNTIF(Q71:$V71,"?????*")&gt;0,", ",""),IF(Sample!L71=2,P$103&amp;", "&amp;P$103&amp;IF(COUNTIF(Q71:$V71,"?????*")&gt;0,", ",""),IF(Sample!L71=1,P$103&amp;IF(COUNTIF(Q71:$V71,"?????*")&gt;0,", ","")," ")))</f>
        <v xml:space="preserve"> </v>
      </c>
      <c r="Q71" s="40" t="str">
        <f>IF(Sample!M71=3,Q$103&amp;", "&amp;Q$103&amp;", "&amp;Q$103&amp;IF(COUNTIF(R71:$V71,"?????*")&gt;0,", ",""),IF(Sample!M71=2,Q$103&amp;", "&amp;Q$103&amp;IF(COUNTIF(R71:$V71,"?????*")&gt;0,", ",""),IF(Sample!M71=1,Q$103&amp;IF(COUNTIF(R71:$V71,"?????*")&gt;0,", ","")," ")))</f>
        <v xml:space="preserve"> </v>
      </c>
      <c r="R71" s="40" t="str">
        <f>IF(Sample!N71=3,R$103&amp;", "&amp;R$103&amp;", "&amp;R$103&amp;IF(COUNTIF(S71:$V71,"?????*")&gt;0,", ",""),IF(Sample!N71=2,R$103&amp;", "&amp;R$103&amp;IF(COUNTIF(S71:$V71,"?????*")&gt;0,", ",""),IF(Sample!N71=1,R$103&amp;IF(COUNTIF(S71:$V71,"?????*")&gt;0,", ","")," ")))</f>
        <v xml:space="preserve"> </v>
      </c>
      <c r="S71" s="40" t="str">
        <f>IF(Sample!O71=3,S$103&amp;", "&amp;S$103&amp;", "&amp;S$103&amp;IF(COUNTIF(T71:$V71,"?????*")&gt;0,", ",""),IF(Sample!O71=2,S$103&amp;", "&amp;S$103&amp;IF(COUNTIF(T71:$V71,"?????*")&gt;0,", ",""),IF(Sample!O71=1,S$103&amp;IF(COUNTIF(T71:$V71,"?????*")&gt;0,", ","")," ")))</f>
        <v xml:space="preserve"> </v>
      </c>
      <c r="T71" s="40" t="str">
        <f>IF(Sample!P71=3,T$103&amp;", "&amp;T$103&amp;", "&amp;T$103&amp;IF(COUNTIF(U71:$V71,"?????*")&gt;0,", ",""),IF(Sample!P71=2,T$103&amp;", "&amp;T$103&amp;IF(COUNTIF(U71:$V71,"?????*")&gt;0,", ",""),IF(Sample!P71=1,T$103&amp;IF(COUNTIF(U71:$V71,"?????*")&gt;0,", ","")," ")))</f>
        <v xml:space="preserve"> </v>
      </c>
      <c r="U71" s="40" t="str">
        <f>IF(Sample!Q71=3,U$103&amp;", "&amp;U$103&amp;", "&amp;U$103&amp;IF(COUNTIF(V71:$V71,"?????*")&gt;0,", ",""),IF(Sample!Q71=2,U$103&amp;", "&amp;U$103&amp;IF(COUNTIF(V71:$V71,"?????*")&gt;0,", ",""),IF(Sample!Q71=1,U$103&amp;IF(COUNTIF(V71:$V71,"?????*")&gt;0,", ","")," ")))</f>
        <v xml:space="preserve"> </v>
      </c>
      <c r="V71" s="40" t="str">
        <f>IF(Sample!R71=3,V$103&amp;", "&amp;V$103&amp;", "&amp;V$103,IF(Sample!R71=2,V$103&amp;", "&amp;V$103,IF(Sample!R71=1,V$103," ")))</f>
        <v xml:space="preserve"> </v>
      </c>
      <c r="W71" s="40" t="s">
        <v>90</v>
      </c>
      <c r="X71" s="40" t="s">
        <v>95</v>
      </c>
      <c r="Y71" s="41" t="str">
        <f t="shared" si="1"/>
        <v>,</v>
      </c>
    </row>
    <row r="72" spans="2:25" x14ac:dyDescent="0.25">
      <c r="B72" s="39" t="s">
        <v>76</v>
      </c>
      <c r="C72" s="40" t="str">
        <f>" id: "&amp;COUNTA($C$2:$C71)&amp;", "</f>
        <v xml:space="preserve"> id: 70, </v>
      </c>
      <c r="D72" s="40" t="str">
        <f>"userId: "&amp;VLOOKUP(Sample!$B72,Control!$B$3:$D$29,2,FALSE)&amp;", "</f>
        <v xml:space="preserve">userId: 7, </v>
      </c>
      <c r="E72" s="40" t="str">
        <f>"locationId: "&amp;VLOOKUP(Sample!$C72,Control!$F$3:$G$29,2,FALSE)&amp;", "</f>
        <v xml:space="preserve">locationId: 1, </v>
      </c>
      <c r="F72" s="40" t="str">
        <f>"date: '"&amp;TEXT(Sample!$A72,"MM/DD/YYYY")&amp;"',"</f>
        <v>date: '03/09/2018',</v>
      </c>
      <c r="G72" s="40" t="s">
        <v>86</v>
      </c>
      <c r="H72" s="40" t="str">
        <f>IF(Sample!D72=3,H$103&amp;", "&amp;H$103&amp;", "&amp;H$103&amp;IF(COUNTIF(I72:$V72,"?????*")&gt;0,", ",""),IF(Sample!D72=2,H$103&amp;", "&amp;H$103&amp;IF(COUNTIF(I72:$V72,"?????*")&gt;0,", ",""),IF(Sample!D72=1,H$103&amp;IF(COUNTIF(I72:$V72,"?????*")&gt;0,", ","")," ")))</f>
        <v xml:space="preserve"> </v>
      </c>
      <c r="I72" s="40" t="str">
        <f>IF(Sample!E72=3,I$103&amp;", "&amp;I$103&amp;", "&amp;I$103&amp;IF(COUNTIF(J72:$V72,"?????*")&gt;0,", ",""),IF(Sample!E72=2,I$103&amp;", "&amp;I$103&amp;IF(COUNTIF(J72:$V72,"?????*")&gt;0,", ",""),IF(Sample!E72=1,I$103&amp;IF(COUNTIF(J72:$V72,"?????*")&gt;0,", ","")," ")))</f>
        <v xml:space="preserve"> </v>
      </c>
      <c r="J72" s="40" t="str">
        <f>IF(Sample!F72=3,J$103&amp;", "&amp;J$103&amp;", "&amp;J$103&amp;IF(COUNTIF(K72:$V72,"?????*")&gt;0,", ",""),IF(Sample!F72=2,J$103&amp;", "&amp;J$103&amp;IF(COUNTIF(K72:$V72,"?????*")&gt;0,", ",""),IF(Sample!F72=1,J$103&amp;IF(COUNTIF(K72:$V72,"?????*")&gt;0,", ","")," ")))</f>
        <v xml:space="preserve"> </v>
      </c>
      <c r="K72" s="40" t="str">
        <f>IF(Sample!G72=3,K$103&amp;", "&amp;K$103&amp;", "&amp;K$103&amp;IF(COUNTIF(L72:$V72,"?????*")&gt;0,", ",""),IF(Sample!G72=2,K$103&amp;", "&amp;K$103&amp;IF(COUNTIF(L72:$V72,"?????*")&gt;0,", ",""),IF(Sample!G72=1,K$103&amp;IF(COUNTIF(L72:$V72,"?????*")&gt;0,", ","")," ")))</f>
        <v xml:space="preserve"> </v>
      </c>
      <c r="L72" s="40" t="str">
        <f>IF(Sample!H72=3,L$103&amp;", "&amp;L$103&amp;", "&amp;L$103&amp;IF(COUNTIF(M72:$V72,"?????*")&gt;0,", ",""),IF(Sample!H72=2,L$103&amp;", "&amp;L$103&amp;IF(COUNTIF(M72:$V72,"?????*")&gt;0,", ",""),IF(Sample!H72=1,L$103&amp;IF(COUNTIF(M72:$V72,"?????*")&gt;0,", ","")," ")))</f>
        <v xml:space="preserve"> </v>
      </c>
      <c r="M72" s="40" t="str">
        <f>IF(Sample!I72=3,M$103&amp;", "&amp;M$103&amp;", "&amp;M$103&amp;IF(COUNTIF(N72:$V72,"?????*")&gt;0,", ",""),IF(Sample!I72=2,M$103&amp;", "&amp;M$103&amp;IF(COUNTIF(N72:$V72,"?????*")&gt;0,", ",""),IF(Sample!I72=1,M$103&amp;IF(COUNTIF(N72:$V72,"?????*")&gt;0,", ","")," ")))</f>
        <v xml:space="preserve"> </v>
      </c>
      <c r="N72" s="40" t="str">
        <f>IF(Sample!J72=3,N$103&amp;", "&amp;N$103&amp;", "&amp;N$103&amp;IF(COUNTIF(O72:$V72,"?????*")&gt;0,", ",""),IF(Sample!J72=2,N$103&amp;", "&amp;N$103&amp;IF(COUNTIF(O72:$V72,"?????*")&gt;0,", ",""),IF(Sample!J72=1,N$103&amp;IF(COUNTIF(O72:$V72,"?????*")&gt;0,", ","")," ")))</f>
        <v xml:space="preserve">{difficulty: "5^9", score:35}, {difficulty: "5^9", score:35}, </v>
      </c>
      <c r="O72" s="40" t="str">
        <f>IF(Sample!K72=3,O$103&amp;", "&amp;O$103&amp;", "&amp;O$103&amp;IF(COUNTIF(P72:$V72,"?????*")&gt;0,", ",""),IF(Sample!K72=2,O$103&amp;", "&amp;O$103&amp;IF(COUNTIF(P72:$V72,"?????*")&gt;0,", ",""),IF(Sample!K72=1,O$103&amp;IF(COUNTIF(P72:$V72,"?????*")&gt;0,", ","")," ")))</f>
        <v xml:space="preserve"> </v>
      </c>
      <c r="P72" s="40" t="str">
        <f>IF(Sample!L72=3,P$103&amp;", "&amp;P$103&amp;", "&amp;P$103&amp;IF(COUNTIF(Q72:$V72,"?????*")&gt;0,", ",""),IF(Sample!L72=2,P$103&amp;", "&amp;P$103&amp;IF(COUNTIF(Q72:$V72,"?????*")&gt;0,", ",""),IF(Sample!L72=1,P$103&amp;IF(COUNTIF(Q72:$V72,"?????*")&gt;0,", ","")," ")))</f>
        <v xml:space="preserve"> </v>
      </c>
      <c r="Q72" s="40" t="str">
        <f>IF(Sample!M72=3,Q$103&amp;", "&amp;Q$103&amp;", "&amp;Q$103&amp;IF(COUNTIF(R72:$V72,"?????*")&gt;0,", ",""),IF(Sample!M72=2,Q$103&amp;", "&amp;Q$103&amp;IF(COUNTIF(R72:$V72,"?????*")&gt;0,", ",""),IF(Sample!M72=1,Q$103&amp;IF(COUNTIF(R72:$V72,"?????*")&gt;0,", ","")," ")))</f>
        <v>{difficulty: "5^10", score:68}</v>
      </c>
      <c r="R72" s="40" t="str">
        <f>IF(Sample!N72=3,R$103&amp;", "&amp;R$103&amp;", "&amp;R$103&amp;IF(COUNTIF(S72:$V72,"?????*")&gt;0,", ",""),IF(Sample!N72=2,R$103&amp;", "&amp;R$103&amp;IF(COUNTIF(S72:$V72,"?????*")&gt;0,", ",""),IF(Sample!N72=1,R$103&amp;IF(COUNTIF(S72:$V72,"?????*")&gt;0,", ","")," ")))</f>
        <v xml:space="preserve"> </v>
      </c>
      <c r="S72" s="40" t="str">
        <f>IF(Sample!O72=3,S$103&amp;", "&amp;S$103&amp;", "&amp;S$103&amp;IF(COUNTIF(T72:$V72,"?????*")&gt;0,", ",""),IF(Sample!O72=2,S$103&amp;", "&amp;S$103&amp;IF(COUNTIF(T72:$V72,"?????*")&gt;0,", ",""),IF(Sample!O72=1,S$103&amp;IF(COUNTIF(T72:$V72,"?????*")&gt;0,", ","")," ")))</f>
        <v xml:space="preserve"> </v>
      </c>
      <c r="T72" s="40" t="str">
        <f>IF(Sample!P72=3,T$103&amp;", "&amp;T$103&amp;", "&amp;T$103&amp;IF(COUNTIF(U72:$V72,"?????*")&gt;0,", ",""),IF(Sample!P72=2,T$103&amp;", "&amp;T$103&amp;IF(COUNTIF(U72:$V72,"?????*")&gt;0,", ",""),IF(Sample!P72=1,T$103&amp;IF(COUNTIF(U72:$V72,"?????*")&gt;0,", ","")," ")))</f>
        <v xml:space="preserve"> </v>
      </c>
      <c r="U72" s="40" t="str">
        <f>IF(Sample!Q72=3,U$103&amp;", "&amp;U$103&amp;", "&amp;U$103&amp;IF(COUNTIF(V72:$V72,"?????*")&gt;0,", ",""),IF(Sample!Q72=2,U$103&amp;", "&amp;U$103&amp;IF(COUNTIF(V72:$V72,"?????*")&gt;0,", ",""),IF(Sample!Q72=1,U$103&amp;IF(COUNTIF(V72:$V72,"?????*")&gt;0,", ","")," ")))</f>
        <v xml:space="preserve"> </v>
      </c>
      <c r="V72" s="40" t="str">
        <f>IF(Sample!R72=3,V$103&amp;", "&amp;V$103&amp;", "&amp;V$103,IF(Sample!R72=2,V$103&amp;", "&amp;V$103,IF(Sample!R72=1,V$103," ")))</f>
        <v xml:space="preserve"> </v>
      </c>
      <c r="W72" s="40" t="s">
        <v>90</v>
      </c>
      <c r="X72" s="40" t="s">
        <v>95</v>
      </c>
      <c r="Y72" s="41" t="str">
        <f t="shared" si="1"/>
        <v>,</v>
      </c>
    </row>
    <row r="73" spans="2:25" x14ac:dyDescent="0.25">
      <c r="B73" s="39" t="s">
        <v>76</v>
      </c>
      <c r="C73" s="40" t="str">
        <f>" id: "&amp;COUNTA($C$2:$C72)&amp;", "</f>
        <v xml:space="preserve"> id: 71, </v>
      </c>
      <c r="D73" s="40" t="str">
        <f>"userId: "&amp;VLOOKUP(Sample!$B73,Control!$B$3:$D$29,2,FALSE)&amp;", "</f>
        <v xml:space="preserve">userId: 4, </v>
      </c>
      <c r="E73" s="40" t="str">
        <f>"locationId: "&amp;VLOOKUP(Sample!$C73,Control!$F$3:$G$29,2,FALSE)&amp;", "</f>
        <v xml:space="preserve">locationId: 1, </v>
      </c>
      <c r="F73" s="40" t="str">
        <f>"date: '"&amp;TEXT(Sample!$A73,"MM/DD/YYYY")&amp;"',"</f>
        <v>date: '03/11/2018',</v>
      </c>
      <c r="G73" s="40" t="s">
        <v>86</v>
      </c>
      <c r="H73" s="40" t="str">
        <f>IF(Sample!D73=3,H$103&amp;", "&amp;H$103&amp;", "&amp;H$103&amp;IF(COUNTIF(I73:$V73,"?????*")&gt;0,", ",""),IF(Sample!D73=2,H$103&amp;", "&amp;H$103&amp;IF(COUNTIF(I73:$V73,"?????*")&gt;0,", ",""),IF(Sample!D73=1,H$103&amp;IF(COUNTIF(I73:$V73,"?????*")&gt;0,", ","")," ")))</f>
        <v xml:space="preserve"> </v>
      </c>
      <c r="I73" s="40" t="str">
        <f>IF(Sample!E73=3,I$103&amp;", "&amp;I$103&amp;", "&amp;I$103&amp;IF(COUNTIF(J73:$V73,"?????*")&gt;0,", ",""),IF(Sample!E73=2,I$103&amp;", "&amp;I$103&amp;IF(COUNTIF(J73:$V73,"?????*")&gt;0,", ",""),IF(Sample!E73=1,I$103&amp;IF(COUNTIF(J73:$V73,"?????*")&gt;0,", ","")," ")))</f>
        <v xml:space="preserve"> </v>
      </c>
      <c r="J73" s="40" t="str">
        <f>IF(Sample!F73=3,J$103&amp;", "&amp;J$103&amp;", "&amp;J$103&amp;IF(COUNTIF(K73:$V73,"?????*")&gt;0,", ",""),IF(Sample!F73=2,J$103&amp;", "&amp;J$103&amp;IF(COUNTIF(K73:$V73,"?????*")&gt;0,", ",""),IF(Sample!F73=1,J$103&amp;IF(COUNTIF(K73:$V73,"?????*")&gt;0,", ","")," ")))</f>
        <v xml:space="preserve"> </v>
      </c>
      <c r="K73" s="40" t="str">
        <f>IF(Sample!G73=3,K$103&amp;", "&amp;K$103&amp;", "&amp;K$103&amp;IF(COUNTIF(L73:$V73,"?????*")&gt;0,", ",""),IF(Sample!G73=2,K$103&amp;", "&amp;K$103&amp;IF(COUNTIF(L73:$V73,"?????*")&gt;0,", ",""),IF(Sample!G73=1,K$103&amp;IF(COUNTIF(L73:$V73,"?????*")&gt;0,", ","")," ")))</f>
        <v xml:space="preserve">{difficulty: "5^8", score:20}, </v>
      </c>
      <c r="L73" s="40" t="str">
        <f>IF(Sample!H73=3,L$103&amp;", "&amp;L$103&amp;", "&amp;L$103&amp;IF(COUNTIF(M73:$V73,"?????*")&gt;0,", ",""),IF(Sample!H73=2,L$103&amp;", "&amp;L$103&amp;IF(COUNTIF(M73:$V73,"?????*")&gt;0,", ",""),IF(Sample!H73=1,L$103&amp;IF(COUNTIF(M73:$V73,"?????*")&gt;0,", ","")," ")))</f>
        <v xml:space="preserve"> </v>
      </c>
      <c r="M73" s="40" t="str">
        <f>IF(Sample!I73=3,M$103&amp;", "&amp;M$103&amp;", "&amp;M$103&amp;IF(COUNTIF(N73:$V73,"?????*")&gt;0,", ",""),IF(Sample!I73=2,M$103&amp;", "&amp;M$103&amp;IF(COUNTIF(N73:$V73,"?????*")&gt;0,", ",""),IF(Sample!I73=1,M$103&amp;IF(COUNTIF(N73:$V73,"?????*")&gt;0,", ","")," ")))</f>
        <v xml:space="preserve"> </v>
      </c>
      <c r="N73" s="40" t="str">
        <f>IF(Sample!J73=3,N$103&amp;", "&amp;N$103&amp;", "&amp;N$103&amp;IF(COUNTIF(O73:$V73,"?????*")&gt;0,", ",""),IF(Sample!J73=2,N$103&amp;", "&amp;N$103&amp;IF(COUNTIF(O73:$V73,"?????*")&gt;0,", ",""),IF(Sample!J73=1,N$103&amp;IF(COUNTIF(O73:$V73,"?????*")&gt;0,", ","")," ")))</f>
        <v xml:space="preserve">{difficulty: "5^9", score:35}, {difficulty: "5^9", score:35}, </v>
      </c>
      <c r="O73" s="40" t="str">
        <f>IF(Sample!K73=3,O$103&amp;", "&amp;O$103&amp;", "&amp;O$103&amp;IF(COUNTIF(P73:$V73,"?????*")&gt;0,", ",""),IF(Sample!K73=2,O$103&amp;", "&amp;O$103&amp;IF(COUNTIF(P73:$V73,"?????*")&gt;0,", ",""),IF(Sample!K73=1,O$103&amp;IF(COUNTIF(P73:$V73,"?????*")&gt;0,", ","")," ")))</f>
        <v xml:space="preserve"> </v>
      </c>
      <c r="P73" s="40" t="str">
        <f>IF(Sample!L73=3,P$103&amp;", "&amp;P$103&amp;", "&amp;P$103&amp;IF(COUNTIF(Q73:$V73,"?????*")&gt;0,", ",""),IF(Sample!L73=2,P$103&amp;", "&amp;P$103&amp;IF(COUNTIF(Q73:$V73,"?????*")&gt;0,", ",""),IF(Sample!L73=1,P$103&amp;IF(COUNTIF(Q73:$V73,"?????*")&gt;0,", ","")," ")))</f>
        <v xml:space="preserve"> </v>
      </c>
      <c r="Q73" s="40" t="str">
        <f>IF(Sample!M73=3,Q$103&amp;", "&amp;Q$103&amp;", "&amp;Q$103&amp;IF(COUNTIF(R73:$V73,"?????*")&gt;0,", ",""),IF(Sample!M73=2,Q$103&amp;", "&amp;Q$103&amp;IF(COUNTIF(R73:$V73,"?????*")&gt;0,", ",""),IF(Sample!M73=1,Q$103&amp;IF(COUNTIF(R73:$V73,"?????*")&gt;0,", ","")," ")))</f>
        <v xml:space="preserve"> </v>
      </c>
      <c r="R73" s="40" t="str">
        <f>IF(Sample!N73=3,R$103&amp;", "&amp;R$103&amp;", "&amp;R$103&amp;IF(COUNTIF(S73:$V73,"?????*")&gt;0,", ",""),IF(Sample!N73=2,R$103&amp;", "&amp;R$103&amp;IF(COUNTIF(S73:$V73,"?????*")&gt;0,", ",""),IF(Sample!N73=1,R$103&amp;IF(COUNTIF(S73:$V73,"?????*")&gt;0,", ","")," ")))</f>
        <v>{difficulty: "5^10+", score:86}</v>
      </c>
      <c r="S73" s="40" t="str">
        <f>IF(Sample!O73=3,S$103&amp;", "&amp;S$103&amp;", "&amp;S$103&amp;IF(COUNTIF(T73:$V73,"?????*")&gt;0,", ",""),IF(Sample!O73=2,S$103&amp;", "&amp;S$103&amp;IF(COUNTIF(T73:$V73,"?????*")&gt;0,", ",""),IF(Sample!O73=1,S$103&amp;IF(COUNTIF(T73:$V73,"?????*")&gt;0,", ","")," ")))</f>
        <v xml:space="preserve"> </v>
      </c>
      <c r="T73" s="40" t="str">
        <f>IF(Sample!P73=3,T$103&amp;", "&amp;T$103&amp;", "&amp;T$103&amp;IF(COUNTIF(U73:$V73,"?????*")&gt;0,", ",""),IF(Sample!P73=2,T$103&amp;", "&amp;T$103&amp;IF(COUNTIF(U73:$V73,"?????*")&gt;0,", ",""),IF(Sample!P73=1,T$103&amp;IF(COUNTIF(U73:$V73,"?????*")&gt;0,", ","")," ")))</f>
        <v xml:space="preserve"> </v>
      </c>
      <c r="U73" s="40" t="str">
        <f>IF(Sample!Q73=3,U$103&amp;", "&amp;U$103&amp;", "&amp;U$103&amp;IF(COUNTIF(V73:$V73,"?????*")&gt;0,", ",""),IF(Sample!Q73=2,U$103&amp;", "&amp;U$103&amp;IF(COUNTIF(V73:$V73,"?????*")&gt;0,", ",""),IF(Sample!Q73=1,U$103&amp;IF(COUNTIF(V73:$V73,"?????*")&gt;0,", ","")," ")))</f>
        <v xml:space="preserve"> </v>
      </c>
      <c r="V73" s="40" t="str">
        <f>IF(Sample!R73=3,V$103&amp;", "&amp;V$103&amp;", "&amp;V$103,IF(Sample!R73=2,V$103&amp;", "&amp;V$103,IF(Sample!R73=1,V$103," ")))</f>
        <v xml:space="preserve"> </v>
      </c>
      <c r="W73" s="40" t="s">
        <v>90</v>
      </c>
      <c r="X73" s="40" t="s">
        <v>95</v>
      </c>
      <c r="Y73" s="41" t="str">
        <f t="shared" si="1"/>
        <v>,</v>
      </c>
    </row>
    <row r="74" spans="2:25" x14ac:dyDescent="0.25">
      <c r="B74" s="39" t="s">
        <v>76</v>
      </c>
      <c r="C74" s="40" t="str">
        <f>" id: "&amp;COUNTA($C$2:$C73)&amp;", "</f>
        <v xml:space="preserve"> id: 72, </v>
      </c>
      <c r="D74" s="40" t="str">
        <f>"userId: "&amp;VLOOKUP(Sample!$B74,Control!$B$3:$D$29,2,FALSE)&amp;", "</f>
        <v xml:space="preserve">userId: 1, </v>
      </c>
      <c r="E74" s="40" t="str">
        <f>"locationId: "&amp;VLOOKUP(Sample!$C74,Control!$F$3:$G$29,2,FALSE)&amp;", "</f>
        <v xml:space="preserve">locationId: 1, </v>
      </c>
      <c r="F74" s="40" t="str">
        <f>"date: '"&amp;TEXT(Sample!$A74,"MM/DD/YYYY")&amp;"',"</f>
        <v>date: '03/11/2018',</v>
      </c>
      <c r="G74" s="40" t="s">
        <v>86</v>
      </c>
      <c r="H74" s="40" t="str">
        <f>IF(Sample!D74=3,H$103&amp;", "&amp;H$103&amp;", "&amp;H$103&amp;IF(COUNTIF(I74:$V74,"?????*")&gt;0,", ",""),IF(Sample!D74=2,H$103&amp;", "&amp;H$103&amp;IF(COUNTIF(I74:$V74,"?????*")&gt;0,", ",""),IF(Sample!D74=1,H$103&amp;IF(COUNTIF(I74:$V74,"?????*")&gt;0,", ","")," ")))</f>
        <v xml:space="preserve"> </v>
      </c>
      <c r="I74" s="40" t="str">
        <f>IF(Sample!E74=3,I$103&amp;", "&amp;I$103&amp;", "&amp;I$103&amp;IF(COUNTIF(J74:$V74,"?????*")&gt;0,", ",""),IF(Sample!E74=2,I$103&amp;", "&amp;I$103&amp;IF(COUNTIF(J74:$V74,"?????*")&gt;0,", ",""),IF(Sample!E74=1,I$103&amp;IF(COUNTIF(J74:$V74,"?????*")&gt;0,", ","")," ")))</f>
        <v xml:space="preserve"> </v>
      </c>
      <c r="J74" s="40" t="str">
        <f>IF(Sample!F74=3,J$103&amp;", "&amp;J$103&amp;", "&amp;J$103&amp;IF(COUNTIF(K74:$V74,"?????*")&gt;0,", ",""),IF(Sample!F74=2,J$103&amp;", "&amp;J$103&amp;IF(COUNTIF(K74:$V74,"?????*")&gt;0,", ",""),IF(Sample!F74=1,J$103&amp;IF(COUNTIF(K74:$V74,"?????*")&gt;0,", ","")," ")))</f>
        <v xml:space="preserve"> </v>
      </c>
      <c r="K74" s="40" t="str">
        <f>IF(Sample!G74=3,K$103&amp;", "&amp;K$103&amp;", "&amp;K$103&amp;IF(COUNTIF(L74:$V74,"?????*")&gt;0,", ",""),IF(Sample!G74=2,K$103&amp;", "&amp;K$103&amp;IF(COUNTIF(L74:$V74,"?????*")&gt;0,", ",""),IF(Sample!G74=1,K$103&amp;IF(COUNTIF(L74:$V74,"?????*")&gt;0,", ","")," ")))</f>
        <v xml:space="preserve">{difficulty: "5^8", score:20}, </v>
      </c>
      <c r="L74" s="40" t="str">
        <f>IF(Sample!H74=3,L$103&amp;", "&amp;L$103&amp;", "&amp;L$103&amp;IF(COUNTIF(M74:$V74,"?????*")&gt;0,", ",""),IF(Sample!H74=2,L$103&amp;", "&amp;L$103&amp;IF(COUNTIF(M74:$V74,"?????*")&gt;0,", ",""),IF(Sample!H74=1,L$103&amp;IF(COUNTIF(M74:$V74,"?????*")&gt;0,", ","")," ")))</f>
        <v xml:space="preserve"> </v>
      </c>
      <c r="M74" s="40" t="str">
        <f>IF(Sample!I74=3,M$103&amp;", "&amp;M$103&amp;", "&amp;M$103&amp;IF(COUNTIF(N74:$V74,"?????*")&gt;0,", ",""),IF(Sample!I74=2,M$103&amp;", "&amp;M$103&amp;IF(COUNTIF(N74:$V74,"?????*")&gt;0,", ",""),IF(Sample!I74=1,M$103&amp;IF(COUNTIF(N74:$V74,"?????*")&gt;0,", ","")," ")))</f>
        <v xml:space="preserve"> </v>
      </c>
      <c r="N74" s="40" t="str">
        <f>IF(Sample!J74=3,N$103&amp;", "&amp;N$103&amp;", "&amp;N$103&amp;IF(COUNTIF(O74:$V74,"?????*")&gt;0,", ",""),IF(Sample!J74=2,N$103&amp;", "&amp;N$103&amp;IF(COUNTIF(O74:$V74,"?????*")&gt;0,", ",""),IF(Sample!J74=1,N$103&amp;IF(COUNTIF(O74:$V74,"?????*")&gt;0,", ","")," ")))</f>
        <v xml:space="preserve"> </v>
      </c>
      <c r="O74" s="40" t="str">
        <f>IF(Sample!K74=3,O$103&amp;", "&amp;O$103&amp;", "&amp;O$103&amp;IF(COUNTIF(P74:$V74,"?????*")&gt;0,", ",""),IF(Sample!K74=2,O$103&amp;", "&amp;O$103&amp;IF(COUNTIF(P74:$V74,"?????*")&gt;0,", ",""),IF(Sample!K74=1,O$103&amp;IF(COUNTIF(P74:$V74,"?????*")&gt;0,", ","")," ")))</f>
        <v xml:space="preserve"> </v>
      </c>
      <c r="P74" s="40" t="str">
        <f>IF(Sample!L74=3,P$103&amp;", "&amp;P$103&amp;", "&amp;P$103&amp;IF(COUNTIF(Q74:$V74,"?????*")&gt;0,", ",""),IF(Sample!L74=2,P$103&amp;", "&amp;P$103&amp;IF(COUNTIF(Q74:$V74,"?????*")&gt;0,", ",""),IF(Sample!L74=1,P$103&amp;IF(COUNTIF(Q74:$V74,"?????*")&gt;0,", ","")," ")))</f>
        <v xml:space="preserve"> </v>
      </c>
      <c r="Q74" s="40" t="str">
        <f>IF(Sample!M74=3,Q$103&amp;", "&amp;Q$103&amp;", "&amp;Q$103&amp;IF(COUNTIF(R74:$V74,"?????*")&gt;0,", ",""),IF(Sample!M74=2,Q$103&amp;", "&amp;Q$103&amp;IF(COUNTIF(R74:$V74,"?????*")&gt;0,", ",""),IF(Sample!M74=1,Q$103&amp;IF(COUNTIF(R74:$V74,"?????*")&gt;0,", ","")," ")))</f>
        <v xml:space="preserve"> </v>
      </c>
      <c r="R74" s="40" t="str">
        <f>IF(Sample!N74=3,R$103&amp;", "&amp;R$103&amp;", "&amp;R$103&amp;IF(COUNTIF(S74:$V74,"?????*")&gt;0,", ",""),IF(Sample!N74=2,R$103&amp;", "&amp;R$103&amp;IF(COUNTIF(S74:$V74,"?????*")&gt;0,", ",""),IF(Sample!N74=1,R$103&amp;IF(COUNTIF(S74:$V74,"?????*")&gt;0,", ","")," ")))</f>
        <v xml:space="preserve"> </v>
      </c>
      <c r="S74" s="40" t="str">
        <f>IF(Sample!O74=3,S$103&amp;", "&amp;S$103&amp;", "&amp;S$103&amp;IF(COUNTIF(T74:$V74,"?????*")&gt;0,", ",""),IF(Sample!O74=2,S$103&amp;", "&amp;S$103&amp;IF(COUNTIF(T74:$V74,"?????*")&gt;0,", ",""),IF(Sample!O74=1,S$103&amp;IF(COUNTIF(T74:$V74,"?????*")&gt;0,", ","")," ")))</f>
        <v xml:space="preserve">{difficulty: "5^11-", score:110}, </v>
      </c>
      <c r="T74" s="40" t="str">
        <f>IF(Sample!P74=3,T$103&amp;", "&amp;T$103&amp;", "&amp;T$103&amp;IF(COUNTIF(U74:$V74,"?????*")&gt;0,", ",""),IF(Sample!P74=2,T$103&amp;", "&amp;T$103&amp;IF(COUNTIF(U74:$V74,"?????*")&gt;0,", ",""),IF(Sample!P74=1,T$103&amp;IF(COUNTIF(U74:$V74,"?????*")&gt;0,", ","")," ")))</f>
        <v>{difficulty: "5^11", score:142}</v>
      </c>
      <c r="U74" s="40" t="str">
        <f>IF(Sample!Q74=3,U$103&amp;", "&amp;U$103&amp;", "&amp;U$103&amp;IF(COUNTIF(V74:$V74,"?????*")&gt;0,", ",""),IF(Sample!Q74=2,U$103&amp;", "&amp;U$103&amp;IF(COUNTIF(V74:$V74,"?????*")&gt;0,", ",""),IF(Sample!Q74=1,U$103&amp;IF(COUNTIF(V74:$V74,"?????*")&gt;0,", ","")," ")))</f>
        <v xml:space="preserve"> </v>
      </c>
      <c r="V74" s="40" t="str">
        <f>IF(Sample!R74=3,V$103&amp;", "&amp;V$103&amp;", "&amp;V$103,IF(Sample!R74=2,V$103&amp;", "&amp;V$103,IF(Sample!R74=1,V$103," ")))</f>
        <v xml:space="preserve"> </v>
      </c>
      <c r="W74" s="40" t="s">
        <v>90</v>
      </c>
      <c r="X74" s="40" t="s">
        <v>95</v>
      </c>
      <c r="Y74" s="41" t="str">
        <f t="shared" si="1"/>
        <v>,</v>
      </c>
    </row>
    <row r="75" spans="2:25" x14ac:dyDescent="0.25">
      <c r="B75" s="39" t="s">
        <v>76</v>
      </c>
      <c r="C75" s="40" t="str">
        <f>" id: "&amp;COUNTA($C$2:$C74)&amp;", "</f>
        <v xml:space="preserve"> id: 73, </v>
      </c>
      <c r="D75" s="40" t="str">
        <f>"userId: "&amp;VLOOKUP(Sample!$B75,Control!$B$3:$D$29,2,FALSE)&amp;", "</f>
        <v xml:space="preserve">userId: 6, </v>
      </c>
      <c r="E75" s="40" t="str">
        <f>"locationId: "&amp;VLOOKUP(Sample!$C75,Control!$F$3:$G$29,2,FALSE)&amp;", "</f>
        <v xml:space="preserve">locationId: 1, </v>
      </c>
      <c r="F75" s="40" t="str">
        <f>"date: '"&amp;TEXT(Sample!$A75,"MM/DD/YYYY")&amp;"',"</f>
        <v>date: '03/14/2018',</v>
      </c>
      <c r="G75" s="40" t="s">
        <v>86</v>
      </c>
      <c r="H75" s="40" t="str">
        <f>IF(Sample!D75=3,H$103&amp;", "&amp;H$103&amp;", "&amp;H$103&amp;IF(COUNTIF(I75:$V75,"?????*")&gt;0,", ",""),IF(Sample!D75=2,H$103&amp;", "&amp;H$103&amp;IF(COUNTIF(I75:$V75,"?????*")&gt;0,", ",""),IF(Sample!D75=1,H$103&amp;IF(COUNTIF(I75:$V75,"?????*")&gt;0,", ","")," ")))</f>
        <v xml:space="preserve"> </v>
      </c>
      <c r="I75" s="40" t="str">
        <f>IF(Sample!E75=3,I$103&amp;", "&amp;I$103&amp;", "&amp;I$103&amp;IF(COUNTIF(J75:$V75,"?????*")&gt;0,", ",""),IF(Sample!E75=2,I$103&amp;", "&amp;I$103&amp;IF(COUNTIF(J75:$V75,"?????*")&gt;0,", ",""),IF(Sample!E75=1,I$103&amp;IF(COUNTIF(J75:$V75,"?????*")&gt;0,", ","")," ")))</f>
        <v xml:space="preserve"> </v>
      </c>
      <c r="J75" s="40" t="str">
        <f>IF(Sample!F75=3,J$103&amp;", "&amp;J$103&amp;", "&amp;J$103&amp;IF(COUNTIF(K75:$V75,"?????*")&gt;0,", ",""),IF(Sample!F75=2,J$103&amp;", "&amp;J$103&amp;IF(COUNTIF(K75:$V75,"?????*")&gt;0,", ",""),IF(Sample!F75=1,J$103&amp;IF(COUNTIF(K75:$V75,"?????*")&gt;0,", ","")," ")))</f>
        <v xml:space="preserve"> </v>
      </c>
      <c r="K75" s="40" t="str">
        <f>IF(Sample!G75=3,K$103&amp;", "&amp;K$103&amp;", "&amp;K$103&amp;IF(COUNTIF(L75:$V75,"?????*")&gt;0,", ",""),IF(Sample!G75=2,K$103&amp;", "&amp;K$103&amp;IF(COUNTIF(L75:$V75,"?????*")&gt;0,", ",""),IF(Sample!G75=1,K$103&amp;IF(COUNTIF(L75:$V75,"?????*")&gt;0,", ","")," ")))</f>
        <v xml:space="preserve">{difficulty: "5^8", score:20}, {difficulty: "5^8", score:20}, </v>
      </c>
      <c r="L75" s="40" t="str">
        <f>IF(Sample!H75=3,L$103&amp;", "&amp;L$103&amp;", "&amp;L$103&amp;IF(COUNTIF(M75:$V75,"?????*")&gt;0,", ",""),IF(Sample!H75=2,L$103&amp;", "&amp;L$103&amp;IF(COUNTIF(M75:$V75,"?????*")&gt;0,", ",""),IF(Sample!H75=1,L$103&amp;IF(COUNTIF(M75:$V75,"?????*")&gt;0,", ","")," ")))</f>
        <v xml:space="preserve"> </v>
      </c>
      <c r="M75" s="40" t="str">
        <f>IF(Sample!I75=3,M$103&amp;", "&amp;M$103&amp;", "&amp;M$103&amp;IF(COUNTIF(N75:$V75,"?????*")&gt;0,", ",""),IF(Sample!I75=2,M$103&amp;", "&amp;M$103&amp;IF(COUNTIF(N75:$V75,"?????*")&gt;0,", ",""),IF(Sample!I75=1,M$103&amp;IF(COUNTIF(N75:$V75,"?????*")&gt;0,", ","")," ")))</f>
        <v xml:space="preserve"> </v>
      </c>
      <c r="N75" s="40" t="str">
        <f>IF(Sample!J75=3,N$103&amp;", "&amp;N$103&amp;", "&amp;N$103&amp;IF(COUNTIF(O75:$V75,"?????*")&gt;0,", ",""),IF(Sample!J75=2,N$103&amp;", "&amp;N$103&amp;IF(COUNTIF(O75:$V75,"?????*")&gt;0,", ",""),IF(Sample!J75=1,N$103&amp;IF(COUNTIF(O75:$V75,"?????*")&gt;0,", ","")," ")))</f>
        <v>{difficulty: "5^9", score:35}, {difficulty: "5^9", score:35}, {difficulty: "5^9", score:35}</v>
      </c>
      <c r="O75" s="40" t="str">
        <f>IF(Sample!K75=3,O$103&amp;", "&amp;O$103&amp;", "&amp;O$103&amp;IF(COUNTIF(P75:$V75,"?????*")&gt;0,", ",""),IF(Sample!K75=2,O$103&amp;", "&amp;O$103&amp;IF(COUNTIF(P75:$V75,"?????*")&gt;0,", ",""),IF(Sample!K75=1,O$103&amp;IF(COUNTIF(P75:$V75,"?????*")&gt;0,", ","")," ")))</f>
        <v xml:space="preserve"> </v>
      </c>
      <c r="P75" s="40" t="str">
        <f>IF(Sample!L75=3,P$103&amp;", "&amp;P$103&amp;", "&amp;P$103&amp;IF(COUNTIF(Q75:$V75,"?????*")&gt;0,", ",""),IF(Sample!L75=2,P$103&amp;", "&amp;P$103&amp;IF(COUNTIF(Q75:$V75,"?????*")&gt;0,", ",""),IF(Sample!L75=1,P$103&amp;IF(COUNTIF(Q75:$V75,"?????*")&gt;0,", ","")," ")))</f>
        <v xml:space="preserve"> </v>
      </c>
      <c r="Q75" s="40" t="str">
        <f>IF(Sample!M75=3,Q$103&amp;", "&amp;Q$103&amp;", "&amp;Q$103&amp;IF(COUNTIF(R75:$V75,"?????*")&gt;0,", ",""),IF(Sample!M75=2,Q$103&amp;", "&amp;Q$103&amp;IF(COUNTIF(R75:$V75,"?????*")&gt;0,", ",""),IF(Sample!M75=1,Q$103&amp;IF(COUNTIF(R75:$V75,"?????*")&gt;0,", ","")," ")))</f>
        <v xml:space="preserve"> </v>
      </c>
      <c r="R75" s="40" t="str">
        <f>IF(Sample!N75=3,R$103&amp;", "&amp;R$103&amp;", "&amp;R$103&amp;IF(COUNTIF(S75:$V75,"?????*")&gt;0,", ",""),IF(Sample!N75=2,R$103&amp;", "&amp;R$103&amp;IF(COUNTIF(S75:$V75,"?????*")&gt;0,", ",""),IF(Sample!N75=1,R$103&amp;IF(COUNTIF(S75:$V75,"?????*")&gt;0,", ","")," ")))</f>
        <v xml:space="preserve"> </v>
      </c>
      <c r="S75" s="40" t="str">
        <f>IF(Sample!O75=3,S$103&amp;", "&amp;S$103&amp;", "&amp;S$103&amp;IF(COUNTIF(T75:$V75,"?????*")&gt;0,", ",""),IF(Sample!O75=2,S$103&amp;", "&amp;S$103&amp;IF(COUNTIF(T75:$V75,"?????*")&gt;0,", ",""),IF(Sample!O75=1,S$103&amp;IF(COUNTIF(T75:$V75,"?????*")&gt;0,", ","")," ")))</f>
        <v xml:space="preserve"> </v>
      </c>
      <c r="T75" s="40" t="str">
        <f>IF(Sample!P75=3,T$103&amp;", "&amp;T$103&amp;", "&amp;T$103&amp;IF(COUNTIF(U75:$V75,"?????*")&gt;0,", ",""),IF(Sample!P75=2,T$103&amp;", "&amp;T$103&amp;IF(COUNTIF(U75:$V75,"?????*")&gt;0,", ",""),IF(Sample!P75=1,T$103&amp;IF(COUNTIF(U75:$V75,"?????*")&gt;0,", ","")," ")))</f>
        <v xml:space="preserve"> </v>
      </c>
      <c r="U75" s="40" t="str">
        <f>IF(Sample!Q75=3,U$103&amp;", "&amp;U$103&amp;", "&amp;U$103&amp;IF(COUNTIF(V75:$V75,"?????*")&gt;0,", ",""),IF(Sample!Q75=2,U$103&amp;", "&amp;U$103&amp;IF(COUNTIF(V75:$V75,"?????*")&gt;0,", ",""),IF(Sample!Q75=1,U$103&amp;IF(COUNTIF(V75:$V75,"?????*")&gt;0,", ","")," ")))</f>
        <v xml:space="preserve"> </v>
      </c>
      <c r="V75" s="40" t="str">
        <f>IF(Sample!R75=3,V$103&amp;", "&amp;V$103&amp;", "&amp;V$103,IF(Sample!R75=2,V$103&amp;", "&amp;V$103,IF(Sample!R75=1,V$103," ")))</f>
        <v xml:space="preserve"> </v>
      </c>
      <c r="W75" s="40" t="s">
        <v>90</v>
      </c>
      <c r="X75" s="40" t="s">
        <v>95</v>
      </c>
      <c r="Y75" s="41" t="str">
        <f t="shared" si="1"/>
        <v>,</v>
      </c>
    </row>
    <row r="76" spans="2:25" x14ac:dyDescent="0.25">
      <c r="B76" s="39" t="s">
        <v>76</v>
      </c>
      <c r="C76" s="40" t="str">
        <f>" id: "&amp;COUNTA($C$2:$C75)&amp;", "</f>
        <v xml:space="preserve"> id: 74, </v>
      </c>
      <c r="D76" s="40" t="str">
        <f>"userId: "&amp;VLOOKUP(Sample!$B76,Control!$B$3:$D$29,2,FALSE)&amp;", "</f>
        <v xml:space="preserve">userId: 4, </v>
      </c>
      <c r="E76" s="40" t="str">
        <f>"locationId: "&amp;VLOOKUP(Sample!$C76,Control!$F$3:$G$29,2,FALSE)&amp;", "</f>
        <v xml:space="preserve">locationId: 1, </v>
      </c>
      <c r="F76" s="40" t="str">
        <f>"date: '"&amp;TEXT(Sample!$A76,"MM/DD/YYYY")&amp;"',"</f>
        <v>date: '03/14/2018',</v>
      </c>
      <c r="G76" s="40" t="s">
        <v>86</v>
      </c>
      <c r="H76" s="40" t="str">
        <f>IF(Sample!D76=3,H$103&amp;", "&amp;H$103&amp;", "&amp;H$103&amp;IF(COUNTIF(I76:$V76,"?????*")&gt;0,", ",""),IF(Sample!D76=2,H$103&amp;", "&amp;H$103&amp;IF(COUNTIF(I76:$V76,"?????*")&gt;0,", ",""),IF(Sample!D76=1,H$103&amp;IF(COUNTIF(I76:$V76,"?????*")&gt;0,", ","")," ")))</f>
        <v xml:space="preserve"> </v>
      </c>
      <c r="I76" s="40" t="str">
        <f>IF(Sample!E76=3,I$103&amp;", "&amp;I$103&amp;", "&amp;I$103&amp;IF(COUNTIF(J76:$V76,"?????*")&gt;0,", ",""),IF(Sample!E76=2,I$103&amp;", "&amp;I$103&amp;IF(COUNTIF(J76:$V76,"?????*")&gt;0,", ",""),IF(Sample!E76=1,I$103&amp;IF(COUNTIF(J76:$V76,"?????*")&gt;0,", ","")," ")))</f>
        <v xml:space="preserve"> </v>
      </c>
      <c r="J76" s="40" t="str">
        <f>IF(Sample!F76=3,J$103&amp;", "&amp;J$103&amp;", "&amp;J$103&amp;IF(COUNTIF(K76:$V76,"?????*")&gt;0,", ",""),IF(Sample!F76=2,J$103&amp;", "&amp;J$103&amp;IF(COUNTIF(K76:$V76,"?????*")&gt;0,", ",""),IF(Sample!F76=1,J$103&amp;IF(COUNTIF(K76:$V76,"?????*")&gt;0,", ","")," ")))</f>
        <v xml:space="preserve"> </v>
      </c>
      <c r="K76" s="40" t="str">
        <f>IF(Sample!G76=3,K$103&amp;", "&amp;K$103&amp;", "&amp;K$103&amp;IF(COUNTIF(L76:$V76,"?????*")&gt;0,", ",""),IF(Sample!G76=2,K$103&amp;", "&amp;K$103&amp;IF(COUNTIF(L76:$V76,"?????*")&gt;0,", ",""),IF(Sample!G76=1,K$103&amp;IF(COUNTIF(L76:$V76,"?????*")&gt;0,", ","")," ")))</f>
        <v xml:space="preserve"> </v>
      </c>
      <c r="L76" s="40" t="str">
        <f>IF(Sample!H76=3,L$103&amp;", "&amp;L$103&amp;", "&amp;L$103&amp;IF(COUNTIF(M76:$V76,"?????*")&gt;0,", ",""),IF(Sample!H76=2,L$103&amp;", "&amp;L$103&amp;IF(COUNTIF(M76:$V76,"?????*")&gt;0,", ",""),IF(Sample!H76=1,L$103&amp;IF(COUNTIF(M76:$V76,"?????*")&gt;0,", ","")," ")))</f>
        <v xml:space="preserve"> </v>
      </c>
      <c r="M76" s="40" t="str">
        <f>IF(Sample!I76=3,M$103&amp;", "&amp;M$103&amp;", "&amp;M$103&amp;IF(COUNTIF(N76:$V76,"?????*")&gt;0,", ",""),IF(Sample!I76=2,M$103&amp;", "&amp;M$103&amp;IF(COUNTIF(N76:$V76,"?????*")&gt;0,", ",""),IF(Sample!I76=1,M$103&amp;IF(COUNTIF(N76:$V76,"?????*")&gt;0,", ","")," ")))</f>
        <v xml:space="preserve"> </v>
      </c>
      <c r="N76" s="40" t="str">
        <f>IF(Sample!J76=3,N$103&amp;", "&amp;N$103&amp;", "&amp;N$103&amp;IF(COUNTIF(O76:$V76,"?????*")&gt;0,", ",""),IF(Sample!J76=2,N$103&amp;", "&amp;N$103&amp;IF(COUNTIF(O76:$V76,"?????*")&gt;0,", ",""),IF(Sample!J76=1,N$103&amp;IF(COUNTIF(O76:$V76,"?????*")&gt;0,", ","")," ")))</f>
        <v xml:space="preserve">{difficulty: "5^9", score:35}, {difficulty: "5^9", score:35}, {difficulty: "5^9", score:35}, </v>
      </c>
      <c r="O76" s="40" t="str">
        <f>IF(Sample!K76=3,O$103&amp;", "&amp;O$103&amp;", "&amp;O$103&amp;IF(COUNTIF(P76:$V76,"?????*")&gt;0,", ",""),IF(Sample!K76=2,O$103&amp;", "&amp;O$103&amp;IF(COUNTIF(P76:$V76,"?????*")&gt;0,", ",""),IF(Sample!K76=1,O$103&amp;IF(COUNTIF(P76:$V76,"?????*")&gt;0,", ","")," ")))</f>
        <v xml:space="preserve"> </v>
      </c>
      <c r="P76" s="40" t="str">
        <f>IF(Sample!L76=3,P$103&amp;", "&amp;P$103&amp;", "&amp;P$103&amp;IF(COUNTIF(Q76:$V76,"?????*")&gt;0,", ",""),IF(Sample!L76=2,P$103&amp;", "&amp;P$103&amp;IF(COUNTIF(Q76:$V76,"?????*")&gt;0,", ",""),IF(Sample!L76=1,P$103&amp;IF(COUNTIF(Q76:$V76,"?????*")&gt;0,", ","")," ")))</f>
        <v>{difficulty: "5^10-", score:54}</v>
      </c>
      <c r="Q76" s="40" t="str">
        <f>IF(Sample!M76=3,Q$103&amp;", "&amp;Q$103&amp;", "&amp;Q$103&amp;IF(COUNTIF(R76:$V76,"?????*")&gt;0,", ",""),IF(Sample!M76=2,Q$103&amp;", "&amp;Q$103&amp;IF(COUNTIF(R76:$V76,"?????*")&gt;0,", ",""),IF(Sample!M76=1,Q$103&amp;IF(COUNTIF(R76:$V76,"?????*")&gt;0,", ","")," ")))</f>
        <v xml:space="preserve"> </v>
      </c>
      <c r="R76" s="40" t="str">
        <f>IF(Sample!N76=3,R$103&amp;", "&amp;R$103&amp;", "&amp;R$103&amp;IF(COUNTIF(S76:$V76,"?????*")&gt;0,", ",""),IF(Sample!N76=2,R$103&amp;", "&amp;R$103&amp;IF(COUNTIF(S76:$V76,"?????*")&gt;0,", ",""),IF(Sample!N76=1,R$103&amp;IF(COUNTIF(S76:$V76,"?????*")&gt;0,", ","")," ")))</f>
        <v xml:space="preserve"> </v>
      </c>
      <c r="S76" s="40" t="str">
        <f>IF(Sample!O76=3,S$103&amp;", "&amp;S$103&amp;", "&amp;S$103&amp;IF(COUNTIF(T76:$V76,"?????*")&gt;0,", ",""),IF(Sample!O76=2,S$103&amp;", "&amp;S$103&amp;IF(COUNTIF(T76:$V76,"?????*")&gt;0,", ",""),IF(Sample!O76=1,S$103&amp;IF(COUNTIF(T76:$V76,"?????*")&gt;0,", ","")," ")))</f>
        <v xml:space="preserve"> </v>
      </c>
      <c r="T76" s="40" t="str">
        <f>IF(Sample!P76=3,T$103&amp;", "&amp;T$103&amp;", "&amp;T$103&amp;IF(COUNTIF(U76:$V76,"?????*")&gt;0,", ",""),IF(Sample!P76=2,T$103&amp;", "&amp;T$103&amp;IF(COUNTIF(U76:$V76,"?????*")&gt;0,", ",""),IF(Sample!P76=1,T$103&amp;IF(COUNTIF(U76:$V76,"?????*")&gt;0,", ","")," ")))</f>
        <v xml:space="preserve"> </v>
      </c>
      <c r="U76" s="40" t="str">
        <f>IF(Sample!Q76=3,U$103&amp;", "&amp;U$103&amp;", "&amp;U$103&amp;IF(COUNTIF(V76:$V76,"?????*")&gt;0,", ",""),IF(Sample!Q76=2,U$103&amp;", "&amp;U$103&amp;IF(COUNTIF(V76:$V76,"?????*")&gt;0,", ",""),IF(Sample!Q76=1,U$103&amp;IF(COUNTIF(V76:$V76,"?????*")&gt;0,", ","")," ")))</f>
        <v xml:space="preserve"> </v>
      </c>
      <c r="V76" s="40" t="str">
        <f>IF(Sample!R76=3,V$103&amp;", "&amp;V$103&amp;", "&amp;V$103,IF(Sample!R76=2,V$103&amp;", "&amp;V$103,IF(Sample!R76=1,V$103," ")))</f>
        <v xml:space="preserve"> </v>
      </c>
      <c r="W76" s="40" t="s">
        <v>90</v>
      </c>
      <c r="X76" s="40" t="s">
        <v>95</v>
      </c>
      <c r="Y76" s="41" t="str">
        <f t="shared" si="1"/>
        <v>,</v>
      </c>
    </row>
    <row r="77" spans="2:25" x14ac:dyDescent="0.25">
      <c r="B77" s="39" t="s">
        <v>76</v>
      </c>
      <c r="C77" s="40" t="str">
        <f>" id: "&amp;COUNTA($C$2:$C76)&amp;", "</f>
        <v xml:space="preserve"> id: 75, </v>
      </c>
      <c r="D77" s="40" t="str">
        <f>"userId: "&amp;VLOOKUP(Sample!$B77,Control!$B$3:$D$29,2,FALSE)&amp;", "</f>
        <v xml:space="preserve">userId: 1, </v>
      </c>
      <c r="E77" s="40" t="str">
        <f>"locationId: "&amp;VLOOKUP(Sample!$C77,Control!$F$3:$G$29,2,FALSE)&amp;", "</f>
        <v xml:space="preserve">locationId: 1, </v>
      </c>
      <c r="F77" s="40" t="str">
        <f>"date: '"&amp;TEXT(Sample!$A77,"MM/DD/YYYY")&amp;"',"</f>
        <v>date: '03/14/2018',</v>
      </c>
      <c r="G77" s="40" t="s">
        <v>86</v>
      </c>
      <c r="H77" s="40" t="str">
        <f>IF(Sample!D77=3,H$103&amp;", "&amp;H$103&amp;", "&amp;H$103&amp;IF(COUNTIF(I77:$V77,"?????*")&gt;0,", ",""),IF(Sample!D77=2,H$103&amp;", "&amp;H$103&amp;IF(COUNTIF(I77:$V77,"?????*")&gt;0,", ",""),IF(Sample!D77=1,H$103&amp;IF(COUNTIF(I77:$V77,"?????*")&gt;0,", ","")," ")))</f>
        <v xml:space="preserve"> </v>
      </c>
      <c r="I77" s="40" t="str">
        <f>IF(Sample!E77=3,I$103&amp;", "&amp;I$103&amp;", "&amp;I$103&amp;IF(COUNTIF(J77:$V77,"?????*")&gt;0,", ",""),IF(Sample!E77=2,I$103&amp;", "&amp;I$103&amp;IF(COUNTIF(J77:$V77,"?????*")&gt;0,", ",""),IF(Sample!E77=1,I$103&amp;IF(COUNTIF(J77:$V77,"?????*")&gt;0,", ","")," ")))</f>
        <v xml:space="preserve"> </v>
      </c>
      <c r="J77" s="40" t="str">
        <f>IF(Sample!F77=3,J$103&amp;", "&amp;J$103&amp;", "&amp;J$103&amp;IF(COUNTIF(K77:$V77,"?????*")&gt;0,", ",""),IF(Sample!F77=2,J$103&amp;", "&amp;J$103&amp;IF(COUNTIF(K77:$V77,"?????*")&gt;0,", ",""),IF(Sample!F77=1,J$103&amp;IF(COUNTIF(K77:$V77,"?????*")&gt;0,", ","")," ")))</f>
        <v xml:space="preserve"> </v>
      </c>
      <c r="K77" s="40" t="str">
        <f>IF(Sample!G77=3,K$103&amp;", "&amp;K$103&amp;", "&amp;K$103&amp;IF(COUNTIF(L77:$V77,"?????*")&gt;0,", ",""),IF(Sample!G77=2,K$103&amp;", "&amp;K$103&amp;IF(COUNTIF(L77:$V77,"?????*")&gt;0,", ",""),IF(Sample!G77=1,K$103&amp;IF(COUNTIF(L77:$V77,"?????*")&gt;0,", ","")," ")))</f>
        <v xml:space="preserve"> </v>
      </c>
      <c r="L77" s="40" t="str">
        <f>IF(Sample!H77=3,L$103&amp;", "&amp;L$103&amp;", "&amp;L$103&amp;IF(COUNTIF(M77:$V77,"?????*")&gt;0,", ",""),IF(Sample!H77=2,L$103&amp;", "&amp;L$103&amp;IF(COUNTIF(M77:$V77,"?????*")&gt;0,", ",""),IF(Sample!H77=1,L$103&amp;IF(COUNTIF(M77:$V77,"?????*")&gt;0,", ","")," ")))</f>
        <v xml:space="preserve"> </v>
      </c>
      <c r="M77" s="40" t="str">
        <f>IF(Sample!I77=3,M$103&amp;", "&amp;M$103&amp;", "&amp;M$103&amp;IF(COUNTIF(N77:$V77,"?????*")&gt;0,", ",""),IF(Sample!I77=2,M$103&amp;", "&amp;M$103&amp;IF(COUNTIF(N77:$V77,"?????*")&gt;0,", ",""),IF(Sample!I77=1,M$103&amp;IF(COUNTIF(N77:$V77,"?????*")&gt;0,", ","")," ")))</f>
        <v xml:space="preserve"> </v>
      </c>
      <c r="N77" s="40" t="str">
        <f>IF(Sample!J77=3,N$103&amp;", "&amp;N$103&amp;", "&amp;N$103&amp;IF(COUNTIF(O77:$V77,"?????*")&gt;0,", ",""),IF(Sample!J77=2,N$103&amp;", "&amp;N$103&amp;IF(COUNTIF(O77:$V77,"?????*")&gt;0,", ",""),IF(Sample!J77=1,N$103&amp;IF(COUNTIF(O77:$V77,"?????*")&gt;0,", ","")," ")))</f>
        <v xml:space="preserve"> </v>
      </c>
      <c r="O77" s="40" t="str">
        <f>IF(Sample!K77=3,O$103&amp;", "&amp;O$103&amp;", "&amp;O$103&amp;IF(COUNTIF(P77:$V77,"?????*")&gt;0,", ",""),IF(Sample!K77=2,O$103&amp;", "&amp;O$103&amp;IF(COUNTIF(P77:$V77,"?????*")&gt;0,", ",""),IF(Sample!K77=1,O$103&amp;IF(COUNTIF(P77:$V77,"?????*")&gt;0,", ","")," ")))</f>
        <v xml:space="preserve"> </v>
      </c>
      <c r="P77" s="40" t="str">
        <f>IF(Sample!L77=3,P$103&amp;", "&amp;P$103&amp;", "&amp;P$103&amp;IF(COUNTIF(Q77:$V77,"?????*")&gt;0,", ",""),IF(Sample!L77=2,P$103&amp;", "&amp;P$103&amp;IF(COUNTIF(Q77:$V77,"?????*")&gt;0,", ",""),IF(Sample!L77=1,P$103&amp;IF(COUNTIF(Q77:$V77,"?????*")&gt;0,", ","")," ")))</f>
        <v xml:space="preserve"> </v>
      </c>
      <c r="Q77" s="40" t="str">
        <f>IF(Sample!M77=3,Q$103&amp;", "&amp;Q$103&amp;", "&amp;Q$103&amp;IF(COUNTIF(R77:$V77,"?????*")&gt;0,", ",""),IF(Sample!M77=2,Q$103&amp;", "&amp;Q$103&amp;IF(COUNTIF(R77:$V77,"?????*")&gt;0,", ",""),IF(Sample!M77=1,Q$103&amp;IF(COUNTIF(R77:$V77,"?????*")&gt;0,", ","")," ")))</f>
        <v xml:space="preserve">{difficulty: "5^10", score:68}, {difficulty: "5^10", score:68}, </v>
      </c>
      <c r="R77" s="40" t="str">
        <f>IF(Sample!N77=3,R$103&amp;", "&amp;R$103&amp;", "&amp;R$103&amp;IF(COUNTIF(S77:$V77,"?????*")&gt;0,", ",""),IF(Sample!N77=2,R$103&amp;", "&amp;R$103&amp;IF(COUNTIF(S77:$V77,"?????*")&gt;0,", ",""),IF(Sample!N77=1,R$103&amp;IF(COUNTIF(S77:$V77,"?????*")&gt;0,", ","")," ")))</f>
        <v xml:space="preserve">{difficulty: "5^10+", score:86}, </v>
      </c>
      <c r="S77" s="40" t="str">
        <f>IF(Sample!O77=3,S$103&amp;", "&amp;S$103&amp;", "&amp;S$103&amp;IF(COUNTIF(T77:$V77,"?????*")&gt;0,", ",""),IF(Sample!O77=2,S$103&amp;", "&amp;S$103&amp;IF(COUNTIF(T77:$V77,"?????*")&gt;0,", ",""),IF(Sample!O77=1,S$103&amp;IF(COUNTIF(T77:$V77,"?????*")&gt;0,", ","")," ")))</f>
        <v xml:space="preserve"> </v>
      </c>
      <c r="T77" s="40" t="str">
        <f>IF(Sample!P77=3,T$103&amp;", "&amp;T$103&amp;", "&amp;T$103&amp;IF(COUNTIF(U77:$V77,"?????*")&gt;0,", ",""),IF(Sample!P77=2,T$103&amp;", "&amp;T$103&amp;IF(COUNTIF(U77:$V77,"?????*")&gt;0,", ",""),IF(Sample!P77=1,T$103&amp;IF(COUNTIF(U77:$V77,"?????*")&gt;0,", ","")," ")))</f>
        <v>{difficulty: "5^11", score:142}</v>
      </c>
      <c r="U77" s="40" t="str">
        <f>IF(Sample!Q77=3,U$103&amp;", "&amp;U$103&amp;", "&amp;U$103&amp;IF(COUNTIF(V77:$V77,"?????*")&gt;0,", ",""),IF(Sample!Q77=2,U$103&amp;", "&amp;U$103&amp;IF(COUNTIF(V77:$V77,"?????*")&gt;0,", ",""),IF(Sample!Q77=1,U$103&amp;IF(COUNTIF(V77:$V77,"?????*")&gt;0,", ","")," ")))</f>
        <v xml:space="preserve"> </v>
      </c>
      <c r="V77" s="40" t="str">
        <f>IF(Sample!R77=3,V$103&amp;", "&amp;V$103&amp;", "&amp;V$103,IF(Sample!R77=2,V$103&amp;", "&amp;V$103,IF(Sample!R77=1,V$103," ")))</f>
        <v xml:space="preserve"> </v>
      </c>
      <c r="W77" s="40" t="s">
        <v>90</v>
      </c>
      <c r="X77" s="40" t="s">
        <v>95</v>
      </c>
      <c r="Y77" s="41" t="str">
        <f t="shared" si="1"/>
        <v>,</v>
      </c>
    </row>
    <row r="78" spans="2:25" x14ac:dyDescent="0.25">
      <c r="B78" s="39" t="s">
        <v>76</v>
      </c>
      <c r="C78" s="40" t="str">
        <f>" id: "&amp;COUNTA($C$2:$C77)&amp;", "</f>
        <v xml:space="preserve"> id: 76, </v>
      </c>
      <c r="D78" s="40" t="str">
        <f>"userId: "&amp;VLOOKUP(Sample!$B78,Control!$B$3:$D$29,2,FALSE)&amp;", "</f>
        <v xml:space="preserve">userId: 5, </v>
      </c>
      <c r="E78" s="40" t="str">
        <f>"locationId: "&amp;VLOOKUP(Sample!$C78,Control!$F$3:$G$29,2,FALSE)&amp;", "</f>
        <v xml:space="preserve">locationId: 1, </v>
      </c>
      <c r="F78" s="40" t="str">
        <f>"date: '"&amp;TEXT(Sample!$A78,"MM/DD/YYYY")&amp;"',"</f>
        <v>date: '03/14/2018',</v>
      </c>
      <c r="G78" s="40" t="s">
        <v>86</v>
      </c>
      <c r="H78" s="40" t="str">
        <f>IF(Sample!D78=3,H$103&amp;", "&amp;H$103&amp;", "&amp;H$103&amp;IF(COUNTIF(I78:$V78,"?????*")&gt;0,", ",""),IF(Sample!D78=2,H$103&amp;", "&amp;H$103&amp;IF(COUNTIF(I78:$V78,"?????*")&gt;0,", ",""),IF(Sample!D78=1,H$103&amp;IF(COUNTIF(I78:$V78,"?????*")&gt;0,", ","")," ")))</f>
        <v xml:space="preserve"> </v>
      </c>
      <c r="I78" s="40" t="str">
        <f>IF(Sample!E78=3,I$103&amp;", "&amp;I$103&amp;", "&amp;I$103&amp;IF(COUNTIF(J78:$V78,"?????*")&gt;0,", ",""),IF(Sample!E78=2,I$103&amp;", "&amp;I$103&amp;IF(COUNTIF(J78:$V78,"?????*")&gt;0,", ",""),IF(Sample!E78=1,I$103&amp;IF(COUNTIF(J78:$V78,"?????*")&gt;0,", ","")," ")))</f>
        <v xml:space="preserve"> </v>
      </c>
      <c r="J78" s="40" t="str">
        <f>IF(Sample!F78=3,J$103&amp;", "&amp;J$103&amp;", "&amp;J$103&amp;IF(COUNTIF(K78:$V78,"?????*")&gt;0,", ",""),IF(Sample!F78=2,J$103&amp;", "&amp;J$103&amp;IF(COUNTIF(K78:$V78,"?????*")&gt;0,", ",""),IF(Sample!F78=1,J$103&amp;IF(COUNTIF(K78:$V78,"?????*")&gt;0,", ","")," ")))</f>
        <v xml:space="preserve">{difficulty: "5^7", score:16}, </v>
      </c>
      <c r="K78" s="40" t="str">
        <f>IF(Sample!G78=3,K$103&amp;", "&amp;K$103&amp;", "&amp;K$103&amp;IF(COUNTIF(L78:$V78,"?????*")&gt;0,", ",""),IF(Sample!G78=2,K$103&amp;", "&amp;K$103&amp;IF(COUNTIF(L78:$V78,"?????*")&gt;0,", ",""),IF(Sample!G78=1,K$103&amp;IF(COUNTIF(L78:$V78,"?????*")&gt;0,", ","")," ")))</f>
        <v xml:space="preserve">{difficulty: "5^8", score:20}, {difficulty: "5^8", score:20}, {difficulty: "5^8", score:20}, </v>
      </c>
      <c r="L78" s="40" t="str">
        <f>IF(Sample!H78=3,L$103&amp;", "&amp;L$103&amp;", "&amp;L$103&amp;IF(COUNTIF(M78:$V78,"?????*")&gt;0,", ",""),IF(Sample!H78=2,L$103&amp;", "&amp;L$103&amp;IF(COUNTIF(M78:$V78,"?????*")&gt;0,", ",""),IF(Sample!H78=1,L$103&amp;IF(COUNTIF(M78:$V78,"?????*")&gt;0,", ","")," ")))</f>
        <v xml:space="preserve"> </v>
      </c>
      <c r="M78" s="40" t="str">
        <f>IF(Sample!I78=3,M$103&amp;", "&amp;M$103&amp;", "&amp;M$103&amp;IF(COUNTIF(N78:$V78,"?????*")&gt;0,", ",""),IF(Sample!I78=2,M$103&amp;", "&amp;M$103&amp;IF(COUNTIF(N78:$V78,"?????*")&gt;0,", ",""),IF(Sample!I78=1,M$103&amp;IF(COUNTIF(N78:$V78,"?????*")&gt;0,", ","")," ")))</f>
        <v xml:space="preserve"> </v>
      </c>
      <c r="N78" s="40" t="str">
        <f>IF(Sample!J78=3,N$103&amp;", "&amp;N$103&amp;", "&amp;N$103&amp;IF(COUNTIF(O78:$V78,"?????*")&gt;0,", ",""),IF(Sample!J78=2,N$103&amp;", "&amp;N$103&amp;IF(COUNTIF(O78:$V78,"?????*")&gt;0,", ",""),IF(Sample!J78=1,N$103&amp;IF(COUNTIF(O78:$V78,"?????*")&gt;0,", ","")," ")))</f>
        <v>{difficulty: "5^9", score:35}</v>
      </c>
      <c r="O78" s="40" t="str">
        <f>IF(Sample!K78=3,O$103&amp;", "&amp;O$103&amp;", "&amp;O$103&amp;IF(COUNTIF(P78:$V78,"?????*")&gt;0,", ",""),IF(Sample!K78=2,O$103&amp;", "&amp;O$103&amp;IF(COUNTIF(P78:$V78,"?????*")&gt;0,", ",""),IF(Sample!K78=1,O$103&amp;IF(COUNTIF(P78:$V78,"?????*")&gt;0,", ","")," ")))</f>
        <v xml:space="preserve"> </v>
      </c>
      <c r="P78" s="40" t="str">
        <f>IF(Sample!L78=3,P$103&amp;", "&amp;P$103&amp;", "&amp;P$103&amp;IF(COUNTIF(Q78:$V78,"?????*")&gt;0,", ",""),IF(Sample!L78=2,P$103&amp;", "&amp;P$103&amp;IF(COUNTIF(Q78:$V78,"?????*")&gt;0,", ",""),IF(Sample!L78=1,P$103&amp;IF(COUNTIF(Q78:$V78,"?????*")&gt;0,", ","")," ")))</f>
        <v xml:space="preserve"> </v>
      </c>
      <c r="Q78" s="40" t="str">
        <f>IF(Sample!M78=3,Q$103&amp;", "&amp;Q$103&amp;", "&amp;Q$103&amp;IF(COUNTIF(R78:$V78,"?????*")&gt;0,", ",""),IF(Sample!M78=2,Q$103&amp;", "&amp;Q$103&amp;IF(COUNTIF(R78:$V78,"?????*")&gt;0,", ",""),IF(Sample!M78=1,Q$103&amp;IF(COUNTIF(R78:$V78,"?????*")&gt;0,", ","")," ")))</f>
        <v xml:space="preserve"> </v>
      </c>
      <c r="R78" s="40" t="str">
        <f>IF(Sample!N78=3,R$103&amp;", "&amp;R$103&amp;", "&amp;R$103&amp;IF(COUNTIF(S78:$V78,"?????*")&gt;0,", ",""),IF(Sample!N78=2,R$103&amp;", "&amp;R$103&amp;IF(COUNTIF(S78:$V78,"?????*")&gt;0,", ",""),IF(Sample!N78=1,R$103&amp;IF(COUNTIF(S78:$V78,"?????*")&gt;0,", ","")," ")))</f>
        <v xml:space="preserve"> </v>
      </c>
      <c r="S78" s="40" t="str">
        <f>IF(Sample!O78=3,S$103&amp;", "&amp;S$103&amp;", "&amp;S$103&amp;IF(COUNTIF(T78:$V78,"?????*")&gt;0,", ",""),IF(Sample!O78=2,S$103&amp;", "&amp;S$103&amp;IF(COUNTIF(T78:$V78,"?????*")&gt;0,", ",""),IF(Sample!O78=1,S$103&amp;IF(COUNTIF(T78:$V78,"?????*")&gt;0,", ","")," ")))</f>
        <v xml:space="preserve"> </v>
      </c>
      <c r="T78" s="40" t="str">
        <f>IF(Sample!P78=3,T$103&amp;", "&amp;T$103&amp;", "&amp;T$103&amp;IF(COUNTIF(U78:$V78,"?????*")&gt;0,", ",""),IF(Sample!P78=2,T$103&amp;", "&amp;T$103&amp;IF(COUNTIF(U78:$V78,"?????*")&gt;0,", ",""),IF(Sample!P78=1,T$103&amp;IF(COUNTIF(U78:$V78,"?????*")&gt;0,", ","")," ")))</f>
        <v xml:space="preserve"> </v>
      </c>
      <c r="U78" s="40" t="str">
        <f>IF(Sample!Q78=3,U$103&amp;", "&amp;U$103&amp;", "&amp;U$103&amp;IF(COUNTIF(V78:$V78,"?????*")&gt;0,", ",""),IF(Sample!Q78=2,U$103&amp;", "&amp;U$103&amp;IF(COUNTIF(V78:$V78,"?????*")&gt;0,", ",""),IF(Sample!Q78=1,U$103&amp;IF(COUNTIF(V78:$V78,"?????*")&gt;0,", ","")," ")))</f>
        <v xml:space="preserve"> </v>
      </c>
      <c r="V78" s="40" t="str">
        <f>IF(Sample!R78=3,V$103&amp;", "&amp;V$103&amp;", "&amp;V$103,IF(Sample!R78=2,V$103&amp;", "&amp;V$103,IF(Sample!R78=1,V$103," ")))</f>
        <v xml:space="preserve"> </v>
      </c>
      <c r="W78" s="40" t="s">
        <v>90</v>
      </c>
      <c r="X78" s="40" t="s">
        <v>95</v>
      </c>
      <c r="Y78" s="41" t="str">
        <f t="shared" si="1"/>
        <v>,</v>
      </c>
    </row>
    <row r="79" spans="2:25" x14ac:dyDescent="0.25">
      <c r="B79" s="39" t="s">
        <v>76</v>
      </c>
      <c r="C79" s="40" t="str">
        <f>" id: "&amp;COUNTA($C$2:$C78)&amp;", "</f>
        <v xml:space="preserve"> id: 77, </v>
      </c>
      <c r="D79" s="40" t="str">
        <f>"userId: "&amp;VLOOKUP(Sample!$B79,Control!$B$3:$D$29,2,FALSE)&amp;", "</f>
        <v xml:space="preserve">userId: 6, </v>
      </c>
      <c r="E79" s="40" t="str">
        <f>"locationId: "&amp;VLOOKUP(Sample!$C79,Control!$F$3:$G$29,2,FALSE)&amp;", "</f>
        <v xml:space="preserve">locationId: 1, </v>
      </c>
      <c r="F79" s="40" t="str">
        <f>"date: '"&amp;TEXT(Sample!$A79,"MM/DD/YYYY")&amp;"',"</f>
        <v>date: '03/17/2018',</v>
      </c>
      <c r="G79" s="40" t="s">
        <v>86</v>
      </c>
      <c r="H79" s="40" t="str">
        <f>IF(Sample!D79=3,H$103&amp;", "&amp;H$103&amp;", "&amp;H$103&amp;IF(COUNTIF(I79:$V79,"?????*")&gt;0,", ",""),IF(Sample!D79=2,H$103&amp;", "&amp;H$103&amp;IF(COUNTIF(I79:$V79,"?????*")&gt;0,", ",""),IF(Sample!D79=1,H$103&amp;IF(COUNTIF(I79:$V79,"?????*")&gt;0,", ","")," ")))</f>
        <v xml:space="preserve"> </v>
      </c>
      <c r="I79" s="40" t="str">
        <f>IF(Sample!E79=3,I$103&amp;", "&amp;I$103&amp;", "&amp;I$103&amp;IF(COUNTIF(J79:$V79,"?????*")&gt;0,", ",""),IF(Sample!E79=2,I$103&amp;", "&amp;I$103&amp;IF(COUNTIF(J79:$V79,"?????*")&gt;0,", ",""),IF(Sample!E79=1,I$103&amp;IF(COUNTIF(J79:$V79,"?????*")&gt;0,", ","")," ")))</f>
        <v xml:space="preserve"> </v>
      </c>
      <c r="J79" s="40" t="str">
        <f>IF(Sample!F79=3,J$103&amp;", "&amp;J$103&amp;", "&amp;J$103&amp;IF(COUNTIF(K79:$V79,"?????*")&gt;0,", ",""),IF(Sample!F79=2,J$103&amp;", "&amp;J$103&amp;IF(COUNTIF(K79:$V79,"?????*")&gt;0,", ",""),IF(Sample!F79=1,J$103&amp;IF(COUNTIF(K79:$V79,"?????*")&gt;0,", ","")," ")))</f>
        <v xml:space="preserve">{difficulty: "5^7", score:16}, </v>
      </c>
      <c r="K79" s="40" t="str">
        <f>IF(Sample!G79=3,K$103&amp;", "&amp;K$103&amp;", "&amp;K$103&amp;IF(COUNTIF(L79:$V79,"?????*")&gt;0,", ",""),IF(Sample!G79=2,K$103&amp;", "&amp;K$103&amp;IF(COUNTIF(L79:$V79,"?????*")&gt;0,", ",""),IF(Sample!G79=1,K$103&amp;IF(COUNTIF(L79:$V79,"?????*")&gt;0,", ","")," ")))</f>
        <v xml:space="preserve">{difficulty: "5^8", score:20}, </v>
      </c>
      <c r="L79" s="40" t="str">
        <f>IF(Sample!H79=3,L$103&amp;", "&amp;L$103&amp;", "&amp;L$103&amp;IF(COUNTIF(M79:$V79,"?????*")&gt;0,", ",""),IF(Sample!H79=2,L$103&amp;", "&amp;L$103&amp;IF(COUNTIF(M79:$V79,"?????*")&gt;0,", ",""),IF(Sample!H79=1,L$103&amp;IF(COUNTIF(M79:$V79,"?????*")&gt;0,", ","")," ")))</f>
        <v xml:space="preserve"> </v>
      </c>
      <c r="M79" s="40" t="str">
        <f>IF(Sample!I79=3,M$103&amp;", "&amp;M$103&amp;", "&amp;M$103&amp;IF(COUNTIF(N79:$V79,"?????*")&gt;0,", ",""),IF(Sample!I79=2,M$103&amp;", "&amp;M$103&amp;IF(COUNTIF(N79:$V79,"?????*")&gt;0,", ",""),IF(Sample!I79=1,M$103&amp;IF(COUNTIF(N79:$V79,"?????*")&gt;0,", ","")," ")))</f>
        <v xml:space="preserve"> </v>
      </c>
      <c r="N79" s="40" t="str">
        <f>IF(Sample!J79=3,N$103&amp;", "&amp;N$103&amp;", "&amp;N$103&amp;IF(COUNTIF(O79:$V79,"?????*")&gt;0,", ",""),IF(Sample!J79=2,N$103&amp;", "&amp;N$103&amp;IF(COUNTIF(O79:$V79,"?????*")&gt;0,", ",""),IF(Sample!J79=1,N$103&amp;IF(COUNTIF(O79:$V79,"?????*")&gt;0,", ","")," ")))</f>
        <v xml:space="preserve">{difficulty: "5^9", score:35}, {difficulty: "5^9", score:35}, </v>
      </c>
      <c r="O79" s="40" t="str">
        <f>IF(Sample!K79=3,O$103&amp;", "&amp;O$103&amp;", "&amp;O$103&amp;IF(COUNTIF(P79:$V79,"?????*")&gt;0,", ",""),IF(Sample!K79=2,O$103&amp;", "&amp;O$103&amp;IF(COUNTIF(P79:$V79,"?????*")&gt;0,", ",""),IF(Sample!K79=1,O$103&amp;IF(COUNTIF(P79:$V79,"?????*")&gt;0,", ","")," ")))</f>
        <v xml:space="preserve"> </v>
      </c>
      <c r="P79" s="40" t="str">
        <f>IF(Sample!L79=3,P$103&amp;", "&amp;P$103&amp;", "&amp;P$103&amp;IF(COUNTIF(Q79:$V79,"?????*")&gt;0,", ",""),IF(Sample!L79=2,P$103&amp;", "&amp;P$103&amp;IF(COUNTIF(Q79:$V79,"?????*")&gt;0,", ",""),IF(Sample!L79=1,P$103&amp;IF(COUNTIF(Q79:$V79,"?????*")&gt;0,", ","")," ")))</f>
        <v xml:space="preserve">{difficulty: "5^10-", score:54}, </v>
      </c>
      <c r="Q79" s="40" t="str">
        <f>IF(Sample!M79=3,Q$103&amp;", "&amp;Q$103&amp;", "&amp;Q$103&amp;IF(COUNTIF(R79:$V79,"?????*")&gt;0,", ",""),IF(Sample!M79=2,Q$103&amp;", "&amp;Q$103&amp;IF(COUNTIF(R79:$V79,"?????*")&gt;0,", ",""),IF(Sample!M79=1,Q$103&amp;IF(COUNTIF(R79:$V79,"?????*")&gt;0,", ","")," ")))</f>
        <v>{difficulty: "5^10", score:68}</v>
      </c>
      <c r="R79" s="40" t="str">
        <f>IF(Sample!N79=3,R$103&amp;", "&amp;R$103&amp;", "&amp;R$103&amp;IF(COUNTIF(S79:$V79,"?????*")&gt;0,", ",""),IF(Sample!N79=2,R$103&amp;", "&amp;R$103&amp;IF(COUNTIF(S79:$V79,"?????*")&gt;0,", ",""),IF(Sample!N79=1,R$103&amp;IF(COUNTIF(S79:$V79,"?????*")&gt;0,", ","")," ")))</f>
        <v xml:space="preserve"> </v>
      </c>
      <c r="S79" s="40" t="str">
        <f>IF(Sample!O79=3,S$103&amp;", "&amp;S$103&amp;", "&amp;S$103&amp;IF(COUNTIF(T79:$V79,"?????*")&gt;0,", ",""),IF(Sample!O79=2,S$103&amp;", "&amp;S$103&amp;IF(COUNTIF(T79:$V79,"?????*")&gt;0,", ",""),IF(Sample!O79=1,S$103&amp;IF(COUNTIF(T79:$V79,"?????*")&gt;0,", ","")," ")))</f>
        <v xml:space="preserve"> </v>
      </c>
      <c r="T79" s="40" t="str">
        <f>IF(Sample!P79=3,T$103&amp;", "&amp;T$103&amp;", "&amp;T$103&amp;IF(COUNTIF(U79:$V79,"?????*")&gt;0,", ",""),IF(Sample!P79=2,T$103&amp;", "&amp;T$103&amp;IF(COUNTIF(U79:$V79,"?????*")&gt;0,", ",""),IF(Sample!P79=1,T$103&amp;IF(COUNTIF(U79:$V79,"?????*")&gt;0,", ","")," ")))</f>
        <v xml:space="preserve"> </v>
      </c>
      <c r="U79" s="40" t="str">
        <f>IF(Sample!Q79=3,U$103&amp;", "&amp;U$103&amp;", "&amp;U$103&amp;IF(COUNTIF(V79:$V79,"?????*")&gt;0,", ",""),IF(Sample!Q79=2,U$103&amp;", "&amp;U$103&amp;IF(COUNTIF(V79:$V79,"?????*")&gt;0,", ",""),IF(Sample!Q79=1,U$103&amp;IF(COUNTIF(V79:$V79,"?????*")&gt;0,", ","")," ")))</f>
        <v xml:space="preserve"> </v>
      </c>
      <c r="V79" s="40" t="str">
        <f>IF(Sample!R79=3,V$103&amp;", "&amp;V$103&amp;", "&amp;V$103,IF(Sample!R79=2,V$103&amp;", "&amp;V$103,IF(Sample!R79=1,V$103," ")))</f>
        <v xml:space="preserve"> </v>
      </c>
      <c r="W79" s="40" t="s">
        <v>90</v>
      </c>
      <c r="X79" s="40" t="s">
        <v>95</v>
      </c>
      <c r="Y79" s="41" t="str">
        <f t="shared" si="1"/>
        <v>,</v>
      </c>
    </row>
    <row r="80" spans="2:25" x14ac:dyDescent="0.25">
      <c r="B80" s="39" t="s">
        <v>76</v>
      </c>
      <c r="C80" s="40" t="str">
        <f>" id: "&amp;COUNTA($C$2:$C79)&amp;", "</f>
        <v xml:space="preserve"> id: 78, </v>
      </c>
      <c r="D80" s="40" t="str">
        <f>"userId: "&amp;VLOOKUP(Sample!$B80,Control!$B$3:$D$29,2,FALSE)&amp;", "</f>
        <v xml:space="preserve">userId: 4, </v>
      </c>
      <c r="E80" s="40" t="str">
        <f>"locationId: "&amp;VLOOKUP(Sample!$C80,Control!$F$3:$G$29,2,FALSE)&amp;", "</f>
        <v xml:space="preserve">locationId: 1, </v>
      </c>
      <c r="F80" s="40" t="str">
        <f>"date: '"&amp;TEXT(Sample!$A80,"MM/DD/YYYY")&amp;"',"</f>
        <v>date: '03/17/2018',</v>
      </c>
      <c r="G80" s="40" t="s">
        <v>86</v>
      </c>
      <c r="H80" s="40" t="str">
        <f>IF(Sample!D80=3,H$103&amp;", "&amp;H$103&amp;", "&amp;H$103&amp;IF(COUNTIF(I80:$V80,"?????*")&gt;0,", ",""),IF(Sample!D80=2,H$103&amp;", "&amp;H$103&amp;IF(COUNTIF(I80:$V80,"?????*")&gt;0,", ",""),IF(Sample!D80=1,H$103&amp;IF(COUNTIF(I80:$V80,"?????*")&gt;0,", ","")," ")))</f>
        <v xml:space="preserve"> </v>
      </c>
      <c r="I80" s="40" t="str">
        <f>IF(Sample!E80=3,I$103&amp;", "&amp;I$103&amp;", "&amp;I$103&amp;IF(COUNTIF(J80:$V80,"?????*")&gt;0,", ",""),IF(Sample!E80=2,I$103&amp;", "&amp;I$103&amp;IF(COUNTIF(J80:$V80,"?????*")&gt;0,", ",""),IF(Sample!E80=1,I$103&amp;IF(COUNTIF(J80:$V80,"?????*")&gt;0,", ","")," ")))</f>
        <v xml:space="preserve"> </v>
      </c>
      <c r="J80" s="40" t="str">
        <f>IF(Sample!F80=3,J$103&amp;", "&amp;J$103&amp;", "&amp;J$103&amp;IF(COUNTIF(K80:$V80,"?????*")&gt;0,", ",""),IF(Sample!F80=2,J$103&amp;", "&amp;J$103&amp;IF(COUNTIF(K80:$V80,"?????*")&gt;0,", ",""),IF(Sample!F80=1,J$103&amp;IF(COUNTIF(K80:$V80,"?????*")&gt;0,", ","")," ")))</f>
        <v xml:space="preserve"> </v>
      </c>
      <c r="K80" s="40" t="str">
        <f>IF(Sample!G80=3,K$103&amp;", "&amp;K$103&amp;", "&amp;K$103&amp;IF(COUNTIF(L80:$V80,"?????*")&gt;0,", ",""),IF(Sample!G80=2,K$103&amp;", "&amp;K$103&amp;IF(COUNTIF(L80:$V80,"?????*")&gt;0,", ",""),IF(Sample!G80=1,K$103&amp;IF(COUNTIF(L80:$V80,"?????*")&gt;0,", ","")," ")))</f>
        <v xml:space="preserve"> </v>
      </c>
      <c r="L80" s="40" t="str">
        <f>IF(Sample!H80=3,L$103&amp;", "&amp;L$103&amp;", "&amp;L$103&amp;IF(COUNTIF(M80:$V80,"?????*")&gt;0,", ",""),IF(Sample!H80=2,L$103&amp;", "&amp;L$103&amp;IF(COUNTIF(M80:$V80,"?????*")&gt;0,", ",""),IF(Sample!H80=1,L$103&amp;IF(COUNTIF(M80:$V80,"?????*")&gt;0,", ","")," ")))</f>
        <v xml:space="preserve"> </v>
      </c>
      <c r="M80" s="40" t="str">
        <f>IF(Sample!I80=3,M$103&amp;", "&amp;M$103&amp;", "&amp;M$103&amp;IF(COUNTIF(N80:$V80,"?????*")&gt;0,", ",""),IF(Sample!I80=2,M$103&amp;", "&amp;M$103&amp;IF(COUNTIF(N80:$V80,"?????*")&gt;0,", ",""),IF(Sample!I80=1,M$103&amp;IF(COUNTIF(N80:$V80,"?????*")&gt;0,", ","")," ")))</f>
        <v xml:space="preserve"> </v>
      </c>
      <c r="N80" s="40" t="str">
        <f>IF(Sample!J80=3,N$103&amp;", "&amp;N$103&amp;", "&amp;N$103&amp;IF(COUNTIF(O80:$V80,"?????*")&gt;0,", ",""),IF(Sample!J80=2,N$103&amp;", "&amp;N$103&amp;IF(COUNTIF(O80:$V80,"?????*")&gt;0,", ",""),IF(Sample!J80=1,N$103&amp;IF(COUNTIF(O80:$V80,"?????*")&gt;0,", ","")," ")))</f>
        <v xml:space="preserve"> </v>
      </c>
      <c r="O80" s="40" t="str">
        <f>IF(Sample!K80=3,O$103&amp;", "&amp;O$103&amp;", "&amp;O$103&amp;IF(COUNTIF(P80:$V80,"?????*")&gt;0,", ",""),IF(Sample!K80=2,O$103&amp;", "&amp;O$103&amp;IF(COUNTIF(P80:$V80,"?????*")&gt;0,", ",""),IF(Sample!K80=1,O$103&amp;IF(COUNTIF(P80:$V80,"?????*")&gt;0,", ","")," ")))</f>
        <v xml:space="preserve"> </v>
      </c>
      <c r="P80" s="40" t="str">
        <f>IF(Sample!L80=3,P$103&amp;", "&amp;P$103&amp;", "&amp;P$103&amp;IF(COUNTIF(Q80:$V80,"?????*")&gt;0,", ",""),IF(Sample!L80=2,P$103&amp;", "&amp;P$103&amp;IF(COUNTIF(Q80:$V80,"?????*")&gt;0,", ",""),IF(Sample!L80=1,P$103&amp;IF(COUNTIF(Q80:$V80,"?????*")&gt;0,", ","")," ")))</f>
        <v xml:space="preserve"> </v>
      </c>
      <c r="Q80" s="40" t="str">
        <f>IF(Sample!M80=3,Q$103&amp;", "&amp;Q$103&amp;", "&amp;Q$103&amp;IF(COUNTIF(R80:$V80,"?????*")&gt;0,", ",""),IF(Sample!M80=2,Q$103&amp;", "&amp;Q$103&amp;IF(COUNTIF(R80:$V80,"?????*")&gt;0,", ",""),IF(Sample!M80=1,Q$103&amp;IF(COUNTIF(R80:$V80,"?????*")&gt;0,", ","")," ")))</f>
        <v xml:space="preserve"> </v>
      </c>
      <c r="R80" s="40" t="str">
        <f>IF(Sample!N80=3,R$103&amp;", "&amp;R$103&amp;", "&amp;R$103&amp;IF(COUNTIF(S80:$V80,"?????*")&gt;0,", ",""),IF(Sample!N80=2,R$103&amp;", "&amp;R$103&amp;IF(COUNTIF(S80:$V80,"?????*")&gt;0,", ",""),IF(Sample!N80=1,R$103&amp;IF(COUNTIF(S80:$V80,"?????*")&gt;0,", ","")," ")))</f>
        <v xml:space="preserve"> </v>
      </c>
      <c r="S80" s="40" t="str">
        <f>IF(Sample!O80=3,S$103&amp;", "&amp;S$103&amp;", "&amp;S$103&amp;IF(COUNTIF(T80:$V80,"?????*")&gt;0,", ",""),IF(Sample!O80=2,S$103&amp;", "&amp;S$103&amp;IF(COUNTIF(T80:$V80,"?????*")&gt;0,", ",""),IF(Sample!O80=1,S$103&amp;IF(COUNTIF(T80:$V80,"?????*")&gt;0,", ","")," ")))</f>
        <v xml:space="preserve"> </v>
      </c>
      <c r="T80" s="40" t="str">
        <f>IF(Sample!P80=3,T$103&amp;", "&amp;T$103&amp;", "&amp;T$103&amp;IF(COUNTIF(U80:$V80,"?????*")&gt;0,", ",""),IF(Sample!P80=2,T$103&amp;", "&amp;T$103&amp;IF(COUNTIF(U80:$V80,"?????*")&gt;0,", ",""),IF(Sample!P80=1,T$103&amp;IF(COUNTIF(U80:$V80,"?????*")&gt;0,", ","")," ")))</f>
        <v>{difficulty: "5^11", score:142}</v>
      </c>
      <c r="U80" s="40" t="str">
        <f>IF(Sample!Q80=3,U$103&amp;", "&amp;U$103&amp;", "&amp;U$103&amp;IF(COUNTIF(V80:$V80,"?????*")&gt;0,", ",""),IF(Sample!Q80=2,U$103&amp;", "&amp;U$103&amp;IF(COUNTIF(V80:$V80,"?????*")&gt;0,", ",""),IF(Sample!Q80=1,U$103&amp;IF(COUNTIF(V80:$V80,"?????*")&gt;0,", ","")," ")))</f>
        <v xml:space="preserve"> </v>
      </c>
      <c r="V80" s="40" t="str">
        <f>IF(Sample!R80=3,V$103&amp;", "&amp;V$103&amp;", "&amp;V$103,IF(Sample!R80=2,V$103&amp;", "&amp;V$103,IF(Sample!R80=1,V$103," ")))</f>
        <v xml:space="preserve"> </v>
      </c>
      <c r="W80" s="40" t="s">
        <v>90</v>
      </c>
      <c r="X80" s="40" t="s">
        <v>95</v>
      </c>
      <c r="Y80" s="41" t="str">
        <f t="shared" si="1"/>
        <v>,</v>
      </c>
    </row>
    <row r="81" spans="2:25" x14ac:dyDescent="0.25">
      <c r="B81" s="39" t="s">
        <v>76</v>
      </c>
      <c r="C81" s="40" t="str">
        <f>" id: "&amp;COUNTA($C$2:$C80)&amp;", "</f>
        <v xml:space="preserve"> id: 79, </v>
      </c>
      <c r="D81" s="40" t="str">
        <f>"userId: "&amp;VLOOKUP(Sample!$B81,Control!$B$3:$D$29,2,FALSE)&amp;", "</f>
        <v xml:space="preserve">userId: 5, </v>
      </c>
      <c r="E81" s="40" t="str">
        <f>"locationId: "&amp;VLOOKUP(Sample!$C81,Control!$F$3:$G$29,2,FALSE)&amp;", "</f>
        <v xml:space="preserve">locationId: 1, </v>
      </c>
      <c r="F81" s="40" t="str">
        <f>"date: '"&amp;TEXT(Sample!$A81,"MM/DD/YYYY")&amp;"',"</f>
        <v>date: '03/17/2018',</v>
      </c>
      <c r="G81" s="40" t="s">
        <v>86</v>
      </c>
      <c r="H81" s="40" t="str">
        <f>IF(Sample!D81=3,H$103&amp;", "&amp;H$103&amp;", "&amp;H$103&amp;IF(COUNTIF(I81:$V81,"?????*")&gt;0,", ",""),IF(Sample!D81=2,H$103&amp;", "&amp;H$103&amp;IF(COUNTIF(I81:$V81,"?????*")&gt;0,", ",""),IF(Sample!D81=1,H$103&amp;IF(COUNTIF(I81:$V81,"?????*")&gt;0,", ","")," ")))</f>
        <v xml:space="preserve"> </v>
      </c>
      <c r="I81" s="40" t="str">
        <f>IF(Sample!E81=3,I$103&amp;", "&amp;I$103&amp;", "&amp;I$103&amp;IF(COUNTIF(J81:$V81,"?????*")&gt;0,", ",""),IF(Sample!E81=2,I$103&amp;", "&amp;I$103&amp;IF(COUNTIF(J81:$V81,"?????*")&gt;0,", ",""),IF(Sample!E81=1,I$103&amp;IF(COUNTIF(J81:$V81,"?????*")&gt;0,", ","")," ")))</f>
        <v xml:space="preserve"> </v>
      </c>
      <c r="J81" s="40" t="str">
        <f>IF(Sample!F81=3,J$103&amp;", "&amp;J$103&amp;", "&amp;J$103&amp;IF(COUNTIF(K81:$V81,"?????*")&gt;0,", ",""),IF(Sample!F81=2,J$103&amp;", "&amp;J$103&amp;IF(COUNTIF(K81:$V81,"?????*")&gt;0,", ",""),IF(Sample!F81=1,J$103&amp;IF(COUNTIF(K81:$V81,"?????*")&gt;0,", ","")," ")))</f>
        <v xml:space="preserve">{difficulty: "5^7", score:16}, {difficulty: "5^7", score:16}, {difficulty: "5^7", score:16}, </v>
      </c>
      <c r="K81" s="40" t="str">
        <f>IF(Sample!G81=3,K$103&amp;", "&amp;K$103&amp;", "&amp;K$103&amp;IF(COUNTIF(L81:$V81,"?????*")&gt;0,", ",""),IF(Sample!G81=2,K$103&amp;", "&amp;K$103&amp;IF(COUNTIF(L81:$V81,"?????*")&gt;0,", ",""),IF(Sample!G81=1,K$103&amp;IF(COUNTIF(L81:$V81,"?????*")&gt;0,", ","")," ")))</f>
        <v xml:space="preserve">{difficulty: "5^8", score:20}, {difficulty: "5^8", score:20}, </v>
      </c>
      <c r="L81" s="40" t="str">
        <f>IF(Sample!H81=3,L$103&amp;", "&amp;L$103&amp;", "&amp;L$103&amp;IF(COUNTIF(M81:$V81,"?????*")&gt;0,", ",""),IF(Sample!H81=2,L$103&amp;", "&amp;L$103&amp;IF(COUNTIF(M81:$V81,"?????*")&gt;0,", ",""),IF(Sample!H81=1,L$103&amp;IF(COUNTIF(M81:$V81,"?????*")&gt;0,", ","")," ")))</f>
        <v xml:space="preserve"> </v>
      </c>
      <c r="M81" s="40" t="str">
        <f>IF(Sample!I81=3,M$103&amp;", "&amp;M$103&amp;", "&amp;M$103&amp;IF(COUNTIF(N81:$V81,"?????*")&gt;0,", ",""),IF(Sample!I81=2,M$103&amp;", "&amp;M$103&amp;IF(COUNTIF(N81:$V81,"?????*")&gt;0,", ",""),IF(Sample!I81=1,M$103&amp;IF(COUNTIF(N81:$V81,"?????*")&gt;0,", ","")," ")))</f>
        <v xml:space="preserve"> </v>
      </c>
      <c r="N81" s="40" t="str">
        <f>IF(Sample!J81=3,N$103&amp;", "&amp;N$103&amp;", "&amp;N$103&amp;IF(COUNTIF(O81:$V81,"?????*")&gt;0,", ",""),IF(Sample!J81=2,N$103&amp;", "&amp;N$103&amp;IF(COUNTIF(O81:$V81,"?????*")&gt;0,", ",""),IF(Sample!J81=1,N$103&amp;IF(COUNTIF(O81:$V81,"?????*")&gt;0,", ","")," ")))</f>
        <v xml:space="preserve">{difficulty: "5^9", score:35}, </v>
      </c>
      <c r="O81" s="40" t="str">
        <f>IF(Sample!K81=3,O$103&amp;", "&amp;O$103&amp;", "&amp;O$103&amp;IF(COUNTIF(P81:$V81,"?????*")&gt;0,", ",""),IF(Sample!K81=2,O$103&amp;", "&amp;O$103&amp;IF(COUNTIF(P81:$V81,"?????*")&gt;0,", ",""),IF(Sample!K81=1,O$103&amp;IF(COUNTIF(P81:$V81,"?????*")&gt;0,", ","")," ")))</f>
        <v xml:space="preserve"> </v>
      </c>
      <c r="P81" s="40" t="str">
        <f>IF(Sample!L81=3,P$103&amp;", "&amp;P$103&amp;", "&amp;P$103&amp;IF(COUNTIF(Q81:$V81,"?????*")&gt;0,", ",""),IF(Sample!L81=2,P$103&amp;", "&amp;P$103&amp;IF(COUNTIF(Q81:$V81,"?????*")&gt;0,", ",""),IF(Sample!L81=1,P$103&amp;IF(COUNTIF(Q81:$V81,"?????*")&gt;0,", ","")," ")))</f>
        <v xml:space="preserve"> </v>
      </c>
      <c r="Q81" s="40" t="str">
        <f>IF(Sample!M81=3,Q$103&amp;", "&amp;Q$103&amp;", "&amp;Q$103&amp;IF(COUNTIF(R81:$V81,"?????*")&gt;0,", ",""),IF(Sample!M81=2,Q$103&amp;", "&amp;Q$103&amp;IF(COUNTIF(R81:$V81,"?????*")&gt;0,", ",""),IF(Sample!M81=1,Q$103&amp;IF(COUNTIF(R81:$V81,"?????*")&gt;0,", ","")," ")))</f>
        <v>{difficulty: "5^10", score:68}</v>
      </c>
      <c r="R81" s="40" t="str">
        <f>IF(Sample!N81=3,R$103&amp;", "&amp;R$103&amp;", "&amp;R$103&amp;IF(COUNTIF(S81:$V81,"?????*")&gt;0,", ",""),IF(Sample!N81=2,R$103&amp;", "&amp;R$103&amp;IF(COUNTIF(S81:$V81,"?????*")&gt;0,", ",""),IF(Sample!N81=1,R$103&amp;IF(COUNTIF(S81:$V81,"?????*")&gt;0,", ","")," ")))</f>
        <v xml:space="preserve"> </v>
      </c>
      <c r="S81" s="40" t="str">
        <f>IF(Sample!O81=3,S$103&amp;", "&amp;S$103&amp;", "&amp;S$103&amp;IF(COUNTIF(T81:$V81,"?????*")&gt;0,", ",""),IF(Sample!O81=2,S$103&amp;", "&amp;S$103&amp;IF(COUNTIF(T81:$V81,"?????*")&gt;0,", ",""),IF(Sample!O81=1,S$103&amp;IF(COUNTIF(T81:$V81,"?????*")&gt;0,", ","")," ")))</f>
        <v xml:space="preserve"> </v>
      </c>
      <c r="T81" s="40" t="str">
        <f>IF(Sample!P81=3,T$103&amp;", "&amp;T$103&amp;", "&amp;T$103&amp;IF(COUNTIF(U81:$V81,"?????*")&gt;0,", ",""),IF(Sample!P81=2,T$103&amp;", "&amp;T$103&amp;IF(COUNTIF(U81:$V81,"?????*")&gt;0,", ",""),IF(Sample!P81=1,T$103&amp;IF(COUNTIF(U81:$V81,"?????*")&gt;0,", ","")," ")))</f>
        <v xml:space="preserve"> </v>
      </c>
      <c r="U81" s="40" t="str">
        <f>IF(Sample!Q81=3,U$103&amp;", "&amp;U$103&amp;", "&amp;U$103&amp;IF(COUNTIF(V81:$V81,"?????*")&gt;0,", ",""),IF(Sample!Q81=2,U$103&amp;", "&amp;U$103&amp;IF(COUNTIF(V81:$V81,"?????*")&gt;0,", ",""),IF(Sample!Q81=1,U$103&amp;IF(COUNTIF(V81:$V81,"?????*")&gt;0,", ","")," ")))</f>
        <v xml:space="preserve"> </v>
      </c>
      <c r="V81" s="40" t="str">
        <f>IF(Sample!R81=3,V$103&amp;", "&amp;V$103&amp;", "&amp;V$103,IF(Sample!R81=2,V$103&amp;", "&amp;V$103,IF(Sample!R81=1,V$103," ")))</f>
        <v xml:space="preserve"> </v>
      </c>
      <c r="W81" s="40" t="s">
        <v>90</v>
      </c>
      <c r="X81" s="40" t="s">
        <v>95</v>
      </c>
      <c r="Y81" s="41" t="str">
        <f t="shared" si="1"/>
        <v>,</v>
      </c>
    </row>
    <row r="82" spans="2:25" x14ac:dyDescent="0.25">
      <c r="B82" s="39" t="s">
        <v>76</v>
      </c>
      <c r="C82" s="40" t="str">
        <f>" id: "&amp;COUNTA($C$2:$C81)&amp;", "</f>
        <v xml:space="preserve"> id: 80, </v>
      </c>
      <c r="D82" s="40" t="str">
        <f>"userId: "&amp;VLOOKUP(Sample!$B82,Control!$B$3:$D$29,2,FALSE)&amp;", "</f>
        <v xml:space="preserve">userId: 6, </v>
      </c>
      <c r="E82" s="40" t="str">
        <f>"locationId: "&amp;VLOOKUP(Sample!$C82,Control!$F$3:$G$29,2,FALSE)&amp;", "</f>
        <v xml:space="preserve">locationId: 1, </v>
      </c>
      <c r="F82" s="40" t="str">
        <f>"date: '"&amp;TEXT(Sample!$A82,"MM/DD/YYYY")&amp;"',"</f>
        <v>date: '03/19/2018',</v>
      </c>
      <c r="G82" s="40" t="s">
        <v>86</v>
      </c>
      <c r="H82" s="40" t="str">
        <f>IF(Sample!D82=3,H$103&amp;", "&amp;H$103&amp;", "&amp;H$103&amp;IF(COUNTIF(I82:$V82,"?????*")&gt;0,", ",""),IF(Sample!D82=2,H$103&amp;", "&amp;H$103&amp;IF(COUNTIF(I82:$V82,"?????*")&gt;0,", ",""),IF(Sample!D82=1,H$103&amp;IF(COUNTIF(I82:$V82,"?????*")&gt;0,", ","")," ")))</f>
        <v xml:space="preserve"> </v>
      </c>
      <c r="I82" s="40" t="str">
        <f>IF(Sample!E82=3,I$103&amp;", "&amp;I$103&amp;", "&amp;I$103&amp;IF(COUNTIF(J82:$V82,"?????*")&gt;0,", ",""),IF(Sample!E82=2,I$103&amp;", "&amp;I$103&amp;IF(COUNTIF(J82:$V82,"?????*")&gt;0,", ",""),IF(Sample!E82=1,I$103&amp;IF(COUNTIF(J82:$V82,"?????*")&gt;0,", ","")," ")))</f>
        <v xml:space="preserve"> </v>
      </c>
      <c r="J82" s="40" t="str">
        <f>IF(Sample!F82=3,J$103&amp;", "&amp;J$103&amp;", "&amp;J$103&amp;IF(COUNTIF(K82:$V82,"?????*")&gt;0,", ",""),IF(Sample!F82=2,J$103&amp;", "&amp;J$103&amp;IF(COUNTIF(K82:$V82,"?????*")&gt;0,", ",""),IF(Sample!F82=1,J$103&amp;IF(COUNTIF(K82:$V82,"?????*")&gt;0,", ","")," ")))</f>
        <v xml:space="preserve"> </v>
      </c>
      <c r="K82" s="40" t="str">
        <f>IF(Sample!G82=3,K$103&amp;", "&amp;K$103&amp;", "&amp;K$103&amp;IF(COUNTIF(L82:$V82,"?????*")&gt;0,", ",""),IF(Sample!G82=2,K$103&amp;", "&amp;K$103&amp;IF(COUNTIF(L82:$V82,"?????*")&gt;0,", ",""),IF(Sample!G82=1,K$103&amp;IF(COUNTIF(L82:$V82,"?????*")&gt;0,", ","")," ")))</f>
        <v xml:space="preserve"> </v>
      </c>
      <c r="L82" s="40" t="str">
        <f>IF(Sample!H82=3,L$103&amp;", "&amp;L$103&amp;", "&amp;L$103&amp;IF(COUNTIF(M82:$V82,"?????*")&gt;0,", ",""),IF(Sample!H82=2,L$103&amp;", "&amp;L$103&amp;IF(COUNTIF(M82:$V82,"?????*")&gt;0,", ",""),IF(Sample!H82=1,L$103&amp;IF(COUNTIF(M82:$V82,"?????*")&gt;0,", ","")," ")))</f>
        <v xml:space="preserve"> </v>
      </c>
      <c r="M82" s="40" t="str">
        <f>IF(Sample!I82=3,M$103&amp;", "&amp;M$103&amp;", "&amp;M$103&amp;IF(COUNTIF(N82:$V82,"?????*")&gt;0,", ",""),IF(Sample!I82=2,M$103&amp;", "&amp;M$103&amp;IF(COUNTIF(N82:$V82,"?????*")&gt;0,", ",""),IF(Sample!I82=1,M$103&amp;IF(COUNTIF(N82:$V82,"?????*")&gt;0,", ","")," ")))</f>
        <v xml:space="preserve"> </v>
      </c>
      <c r="N82" s="40" t="str">
        <f>IF(Sample!J82=3,N$103&amp;", "&amp;N$103&amp;", "&amp;N$103&amp;IF(COUNTIF(O82:$V82,"?????*")&gt;0,", ",""),IF(Sample!J82=2,N$103&amp;", "&amp;N$103&amp;IF(COUNTIF(O82:$V82,"?????*")&gt;0,", ",""),IF(Sample!J82=1,N$103&amp;IF(COUNTIF(O82:$V82,"?????*")&gt;0,", ","")," ")))</f>
        <v xml:space="preserve">{difficulty: "5^9", score:35}, {difficulty: "5^9", score:35}, </v>
      </c>
      <c r="O82" s="40" t="str">
        <f>IF(Sample!K82=3,O$103&amp;", "&amp;O$103&amp;", "&amp;O$103&amp;IF(COUNTIF(P82:$V82,"?????*")&gt;0,", ",""),IF(Sample!K82=2,O$103&amp;", "&amp;O$103&amp;IF(COUNTIF(P82:$V82,"?????*")&gt;0,", ",""),IF(Sample!K82=1,O$103&amp;IF(COUNTIF(P82:$V82,"?????*")&gt;0,", ","")," ")))</f>
        <v xml:space="preserve"> </v>
      </c>
      <c r="P82" s="40" t="str">
        <f>IF(Sample!L82=3,P$103&amp;", "&amp;P$103&amp;", "&amp;P$103&amp;IF(COUNTIF(Q82:$V82,"?????*")&gt;0,", ",""),IF(Sample!L82=2,P$103&amp;", "&amp;P$103&amp;IF(COUNTIF(Q82:$V82,"?????*")&gt;0,", ",""),IF(Sample!L82=1,P$103&amp;IF(COUNTIF(Q82:$V82,"?????*")&gt;0,", ","")," ")))</f>
        <v xml:space="preserve">{difficulty: "5^10-", score:54}, </v>
      </c>
      <c r="Q82" s="40" t="str">
        <f>IF(Sample!M82=3,Q$103&amp;", "&amp;Q$103&amp;", "&amp;Q$103&amp;IF(COUNTIF(R82:$V82,"?????*")&gt;0,", ",""),IF(Sample!M82=2,Q$103&amp;", "&amp;Q$103&amp;IF(COUNTIF(R82:$V82,"?????*")&gt;0,", ",""),IF(Sample!M82=1,Q$103&amp;IF(COUNTIF(R82:$V82,"?????*")&gt;0,", ","")," ")))</f>
        <v>{difficulty: "5^10", score:68}</v>
      </c>
      <c r="R82" s="40" t="str">
        <f>IF(Sample!N82=3,R$103&amp;", "&amp;R$103&amp;", "&amp;R$103&amp;IF(COUNTIF(S82:$V82,"?????*")&gt;0,", ",""),IF(Sample!N82=2,R$103&amp;", "&amp;R$103&amp;IF(COUNTIF(S82:$V82,"?????*")&gt;0,", ",""),IF(Sample!N82=1,R$103&amp;IF(COUNTIF(S82:$V82,"?????*")&gt;0,", ","")," ")))</f>
        <v xml:space="preserve"> </v>
      </c>
      <c r="S82" s="40" t="str">
        <f>IF(Sample!O82=3,S$103&amp;", "&amp;S$103&amp;", "&amp;S$103&amp;IF(COUNTIF(T82:$V82,"?????*")&gt;0,", ",""),IF(Sample!O82=2,S$103&amp;", "&amp;S$103&amp;IF(COUNTIF(T82:$V82,"?????*")&gt;0,", ",""),IF(Sample!O82=1,S$103&amp;IF(COUNTIF(T82:$V82,"?????*")&gt;0,", ","")," ")))</f>
        <v xml:space="preserve"> </v>
      </c>
      <c r="T82" s="40" t="str">
        <f>IF(Sample!P82=3,T$103&amp;", "&amp;T$103&amp;", "&amp;T$103&amp;IF(COUNTIF(U82:$V82,"?????*")&gt;0,", ",""),IF(Sample!P82=2,T$103&amp;", "&amp;T$103&amp;IF(COUNTIF(U82:$V82,"?????*")&gt;0,", ",""),IF(Sample!P82=1,T$103&amp;IF(COUNTIF(U82:$V82,"?????*")&gt;0,", ","")," ")))</f>
        <v xml:space="preserve"> </v>
      </c>
      <c r="U82" s="40" t="str">
        <f>IF(Sample!Q82=3,U$103&amp;", "&amp;U$103&amp;", "&amp;U$103&amp;IF(COUNTIF(V82:$V82,"?????*")&gt;0,", ",""),IF(Sample!Q82=2,U$103&amp;", "&amp;U$103&amp;IF(COUNTIF(V82:$V82,"?????*")&gt;0,", ",""),IF(Sample!Q82=1,U$103&amp;IF(COUNTIF(V82:$V82,"?????*")&gt;0,", ","")," ")))</f>
        <v xml:space="preserve"> </v>
      </c>
      <c r="V82" s="40" t="str">
        <f>IF(Sample!R82=3,V$103&amp;", "&amp;V$103&amp;", "&amp;V$103,IF(Sample!R82=2,V$103&amp;", "&amp;V$103,IF(Sample!R82=1,V$103," ")))</f>
        <v xml:space="preserve"> </v>
      </c>
      <c r="W82" s="40" t="s">
        <v>90</v>
      </c>
      <c r="X82" s="40" t="s">
        <v>95</v>
      </c>
      <c r="Y82" s="41" t="str">
        <f t="shared" si="1"/>
        <v>,</v>
      </c>
    </row>
    <row r="83" spans="2:25" x14ac:dyDescent="0.25">
      <c r="B83" s="39" t="s">
        <v>76</v>
      </c>
      <c r="C83" s="40" t="str">
        <f>" id: "&amp;COUNTA($C$2:$C82)&amp;", "</f>
        <v xml:space="preserve"> id: 81, </v>
      </c>
      <c r="D83" s="40" t="str">
        <f>"userId: "&amp;VLOOKUP(Sample!$B83,Control!$B$3:$D$29,2,FALSE)&amp;", "</f>
        <v xml:space="preserve">userId: 4, </v>
      </c>
      <c r="E83" s="40" t="str">
        <f>"locationId: "&amp;VLOOKUP(Sample!$C83,Control!$F$3:$G$29,2,FALSE)&amp;", "</f>
        <v xml:space="preserve">locationId: 1, </v>
      </c>
      <c r="F83" s="40" t="str">
        <f>"date: '"&amp;TEXT(Sample!$A83,"MM/DD/YYYY")&amp;"',"</f>
        <v>date: '03/19/2018',</v>
      </c>
      <c r="G83" s="40" t="s">
        <v>86</v>
      </c>
      <c r="H83" s="40" t="str">
        <f>IF(Sample!D83=3,H$103&amp;", "&amp;H$103&amp;", "&amp;H$103&amp;IF(COUNTIF(I83:$V83,"?????*")&gt;0,", ",""),IF(Sample!D83=2,H$103&amp;", "&amp;H$103&amp;IF(COUNTIF(I83:$V83,"?????*")&gt;0,", ",""),IF(Sample!D83=1,H$103&amp;IF(COUNTIF(I83:$V83,"?????*")&gt;0,", ","")," ")))</f>
        <v xml:space="preserve"> </v>
      </c>
      <c r="I83" s="40" t="str">
        <f>IF(Sample!E83=3,I$103&amp;", "&amp;I$103&amp;", "&amp;I$103&amp;IF(COUNTIF(J83:$V83,"?????*")&gt;0,", ",""),IF(Sample!E83=2,I$103&amp;", "&amp;I$103&amp;IF(COUNTIF(J83:$V83,"?????*")&gt;0,", ",""),IF(Sample!E83=1,I$103&amp;IF(COUNTIF(J83:$V83,"?????*")&gt;0,", ","")," ")))</f>
        <v xml:space="preserve"> </v>
      </c>
      <c r="J83" s="40" t="str">
        <f>IF(Sample!F83=3,J$103&amp;", "&amp;J$103&amp;", "&amp;J$103&amp;IF(COUNTIF(K83:$V83,"?????*")&gt;0,", ",""),IF(Sample!F83=2,J$103&amp;", "&amp;J$103&amp;IF(COUNTIF(K83:$V83,"?????*")&gt;0,", ",""),IF(Sample!F83=1,J$103&amp;IF(COUNTIF(K83:$V83,"?????*")&gt;0,", ","")," ")))</f>
        <v xml:space="preserve"> </v>
      </c>
      <c r="K83" s="40" t="str">
        <f>IF(Sample!G83=3,K$103&amp;", "&amp;K$103&amp;", "&amp;K$103&amp;IF(COUNTIF(L83:$V83,"?????*")&gt;0,", ",""),IF(Sample!G83=2,K$103&amp;", "&amp;K$103&amp;IF(COUNTIF(L83:$V83,"?????*")&gt;0,", ",""),IF(Sample!G83=1,K$103&amp;IF(COUNTIF(L83:$V83,"?????*")&gt;0,", ","")," ")))</f>
        <v xml:space="preserve"> </v>
      </c>
      <c r="L83" s="40" t="str">
        <f>IF(Sample!H83=3,L$103&amp;", "&amp;L$103&amp;", "&amp;L$103&amp;IF(COUNTIF(M83:$V83,"?????*")&gt;0,", ",""),IF(Sample!H83=2,L$103&amp;", "&amp;L$103&amp;IF(COUNTIF(M83:$V83,"?????*")&gt;0,", ",""),IF(Sample!H83=1,L$103&amp;IF(COUNTIF(M83:$V83,"?????*")&gt;0,", ","")," ")))</f>
        <v xml:space="preserve"> </v>
      </c>
      <c r="M83" s="40" t="str">
        <f>IF(Sample!I83=3,M$103&amp;", "&amp;M$103&amp;", "&amp;M$103&amp;IF(COUNTIF(N83:$V83,"?????*")&gt;0,", ",""),IF(Sample!I83=2,M$103&amp;", "&amp;M$103&amp;IF(COUNTIF(N83:$V83,"?????*")&gt;0,", ",""),IF(Sample!I83=1,M$103&amp;IF(COUNTIF(N83:$V83,"?????*")&gt;0,", ","")," ")))</f>
        <v xml:space="preserve"> </v>
      </c>
      <c r="N83" s="40" t="str">
        <f>IF(Sample!J83=3,N$103&amp;", "&amp;N$103&amp;", "&amp;N$103&amp;IF(COUNTIF(O83:$V83,"?????*")&gt;0,", ",""),IF(Sample!J83=2,N$103&amp;", "&amp;N$103&amp;IF(COUNTIF(O83:$V83,"?????*")&gt;0,", ",""),IF(Sample!J83=1,N$103&amp;IF(COUNTIF(O83:$V83,"?????*")&gt;0,", ","")," ")))</f>
        <v xml:space="preserve">{difficulty: "5^9", score:35}, {difficulty: "5^9", score:35}, {difficulty: "5^9", score:35}, </v>
      </c>
      <c r="O83" s="40" t="str">
        <f>IF(Sample!K83=3,O$103&amp;", "&amp;O$103&amp;", "&amp;O$103&amp;IF(COUNTIF(P83:$V83,"?????*")&gt;0,", ",""),IF(Sample!K83=2,O$103&amp;", "&amp;O$103&amp;IF(COUNTIF(P83:$V83,"?????*")&gt;0,", ",""),IF(Sample!K83=1,O$103&amp;IF(COUNTIF(P83:$V83,"?????*")&gt;0,", ","")," ")))</f>
        <v xml:space="preserve"> </v>
      </c>
      <c r="P83" s="40" t="str">
        <f>IF(Sample!L83=3,P$103&amp;", "&amp;P$103&amp;", "&amp;P$103&amp;IF(COUNTIF(Q83:$V83,"?????*")&gt;0,", ",""),IF(Sample!L83=2,P$103&amp;", "&amp;P$103&amp;IF(COUNTIF(Q83:$V83,"?????*")&gt;0,", ",""),IF(Sample!L83=1,P$103&amp;IF(COUNTIF(Q83:$V83,"?????*")&gt;0,", ","")," ")))</f>
        <v xml:space="preserve"> </v>
      </c>
      <c r="Q83" s="40" t="str">
        <f>IF(Sample!M83=3,Q$103&amp;", "&amp;Q$103&amp;", "&amp;Q$103&amp;IF(COUNTIF(R83:$V83,"?????*")&gt;0,", ",""),IF(Sample!M83=2,Q$103&amp;", "&amp;Q$103&amp;IF(COUNTIF(R83:$V83,"?????*")&gt;0,", ",""),IF(Sample!M83=1,Q$103&amp;IF(COUNTIF(R83:$V83,"?????*")&gt;0,", ","")," ")))</f>
        <v xml:space="preserve">{difficulty: "5^10", score:68}, </v>
      </c>
      <c r="R83" s="40" t="str">
        <f>IF(Sample!N83=3,R$103&amp;", "&amp;R$103&amp;", "&amp;R$103&amp;IF(COUNTIF(S83:$V83,"?????*")&gt;0,", ",""),IF(Sample!N83=2,R$103&amp;", "&amp;R$103&amp;IF(COUNTIF(S83:$V83,"?????*")&gt;0,", ",""),IF(Sample!N83=1,R$103&amp;IF(COUNTIF(S83:$V83,"?????*")&gt;0,", ","")," ")))</f>
        <v>{difficulty: "5^10+", score:86}</v>
      </c>
      <c r="S83" s="40" t="str">
        <f>IF(Sample!O83=3,S$103&amp;", "&amp;S$103&amp;", "&amp;S$103&amp;IF(COUNTIF(T83:$V83,"?????*")&gt;0,", ",""),IF(Sample!O83=2,S$103&amp;", "&amp;S$103&amp;IF(COUNTIF(T83:$V83,"?????*")&gt;0,", ",""),IF(Sample!O83=1,S$103&amp;IF(COUNTIF(T83:$V83,"?????*")&gt;0,", ","")," ")))</f>
        <v xml:space="preserve"> </v>
      </c>
      <c r="T83" s="40" t="str">
        <f>IF(Sample!P83=3,T$103&amp;", "&amp;T$103&amp;", "&amp;T$103&amp;IF(COUNTIF(U83:$V83,"?????*")&gt;0,", ",""),IF(Sample!P83=2,T$103&amp;", "&amp;T$103&amp;IF(COUNTIF(U83:$V83,"?????*")&gt;0,", ",""),IF(Sample!P83=1,T$103&amp;IF(COUNTIF(U83:$V83,"?????*")&gt;0,", ","")," ")))</f>
        <v xml:space="preserve"> </v>
      </c>
      <c r="U83" s="40" t="str">
        <f>IF(Sample!Q83=3,U$103&amp;", "&amp;U$103&amp;", "&amp;U$103&amp;IF(COUNTIF(V83:$V83,"?????*")&gt;0,", ",""),IF(Sample!Q83=2,U$103&amp;", "&amp;U$103&amp;IF(COUNTIF(V83:$V83,"?????*")&gt;0,", ",""),IF(Sample!Q83=1,U$103&amp;IF(COUNTIF(V83:$V83,"?????*")&gt;0,", ","")," ")))</f>
        <v xml:space="preserve"> </v>
      </c>
      <c r="V83" s="40" t="str">
        <f>IF(Sample!R83=3,V$103&amp;", "&amp;V$103&amp;", "&amp;V$103,IF(Sample!R83=2,V$103&amp;", "&amp;V$103,IF(Sample!R83=1,V$103," ")))</f>
        <v xml:space="preserve"> </v>
      </c>
      <c r="W83" s="40" t="s">
        <v>90</v>
      </c>
      <c r="X83" s="40" t="s">
        <v>95</v>
      </c>
      <c r="Y83" s="41" t="str">
        <f t="shared" si="1"/>
        <v>,</v>
      </c>
    </row>
    <row r="84" spans="2:25" x14ac:dyDescent="0.25">
      <c r="B84" s="39" t="s">
        <v>76</v>
      </c>
      <c r="C84" s="40" t="str">
        <f>" id: "&amp;COUNTA($C$2:$C83)&amp;", "</f>
        <v xml:space="preserve"> id: 82, </v>
      </c>
      <c r="D84" s="40" t="str">
        <f>"userId: "&amp;VLOOKUP(Sample!$B84,Control!$B$3:$D$29,2,FALSE)&amp;", "</f>
        <v xml:space="preserve">userId: 1, </v>
      </c>
      <c r="E84" s="40" t="str">
        <f>"locationId: "&amp;VLOOKUP(Sample!$C84,Control!$F$3:$G$29,2,FALSE)&amp;", "</f>
        <v xml:space="preserve">locationId: 1, </v>
      </c>
      <c r="F84" s="40" t="str">
        <f>"date: '"&amp;TEXT(Sample!$A84,"MM/DD/YYYY")&amp;"',"</f>
        <v>date: '03/19/2018',</v>
      </c>
      <c r="G84" s="40" t="s">
        <v>86</v>
      </c>
      <c r="H84" s="40" t="str">
        <f>IF(Sample!D84=3,H$103&amp;", "&amp;H$103&amp;", "&amp;H$103&amp;IF(COUNTIF(I84:$V84,"?????*")&gt;0,", ",""),IF(Sample!D84=2,H$103&amp;", "&amp;H$103&amp;IF(COUNTIF(I84:$V84,"?????*")&gt;0,", ",""),IF(Sample!D84=1,H$103&amp;IF(COUNTIF(I84:$V84,"?????*")&gt;0,", ","")," ")))</f>
        <v xml:space="preserve"> </v>
      </c>
      <c r="I84" s="40" t="str">
        <f>IF(Sample!E84=3,I$103&amp;", "&amp;I$103&amp;", "&amp;I$103&amp;IF(COUNTIF(J84:$V84,"?????*")&gt;0,", ",""),IF(Sample!E84=2,I$103&amp;", "&amp;I$103&amp;IF(COUNTIF(J84:$V84,"?????*")&gt;0,", ",""),IF(Sample!E84=1,I$103&amp;IF(COUNTIF(J84:$V84,"?????*")&gt;0,", ","")," ")))</f>
        <v xml:space="preserve"> </v>
      </c>
      <c r="J84" s="40" t="str">
        <f>IF(Sample!F84=3,J$103&amp;", "&amp;J$103&amp;", "&amp;J$103&amp;IF(COUNTIF(K84:$V84,"?????*")&gt;0,", ",""),IF(Sample!F84=2,J$103&amp;", "&amp;J$103&amp;IF(COUNTIF(K84:$V84,"?????*")&gt;0,", ",""),IF(Sample!F84=1,J$103&amp;IF(COUNTIF(K84:$V84,"?????*")&gt;0,", ","")," ")))</f>
        <v xml:space="preserve"> </v>
      </c>
      <c r="K84" s="40" t="str">
        <f>IF(Sample!G84=3,K$103&amp;", "&amp;K$103&amp;", "&amp;K$103&amp;IF(COUNTIF(L84:$V84,"?????*")&gt;0,", ",""),IF(Sample!G84=2,K$103&amp;", "&amp;K$103&amp;IF(COUNTIF(L84:$V84,"?????*")&gt;0,", ",""),IF(Sample!G84=1,K$103&amp;IF(COUNTIF(L84:$V84,"?????*")&gt;0,", ","")," ")))</f>
        <v xml:space="preserve">{difficulty: "5^8", score:20}, </v>
      </c>
      <c r="L84" s="40" t="str">
        <f>IF(Sample!H84=3,L$103&amp;", "&amp;L$103&amp;", "&amp;L$103&amp;IF(COUNTIF(M84:$V84,"?????*")&gt;0,", ",""),IF(Sample!H84=2,L$103&amp;", "&amp;L$103&amp;IF(COUNTIF(M84:$V84,"?????*")&gt;0,", ",""),IF(Sample!H84=1,L$103&amp;IF(COUNTIF(M84:$V84,"?????*")&gt;0,", ","")," ")))</f>
        <v xml:space="preserve"> </v>
      </c>
      <c r="M84" s="40" t="str">
        <f>IF(Sample!I84=3,M$103&amp;", "&amp;M$103&amp;", "&amp;M$103&amp;IF(COUNTIF(N84:$V84,"?????*")&gt;0,", ",""),IF(Sample!I84=2,M$103&amp;", "&amp;M$103&amp;IF(COUNTIF(N84:$V84,"?????*")&gt;0,", ",""),IF(Sample!I84=1,M$103&amp;IF(COUNTIF(N84:$V84,"?????*")&gt;0,", ","")," ")))</f>
        <v xml:space="preserve"> </v>
      </c>
      <c r="N84" s="40" t="str">
        <f>IF(Sample!J84=3,N$103&amp;", "&amp;N$103&amp;", "&amp;N$103&amp;IF(COUNTIF(O84:$V84,"?????*")&gt;0,", ",""),IF(Sample!J84=2,N$103&amp;", "&amp;N$103&amp;IF(COUNTIF(O84:$V84,"?????*")&gt;0,", ",""),IF(Sample!J84=1,N$103&amp;IF(COUNTIF(O84:$V84,"?????*")&gt;0,", ","")," ")))</f>
        <v xml:space="preserve"> </v>
      </c>
      <c r="O84" s="40" t="str">
        <f>IF(Sample!K84=3,O$103&amp;", "&amp;O$103&amp;", "&amp;O$103&amp;IF(COUNTIF(P84:$V84,"?????*")&gt;0,", ",""),IF(Sample!K84=2,O$103&amp;", "&amp;O$103&amp;IF(COUNTIF(P84:$V84,"?????*")&gt;0,", ",""),IF(Sample!K84=1,O$103&amp;IF(COUNTIF(P84:$V84,"?????*")&gt;0,", ","")," ")))</f>
        <v xml:space="preserve"> </v>
      </c>
      <c r="P84" s="40" t="str">
        <f>IF(Sample!L84=3,P$103&amp;", "&amp;P$103&amp;", "&amp;P$103&amp;IF(COUNTIF(Q84:$V84,"?????*")&gt;0,", ",""),IF(Sample!L84=2,P$103&amp;", "&amp;P$103&amp;IF(COUNTIF(Q84:$V84,"?????*")&gt;0,", ",""),IF(Sample!L84=1,P$103&amp;IF(COUNTIF(Q84:$V84,"?????*")&gt;0,", ","")," ")))</f>
        <v xml:space="preserve"> </v>
      </c>
      <c r="Q84" s="40" t="str">
        <f>IF(Sample!M84=3,Q$103&amp;", "&amp;Q$103&amp;", "&amp;Q$103&amp;IF(COUNTIF(R84:$V84,"?????*")&gt;0,", ",""),IF(Sample!M84=2,Q$103&amp;", "&amp;Q$103&amp;IF(COUNTIF(R84:$V84,"?????*")&gt;0,", ",""),IF(Sample!M84=1,Q$103&amp;IF(COUNTIF(R84:$V84,"?????*")&gt;0,", ","")," ")))</f>
        <v xml:space="preserve">{difficulty: "5^10", score:68}, </v>
      </c>
      <c r="R84" s="40" t="str">
        <f>IF(Sample!N84=3,R$103&amp;", "&amp;R$103&amp;", "&amp;R$103&amp;IF(COUNTIF(S84:$V84,"?????*")&gt;0,", ",""),IF(Sample!N84=2,R$103&amp;", "&amp;R$103&amp;IF(COUNTIF(S84:$V84,"?????*")&gt;0,", ",""),IF(Sample!N84=1,R$103&amp;IF(COUNTIF(S84:$V84,"?????*")&gt;0,", ","")," ")))</f>
        <v xml:space="preserve">{difficulty: "5^10+", score:86}, </v>
      </c>
      <c r="S84" s="40" t="str">
        <f>IF(Sample!O84=3,S$103&amp;", "&amp;S$103&amp;", "&amp;S$103&amp;IF(COUNTIF(T84:$V84,"?????*")&gt;0,", ",""),IF(Sample!O84=2,S$103&amp;", "&amp;S$103&amp;IF(COUNTIF(T84:$V84,"?????*")&gt;0,", ",""),IF(Sample!O84=1,S$103&amp;IF(COUNTIF(T84:$V84,"?????*")&gt;0,", ","")," ")))</f>
        <v xml:space="preserve"> </v>
      </c>
      <c r="T84" s="40" t="str">
        <f>IF(Sample!P84=3,T$103&amp;", "&amp;T$103&amp;", "&amp;T$103&amp;IF(COUNTIF(U84:$V84,"?????*")&gt;0,", ",""),IF(Sample!P84=2,T$103&amp;", "&amp;T$103&amp;IF(COUNTIF(U84:$V84,"?????*")&gt;0,", ",""),IF(Sample!P84=1,T$103&amp;IF(COUNTIF(U84:$V84,"?????*")&gt;0,", ","")," ")))</f>
        <v xml:space="preserve">{difficulty: "5^11", score:142}, </v>
      </c>
      <c r="U84" s="40" t="str">
        <f>IF(Sample!Q84=3,U$103&amp;", "&amp;U$103&amp;", "&amp;U$103&amp;IF(COUNTIF(V84:$V84,"?????*")&gt;0,", ",""),IF(Sample!Q84=2,U$103&amp;", "&amp;U$103&amp;IF(COUNTIF(V84:$V84,"?????*")&gt;0,", ",""),IF(Sample!Q84=1,U$103&amp;IF(COUNTIF(V84:$V84,"?????*")&gt;0,", ","")," ")))</f>
        <v>{difficulty: "5^11+", score:186}</v>
      </c>
      <c r="V84" s="40" t="str">
        <f>IF(Sample!R84=3,V$103&amp;", "&amp;V$103&amp;", "&amp;V$103,IF(Sample!R84=2,V$103&amp;", "&amp;V$103,IF(Sample!R84=1,V$103," ")))</f>
        <v xml:space="preserve"> </v>
      </c>
      <c r="W84" s="40" t="s">
        <v>90</v>
      </c>
      <c r="X84" s="40" t="s">
        <v>95</v>
      </c>
      <c r="Y84" s="41" t="str">
        <f t="shared" si="1"/>
        <v>,</v>
      </c>
    </row>
    <row r="85" spans="2:25" x14ac:dyDescent="0.25">
      <c r="B85" s="39" t="s">
        <v>76</v>
      </c>
      <c r="C85" s="40" t="str">
        <f>" id: "&amp;COUNTA($C$2:$C84)&amp;", "</f>
        <v xml:space="preserve"> id: 83, </v>
      </c>
      <c r="D85" s="40" t="str">
        <f>"userId: "&amp;VLOOKUP(Sample!$B85,Control!$B$3:$D$29,2,FALSE)&amp;", "</f>
        <v xml:space="preserve">userId: 5, </v>
      </c>
      <c r="E85" s="40" t="str">
        <f>"locationId: "&amp;VLOOKUP(Sample!$C85,Control!$F$3:$G$29,2,FALSE)&amp;", "</f>
        <v xml:space="preserve">locationId: 1, </v>
      </c>
      <c r="F85" s="40" t="str">
        <f>"date: '"&amp;TEXT(Sample!$A85,"MM/DD/YYYY")&amp;"',"</f>
        <v>date: '03/19/2018',</v>
      </c>
      <c r="G85" s="40" t="s">
        <v>86</v>
      </c>
      <c r="H85" s="40" t="str">
        <f>IF(Sample!D85=3,H$103&amp;", "&amp;H$103&amp;", "&amp;H$103&amp;IF(COUNTIF(I85:$V85,"?????*")&gt;0,", ",""),IF(Sample!D85=2,H$103&amp;", "&amp;H$103&amp;IF(COUNTIF(I85:$V85,"?????*")&gt;0,", ",""),IF(Sample!D85=1,H$103&amp;IF(COUNTIF(I85:$V85,"?????*")&gt;0,", ","")," ")))</f>
        <v xml:space="preserve"> </v>
      </c>
      <c r="I85" s="40" t="str">
        <f>IF(Sample!E85=3,I$103&amp;", "&amp;I$103&amp;", "&amp;I$103&amp;IF(COUNTIF(J85:$V85,"?????*")&gt;0,", ",""),IF(Sample!E85=2,I$103&amp;", "&amp;I$103&amp;IF(COUNTIF(J85:$V85,"?????*")&gt;0,", ",""),IF(Sample!E85=1,I$103&amp;IF(COUNTIF(J85:$V85,"?????*")&gt;0,", ","")," ")))</f>
        <v xml:space="preserve"> </v>
      </c>
      <c r="J85" s="40" t="str">
        <f>IF(Sample!F85=3,J$103&amp;", "&amp;J$103&amp;", "&amp;J$103&amp;IF(COUNTIF(K85:$V85,"?????*")&gt;0,", ",""),IF(Sample!F85=2,J$103&amp;", "&amp;J$103&amp;IF(COUNTIF(K85:$V85,"?????*")&gt;0,", ",""),IF(Sample!F85=1,J$103&amp;IF(COUNTIF(K85:$V85,"?????*")&gt;0,", ","")," ")))</f>
        <v xml:space="preserve"> </v>
      </c>
      <c r="K85" s="40" t="str">
        <f>IF(Sample!G85=3,K$103&amp;", "&amp;K$103&amp;", "&amp;K$103&amp;IF(COUNTIF(L85:$V85,"?????*")&gt;0,", ",""),IF(Sample!G85=2,K$103&amp;", "&amp;K$103&amp;IF(COUNTIF(L85:$V85,"?????*")&gt;0,", ",""),IF(Sample!G85=1,K$103&amp;IF(COUNTIF(L85:$V85,"?????*")&gt;0,", ","")," ")))</f>
        <v xml:space="preserve">{difficulty: "5^8", score:20}, {difficulty: "5^8", score:20}, </v>
      </c>
      <c r="L85" s="40" t="str">
        <f>IF(Sample!H85=3,L$103&amp;", "&amp;L$103&amp;", "&amp;L$103&amp;IF(COUNTIF(M85:$V85,"?????*")&gt;0,", ",""),IF(Sample!H85=2,L$103&amp;", "&amp;L$103&amp;IF(COUNTIF(M85:$V85,"?????*")&gt;0,", ",""),IF(Sample!H85=1,L$103&amp;IF(COUNTIF(M85:$V85,"?????*")&gt;0,", ","")," ")))</f>
        <v xml:space="preserve"> </v>
      </c>
      <c r="M85" s="40" t="str">
        <f>IF(Sample!I85=3,M$103&amp;", "&amp;M$103&amp;", "&amp;M$103&amp;IF(COUNTIF(N85:$V85,"?????*")&gt;0,", ",""),IF(Sample!I85=2,M$103&amp;", "&amp;M$103&amp;IF(COUNTIF(N85:$V85,"?????*")&gt;0,", ",""),IF(Sample!I85=1,M$103&amp;IF(COUNTIF(N85:$V85,"?????*")&gt;0,", ","")," ")))</f>
        <v xml:space="preserve"> </v>
      </c>
      <c r="N85" s="40" t="str">
        <f>IF(Sample!J85=3,N$103&amp;", "&amp;N$103&amp;", "&amp;N$103&amp;IF(COUNTIF(O85:$V85,"?????*")&gt;0,", ",""),IF(Sample!J85=2,N$103&amp;", "&amp;N$103&amp;IF(COUNTIF(O85:$V85,"?????*")&gt;0,", ",""),IF(Sample!J85=1,N$103&amp;IF(COUNTIF(O85:$V85,"?????*")&gt;0,", ","")," ")))</f>
        <v xml:space="preserve">{difficulty: "5^9", score:35}, {difficulty: "5^9", score:35}, </v>
      </c>
      <c r="O85" s="40" t="str">
        <f>IF(Sample!K85=3,O$103&amp;", "&amp;O$103&amp;", "&amp;O$103&amp;IF(COUNTIF(P85:$V85,"?????*")&gt;0,", ",""),IF(Sample!K85=2,O$103&amp;", "&amp;O$103&amp;IF(COUNTIF(P85:$V85,"?????*")&gt;0,", ",""),IF(Sample!K85=1,O$103&amp;IF(COUNTIF(P85:$V85,"?????*")&gt;0,", ","")," ")))</f>
        <v xml:space="preserve"> </v>
      </c>
      <c r="P85" s="40" t="str">
        <f>IF(Sample!L85=3,P$103&amp;", "&amp;P$103&amp;", "&amp;P$103&amp;IF(COUNTIF(Q85:$V85,"?????*")&gt;0,", ",""),IF(Sample!L85=2,P$103&amp;", "&amp;P$103&amp;IF(COUNTIF(Q85:$V85,"?????*")&gt;0,", ",""),IF(Sample!L85=1,P$103&amp;IF(COUNTIF(Q85:$V85,"?????*")&gt;0,", ","")," ")))</f>
        <v>{difficulty: "5^10-", score:54}</v>
      </c>
      <c r="Q85" s="40" t="str">
        <f>IF(Sample!M85=3,Q$103&amp;", "&amp;Q$103&amp;", "&amp;Q$103&amp;IF(COUNTIF(R85:$V85,"?????*")&gt;0,", ",""),IF(Sample!M85=2,Q$103&amp;", "&amp;Q$103&amp;IF(COUNTIF(R85:$V85,"?????*")&gt;0,", ",""),IF(Sample!M85=1,Q$103&amp;IF(COUNTIF(R85:$V85,"?????*")&gt;0,", ","")," ")))</f>
        <v xml:space="preserve"> </v>
      </c>
      <c r="R85" s="40" t="str">
        <f>IF(Sample!N85=3,R$103&amp;", "&amp;R$103&amp;", "&amp;R$103&amp;IF(COUNTIF(S85:$V85,"?????*")&gt;0,", ",""),IF(Sample!N85=2,R$103&amp;", "&amp;R$103&amp;IF(COUNTIF(S85:$V85,"?????*")&gt;0,", ",""),IF(Sample!N85=1,R$103&amp;IF(COUNTIF(S85:$V85,"?????*")&gt;0,", ","")," ")))</f>
        <v xml:space="preserve"> </v>
      </c>
      <c r="S85" s="40" t="str">
        <f>IF(Sample!O85=3,S$103&amp;", "&amp;S$103&amp;", "&amp;S$103&amp;IF(COUNTIF(T85:$V85,"?????*")&gt;0,", ",""),IF(Sample!O85=2,S$103&amp;", "&amp;S$103&amp;IF(COUNTIF(T85:$V85,"?????*")&gt;0,", ",""),IF(Sample!O85=1,S$103&amp;IF(COUNTIF(T85:$V85,"?????*")&gt;0,", ","")," ")))</f>
        <v xml:space="preserve"> </v>
      </c>
      <c r="T85" s="40" t="str">
        <f>IF(Sample!P85=3,T$103&amp;", "&amp;T$103&amp;", "&amp;T$103&amp;IF(COUNTIF(U85:$V85,"?????*")&gt;0,", ",""),IF(Sample!P85=2,T$103&amp;", "&amp;T$103&amp;IF(COUNTIF(U85:$V85,"?????*")&gt;0,", ",""),IF(Sample!P85=1,T$103&amp;IF(COUNTIF(U85:$V85,"?????*")&gt;0,", ","")," ")))</f>
        <v xml:space="preserve"> </v>
      </c>
      <c r="U85" s="40" t="str">
        <f>IF(Sample!Q85=3,U$103&amp;", "&amp;U$103&amp;", "&amp;U$103&amp;IF(COUNTIF(V85:$V85,"?????*")&gt;0,", ",""),IF(Sample!Q85=2,U$103&amp;", "&amp;U$103&amp;IF(COUNTIF(V85:$V85,"?????*")&gt;0,", ",""),IF(Sample!Q85=1,U$103&amp;IF(COUNTIF(V85:$V85,"?????*")&gt;0,", ","")," ")))</f>
        <v xml:space="preserve"> </v>
      </c>
      <c r="V85" s="40" t="str">
        <f>IF(Sample!R85=3,V$103&amp;", "&amp;V$103&amp;", "&amp;V$103,IF(Sample!R85=2,V$103&amp;", "&amp;V$103,IF(Sample!R85=1,V$103," ")))</f>
        <v xml:space="preserve"> </v>
      </c>
      <c r="W85" s="40" t="s">
        <v>90</v>
      </c>
      <c r="X85" s="40" t="s">
        <v>95</v>
      </c>
      <c r="Y85" s="41" t="str">
        <f t="shared" si="1"/>
        <v>,</v>
      </c>
    </row>
    <row r="86" spans="2:25" x14ac:dyDescent="0.25">
      <c r="B86" s="39" t="s">
        <v>76</v>
      </c>
      <c r="C86" s="40" t="str">
        <f>" id: "&amp;COUNTA($C$2:$C85)&amp;", "</f>
        <v xml:space="preserve"> id: 84, </v>
      </c>
      <c r="D86" s="40" t="str">
        <f>"userId: "&amp;VLOOKUP(Sample!$B86,Control!$B$3:$D$29,2,FALSE)&amp;", "</f>
        <v xml:space="preserve">userId: 6, </v>
      </c>
      <c r="E86" s="40" t="str">
        <f>"locationId: "&amp;VLOOKUP(Sample!$C86,Control!$F$3:$G$29,2,FALSE)&amp;", "</f>
        <v xml:space="preserve">locationId: 1, </v>
      </c>
      <c r="F86" s="40" t="str">
        <f>"date: '"&amp;TEXT(Sample!$A86,"MM/DD/YYYY")&amp;"',"</f>
        <v>date: '03/23/2018',</v>
      </c>
      <c r="G86" s="40" t="s">
        <v>86</v>
      </c>
      <c r="H86" s="40" t="str">
        <f>IF(Sample!D86=3,H$103&amp;", "&amp;H$103&amp;", "&amp;H$103&amp;IF(COUNTIF(I86:$V86,"?????*")&gt;0,", ",""),IF(Sample!D86=2,H$103&amp;", "&amp;H$103&amp;IF(COUNTIF(I86:$V86,"?????*")&gt;0,", ",""),IF(Sample!D86=1,H$103&amp;IF(COUNTIF(I86:$V86,"?????*")&gt;0,", ","")," ")))</f>
        <v xml:space="preserve"> </v>
      </c>
      <c r="I86" s="40" t="str">
        <f>IF(Sample!E86=3,I$103&amp;", "&amp;I$103&amp;", "&amp;I$103&amp;IF(COUNTIF(J86:$V86,"?????*")&gt;0,", ",""),IF(Sample!E86=2,I$103&amp;", "&amp;I$103&amp;IF(COUNTIF(J86:$V86,"?????*")&gt;0,", ",""),IF(Sample!E86=1,I$103&amp;IF(COUNTIF(J86:$V86,"?????*")&gt;0,", ","")," ")))</f>
        <v xml:space="preserve"> </v>
      </c>
      <c r="J86" s="40" t="str">
        <f>IF(Sample!F86=3,J$103&amp;", "&amp;J$103&amp;", "&amp;J$103&amp;IF(COUNTIF(K86:$V86,"?????*")&gt;0,", ",""),IF(Sample!F86=2,J$103&amp;", "&amp;J$103&amp;IF(COUNTIF(K86:$V86,"?????*")&gt;0,", ",""),IF(Sample!F86=1,J$103&amp;IF(COUNTIF(K86:$V86,"?????*")&gt;0,", ","")," ")))</f>
        <v xml:space="preserve"> </v>
      </c>
      <c r="K86" s="40" t="str">
        <f>IF(Sample!G86=3,K$103&amp;", "&amp;K$103&amp;", "&amp;K$103&amp;IF(COUNTIF(L86:$V86,"?????*")&gt;0,", ",""),IF(Sample!G86=2,K$103&amp;", "&amp;K$103&amp;IF(COUNTIF(L86:$V86,"?????*")&gt;0,", ",""),IF(Sample!G86=1,K$103&amp;IF(COUNTIF(L86:$V86,"?????*")&gt;0,", ","")," ")))</f>
        <v xml:space="preserve"> </v>
      </c>
      <c r="L86" s="40" t="str">
        <f>IF(Sample!H86=3,L$103&amp;", "&amp;L$103&amp;", "&amp;L$103&amp;IF(COUNTIF(M86:$V86,"?????*")&gt;0,", ",""),IF(Sample!H86=2,L$103&amp;", "&amp;L$103&amp;IF(COUNTIF(M86:$V86,"?????*")&gt;0,", ",""),IF(Sample!H86=1,L$103&amp;IF(COUNTIF(M86:$V86,"?????*")&gt;0,", ","")," ")))</f>
        <v xml:space="preserve"> </v>
      </c>
      <c r="M86" s="40" t="str">
        <f>IF(Sample!I86=3,M$103&amp;", "&amp;M$103&amp;", "&amp;M$103&amp;IF(COUNTIF(N86:$V86,"?????*")&gt;0,", ",""),IF(Sample!I86=2,M$103&amp;", "&amp;M$103&amp;IF(COUNTIF(N86:$V86,"?????*")&gt;0,", ",""),IF(Sample!I86=1,M$103&amp;IF(COUNTIF(N86:$V86,"?????*")&gt;0,", ","")," ")))</f>
        <v xml:space="preserve"> </v>
      </c>
      <c r="N86" s="40" t="str">
        <f>IF(Sample!J86=3,N$103&amp;", "&amp;N$103&amp;", "&amp;N$103&amp;IF(COUNTIF(O86:$V86,"?????*")&gt;0,", ",""),IF(Sample!J86=2,N$103&amp;", "&amp;N$103&amp;IF(COUNTIF(O86:$V86,"?????*")&gt;0,", ",""),IF(Sample!J86=1,N$103&amp;IF(COUNTIF(O86:$V86,"?????*")&gt;0,", ","")," ")))</f>
        <v>{difficulty: "5^9", score:35}, {difficulty: "5^9", score:35}, {difficulty: "5^9", score:35}</v>
      </c>
      <c r="O86" s="40" t="str">
        <f>IF(Sample!K86=3,O$103&amp;", "&amp;O$103&amp;", "&amp;O$103&amp;IF(COUNTIF(P86:$V86,"?????*")&gt;0,", ",""),IF(Sample!K86=2,O$103&amp;", "&amp;O$103&amp;IF(COUNTIF(P86:$V86,"?????*")&gt;0,", ",""),IF(Sample!K86=1,O$103&amp;IF(COUNTIF(P86:$V86,"?????*")&gt;0,", ","")," ")))</f>
        <v xml:space="preserve"> </v>
      </c>
      <c r="P86" s="40" t="str">
        <f>IF(Sample!L86=3,P$103&amp;", "&amp;P$103&amp;", "&amp;P$103&amp;IF(COUNTIF(Q86:$V86,"?????*")&gt;0,", ",""),IF(Sample!L86=2,P$103&amp;", "&amp;P$103&amp;IF(COUNTIF(Q86:$V86,"?????*")&gt;0,", ",""),IF(Sample!L86=1,P$103&amp;IF(COUNTIF(Q86:$V86,"?????*")&gt;0,", ","")," ")))</f>
        <v xml:space="preserve"> </v>
      </c>
      <c r="Q86" s="40" t="str">
        <f>IF(Sample!M86=3,Q$103&amp;", "&amp;Q$103&amp;", "&amp;Q$103&amp;IF(COUNTIF(R86:$V86,"?????*")&gt;0,", ",""),IF(Sample!M86=2,Q$103&amp;", "&amp;Q$103&amp;IF(COUNTIF(R86:$V86,"?????*")&gt;0,", ",""),IF(Sample!M86=1,Q$103&amp;IF(COUNTIF(R86:$V86,"?????*")&gt;0,", ","")," ")))</f>
        <v xml:space="preserve"> </v>
      </c>
      <c r="R86" s="40" t="str">
        <f>IF(Sample!N86=3,R$103&amp;", "&amp;R$103&amp;", "&amp;R$103&amp;IF(COUNTIF(S86:$V86,"?????*")&gt;0,", ",""),IF(Sample!N86=2,R$103&amp;", "&amp;R$103&amp;IF(COUNTIF(S86:$V86,"?????*")&gt;0,", ",""),IF(Sample!N86=1,R$103&amp;IF(COUNTIF(S86:$V86,"?????*")&gt;0,", ","")," ")))</f>
        <v xml:space="preserve"> </v>
      </c>
      <c r="S86" s="40" t="str">
        <f>IF(Sample!O86=3,S$103&amp;", "&amp;S$103&amp;", "&amp;S$103&amp;IF(COUNTIF(T86:$V86,"?????*")&gt;0,", ",""),IF(Sample!O86=2,S$103&amp;", "&amp;S$103&amp;IF(COUNTIF(T86:$V86,"?????*")&gt;0,", ",""),IF(Sample!O86=1,S$103&amp;IF(COUNTIF(T86:$V86,"?????*")&gt;0,", ","")," ")))</f>
        <v xml:space="preserve"> </v>
      </c>
      <c r="T86" s="40" t="str">
        <f>IF(Sample!P86=3,T$103&amp;", "&amp;T$103&amp;", "&amp;T$103&amp;IF(COUNTIF(U86:$V86,"?????*")&gt;0,", ",""),IF(Sample!P86=2,T$103&amp;", "&amp;T$103&amp;IF(COUNTIF(U86:$V86,"?????*")&gt;0,", ",""),IF(Sample!P86=1,T$103&amp;IF(COUNTIF(U86:$V86,"?????*")&gt;0,", ","")," ")))</f>
        <v xml:space="preserve"> </v>
      </c>
      <c r="U86" s="40" t="str">
        <f>IF(Sample!Q86=3,U$103&amp;", "&amp;U$103&amp;", "&amp;U$103&amp;IF(COUNTIF(V86:$V86,"?????*")&gt;0,", ",""),IF(Sample!Q86=2,U$103&amp;", "&amp;U$103&amp;IF(COUNTIF(V86:$V86,"?????*")&gt;0,", ",""),IF(Sample!Q86=1,U$103&amp;IF(COUNTIF(V86:$V86,"?????*")&gt;0,", ","")," ")))</f>
        <v xml:space="preserve"> </v>
      </c>
      <c r="V86" s="40" t="str">
        <f>IF(Sample!R86=3,V$103&amp;", "&amp;V$103&amp;", "&amp;V$103,IF(Sample!R86=2,V$103&amp;", "&amp;V$103,IF(Sample!R86=1,V$103," ")))</f>
        <v xml:space="preserve"> </v>
      </c>
      <c r="W86" s="40" t="s">
        <v>90</v>
      </c>
      <c r="X86" s="40" t="s">
        <v>95</v>
      </c>
      <c r="Y86" s="41" t="str">
        <f t="shared" si="1"/>
        <v>,</v>
      </c>
    </row>
    <row r="87" spans="2:25" x14ac:dyDescent="0.25">
      <c r="B87" s="39" t="s">
        <v>76</v>
      </c>
      <c r="C87" s="40" t="str">
        <f>" id: "&amp;COUNTA($C$2:$C86)&amp;", "</f>
        <v xml:space="preserve"> id: 85, </v>
      </c>
      <c r="D87" s="40" t="str">
        <f>"userId: "&amp;VLOOKUP(Sample!$B87,Control!$B$3:$D$29,2,FALSE)&amp;", "</f>
        <v xml:space="preserve">userId: 4, </v>
      </c>
      <c r="E87" s="40" t="str">
        <f>"locationId: "&amp;VLOOKUP(Sample!$C87,Control!$F$3:$G$29,2,FALSE)&amp;", "</f>
        <v xml:space="preserve">locationId: 1, </v>
      </c>
      <c r="F87" s="40" t="str">
        <f>"date: '"&amp;TEXT(Sample!$A87,"MM/DD/YYYY")&amp;"',"</f>
        <v>date: '03/23/2018',</v>
      </c>
      <c r="G87" s="40" t="s">
        <v>86</v>
      </c>
      <c r="H87" s="40" t="str">
        <f>IF(Sample!D87=3,H$103&amp;", "&amp;H$103&amp;", "&amp;H$103&amp;IF(COUNTIF(I87:$V87,"?????*")&gt;0,", ",""),IF(Sample!D87=2,H$103&amp;", "&amp;H$103&amp;IF(COUNTIF(I87:$V87,"?????*")&gt;0,", ",""),IF(Sample!D87=1,H$103&amp;IF(COUNTIF(I87:$V87,"?????*")&gt;0,", ","")," ")))</f>
        <v xml:space="preserve"> </v>
      </c>
      <c r="I87" s="40" t="str">
        <f>IF(Sample!E87=3,I$103&amp;", "&amp;I$103&amp;", "&amp;I$103&amp;IF(COUNTIF(J87:$V87,"?????*")&gt;0,", ",""),IF(Sample!E87=2,I$103&amp;", "&amp;I$103&amp;IF(COUNTIF(J87:$V87,"?????*")&gt;0,", ",""),IF(Sample!E87=1,I$103&amp;IF(COUNTIF(J87:$V87,"?????*")&gt;0,", ","")," ")))</f>
        <v xml:space="preserve"> </v>
      </c>
      <c r="J87" s="40" t="str">
        <f>IF(Sample!F87=3,J$103&amp;", "&amp;J$103&amp;", "&amp;J$103&amp;IF(COUNTIF(K87:$V87,"?????*")&gt;0,", ",""),IF(Sample!F87=2,J$103&amp;", "&amp;J$103&amp;IF(COUNTIF(K87:$V87,"?????*")&gt;0,", ",""),IF(Sample!F87=1,J$103&amp;IF(COUNTIF(K87:$V87,"?????*")&gt;0,", ","")," ")))</f>
        <v xml:space="preserve"> </v>
      </c>
      <c r="K87" s="40" t="str">
        <f>IF(Sample!G87=3,K$103&amp;", "&amp;K$103&amp;", "&amp;K$103&amp;IF(COUNTIF(L87:$V87,"?????*")&gt;0,", ",""),IF(Sample!G87=2,K$103&amp;", "&amp;K$103&amp;IF(COUNTIF(L87:$V87,"?????*")&gt;0,", ",""),IF(Sample!G87=1,K$103&amp;IF(COUNTIF(L87:$V87,"?????*")&gt;0,", ","")," ")))</f>
        <v xml:space="preserve"> </v>
      </c>
      <c r="L87" s="40" t="str">
        <f>IF(Sample!H87=3,L$103&amp;", "&amp;L$103&amp;", "&amp;L$103&amp;IF(COUNTIF(M87:$V87,"?????*")&gt;0,", ",""),IF(Sample!H87=2,L$103&amp;", "&amp;L$103&amp;IF(COUNTIF(M87:$V87,"?????*")&gt;0,", ",""),IF(Sample!H87=1,L$103&amp;IF(COUNTIF(M87:$V87,"?????*")&gt;0,", ","")," ")))</f>
        <v xml:space="preserve"> </v>
      </c>
      <c r="M87" s="40" t="str">
        <f>IF(Sample!I87=3,M$103&amp;", "&amp;M$103&amp;", "&amp;M$103&amp;IF(COUNTIF(N87:$V87,"?????*")&gt;0,", ",""),IF(Sample!I87=2,M$103&amp;", "&amp;M$103&amp;IF(COUNTIF(N87:$V87,"?????*")&gt;0,", ",""),IF(Sample!I87=1,M$103&amp;IF(COUNTIF(N87:$V87,"?????*")&gt;0,", ","")," ")))</f>
        <v xml:space="preserve"> </v>
      </c>
      <c r="N87" s="40" t="str">
        <f>IF(Sample!J87=3,N$103&amp;", "&amp;N$103&amp;", "&amp;N$103&amp;IF(COUNTIF(O87:$V87,"?????*")&gt;0,", ",""),IF(Sample!J87=2,N$103&amp;", "&amp;N$103&amp;IF(COUNTIF(O87:$V87,"?????*")&gt;0,", ",""),IF(Sample!J87=1,N$103&amp;IF(COUNTIF(O87:$V87,"?????*")&gt;0,", ","")," ")))</f>
        <v>{difficulty: "5^9", score:35}, {difficulty: "5^9", score:35}, {difficulty: "5^9", score:35}</v>
      </c>
      <c r="O87" s="40" t="str">
        <f>IF(Sample!K87=3,O$103&amp;", "&amp;O$103&amp;", "&amp;O$103&amp;IF(COUNTIF(P87:$V87,"?????*")&gt;0,", ",""),IF(Sample!K87=2,O$103&amp;", "&amp;O$103&amp;IF(COUNTIF(P87:$V87,"?????*")&gt;0,", ",""),IF(Sample!K87=1,O$103&amp;IF(COUNTIF(P87:$V87,"?????*")&gt;0,", ","")," ")))</f>
        <v xml:space="preserve"> </v>
      </c>
      <c r="P87" s="40" t="str">
        <f>IF(Sample!L87=3,P$103&amp;", "&amp;P$103&amp;", "&amp;P$103&amp;IF(COUNTIF(Q87:$V87,"?????*")&gt;0,", ",""),IF(Sample!L87=2,P$103&amp;", "&amp;P$103&amp;IF(COUNTIF(Q87:$V87,"?????*")&gt;0,", ",""),IF(Sample!L87=1,P$103&amp;IF(COUNTIF(Q87:$V87,"?????*")&gt;0,", ","")," ")))</f>
        <v xml:space="preserve"> </v>
      </c>
      <c r="Q87" s="40" t="str">
        <f>IF(Sample!M87=3,Q$103&amp;", "&amp;Q$103&amp;", "&amp;Q$103&amp;IF(COUNTIF(R87:$V87,"?????*")&gt;0,", ",""),IF(Sample!M87=2,Q$103&amp;", "&amp;Q$103&amp;IF(COUNTIF(R87:$V87,"?????*")&gt;0,", ",""),IF(Sample!M87=1,Q$103&amp;IF(COUNTIF(R87:$V87,"?????*")&gt;0,", ","")," ")))</f>
        <v xml:space="preserve"> </v>
      </c>
      <c r="R87" s="40" t="str">
        <f>IF(Sample!N87=3,R$103&amp;", "&amp;R$103&amp;", "&amp;R$103&amp;IF(COUNTIF(S87:$V87,"?????*")&gt;0,", ",""),IF(Sample!N87=2,R$103&amp;", "&amp;R$103&amp;IF(COUNTIF(S87:$V87,"?????*")&gt;0,", ",""),IF(Sample!N87=1,R$103&amp;IF(COUNTIF(S87:$V87,"?????*")&gt;0,", ","")," ")))</f>
        <v xml:space="preserve"> </v>
      </c>
      <c r="S87" s="40" t="str">
        <f>IF(Sample!O87=3,S$103&amp;", "&amp;S$103&amp;", "&amp;S$103&amp;IF(COUNTIF(T87:$V87,"?????*")&gt;0,", ",""),IF(Sample!O87=2,S$103&amp;", "&amp;S$103&amp;IF(COUNTIF(T87:$V87,"?????*")&gt;0,", ",""),IF(Sample!O87=1,S$103&amp;IF(COUNTIF(T87:$V87,"?????*")&gt;0,", ","")," ")))</f>
        <v xml:space="preserve"> </v>
      </c>
      <c r="T87" s="40" t="str">
        <f>IF(Sample!P87=3,T$103&amp;", "&amp;T$103&amp;", "&amp;T$103&amp;IF(COUNTIF(U87:$V87,"?????*")&gt;0,", ",""),IF(Sample!P87=2,T$103&amp;", "&amp;T$103&amp;IF(COUNTIF(U87:$V87,"?????*")&gt;0,", ",""),IF(Sample!P87=1,T$103&amp;IF(COUNTIF(U87:$V87,"?????*")&gt;0,", ","")," ")))</f>
        <v xml:space="preserve"> </v>
      </c>
      <c r="U87" s="40" t="str">
        <f>IF(Sample!Q87=3,U$103&amp;", "&amp;U$103&amp;", "&amp;U$103&amp;IF(COUNTIF(V87:$V87,"?????*")&gt;0,", ",""),IF(Sample!Q87=2,U$103&amp;", "&amp;U$103&amp;IF(COUNTIF(V87:$V87,"?????*")&gt;0,", ",""),IF(Sample!Q87=1,U$103&amp;IF(COUNTIF(V87:$V87,"?????*")&gt;0,", ","")," ")))</f>
        <v xml:space="preserve"> </v>
      </c>
      <c r="V87" s="40" t="str">
        <f>IF(Sample!R87=3,V$103&amp;", "&amp;V$103&amp;", "&amp;V$103,IF(Sample!R87=2,V$103&amp;", "&amp;V$103,IF(Sample!R87=1,V$103," ")))</f>
        <v xml:space="preserve"> </v>
      </c>
      <c r="W87" s="40" t="s">
        <v>90</v>
      </c>
      <c r="X87" s="40" t="s">
        <v>95</v>
      </c>
      <c r="Y87" s="41" t="str">
        <f t="shared" si="1"/>
        <v>,</v>
      </c>
    </row>
    <row r="88" spans="2:25" x14ac:dyDescent="0.25">
      <c r="B88" s="39" t="s">
        <v>76</v>
      </c>
      <c r="C88" s="40" t="str">
        <f>" id: "&amp;COUNTA($C$2:$C87)&amp;", "</f>
        <v xml:space="preserve"> id: 86, </v>
      </c>
      <c r="D88" s="40" t="str">
        <f>"userId: "&amp;VLOOKUP(Sample!$B88,Control!$B$3:$D$29,2,FALSE)&amp;", "</f>
        <v xml:space="preserve">userId: 5, </v>
      </c>
      <c r="E88" s="40" t="str">
        <f>"locationId: "&amp;VLOOKUP(Sample!$C88,Control!$F$3:$G$29,2,FALSE)&amp;", "</f>
        <v xml:space="preserve">locationId: 1, </v>
      </c>
      <c r="F88" s="40" t="str">
        <f>"date: '"&amp;TEXT(Sample!$A88,"MM/DD/YYYY")&amp;"',"</f>
        <v>date: '03/26/2018',</v>
      </c>
      <c r="G88" s="40" t="s">
        <v>86</v>
      </c>
      <c r="H88" s="40" t="str">
        <f>IF(Sample!D88=3,H$103&amp;", "&amp;H$103&amp;", "&amp;H$103&amp;IF(COUNTIF(I88:$V88,"?????*")&gt;0,", ",""),IF(Sample!D88=2,H$103&amp;", "&amp;H$103&amp;IF(COUNTIF(I88:$V88,"?????*")&gt;0,", ",""),IF(Sample!D88=1,H$103&amp;IF(COUNTIF(I88:$V88,"?????*")&gt;0,", ","")," ")))</f>
        <v xml:space="preserve"> </v>
      </c>
      <c r="I88" s="40" t="str">
        <f>IF(Sample!E88=3,I$103&amp;", "&amp;I$103&amp;", "&amp;I$103&amp;IF(COUNTIF(J88:$V88,"?????*")&gt;0,", ",""),IF(Sample!E88=2,I$103&amp;", "&amp;I$103&amp;IF(COUNTIF(J88:$V88,"?????*")&gt;0,", ",""),IF(Sample!E88=1,I$103&amp;IF(COUNTIF(J88:$V88,"?????*")&gt;0,", ","")," ")))</f>
        <v xml:space="preserve"> </v>
      </c>
      <c r="J88" s="40" t="str">
        <f>IF(Sample!F88=3,J$103&amp;", "&amp;J$103&amp;", "&amp;J$103&amp;IF(COUNTIF(K88:$V88,"?????*")&gt;0,", ",""),IF(Sample!F88=2,J$103&amp;", "&amp;J$103&amp;IF(COUNTIF(K88:$V88,"?????*")&gt;0,", ",""),IF(Sample!F88=1,J$103&amp;IF(COUNTIF(K88:$V88,"?????*")&gt;0,", ","")," ")))</f>
        <v xml:space="preserve">{difficulty: "5^7", score:16}, {difficulty: "5^7", score:16}, </v>
      </c>
      <c r="K88" s="40" t="str">
        <f>IF(Sample!G88=3,K$103&amp;", "&amp;K$103&amp;", "&amp;K$103&amp;IF(COUNTIF(L88:$V88,"?????*")&gt;0,", ",""),IF(Sample!G88=2,K$103&amp;", "&amp;K$103&amp;IF(COUNTIF(L88:$V88,"?????*")&gt;0,", ",""),IF(Sample!G88=1,K$103&amp;IF(COUNTIF(L88:$V88,"?????*")&gt;0,", ","")," ")))</f>
        <v>{difficulty: "5^8", score:20}, {difficulty: "5^8", score:20}</v>
      </c>
      <c r="L88" s="40" t="str">
        <f>IF(Sample!H88=3,L$103&amp;", "&amp;L$103&amp;", "&amp;L$103&amp;IF(COUNTIF(M88:$V88,"?????*")&gt;0,", ",""),IF(Sample!H88=2,L$103&amp;", "&amp;L$103&amp;IF(COUNTIF(M88:$V88,"?????*")&gt;0,", ",""),IF(Sample!H88=1,L$103&amp;IF(COUNTIF(M88:$V88,"?????*")&gt;0,", ","")," ")))</f>
        <v xml:space="preserve"> </v>
      </c>
      <c r="M88" s="40" t="str">
        <f>IF(Sample!I88=3,M$103&amp;", "&amp;M$103&amp;", "&amp;M$103&amp;IF(COUNTIF(N88:$V88,"?????*")&gt;0,", ",""),IF(Sample!I88=2,M$103&amp;", "&amp;M$103&amp;IF(COUNTIF(N88:$V88,"?????*")&gt;0,", ",""),IF(Sample!I88=1,M$103&amp;IF(COUNTIF(N88:$V88,"?????*")&gt;0,", ","")," ")))</f>
        <v xml:space="preserve"> </v>
      </c>
      <c r="N88" s="40" t="str">
        <f>IF(Sample!J88=3,N$103&amp;", "&amp;N$103&amp;", "&amp;N$103&amp;IF(COUNTIF(O88:$V88,"?????*")&gt;0,", ",""),IF(Sample!J88=2,N$103&amp;", "&amp;N$103&amp;IF(COUNTIF(O88:$V88,"?????*")&gt;0,", ",""),IF(Sample!J88=1,N$103&amp;IF(COUNTIF(O88:$V88,"?????*")&gt;0,", ","")," ")))</f>
        <v xml:space="preserve"> </v>
      </c>
      <c r="O88" s="40" t="str">
        <f>IF(Sample!K88=3,O$103&amp;", "&amp;O$103&amp;", "&amp;O$103&amp;IF(COUNTIF(P88:$V88,"?????*")&gt;0,", ",""),IF(Sample!K88=2,O$103&amp;", "&amp;O$103&amp;IF(COUNTIF(P88:$V88,"?????*")&gt;0,", ",""),IF(Sample!K88=1,O$103&amp;IF(COUNTIF(P88:$V88,"?????*")&gt;0,", ","")," ")))</f>
        <v xml:space="preserve"> </v>
      </c>
      <c r="P88" s="40" t="str">
        <f>IF(Sample!L88=3,P$103&amp;", "&amp;P$103&amp;", "&amp;P$103&amp;IF(COUNTIF(Q88:$V88,"?????*")&gt;0,", ",""),IF(Sample!L88=2,P$103&amp;", "&amp;P$103&amp;IF(COUNTIF(Q88:$V88,"?????*")&gt;0,", ",""),IF(Sample!L88=1,P$103&amp;IF(COUNTIF(Q88:$V88,"?????*")&gt;0,", ","")," ")))</f>
        <v xml:space="preserve"> </v>
      </c>
      <c r="Q88" s="40" t="str">
        <f>IF(Sample!M88=3,Q$103&amp;", "&amp;Q$103&amp;", "&amp;Q$103&amp;IF(COUNTIF(R88:$V88,"?????*")&gt;0,", ",""),IF(Sample!M88=2,Q$103&amp;", "&amp;Q$103&amp;IF(COUNTIF(R88:$V88,"?????*")&gt;0,", ",""),IF(Sample!M88=1,Q$103&amp;IF(COUNTIF(R88:$V88,"?????*")&gt;0,", ","")," ")))</f>
        <v xml:space="preserve"> </v>
      </c>
      <c r="R88" s="40" t="str">
        <f>IF(Sample!N88=3,R$103&amp;", "&amp;R$103&amp;", "&amp;R$103&amp;IF(COUNTIF(S88:$V88,"?????*")&gt;0,", ",""),IF(Sample!N88=2,R$103&amp;", "&amp;R$103&amp;IF(COUNTIF(S88:$V88,"?????*")&gt;0,", ",""),IF(Sample!N88=1,R$103&amp;IF(COUNTIF(S88:$V88,"?????*")&gt;0,", ","")," ")))</f>
        <v xml:space="preserve"> </v>
      </c>
      <c r="S88" s="40" t="str">
        <f>IF(Sample!O88=3,S$103&amp;", "&amp;S$103&amp;", "&amp;S$103&amp;IF(COUNTIF(T88:$V88,"?????*")&gt;0,", ",""),IF(Sample!O88=2,S$103&amp;", "&amp;S$103&amp;IF(COUNTIF(T88:$V88,"?????*")&gt;0,", ",""),IF(Sample!O88=1,S$103&amp;IF(COUNTIF(T88:$V88,"?????*")&gt;0,", ","")," ")))</f>
        <v xml:space="preserve"> </v>
      </c>
      <c r="T88" s="40" t="str">
        <f>IF(Sample!P88=3,T$103&amp;", "&amp;T$103&amp;", "&amp;T$103&amp;IF(COUNTIF(U88:$V88,"?????*")&gt;0,", ",""),IF(Sample!P88=2,T$103&amp;", "&amp;T$103&amp;IF(COUNTIF(U88:$V88,"?????*")&gt;0,", ",""),IF(Sample!P88=1,T$103&amp;IF(COUNTIF(U88:$V88,"?????*")&gt;0,", ","")," ")))</f>
        <v xml:space="preserve"> </v>
      </c>
      <c r="U88" s="40" t="str">
        <f>IF(Sample!Q88=3,U$103&amp;", "&amp;U$103&amp;", "&amp;U$103&amp;IF(COUNTIF(V88:$V88,"?????*")&gt;0,", ",""),IF(Sample!Q88=2,U$103&amp;", "&amp;U$103&amp;IF(COUNTIF(V88:$V88,"?????*")&gt;0,", ",""),IF(Sample!Q88=1,U$103&amp;IF(COUNTIF(V88:$V88,"?????*")&gt;0,", ","")," ")))</f>
        <v xml:space="preserve"> </v>
      </c>
      <c r="V88" s="40" t="str">
        <f>IF(Sample!R88=3,V$103&amp;", "&amp;V$103&amp;", "&amp;V$103,IF(Sample!R88=2,V$103&amp;", "&amp;V$103,IF(Sample!R88=1,V$103," ")))</f>
        <v xml:space="preserve"> </v>
      </c>
      <c r="W88" s="40" t="s">
        <v>90</v>
      </c>
      <c r="X88" s="40" t="s">
        <v>95</v>
      </c>
      <c r="Y88" s="41" t="str">
        <f t="shared" si="1"/>
        <v>,</v>
      </c>
    </row>
    <row r="89" spans="2:25" x14ac:dyDescent="0.25">
      <c r="B89" s="39" t="s">
        <v>76</v>
      </c>
      <c r="C89" s="40" t="str">
        <f>" id: "&amp;COUNTA($C$2:$C88)&amp;", "</f>
        <v xml:space="preserve"> id: 87, </v>
      </c>
      <c r="D89" s="40" t="str">
        <f>"userId: "&amp;VLOOKUP(Sample!$B89,Control!$B$3:$D$29,2,FALSE)&amp;", "</f>
        <v xml:space="preserve">userId: 6, </v>
      </c>
      <c r="E89" s="40" t="str">
        <f>"locationId: "&amp;VLOOKUP(Sample!$C89,Control!$F$3:$G$29,2,FALSE)&amp;", "</f>
        <v xml:space="preserve">locationId: 1, </v>
      </c>
      <c r="F89" s="40" t="str">
        <f>"date: '"&amp;TEXT(Sample!$A89,"MM/DD/YYYY")&amp;"',"</f>
        <v>date: '03/28/2018',</v>
      </c>
      <c r="G89" s="40" t="s">
        <v>86</v>
      </c>
      <c r="H89" s="40" t="str">
        <f>IF(Sample!D89=3,H$103&amp;", "&amp;H$103&amp;", "&amp;H$103&amp;IF(COUNTIF(I89:$V89,"?????*")&gt;0,", ",""),IF(Sample!D89=2,H$103&amp;", "&amp;H$103&amp;IF(COUNTIF(I89:$V89,"?????*")&gt;0,", ",""),IF(Sample!D89=1,H$103&amp;IF(COUNTIF(I89:$V89,"?????*")&gt;0,", ","")," ")))</f>
        <v xml:space="preserve"> </v>
      </c>
      <c r="I89" s="40" t="str">
        <f>IF(Sample!E89=3,I$103&amp;", "&amp;I$103&amp;", "&amp;I$103&amp;IF(COUNTIF(J89:$V89,"?????*")&gt;0,", ",""),IF(Sample!E89=2,I$103&amp;", "&amp;I$103&amp;IF(COUNTIF(J89:$V89,"?????*")&gt;0,", ",""),IF(Sample!E89=1,I$103&amp;IF(COUNTIF(J89:$V89,"?????*")&gt;0,", ","")," ")))</f>
        <v xml:space="preserve"> </v>
      </c>
      <c r="J89" s="40" t="str">
        <f>IF(Sample!F89=3,J$103&amp;", "&amp;J$103&amp;", "&amp;J$103&amp;IF(COUNTIF(K89:$V89,"?????*")&gt;0,", ",""),IF(Sample!F89=2,J$103&amp;", "&amp;J$103&amp;IF(COUNTIF(K89:$V89,"?????*")&gt;0,", ",""),IF(Sample!F89=1,J$103&amp;IF(COUNTIF(K89:$V89,"?????*")&gt;0,", ","")," ")))</f>
        <v xml:space="preserve"> </v>
      </c>
      <c r="K89" s="40" t="str">
        <f>IF(Sample!G89=3,K$103&amp;", "&amp;K$103&amp;", "&amp;K$103&amp;IF(COUNTIF(L89:$V89,"?????*")&gt;0,", ",""),IF(Sample!G89=2,K$103&amp;", "&amp;K$103&amp;IF(COUNTIF(L89:$V89,"?????*")&gt;0,", ",""),IF(Sample!G89=1,K$103&amp;IF(COUNTIF(L89:$V89,"?????*")&gt;0,", ","")," ")))</f>
        <v xml:space="preserve">{difficulty: "5^8", score:20}, </v>
      </c>
      <c r="L89" s="40" t="str">
        <f>IF(Sample!H89=3,L$103&amp;", "&amp;L$103&amp;", "&amp;L$103&amp;IF(COUNTIF(M89:$V89,"?????*")&gt;0,", ",""),IF(Sample!H89=2,L$103&amp;", "&amp;L$103&amp;IF(COUNTIF(M89:$V89,"?????*")&gt;0,", ",""),IF(Sample!H89=1,L$103&amp;IF(COUNTIF(M89:$V89,"?????*")&gt;0,", ","")," ")))</f>
        <v xml:space="preserve"> </v>
      </c>
      <c r="M89" s="40" t="str">
        <f>IF(Sample!I89=3,M$103&amp;", "&amp;M$103&amp;", "&amp;M$103&amp;IF(COUNTIF(N89:$V89,"?????*")&gt;0,", ",""),IF(Sample!I89=2,M$103&amp;", "&amp;M$103&amp;IF(COUNTIF(N89:$V89,"?????*")&gt;0,", ",""),IF(Sample!I89=1,M$103&amp;IF(COUNTIF(N89:$V89,"?????*")&gt;0,", ","")," ")))</f>
        <v xml:space="preserve"> </v>
      </c>
      <c r="N89" s="40" t="str">
        <f>IF(Sample!J89=3,N$103&amp;", "&amp;N$103&amp;", "&amp;N$103&amp;IF(COUNTIF(O89:$V89,"?????*")&gt;0,", ",""),IF(Sample!J89=2,N$103&amp;", "&amp;N$103&amp;IF(COUNTIF(O89:$V89,"?????*")&gt;0,", ",""),IF(Sample!J89=1,N$103&amp;IF(COUNTIF(O89:$V89,"?????*")&gt;0,", ","")," ")))</f>
        <v xml:space="preserve">{difficulty: "5^9", score:35}, </v>
      </c>
      <c r="O89" s="40" t="str">
        <f>IF(Sample!K89=3,O$103&amp;", "&amp;O$103&amp;", "&amp;O$103&amp;IF(COUNTIF(P89:$V89,"?????*")&gt;0,", ",""),IF(Sample!K89=2,O$103&amp;", "&amp;O$103&amp;IF(COUNTIF(P89:$V89,"?????*")&gt;0,", ",""),IF(Sample!K89=1,O$103&amp;IF(COUNTIF(P89:$V89,"?????*")&gt;0,", ","")," ")))</f>
        <v xml:space="preserve"> </v>
      </c>
      <c r="P89" s="40" t="str">
        <f>IF(Sample!L89=3,P$103&amp;", "&amp;P$103&amp;", "&amp;P$103&amp;IF(COUNTIF(Q89:$V89,"?????*")&gt;0,", ",""),IF(Sample!L89=2,P$103&amp;", "&amp;P$103&amp;IF(COUNTIF(Q89:$V89,"?????*")&gt;0,", ",""),IF(Sample!L89=1,P$103&amp;IF(COUNTIF(Q89:$V89,"?????*")&gt;0,", ","")," ")))</f>
        <v xml:space="preserve"> </v>
      </c>
      <c r="Q89" s="40" t="str">
        <f>IF(Sample!M89=3,Q$103&amp;", "&amp;Q$103&amp;", "&amp;Q$103&amp;IF(COUNTIF(R89:$V89,"?????*")&gt;0,", ",""),IF(Sample!M89=2,Q$103&amp;", "&amp;Q$103&amp;IF(COUNTIF(R89:$V89,"?????*")&gt;0,", ",""),IF(Sample!M89=1,Q$103&amp;IF(COUNTIF(R89:$V89,"?????*")&gt;0,", ","")," ")))</f>
        <v xml:space="preserve">{difficulty: "5^10", score:68}, </v>
      </c>
      <c r="R89" s="40" t="str">
        <f>IF(Sample!N89=3,R$103&amp;", "&amp;R$103&amp;", "&amp;R$103&amp;IF(COUNTIF(S89:$V89,"?????*")&gt;0,", ",""),IF(Sample!N89=2,R$103&amp;", "&amp;R$103&amp;IF(COUNTIF(S89:$V89,"?????*")&gt;0,", ",""),IF(Sample!N89=1,R$103&amp;IF(COUNTIF(S89:$V89,"?????*")&gt;0,", ","")," ")))</f>
        <v>{difficulty: "5^10+", score:86}</v>
      </c>
      <c r="S89" s="40" t="str">
        <f>IF(Sample!O89=3,S$103&amp;", "&amp;S$103&amp;", "&amp;S$103&amp;IF(COUNTIF(T89:$V89,"?????*")&gt;0,", ",""),IF(Sample!O89=2,S$103&amp;", "&amp;S$103&amp;IF(COUNTIF(T89:$V89,"?????*")&gt;0,", ",""),IF(Sample!O89=1,S$103&amp;IF(COUNTIF(T89:$V89,"?????*")&gt;0,", ","")," ")))</f>
        <v xml:space="preserve"> </v>
      </c>
      <c r="T89" s="40" t="str">
        <f>IF(Sample!P89=3,T$103&amp;", "&amp;T$103&amp;", "&amp;T$103&amp;IF(COUNTIF(U89:$V89,"?????*")&gt;0,", ",""),IF(Sample!P89=2,T$103&amp;", "&amp;T$103&amp;IF(COUNTIF(U89:$V89,"?????*")&gt;0,", ",""),IF(Sample!P89=1,T$103&amp;IF(COUNTIF(U89:$V89,"?????*")&gt;0,", ","")," ")))</f>
        <v xml:space="preserve"> </v>
      </c>
      <c r="U89" s="40" t="str">
        <f>IF(Sample!Q89=3,U$103&amp;", "&amp;U$103&amp;", "&amp;U$103&amp;IF(COUNTIF(V89:$V89,"?????*")&gt;0,", ",""),IF(Sample!Q89=2,U$103&amp;", "&amp;U$103&amp;IF(COUNTIF(V89:$V89,"?????*")&gt;0,", ",""),IF(Sample!Q89=1,U$103&amp;IF(COUNTIF(V89:$V89,"?????*")&gt;0,", ","")," ")))</f>
        <v xml:space="preserve"> </v>
      </c>
      <c r="V89" s="40" t="str">
        <f>IF(Sample!R89=3,V$103&amp;", "&amp;V$103&amp;", "&amp;V$103,IF(Sample!R89=2,V$103&amp;", "&amp;V$103,IF(Sample!R89=1,V$103," ")))</f>
        <v xml:space="preserve"> </v>
      </c>
      <c r="W89" s="40" t="s">
        <v>90</v>
      </c>
      <c r="X89" s="40" t="s">
        <v>95</v>
      </c>
      <c r="Y89" s="41" t="str">
        <f t="shared" si="1"/>
        <v>,</v>
      </c>
    </row>
    <row r="90" spans="2:25" x14ac:dyDescent="0.25">
      <c r="B90" s="39" t="s">
        <v>76</v>
      </c>
      <c r="C90" s="40" t="str">
        <f>" id: "&amp;COUNTA($C$2:$C89)&amp;", "</f>
        <v xml:space="preserve"> id: 88, </v>
      </c>
      <c r="D90" s="40" t="str">
        <f>"userId: "&amp;VLOOKUP(Sample!$B90,Control!$B$3:$D$29,2,FALSE)&amp;", "</f>
        <v xml:space="preserve">userId: 4, </v>
      </c>
      <c r="E90" s="40" t="str">
        <f>"locationId: "&amp;VLOOKUP(Sample!$C90,Control!$F$3:$G$29,2,FALSE)&amp;", "</f>
        <v xml:space="preserve">locationId: 1, </v>
      </c>
      <c r="F90" s="40" t="str">
        <f>"date: '"&amp;TEXT(Sample!$A90,"MM/DD/YYYY")&amp;"',"</f>
        <v>date: '03/28/2018',</v>
      </c>
      <c r="G90" s="40" t="s">
        <v>86</v>
      </c>
      <c r="H90" s="40" t="str">
        <f>IF(Sample!D90=3,H$103&amp;", "&amp;H$103&amp;", "&amp;H$103&amp;IF(COUNTIF(I90:$V90,"?????*")&gt;0,", ",""),IF(Sample!D90=2,H$103&amp;", "&amp;H$103&amp;IF(COUNTIF(I90:$V90,"?????*")&gt;0,", ",""),IF(Sample!D90=1,H$103&amp;IF(COUNTIF(I90:$V90,"?????*")&gt;0,", ","")," ")))</f>
        <v xml:space="preserve"> </v>
      </c>
      <c r="I90" s="40" t="str">
        <f>IF(Sample!E90=3,I$103&amp;", "&amp;I$103&amp;", "&amp;I$103&amp;IF(COUNTIF(J90:$V90,"?????*")&gt;0,", ",""),IF(Sample!E90=2,I$103&amp;", "&amp;I$103&amp;IF(COUNTIF(J90:$V90,"?????*")&gt;0,", ",""),IF(Sample!E90=1,I$103&amp;IF(COUNTIF(J90:$V90,"?????*")&gt;0,", ","")," ")))</f>
        <v xml:space="preserve"> </v>
      </c>
      <c r="J90" s="40" t="str">
        <f>IF(Sample!F90=3,J$103&amp;", "&amp;J$103&amp;", "&amp;J$103&amp;IF(COUNTIF(K90:$V90,"?????*")&gt;0,", ",""),IF(Sample!F90=2,J$103&amp;", "&amp;J$103&amp;IF(COUNTIF(K90:$V90,"?????*")&gt;0,", ",""),IF(Sample!F90=1,J$103&amp;IF(COUNTIF(K90:$V90,"?????*")&gt;0,", ","")," ")))</f>
        <v xml:space="preserve"> </v>
      </c>
      <c r="K90" s="40" t="str">
        <f>IF(Sample!G90=3,K$103&amp;", "&amp;K$103&amp;", "&amp;K$103&amp;IF(COUNTIF(L90:$V90,"?????*")&gt;0,", ",""),IF(Sample!G90=2,K$103&amp;", "&amp;K$103&amp;IF(COUNTIF(L90:$V90,"?????*")&gt;0,", ",""),IF(Sample!G90=1,K$103&amp;IF(COUNTIF(L90:$V90,"?????*")&gt;0,", ","")," ")))</f>
        <v xml:space="preserve"> </v>
      </c>
      <c r="L90" s="40" t="str">
        <f>IF(Sample!H90=3,L$103&amp;", "&amp;L$103&amp;", "&amp;L$103&amp;IF(COUNTIF(M90:$V90,"?????*")&gt;0,", ",""),IF(Sample!H90=2,L$103&amp;", "&amp;L$103&amp;IF(COUNTIF(M90:$V90,"?????*")&gt;0,", ",""),IF(Sample!H90=1,L$103&amp;IF(COUNTIF(M90:$V90,"?????*")&gt;0,", ","")," ")))</f>
        <v xml:space="preserve"> </v>
      </c>
      <c r="M90" s="40" t="str">
        <f>IF(Sample!I90=3,M$103&amp;", "&amp;M$103&amp;", "&amp;M$103&amp;IF(COUNTIF(N90:$V90,"?????*")&gt;0,", ",""),IF(Sample!I90=2,M$103&amp;", "&amp;M$103&amp;IF(COUNTIF(N90:$V90,"?????*")&gt;0,", ",""),IF(Sample!I90=1,M$103&amp;IF(COUNTIF(N90:$V90,"?????*")&gt;0,", ","")," ")))</f>
        <v xml:space="preserve"> </v>
      </c>
      <c r="N90" s="40" t="str">
        <f>IF(Sample!J90=3,N$103&amp;", "&amp;N$103&amp;", "&amp;N$103&amp;IF(COUNTIF(O90:$V90,"?????*")&gt;0,", ",""),IF(Sample!J90=2,N$103&amp;", "&amp;N$103&amp;IF(COUNTIF(O90:$V90,"?????*")&gt;0,", ",""),IF(Sample!J90=1,N$103&amp;IF(COUNTIF(O90:$V90,"?????*")&gt;0,", ","")," ")))</f>
        <v xml:space="preserve">{difficulty: "5^9", score:35}, </v>
      </c>
      <c r="O90" s="40" t="str">
        <f>IF(Sample!K90=3,O$103&amp;", "&amp;O$103&amp;", "&amp;O$103&amp;IF(COUNTIF(P90:$V90,"?????*")&gt;0,", ",""),IF(Sample!K90=2,O$103&amp;", "&amp;O$103&amp;IF(COUNTIF(P90:$V90,"?????*")&gt;0,", ",""),IF(Sample!K90=1,O$103&amp;IF(COUNTIF(P90:$V90,"?????*")&gt;0,", ","")," ")))</f>
        <v xml:space="preserve"> </v>
      </c>
      <c r="P90" s="40" t="str">
        <f>IF(Sample!L90=3,P$103&amp;", "&amp;P$103&amp;", "&amp;P$103&amp;IF(COUNTIF(Q90:$V90,"?????*")&gt;0,", ",""),IF(Sample!L90=2,P$103&amp;", "&amp;P$103&amp;IF(COUNTIF(Q90:$V90,"?????*")&gt;0,", ",""),IF(Sample!L90=1,P$103&amp;IF(COUNTIF(Q90:$V90,"?????*")&gt;0,", ","")," ")))</f>
        <v xml:space="preserve"> </v>
      </c>
      <c r="Q90" s="40" t="str">
        <f>IF(Sample!M90=3,Q$103&amp;", "&amp;Q$103&amp;", "&amp;Q$103&amp;IF(COUNTIF(R90:$V90,"?????*")&gt;0,", ",""),IF(Sample!M90=2,Q$103&amp;", "&amp;Q$103&amp;IF(COUNTIF(R90:$V90,"?????*")&gt;0,", ",""),IF(Sample!M90=1,Q$103&amp;IF(COUNTIF(R90:$V90,"?????*")&gt;0,", ","")," ")))</f>
        <v xml:space="preserve">{difficulty: "5^10", score:68}, </v>
      </c>
      <c r="R90" s="40" t="str">
        <f>IF(Sample!N90=3,R$103&amp;", "&amp;R$103&amp;", "&amp;R$103&amp;IF(COUNTIF(S90:$V90,"?????*")&gt;0,", ",""),IF(Sample!N90=2,R$103&amp;", "&amp;R$103&amp;IF(COUNTIF(S90:$V90,"?????*")&gt;0,", ",""),IF(Sample!N90=1,R$103&amp;IF(COUNTIF(S90:$V90,"?????*")&gt;0,", ","")," ")))</f>
        <v>{difficulty: "5^10+", score:86}</v>
      </c>
      <c r="S90" s="40" t="str">
        <f>IF(Sample!O90=3,S$103&amp;", "&amp;S$103&amp;", "&amp;S$103&amp;IF(COUNTIF(T90:$V90,"?????*")&gt;0,", ",""),IF(Sample!O90=2,S$103&amp;", "&amp;S$103&amp;IF(COUNTIF(T90:$V90,"?????*")&gt;0,", ",""),IF(Sample!O90=1,S$103&amp;IF(COUNTIF(T90:$V90,"?????*")&gt;0,", ","")," ")))</f>
        <v xml:space="preserve"> </v>
      </c>
      <c r="T90" s="40" t="str">
        <f>IF(Sample!P90=3,T$103&amp;", "&amp;T$103&amp;", "&amp;T$103&amp;IF(COUNTIF(U90:$V90,"?????*")&gt;0,", ",""),IF(Sample!P90=2,T$103&amp;", "&amp;T$103&amp;IF(COUNTIF(U90:$V90,"?????*")&gt;0,", ",""),IF(Sample!P90=1,T$103&amp;IF(COUNTIF(U90:$V90,"?????*")&gt;0,", ","")," ")))</f>
        <v xml:space="preserve"> </v>
      </c>
      <c r="U90" s="40" t="str">
        <f>IF(Sample!Q90=3,U$103&amp;", "&amp;U$103&amp;", "&amp;U$103&amp;IF(COUNTIF(V90:$V90,"?????*")&gt;0,", ",""),IF(Sample!Q90=2,U$103&amp;", "&amp;U$103&amp;IF(COUNTIF(V90:$V90,"?????*")&gt;0,", ",""),IF(Sample!Q90=1,U$103&amp;IF(COUNTIF(V90:$V90,"?????*")&gt;0,", ","")," ")))</f>
        <v xml:space="preserve"> </v>
      </c>
      <c r="V90" s="40" t="str">
        <f>IF(Sample!R90=3,V$103&amp;", "&amp;V$103&amp;", "&amp;V$103,IF(Sample!R90=2,V$103&amp;", "&amp;V$103,IF(Sample!R90=1,V$103," ")))</f>
        <v xml:space="preserve"> </v>
      </c>
      <c r="W90" s="40" t="s">
        <v>90</v>
      </c>
      <c r="X90" s="40" t="s">
        <v>95</v>
      </c>
      <c r="Y90" s="41" t="str">
        <f t="shared" si="1"/>
        <v>,</v>
      </c>
    </row>
    <row r="91" spans="2:25" x14ac:dyDescent="0.25">
      <c r="B91" s="39" t="s">
        <v>76</v>
      </c>
      <c r="C91" s="40" t="str">
        <f>" id: "&amp;COUNTA($C$2:$C90)&amp;", "</f>
        <v xml:space="preserve"> id: 89, </v>
      </c>
      <c r="D91" s="40" t="str">
        <f>"userId: "&amp;VLOOKUP(Sample!$B91,Control!$B$3:$D$29,2,FALSE)&amp;", "</f>
        <v xml:space="preserve">userId: 1, </v>
      </c>
      <c r="E91" s="40" t="str">
        <f>"locationId: "&amp;VLOOKUP(Sample!$C91,Control!$F$3:$G$29,2,FALSE)&amp;", "</f>
        <v xml:space="preserve">locationId: 1, </v>
      </c>
      <c r="F91" s="40" t="str">
        <f>"date: '"&amp;TEXT(Sample!$A91,"MM/DD/YYYY")&amp;"',"</f>
        <v>date: '03/28/2018',</v>
      </c>
      <c r="G91" s="40" t="s">
        <v>86</v>
      </c>
      <c r="H91" s="40" t="str">
        <f>IF(Sample!D91=3,H$103&amp;", "&amp;H$103&amp;", "&amp;H$103&amp;IF(COUNTIF(I91:$V91,"?????*")&gt;0,", ",""),IF(Sample!D91=2,H$103&amp;", "&amp;H$103&amp;IF(COUNTIF(I91:$V91,"?????*")&gt;0,", ",""),IF(Sample!D91=1,H$103&amp;IF(COUNTIF(I91:$V91,"?????*")&gt;0,", ","")," ")))</f>
        <v xml:space="preserve"> </v>
      </c>
      <c r="I91" s="40" t="str">
        <f>IF(Sample!E91=3,I$103&amp;", "&amp;I$103&amp;", "&amp;I$103&amp;IF(COUNTIF(J91:$V91,"?????*")&gt;0,", ",""),IF(Sample!E91=2,I$103&amp;", "&amp;I$103&amp;IF(COUNTIF(J91:$V91,"?????*")&gt;0,", ",""),IF(Sample!E91=1,I$103&amp;IF(COUNTIF(J91:$V91,"?????*")&gt;0,", ","")," ")))</f>
        <v xml:space="preserve"> </v>
      </c>
      <c r="J91" s="40" t="str">
        <f>IF(Sample!F91=3,J$103&amp;", "&amp;J$103&amp;", "&amp;J$103&amp;IF(COUNTIF(K91:$V91,"?????*")&gt;0,", ",""),IF(Sample!F91=2,J$103&amp;", "&amp;J$103&amp;IF(COUNTIF(K91:$V91,"?????*")&gt;0,", ",""),IF(Sample!F91=1,J$103&amp;IF(COUNTIF(K91:$V91,"?????*")&gt;0,", ","")," ")))</f>
        <v xml:space="preserve"> </v>
      </c>
      <c r="K91" s="40" t="str">
        <f>IF(Sample!G91=3,K$103&amp;", "&amp;K$103&amp;", "&amp;K$103&amp;IF(COUNTIF(L91:$V91,"?????*")&gt;0,", ",""),IF(Sample!G91=2,K$103&amp;", "&amp;K$103&amp;IF(COUNTIF(L91:$V91,"?????*")&gt;0,", ",""),IF(Sample!G91=1,K$103&amp;IF(COUNTIF(L91:$V91,"?????*")&gt;0,", ","")," ")))</f>
        <v xml:space="preserve"> </v>
      </c>
      <c r="L91" s="40" t="str">
        <f>IF(Sample!H91=3,L$103&amp;", "&amp;L$103&amp;", "&amp;L$103&amp;IF(COUNTIF(M91:$V91,"?????*")&gt;0,", ",""),IF(Sample!H91=2,L$103&amp;", "&amp;L$103&amp;IF(COUNTIF(M91:$V91,"?????*")&gt;0,", ",""),IF(Sample!H91=1,L$103&amp;IF(COUNTIF(M91:$V91,"?????*")&gt;0,", ","")," ")))</f>
        <v xml:space="preserve"> </v>
      </c>
      <c r="M91" s="40" t="str">
        <f>IF(Sample!I91=3,M$103&amp;", "&amp;M$103&amp;", "&amp;M$103&amp;IF(COUNTIF(N91:$V91,"?????*")&gt;0,", ",""),IF(Sample!I91=2,M$103&amp;", "&amp;M$103&amp;IF(COUNTIF(N91:$V91,"?????*")&gt;0,", ",""),IF(Sample!I91=1,M$103&amp;IF(COUNTIF(N91:$V91,"?????*")&gt;0,", ","")," ")))</f>
        <v xml:space="preserve"> </v>
      </c>
      <c r="N91" s="40" t="str">
        <f>IF(Sample!J91=3,N$103&amp;", "&amp;N$103&amp;", "&amp;N$103&amp;IF(COUNTIF(O91:$V91,"?????*")&gt;0,", ",""),IF(Sample!J91=2,N$103&amp;", "&amp;N$103&amp;IF(COUNTIF(O91:$V91,"?????*")&gt;0,", ",""),IF(Sample!J91=1,N$103&amp;IF(COUNTIF(O91:$V91,"?????*")&gt;0,", ","")," ")))</f>
        <v xml:space="preserve">{difficulty: "5^9", score:35}, </v>
      </c>
      <c r="O91" s="40" t="str">
        <f>IF(Sample!K91=3,O$103&amp;", "&amp;O$103&amp;", "&amp;O$103&amp;IF(COUNTIF(P91:$V91,"?????*")&gt;0,", ",""),IF(Sample!K91=2,O$103&amp;", "&amp;O$103&amp;IF(COUNTIF(P91:$V91,"?????*")&gt;0,", ",""),IF(Sample!K91=1,O$103&amp;IF(COUNTIF(P91:$V91,"?????*")&gt;0,", ","")," ")))</f>
        <v xml:space="preserve"> </v>
      </c>
      <c r="P91" s="40" t="str">
        <f>IF(Sample!L91=3,P$103&amp;", "&amp;P$103&amp;", "&amp;P$103&amp;IF(COUNTIF(Q91:$V91,"?????*")&gt;0,", ",""),IF(Sample!L91=2,P$103&amp;", "&amp;P$103&amp;IF(COUNTIF(Q91:$V91,"?????*")&gt;0,", ",""),IF(Sample!L91=1,P$103&amp;IF(COUNTIF(Q91:$V91,"?????*")&gt;0,", ","")," ")))</f>
        <v xml:space="preserve"> </v>
      </c>
      <c r="Q91" s="40" t="str">
        <f>IF(Sample!M91=3,Q$103&amp;", "&amp;Q$103&amp;", "&amp;Q$103&amp;IF(COUNTIF(R91:$V91,"?????*")&gt;0,", ",""),IF(Sample!M91=2,Q$103&amp;", "&amp;Q$103&amp;IF(COUNTIF(R91:$V91,"?????*")&gt;0,", ",""),IF(Sample!M91=1,Q$103&amp;IF(COUNTIF(R91:$V91,"?????*")&gt;0,", ","")," ")))</f>
        <v xml:space="preserve">{difficulty: "5^10", score:68}, </v>
      </c>
      <c r="R91" s="40" t="str">
        <f>IF(Sample!N91=3,R$103&amp;", "&amp;R$103&amp;", "&amp;R$103&amp;IF(COUNTIF(S91:$V91,"?????*")&gt;0,", ",""),IF(Sample!N91=2,R$103&amp;", "&amp;R$103&amp;IF(COUNTIF(S91:$V91,"?????*")&gt;0,", ",""),IF(Sample!N91=1,R$103&amp;IF(COUNTIF(S91:$V91,"?????*")&gt;0,", ","")," ")))</f>
        <v xml:space="preserve"> </v>
      </c>
      <c r="S91" s="40" t="str">
        <f>IF(Sample!O91=3,S$103&amp;", "&amp;S$103&amp;", "&amp;S$103&amp;IF(COUNTIF(T91:$V91,"?????*")&gt;0,", ",""),IF(Sample!O91=2,S$103&amp;", "&amp;S$103&amp;IF(COUNTIF(T91:$V91,"?????*")&gt;0,", ",""),IF(Sample!O91=1,S$103&amp;IF(COUNTIF(T91:$V91,"?????*")&gt;0,", ","")," ")))</f>
        <v xml:space="preserve">{difficulty: "5^11-", score:110}, </v>
      </c>
      <c r="T91" s="40" t="str">
        <f>IF(Sample!P91=3,T$103&amp;", "&amp;T$103&amp;", "&amp;T$103&amp;IF(COUNTIF(U91:$V91,"?????*")&gt;0,", ",""),IF(Sample!P91=2,T$103&amp;", "&amp;T$103&amp;IF(COUNTIF(U91:$V91,"?????*")&gt;0,", ",""),IF(Sample!P91=1,T$103&amp;IF(COUNTIF(U91:$V91,"?????*")&gt;0,", ","")," ")))</f>
        <v>{difficulty: "5^11", score:142}, {difficulty: "5^11", score:142}</v>
      </c>
      <c r="U91" s="40" t="str">
        <f>IF(Sample!Q91=3,U$103&amp;", "&amp;U$103&amp;", "&amp;U$103&amp;IF(COUNTIF(V91:$V91,"?????*")&gt;0,", ",""),IF(Sample!Q91=2,U$103&amp;", "&amp;U$103&amp;IF(COUNTIF(V91:$V91,"?????*")&gt;0,", ",""),IF(Sample!Q91=1,U$103&amp;IF(COUNTIF(V91:$V91,"?????*")&gt;0,", ","")," ")))</f>
        <v xml:space="preserve"> </v>
      </c>
      <c r="V91" s="40" t="str">
        <f>IF(Sample!R91=3,V$103&amp;", "&amp;V$103&amp;", "&amp;V$103,IF(Sample!R91=2,V$103&amp;", "&amp;V$103,IF(Sample!R91=1,V$103," ")))</f>
        <v xml:space="preserve"> </v>
      </c>
      <c r="W91" s="40" t="s">
        <v>90</v>
      </c>
      <c r="X91" s="40" t="s">
        <v>95</v>
      </c>
      <c r="Y91" s="41" t="str">
        <f t="shared" si="1"/>
        <v>,</v>
      </c>
    </row>
    <row r="92" spans="2:25" x14ac:dyDescent="0.25">
      <c r="B92" s="39" t="s">
        <v>76</v>
      </c>
      <c r="C92" s="40" t="str">
        <f>" id: "&amp;COUNTA($C$2:$C91)&amp;", "</f>
        <v xml:space="preserve"> id: 90, </v>
      </c>
      <c r="D92" s="40" t="str">
        <f>"userId: "&amp;VLOOKUP(Sample!$B92,Control!$B$3:$D$29,2,FALSE)&amp;", "</f>
        <v xml:space="preserve">userId: 6, </v>
      </c>
      <c r="E92" s="40" t="str">
        <f>"locationId: "&amp;VLOOKUP(Sample!$C92,Control!$F$3:$G$29,2,FALSE)&amp;", "</f>
        <v xml:space="preserve">locationId: 1, </v>
      </c>
      <c r="F92" s="40" t="str">
        <f>"date: '"&amp;TEXT(Sample!$A92,"MM/DD/YYYY")&amp;"',"</f>
        <v>date: '03/30/2018',</v>
      </c>
      <c r="G92" s="40" t="s">
        <v>86</v>
      </c>
      <c r="H92" s="40" t="str">
        <f>IF(Sample!D92=3,H$103&amp;", "&amp;H$103&amp;", "&amp;H$103&amp;IF(COUNTIF(I92:$V92,"?????*")&gt;0,", ",""),IF(Sample!D92=2,H$103&amp;", "&amp;H$103&amp;IF(COUNTIF(I92:$V92,"?????*")&gt;0,", ",""),IF(Sample!D92=1,H$103&amp;IF(COUNTIF(I92:$V92,"?????*")&gt;0,", ","")," ")))</f>
        <v xml:space="preserve"> </v>
      </c>
      <c r="I92" s="40" t="str">
        <f>IF(Sample!E92=3,I$103&amp;", "&amp;I$103&amp;", "&amp;I$103&amp;IF(COUNTIF(J92:$V92,"?????*")&gt;0,", ",""),IF(Sample!E92=2,I$103&amp;", "&amp;I$103&amp;IF(COUNTIF(J92:$V92,"?????*")&gt;0,", ",""),IF(Sample!E92=1,I$103&amp;IF(COUNTIF(J92:$V92,"?????*")&gt;0,", ","")," ")))</f>
        <v xml:space="preserve"> </v>
      </c>
      <c r="J92" s="40" t="str">
        <f>IF(Sample!F92=3,J$103&amp;", "&amp;J$103&amp;", "&amp;J$103&amp;IF(COUNTIF(K92:$V92,"?????*")&gt;0,", ",""),IF(Sample!F92=2,J$103&amp;", "&amp;J$103&amp;IF(COUNTIF(K92:$V92,"?????*")&gt;0,", ",""),IF(Sample!F92=1,J$103&amp;IF(COUNTIF(K92:$V92,"?????*")&gt;0,", ","")," ")))</f>
        <v xml:space="preserve"> </v>
      </c>
      <c r="K92" s="40" t="str">
        <f>IF(Sample!G92=3,K$103&amp;", "&amp;K$103&amp;", "&amp;K$103&amp;IF(COUNTIF(L92:$V92,"?????*")&gt;0,", ",""),IF(Sample!G92=2,K$103&amp;", "&amp;K$103&amp;IF(COUNTIF(L92:$V92,"?????*")&gt;0,", ",""),IF(Sample!G92=1,K$103&amp;IF(COUNTIF(L92:$V92,"?????*")&gt;0,", ","")," ")))</f>
        <v xml:space="preserve"> </v>
      </c>
      <c r="L92" s="40" t="str">
        <f>IF(Sample!H92=3,L$103&amp;", "&amp;L$103&amp;", "&amp;L$103&amp;IF(COUNTIF(M92:$V92,"?????*")&gt;0,", ",""),IF(Sample!H92=2,L$103&amp;", "&amp;L$103&amp;IF(COUNTIF(M92:$V92,"?????*")&gt;0,", ",""),IF(Sample!H92=1,L$103&amp;IF(COUNTIF(M92:$V92,"?????*")&gt;0,", ","")," ")))</f>
        <v xml:space="preserve"> </v>
      </c>
      <c r="M92" s="40" t="str">
        <f>IF(Sample!I92=3,M$103&amp;", "&amp;M$103&amp;", "&amp;M$103&amp;IF(COUNTIF(N92:$V92,"?????*")&gt;0,", ",""),IF(Sample!I92=2,M$103&amp;", "&amp;M$103&amp;IF(COUNTIF(N92:$V92,"?????*")&gt;0,", ",""),IF(Sample!I92=1,M$103&amp;IF(COUNTIF(N92:$V92,"?????*")&gt;0,", ","")," ")))</f>
        <v xml:space="preserve"> </v>
      </c>
      <c r="N92" s="40" t="str">
        <f>IF(Sample!J92=3,N$103&amp;", "&amp;N$103&amp;", "&amp;N$103&amp;IF(COUNTIF(O92:$V92,"?????*")&gt;0,", ",""),IF(Sample!J92=2,N$103&amp;", "&amp;N$103&amp;IF(COUNTIF(O92:$V92,"?????*")&gt;0,", ",""),IF(Sample!J92=1,N$103&amp;IF(COUNTIF(O92:$V92,"?????*")&gt;0,", ","")," ")))</f>
        <v xml:space="preserve">{difficulty: "5^9", score:35}, </v>
      </c>
      <c r="O92" s="40" t="str">
        <f>IF(Sample!K92=3,O$103&amp;", "&amp;O$103&amp;", "&amp;O$103&amp;IF(COUNTIF(P92:$V92,"?????*")&gt;0,", ",""),IF(Sample!K92=2,O$103&amp;", "&amp;O$103&amp;IF(COUNTIF(P92:$V92,"?????*")&gt;0,", ",""),IF(Sample!K92=1,O$103&amp;IF(COUNTIF(P92:$V92,"?????*")&gt;0,", ","")," ")))</f>
        <v xml:space="preserve"> </v>
      </c>
      <c r="P92" s="40" t="str">
        <f>IF(Sample!L92=3,P$103&amp;", "&amp;P$103&amp;", "&amp;P$103&amp;IF(COUNTIF(Q92:$V92,"?????*")&gt;0,", ",""),IF(Sample!L92=2,P$103&amp;", "&amp;P$103&amp;IF(COUNTIF(Q92:$V92,"?????*")&gt;0,", ",""),IF(Sample!L92=1,P$103&amp;IF(COUNTIF(Q92:$V92,"?????*")&gt;0,", ","")," ")))</f>
        <v xml:space="preserve">{difficulty: "5^10-", score:54}, {difficulty: "5^10-", score:54}, </v>
      </c>
      <c r="Q92" s="40" t="str">
        <f>IF(Sample!M92=3,Q$103&amp;", "&amp;Q$103&amp;", "&amp;Q$103&amp;IF(COUNTIF(R92:$V92,"?????*")&gt;0,", ",""),IF(Sample!M92=2,Q$103&amp;", "&amp;Q$103&amp;IF(COUNTIF(R92:$V92,"?????*")&gt;0,", ",""),IF(Sample!M92=1,Q$103&amp;IF(COUNTIF(R92:$V92,"?????*")&gt;0,", ","")," ")))</f>
        <v>{difficulty: "5^10", score:68}</v>
      </c>
      <c r="R92" s="40" t="str">
        <f>IF(Sample!N92=3,R$103&amp;", "&amp;R$103&amp;", "&amp;R$103&amp;IF(COUNTIF(S92:$V92,"?????*")&gt;0,", ",""),IF(Sample!N92=2,R$103&amp;", "&amp;R$103&amp;IF(COUNTIF(S92:$V92,"?????*")&gt;0,", ",""),IF(Sample!N92=1,R$103&amp;IF(COUNTIF(S92:$V92,"?????*")&gt;0,", ","")," ")))</f>
        <v xml:space="preserve"> </v>
      </c>
      <c r="S92" s="40" t="str">
        <f>IF(Sample!O92=3,S$103&amp;", "&amp;S$103&amp;", "&amp;S$103&amp;IF(COUNTIF(T92:$V92,"?????*")&gt;0,", ",""),IF(Sample!O92=2,S$103&amp;", "&amp;S$103&amp;IF(COUNTIF(T92:$V92,"?????*")&gt;0,", ",""),IF(Sample!O92=1,S$103&amp;IF(COUNTIF(T92:$V92,"?????*")&gt;0,", ","")," ")))</f>
        <v xml:space="preserve"> </v>
      </c>
      <c r="T92" s="40" t="str">
        <f>IF(Sample!P92=3,T$103&amp;", "&amp;T$103&amp;", "&amp;T$103&amp;IF(COUNTIF(U92:$V92,"?????*")&gt;0,", ",""),IF(Sample!P92=2,T$103&amp;", "&amp;T$103&amp;IF(COUNTIF(U92:$V92,"?????*")&gt;0,", ",""),IF(Sample!P92=1,T$103&amp;IF(COUNTIF(U92:$V92,"?????*")&gt;0,", ","")," ")))</f>
        <v xml:space="preserve"> </v>
      </c>
      <c r="U92" s="40" t="str">
        <f>IF(Sample!Q92=3,U$103&amp;", "&amp;U$103&amp;", "&amp;U$103&amp;IF(COUNTIF(V92:$V92,"?????*")&gt;0,", ",""),IF(Sample!Q92=2,U$103&amp;", "&amp;U$103&amp;IF(COUNTIF(V92:$V92,"?????*")&gt;0,", ",""),IF(Sample!Q92=1,U$103&amp;IF(COUNTIF(V92:$V92,"?????*")&gt;0,", ","")," ")))</f>
        <v xml:space="preserve"> </v>
      </c>
      <c r="V92" s="40" t="str">
        <f>IF(Sample!R92=3,V$103&amp;", "&amp;V$103&amp;", "&amp;V$103,IF(Sample!R92=2,V$103&amp;", "&amp;V$103,IF(Sample!R92=1,V$103," ")))</f>
        <v xml:space="preserve"> </v>
      </c>
      <c r="W92" s="40" t="s">
        <v>90</v>
      </c>
      <c r="X92" s="40" t="s">
        <v>95</v>
      </c>
      <c r="Y92" s="41" t="str">
        <f>IF(COUNTA(#REF!)=1,","," ")</f>
        <v>,</v>
      </c>
    </row>
    <row r="93" spans="2:25" x14ac:dyDescent="0.25">
      <c r="B93" s="39" t="s">
        <v>76</v>
      </c>
      <c r="C93" s="40" t="str">
        <f>" id: "&amp;COUNTA($C$2:$C92)&amp;", "</f>
        <v xml:space="preserve"> id: 91, </v>
      </c>
      <c r="D93" s="40" t="str">
        <f>"userId: "&amp;VLOOKUP(Sample!$B93,Control!$B$3:$D$29,2,FALSE)&amp;", "</f>
        <v xml:space="preserve">userId: 4, </v>
      </c>
      <c r="E93" s="40" t="str">
        <f>"locationId: "&amp;VLOOKUP(Sample!$C93,Control!$F$3:$G$29,2,FALSE)&amp;", "</f>
        <v xml:space="preserve">locationId: 1, </v>
      </c>
      <c r="F93" s="40" t="str">
        <f>"date: '"&amp;TEXT(Sample!$A93,"MM/DD/YYYY")&amp;"',"</f>
        <v>date: '03/30/2018',</v>
      </c>
      <c r="G93" s="40" t="s">
        <v>86</v>
      </c>
      <c r="H93" s="40" t="str">
        <f>IF(Sample!D93=3,H$103&amp;", "&amp;H$103&amp;", "&amp;H$103&amp;IF(COUNTIF(I93:$V93,"?????*")&gt;0,", ",""),IF(Sample!D93=2,H$103&amp;", "&amp;H$103&amp;IF(COUNTIF(I93:$V93,"?????*")&gt;0,", ",""),IF(Sample!D93=1,H$103&amp;IF(COUNTIF(I93:$V93,"?????*")&gt;0,", ","")," ")))</f>
        <v xml:space="preserve"> </v>
      </c>
      <c r="I93" s="40" t="str">
        <f>IF(Sample!E93=3,I$103&amp;", "&amp;I$103&amp;", "&amp;I$103&amp;IF(COUNTIF(J93:$V93,"?????*")&gt;0,", ",""),IF(Sample!E93=2,I$103&amp;", "&amp;I$103&amp;IF(COUNTIF(J93:$V93,"?????*")&gt;0,", ",""),IF(Sample!E93=1,I$103&amp;IF(COUNTIF(J93:$V93,"?????*")&gt;0,", ","")," ")))</f>
        <v xml:space="preserve"> </v>
      </c>
      <c r="J93" s="40" t="str">
        <f>IF(Sample!F93=3,J$103&amp;", "&amp;J$103&amp;", "&amp;J$103&amp;IF(COUNTIF(K93:$V93,"?????*")&gt;0,", ",""),IF(Sample!F93=2,J$103&amp;", "&amp;J$103&amp;IF(COUNTIF(K93:$V93,"?????*")&gt;0,", ",""),IF(Sample!F93=1,J$103&amp;IF(COUNTIF(K93:$V93,"?????*")&gt;0,", ","")," ")))</f>
        <v xml:space="preserve"> </v>
      </c>
      <c r="K93" s="40" t="str">
        <f>IF(Sample!G93=3,K$103&amp;", "&amp;K$103&amp;", "&amp;K$103&amp;IF(COUNTIF(L93:$V93,"?????*")&gt;0,", ",""),IF(Sample!G93=2,K$103&amp;", "&amp;K$103&amp;IF(COUNTIF(L93:$V93,"?????*")&gt;0,", ",""),IF(Sample!G93=1,K$103&amp;IF(COUNTIF(L93:$V93,"?????*")&gt;0,", ","")," ")))</f>
        <v xml:space="preserve"> </v>
      </c>
      <c r="L93" s="40" t="str">
        <f>IF(Sample!H93=3,L$103&amp;", "&amp;L$103&amp;", "&amp;L$103&amp;IF(COUNTIF(M93:$V93,"?????*")&gt;0,", ",""),IF(Sample!H93=2,L$103&amp;", "&amp;L$103&amp;IF(COUNTIF(M93:$V93,"?????*")&gt;0,", ",""),IF(Sample!H93=1,L$103&amp;IF(COUNTIF(M93:$V93,"?????*")&gt;0,", ","")," ")))</f>
        <v xml:space="preserve"> </v>
      </c>
      <c r="M93" s="40" t="str">
        <f>IF(Sample!I93=3,M$103&amp;", "&amp;M$103&amp;", "&amp;M$103&amp;IF(COUNTIF(N93:$V93,"?????*")&gt;0,", ",""),IF(Sample!I93=2,M$103&amp;", "&amp;M$103&amp;IF(COUNTIF(N93:$V93,"?????*")&gt;0,", ",""),IF(Sample!I93=1,M$103&amp;IF(COUNTIF(N93:$V93,"?????*")&gt;0,", ","")," ")))</f>
        <v xml:space="preserve"> </v>
      </c>
      <c r="N93" s="40" t="str">
        <f>IF(Sample!J93=3,N$103&amp;", "&amp;N$103&amp;", "&amp;N$103&amp;IF(COUNTIF(O93:$V93,"?????*")&gt;0,", ",""),IF(Sample!J93=2,N$103&amp;", "&amp;N$103&amp;IF(COUNTIF(O93:$V93,"?????*")&gt;0,", ",""),IF(Sample!J93=1,N$103&amp;IF(COUNTIF(O93:$V93,"?????*")&gt;0,", ","")," ")))</f>
        <v xml:space="preserve">{difficulty: "5^9", score:35}, </v>
      </c>
      <c r="O93" s="40" t="str">
        <f>IF(Sample!K93=3,O$103&amp;", "&amp;O$103&amp;", "&amp;O$103&amp;IF(COUNTIF(P93:$V93,"?????*")&gt;0,", ",""),IF(Sample!K93=2,O$103&amp;", "&amp;O$103&amp;IF(COUNTIF(P93:$V93,"?????*")&gt;0,", ",""),IF(Sample!K93=1,O$103&amp;IF(COUNTIF(P93:$V93,"?????*")&gt;0,", ","")," ")))</f>
        <v xml:space="preserve"> </v>
      </c>
      <c r="P93" s="40" t="str">
        <f>IF(Sample!L93=3,P$103&amp;", "&amp;P$103&amp;", "&amp;P$103&amp;IF(COUNTIF(Q93:$V93,"?????*")&gt;0,", ",""),IF(Sample!L93=2,P$103&amp;", "&amp;P$103&amp;IF(COUNTIF(Q93:$V93,"?????*")&gt;0,", ",""),IF(Sample!L93=1,P$103&amp;IF(COUNTIF(Q93:$V93,"?????*")&gt;0,", ","")," ")))</f>
        <v xml:space="preserve">{difficulty: "5^10-", score:54}, </v>
      </c>
      <c r="Q93" s="40" t="str">
        <f>IF(Sample!M93=3,Q$103&amp;", "&amp;Q$103&amp;", "&amp;Q$103&amp;IF(COUNTIF(R93:$V93,"?????*")&gt;0,", ",""),IF(Sample!M93=2,Q$103&amp;", "&amp;Q$103&amp;IF(COUNTIF(R93:$V93,"?????*")&gt;0,", ",""),IF(Sample!M93=1,Q$103&amp;IF(COUNTIF(R93:$V93,"?????*")&gt;0,", ","")," ")))</f>
        <v>{difficulty: "5^10", score:68}</v>
      </c>
      <c r="R93" s="40" t="str">
        <f>IF(Sample!N93=3,R$103&amp;", "&amp;R$103&amp;", "&amp;R$103&amp;IF(COUNTIF(S93:$V93,"?????*")&gt;0,", ",""),IF(Sample!N93=2,R$103&amp;", "&amp;R$103&amp;IF(COUNTIF(S93:$V93,"?????*")&gt;0,", ",""),IF(Sample!N93=1,R$103&amp;IF(COUNTIF(S93:$V93,"?????*")&gt;0,", ","")," ")))</f>
        <v xml:space="preserve"> </v>
      </c>
      <c r="S93" s="40" t="str">
        <f>IF(Sample!O93=3,S$103&amp;", "&amp;S$103&amp;", "&amp;S$103&amp;IF(COUNTIF(T93:$V93,"?????*")&gt;0,", ",""),IF(Sample!O93=2,S$103&amp;", "&amp;S$103&amp;IF(COUNTIF(T93:$V93,"?????*")&gt;0,", ",""),IF(Sample!O93=1,S$103&amp;IF(COUNTIF(T93:$V93,"?????*")&gt;0,", ","")," ")))</f>
        <v xml:space="preserve"> </v>
      </c>
      <c r="T93" s="40" t="str">
        <f>IF(Sample!P93=3,T$103&amp;", "&amp;T$103&amp;", "&amp;T$103&amp;IF(COUNTIF(U93:$V93,"?????*")&gt;0,", ",""),IF(Sample!P93=2,T$103&amp;", "&amp;T$103&amp;IF(COUNTIF(U93:$V93,"?????*")&gt;0,", ",""),IF(Sample!P93=1,T$103&amp;IF(COUNTIF(U93:$V93,"?????*")&gt;0,", ","")," ")))</f>
        <v xml:space="preserve"> </v>
      </c>
      <c r="U93" s="40" t="str">
        <f>IF(Sample!Q93=3,U$103&amp;", "&amp;U$103&amp;", "&amp;U$103&amp;IF(COUNTIF(V93:$V93,"?????*")&gt;0,", ",""),IF(Sample!Q93=2,U$103&amp;", "&amp;U$103&amp;IF(COUNTIF(V93:$V93,"?????*")&gt;0,", ",""),IF(Sample!Q93=1,U$103&amp;IF(COUNTIF(V93:$V93,"?????*")&gt;0,", ","")," ")))</f>
        <v xml:space="preserve"> </v>
      </c>
      <c r="V93" s="40" t="str">
        <f>IF(Sample!R93=3,V$103&amp;", "&amp;V$103&amp;", "&amp;V$103,IF(Sample!R93=2,V$103&amp;", "&amp;V$103,IF(Sample!R93=1,V$103," ")))</f>
        <v xml:space="preserve"> </v>
      </c>
      <c r="W93" s="40" t="s">
        <v>90</v>
      </c>
      <c r="X93" s="40" t="s">
        <v>95</v>
      </c>
      <c r="Y93" s="41" t="str">
        <f t="shared" si="1"/>
        <v>,</v>
      </c>
    </row>
    <row r="94" spans="2:25" x14ac:dyDescent="0.25">
      <c r="B94" s="39" t="s">
        <v>76</v>
      </c>
      <c r="C94" s="40" t="str">
        <f>" id: "&amp;COUNTA($C$2:$C93)&amp;", "</f>
        <v xml:space="preserve"> id: 92, </v>
      </c>
      <c r="D94" s="40" t="str">
        <f>"userId: "&amp;VLOOKUP(Sample!$B94,Control!$B$3:$D$29,2,FALSE)&amp;", "</f>
        <v xml:space="preserve">userId: 1, </v>
      </c>
      <c r="E94" s="40" t="str">
        <f>"locationId: "&amp;VLOOKUP(Sample!$C94,Control!$F$3:$G$29,2,FALSE)&amp;", "</f>
        <v xml:space="preserve">locationId: 1, </v>
      </c>
      <c r="F94" s="40" t="str">
        <f>"date: '"&amp;TEXT(Sample!$A94,"MM/DD/YYYY")&amp;"',"</f>
        <v>date: '03/30/2018',</v>
      </c>
      <c r="G94" s="40" t="s">
        <v>86</v>
      </c>
      <c r="H94" s="40" t="str">
        <f>IF(Sample!D94=3,H$103&amp;", "&amp;H$103&amp;", "&amp;H$103&amp;IF(COUNTIF(I94:$V94,"?????*")&gt;0,", ",""),IF(Sample!D94=2,H$103&amp;", "&amp;H$103&amp;IF(COUNTIF(I94:$V94,"?????*")&gt;0,", ",""),IF(Sample!D94=1,H$103&amp;IF(COUNTIF(I94:$V94,"?????*")&gt;0,", ","")," ")))</f>
        <v xml:space="preserve"> </v>
      </c>
      <c r="I94" s="40" t="str">
        <f>IF(Sample!E94=3,I$103&amp;", "&amp;I$103&amp;", "&amp;I$103&amp;IF(COUNTIF(J94:$V94,"?????*")&gt;0,", ",""),IF(Sample!E94=2,I$103&amp;", "&amp;I$103&amp;IF(COUNTIF(J94:$V94,"?????*")&gt;0,", ",""),IF(Sample!E94=1,I$103&amp;IF(COUNTIF(J94:$V94,"?????*")&gt;0,", ","")," ")))</f>
        <v xml:space="preserve"> </v>
      </c>
      <c r="J94" s="40" t="str">
        <f>IF(Sample!F94=3,J$103&amp;", "&amp;J$103&amp;", "&amp;J$103&amp;IF(COUNTIF(K94:$V94,"?????*")&gt;0,", ",""),IF(Sample!F94=2,J$103&amp;", "&amp;J$103&amp;IF(COUNTIF(K94:$V94,"?????*")&gt;0,", ",""),IF(Sample!F94=1,J$103&amp;IF(COUNTIF(K94:$V94,"?????*")&gt;0,", ","")," ")))</f>
        <v xml:space="preserve"> </v>
      </c>
      <c r="K94" s="40" t="str">
        <f>IF(Sample!G94=3,K$103&amp;", "&amp;K$103&amp;", "&amp;K$103&amp;IF(COUNTIF(L94:$V94,"?????*")&gt;0,", ",""),IF(Sample!G94=2,K$103&amp;", "&amp;K$103&amp;IF(COUNTIF(L94:$V94,"?????*")&gt;0,", ",""),IF(Sample!G94=1,K$103&amp;IF(COUNTIF(L94:$V94,"?????*")&gt;0,", ","")," ")))</f>
        <v xml:space="preserve"> </v>
      </c>
      <c r="L94" s="40" t="str">
        <f>IF(Sample!H94=3,L$103&amp;", "&amp;L$103&amp;", "&amp;L$103&amp;IF(COUNTIF(M94:$V94,"?????*")&gt;0,", ",""),IF(Sample!H94=2,L$103&amp;", "&amp;L$103&amp;IF(COUNTIF(M94:$V94,"?????*")&gt;0,", ",""),IF(Sample!H94=1,L$103&amp;IF(COUNTIF(M94:$V94,"?????*")&gt;0,", ","")," ")))</f>
        <v xml:space="preserve"> </v>
      </c>
      <c r="M94" s="40" t="str">
        <f>IF(Sample!I94=3,M$103&amp;", "&amp;M$103&amp;", "&amp;M$103&amp;IF(COUNTIF(N94:$V94,"?????*")&gt;0,", ",""),IF(Sample!I94=2,M$103&amp;", "&amp;M$103&amp;IF(COUNTIF(N94:$V94,"?????*")&gt;0,", ",""),IF(Sample!I94=1,M$103&amp;IF(COUNTIF(N94:$V94,"?????*")&gt;0,", ","")," ")))</f>
        <v xml:space="preserve"> </v>
      </c>
      <c r="N94" s="40" t="str">
        <f>IF(Sample!J94=3,N$103&amp;", "&amp;N$103&amp;", "&amp;N$103&amp;IF(COUNTIF(O94:$V94,"?????*")&gt;0,", ",""),IF(Sample!J94=2,N$103&amp;", "&amp;N$103&amp;IF(COUNTIF(O94:$V94,"?????*")&gt;0,", ",""),IF(Sample!J94=1,N$103&amp;IF(COUNTIF(O94:$V94,"?????*")&gt;0,", ","")," ")))</f>
        <v xml:space="preserve">{difficulty: "5^9", score:35}, </v>
      </c>
      <c r="O94" s="40" t="str">
        <f>IF(Sample!K94=3,O$103&amp;", "&amp;O$103&amp;", "&amp;O$103&amp;IF(COUNTIF(P94:$V94,"?????*")&gt;0,", ",""),IF(Sample!K94=2,O$103&amp;", "&amp;O$103&amp;IF(COUNTIF(P94:$V94,"?????*")&gt;0,", ",""),IF(Sample!K94=1,O$103&amp;IF(COUNTIF(P94:$V94,"?????*")&gt;0,", ","")," ")))</f>
        <v xml:space="preserve"> </v>
      </c>
      <c r="P94" s="40" t="str">
        <f>IF(Sample!L94=3,P$103&amp;", "&amp;P$103&amp;", "&amp;P$103&amp;IF(COUNTIF(Q94:$V94,"?????*")&gt;0,", ",""),IF(Sample!L94=2,P$103&amp;", "&amp;P$103&amp;IF(COUNTIF(Q94:$V94,"?????*")&gt;0,", ",""),IF(Sample!L94=1,P$103&amp;IF(COUNTIF(Q94:$V94,"?????*")&gt;0,", ","")," ")))</f>
        <v xml:space="preserve"> </v>
      </c>
      <c r="Q94" s="40" t="str">
        <f>IF(Sample!M94=3,Q$103&amp;", "&amp;Q$103&amp;", "&amp;Q$103&amp;IF(COUNTIF(R94:$V94,"?????*")&gt;0,", ",""),IF(Sample!M94=2,Q$103&amp;", "&amp;Q$103&amp;IF(COUNTIF(R94:$V94,"?????*")&gt;0,", ",""),IF(Sample!M94=1,Q$103&amp;IF(COUNTIF(R94:$V94,"?????*")&gt;0,", ","")," ")))</f>
        <v xml:space="preserve">{difficulty: "5^10", score:68}, </v>
      </c>
      <c r="R94" s="40" t="str">
        <f>IF(Sample!N94=3,R$103&amp;", "&amp;R$103&amp;", "&amp;R$103&amp;IF(COUNTIF(S94:$V94,"?????*")&gt;0,", ",""),IF(Sample!N94=2,R$103&amp;", "&amp;R$103&amp;IF(COUNTIF(S94:$V94,"?????*")&gt;0,", ",""),IF(Sample!N94=1,R$103&amp;IF(COUNTIF(S94:$V94,"?????*")&gt;0,", ","")," ")))</f>
        <v xml:space="preserve"> </v>
      </c>
      <c r="S94" s="40" t="str">
        <f>IF(Sample!O94=3,S$103&amp;", "&amp;S$103&amp;", "&amp;S$103&amp;IF(COUNTIF(T94:$V94,"?????*")&gt;0,", ",""),IF(Sample!O94=2,S$103&amp;", "&amp;S$103&amp;IF(COUNTIF(T94:$V94,"?????*")&gt;0,", ",""),IF(Sample!O94=1,S$103&amp;IF(COUNTIF(T94:$V94,"?????*")&gt;0,", ","")," ")))</f>
        <v xml:space="preserve"> </v>
      </c>
      <c r="T94" s="40" t="str">
        <f>IF(Sample!P94=3,T$103&amp;", "&amp;T$103&amp;", "&amp;T$103&amp;IF(COUNTIF(U94:$V94,"?????*")&gt;0,", ",""),IF(Sample!P94=2,T$103&amp;", "&amp;T$103&amp;IF(COUNTIF(U94:$V94,"?????*")&gt;0,", ",""),IF(Sample!P94=1,T$103&amp;IF(COUNTIF(U94:$V94,"?????*")&gt;0,", ","")," ")))</f>
        <v xml:space="preserve"> </v>
      </c>
      <c r="U94" s="40" t="str">
        <f>IF(Sample!Q94=3,U$103&amp;", "&amp;U$103&amp;", "&amp;U$103&amp;IF(COUNTIF(V94:$V94,"?????*")&gt;0,", ",""),IF(Sample!Q94=2,U$103&amp;", "&amp;U$103&amp;IF(COUNTIF(V94:$V94,"?????*")&gt;0,", ",""),IF(Sample!Q94=1,U$103&amp;IF(COUNTIF(V94:$V94,"?????*")&gt;0,", ","")," ")))</f>
        <v xml:space="preserve"> </v>
      </c>
      <c r="V94" s="40" t="str">
        <f>IF(Sample!R94=3,V$103&amp;", "&amp;V$103&amp;", "&amp;V$103,IF(Sample!R94=2,V$103&amp;", "&amp;V$103,IF(Sample!R94=1,V$103," ")))</f>
        <v>{difficulty: "5^12-", score:244}</v>
      </c>
      <c r="W94" s="40" t="s">
        <v>90</v>
      </c>
      <c r="X94" s="40" t="s">
        <v>95</v>
      </c>
      <c r="Y94" s="41" t="str">
        <f t="shared" si="1"/>
        <v>,</v>
      </c>
    </row>
    <row r="95" spans="2:25" x14ac:dyDescent="0.25">
      <c r="B95" s="39" t="s">
        <v>76</v>
      </c>
      <c r="C95" s="40" t="str">
        <f>" id: "&amp;COUNTA($C$2:$C94)&amp;", "</f>
        <v xml:space="preserve"> id: 93, </v>
      </c>
      <c r="D95" s="40" t="str">
        <f>"userId: "&amp;VLOOKUP(Sample!$B95,Control!$B$3:$D$29,2,FALSE)&amp;", "</f>
        <v xml:space="preserve">userId: 6, </v>
      </c>
      <c r="E95" s="40" t="str">
        <f>"locationId: "&amp;VLOOKUP(Sample!$C95,Control!$F$3:$G$29,2,FALSE)&amp;", "</f>
        <v xml:space="preserve">locationId: 1, </v>
      </c>
      <c r="F95" s="40" t="str">
        <f>"date: '"&amp;TEXT(Sample!$A95,"MM/DD/YYYY")&amp;"',"</f>
        <v>date: '04/22/2018',</v>
      </c>
      <c r="G95" s="40" t="s">
        <v>86</v>
      </c>
      <c r="H95" s="40" t="str">
        <f>IF(Sample!D95=3,H$103&amp;", "&amp;H$103&amp;", "&amp;H$103&amp;IF(COUNTIF(I95:$V95,"?????*")&gt;0,", ",""),IF(Sample!D95=2,H$103&amp;", "&amp;H$103&amp;IF(COUNTIF(I95:$V95,"?????*")&gt;0,", ",""),IF(Sample!D95=1,H$103&amp;IF(COUNTIF(I95:$V95,"?????*")&gt;0,", ","")," ")))</f>
        <v xml:space="preserve"> </v>
      </c>
      <c r="I95" s="40" t="str">
        <f>IF(Sample!E95=3,I$103&amp;", "&amp;I$103&amp;", "&amp;I$103&amp;IF(COUNTIF(J95:$V95,"?????*")&gt;0,", ",""),IF(Sample!E95=2,I$103&amp;", "&amp;I$103&amp;IF(COUNTIF(J95:$V95,"?????*")&gt;0,", ",""),IF(Sample!E95=1,I$103&amp;IF(COUNTIF(J95:$V95,"?????*")&gt;0,", ","")," ")))</f>
        <v xml:space="preserve"> </v>
      </c>
      <c r="J95" s="40" t="str">
        <f>IF(Sample!F95=3,J$103&amp;", "&amp;J$103&amp;", "&amp;J$103&amp;IF(COUNTIF(K95:$V95,"?????*")&gt;0,", ",""),IF(Sample!F95=2,J$103&amp;", "&amp;J$103&amp;IF(COUNTIF(K95:$V95,"?????*")&gt;0,", ",""),IF(Sample!F95=1,J$103&amp;IF(COUNTIF(K95:$V95,"?????*")&gt;0,", ","")," ")))</f>
        <v xml:space="preserve"> </v>
      </c>
      <c r="K95" s="40" t="str">
        <f>IF(Sample!G95=3,K$103&amp;", "&amp;K$103&amp;", "&amp;K$103&amp;IF(COUNTIF(L95:$V95,"?????*")&gt;0,", ",""),IF(Sample!G95=2,K$103&amp;", "&amp;K$103&amp;IF(COUNTIF(L95:$V95,"?????*")&gt;0,", ",""),IF(Sample!G95=1,K$103&amp;IF(COUNTIF(L95:$V95,"?????*")&gt;0,", ","")," ")))</f>
        <v xml:space="preserve">{difficulty: "5^8", score:20}, </v>
      </c>
      <c r="L95" s="40" t="str">
        <f>IF(Sample!H95=3,L$103&amp;", "&amp;L$103&amp;", "&amp;L$103&amp;IF(COUNTIF(M95:$V95,"?????*")&gt;0,", ",""),IF(Sample!H95=2,L$103&amp;", "&amp;L$103&amp;IF(COUNTIF(M95:$V95,"?????*")&gt;0,", ",""),IF(Sample!H95=1,L$103&amp;IF(COUNTIF(M95:$V95,"?????*")&gt;0,", ","")," ")))</f>
        <v xml:space="preserve"> </v>
      </c>
      <c r="M95" s="40" t="str">
        <f>IF(Sample!I95=3,M$103&amp;", "&amp;M$103&amp;", "&amp;M$103&amp;IF(COUNTIF(N95:$V95,"?????*")&gt;0,", ",""),IF(Sample!I95=2,M$103&amp;", "&amp;M$103&amp;IF(COUNTIF(N95:$V95,"?????*")&gt;0,", ",""),IF(Sample!I95=1,M$103&amp;IF(COUNTIF(N95:$V95,"?????*")&gt;0,", ","")," ")))</f>
        <v xml:space="preserve"> </v>
      </c>
      <c r="N95" s="40" t="str">
        <f>IF(Sample!J95=3,N$103&amp;", "&amp;N$103&amp;", "&amp;N$103&amp;IF(COUNTIF(O95:$V95,"?????*")&gt;0,", ",""),IF(Sample!J95=2,N$103&amp;", "&amp;N$103&amp;IF(COUNTIF(O95:$V95,"?????*")&gt;0,", ",""),IF(Sample!J95=1,N$103&amp;IF(COUNTIF(O95:$V95,"?????*")&gt;0,", ","")," ")))</f>
        <v xml:space="preserve">{difficulty: "5^9", score:35}, </v>
      </c>
      <c r="O95" s="40" t="str">
        <f>IF(Sample!K95=3,O$103&amp;", "&amp;O$103&amp;", "&amp;O$103&amp;IF(COUNTIF(P95:$V95,"?????*")&gt;0,", ",""),IF(Sample!K95=2,O$103&amp;", "&amp;O$103&amp;IF(COUNTIF(P95:$V95,"?????*")&gt;0,", ",""),IF(Sample!K95=1,O$103&amp;IF(COUNTIF(P95:$V95,"?????*")&gt;0,", ","")," ")))</f>
        <v xml:space="preserve"> </v>
      </c>
      <c r="P95" s="40" t="str">
        <f>IF(Sample!L95=3,P$103&amp;", "&amp;P$103&amp;", "&amp;P$103&amp;IF(COUNTIF(Q95:$V95,"?????*")&gt;0,", ",""),IF(Sample!L95=2,P$103&amp;", "&amp;P$103&amp;IF(COUNTIF(Q95:$V95,"?????*")&gt;0,", ",""),IF(Sample!L95=1,P$103&amp;IF(COUNTIF(Q95:$V95,"?????*")&gt;0,", ","")," ")))</f>
        <v xml:space="preserve"> </v>
      </c>
      <c r="Q95" s="40" t="str">
        <f>IF(Sample!M95=3,Q$103&amp;", "&amp;Q$103&amp;", "&amp;Q$103&amp;IF(COUNTIF(R95:$V95,"?????*")&gt;0,", ",""),IF(Sample!M95=2,Q$103&amp;", "&amp;Q$103&amp;IF(COUNTIF(R95:$V95,"?????*")&gt;0,", ",""),IF(Sample!M95=1,Q$103&amp;IF(COUNTIF(R95:$V95,"?????*")&gt;0,", ","")," ")))</f>
        <v>{difficulty: "5^10", score:68}, {difficulty: "5^10", score:68}, {difficulty: "5^10", score:68}</v>
      </c>
      <c r="R95" s="40" t="str">
        <f>IF(Sample!N95=3,R$103&amp;", "&amp;R$103&amp;", "&amp;R$103&amp;IF(COUNTIF(S95:$V95,"?????*")&gt;0,", ",""),IF(Sample!N95=2,R$103&amp;", "&amp;R$103&amp;IF(COUNTIF(S95:$V95,"?????*")&gt;0,", ",""),IF(Sample!N95=1,R$103&amp;IF(COUNTIF(S95:$V95,"?????*")&gt;0,", ","")," ")))</f>
        <v xml:space="preserve"> </v>
      </c>
      <c r="S95" s="40" t="str">
        <f>IF(Sample!O95=3,S$103&amp;", "&amp;S$103&amp;", "&amp;S$103&amp;IF(COUNTIF(T95:$V95,"?????*")&gt;0,", ",""),IF(Sample!O95=2,S$103&amp;", "&amp;S$103&amp;IF(COUNTIF(T95:$V95,"?????*")&gt;0,", ",""),IF(Sample!O95=1,S$103&amp;IF(COUNTIF(T95:$V95,"?????*")&gt;0,", ","")," ")))</f>
        <v xml:space="preserve"> </v>
      </c>
      <c r="T95" s="40" t="str">
        <f>IF(Sample!P95=3,T$103&amp;", "&amp;T$103&amp;", "&amp;T$103&amp;IF(COUNTIF(U95:$V95,"?????*")&gt;0,", ",""),IF(Sample!P95=2,T$103&amp;", "&amp;T$103&amp;IF(COUNTIF(U95:$V95,"?????*")&gt;0,", ",""),IF(Sample!P95=1,T$103&amp;IF(COUNTIF(U95:$V95,"?????*")&gt;0,", ","")," ")))</f>
        <v xml:space="preserve"> </v>
      </c>
      <c r="U95" s="40" t="str">
        <f>IF(Sample!Q95=3,U$103&amp;", "&amp;U$103&amp;", "&amp;U$103&amp;IF(COUNTIF(V95:$V95,"?????*")&gt;0,", ",""),IF(Sample!Q95=2,U$103&amp;", "&amp;U$103&amp;IF(COUNTIF(V95:$V95,"?????*")&gt;0,", ",""),IF(Sample!Q95=1,U$103&amp;IF(COUNTIF(V95:$V95,"?????*")&gt;0,", ","")," ")))</f>
        <v xml:space="preserve"> </v>
      </c>
      <c r="V95" s="40" t="str">
        <f>IF(Sample!R95=3,V$103&amp;", "&amp;V$103&amp;", "&amp;V$103,IF(Sample!R95=2,V$103&amp;", "&amp;V$103,IF(Sample!R95=1,V$103," ")))</f>
        <v xml:space="preserve"> </v>
      </c>
      <c r="W95" s="40" t="s">
        <v>90</v>
      </c>
      <c r="X95" s="40" t="s">
        <v>95</v>
      </c>
      <c r="Y95" s="41" t="str">
        <f t="shared" si="1"/>
        <v>,</v>
      </c>
    </row>
    <row r="96" spans="2:25" x14ac:dyDescent="0.25">
      <c r="B96" s="39" t="s">
        <v>76</v>
      </c>
      <c r="C96" s="40" t="str">
        <f>" id: "&amp;COUNTA($C$2:$C95)&amp;", "</f>
        <v xml:space="preserve"> id: 94, </v>
      </c>
      <c r="D96" s="40" t="str">
        <f>"userId: "&amp;VLOOKUP(Sample!$B96,Control!$B$3:$D$29,2,FALSE)&amp;", "</f>
        <v xml:space="preserve">userId: 4, </v>
      </c>
      <c r="E96" s="40" t="str">
        <f>"locationId: "&amp;VLOOKUP(Sample!$C96,Control!$F$3:$G$29,2,FALSE)&amp;", "</f>
        <v xml:space="preserve">locationId: 1, </v>
      </c>
      <c r="F96" s="40" t="str">
        <f>"date: '"&amp;TEXT(Sample!$A96,"MM/DD/YYYY")&amp;"',"</f>
        <v>date: '04/22/2018',</v>
      </c>
      <c r="G96" s="40" t="s">
        <v>86</v>
      </c>
      <c r="H96" s="40" t="str">
        <f>IF(Sample!D96=3,H$103&amp;", "&amp;H$103&amp;", "&amp;H$103&amp;IF(COUNTIF(I96:$V96,"?????*")&gt;0,", ",""),IF(Sample!D96=2,H$103&amp;", "&amp;H$103&amp;IF(COUNTIF(I96:$V96,"?????*")&gt;0,", ",""),IF(Sample!D96=1,H$103&amp;IF(COUNTIF(I96:$V96,"?????*")&gt;0,", ","")," ")))</f>
        <v xml:space="preserve"> </v>
      </c>
      <c r="I96" s="40" t="str">
        <f>IF(Sample!E96=3,I$103&amp;", "&amp;I$103&amp;", "&amp;I$103&amp;IF(COUNTIF(J96:$V96,"?????*")&gt;0,", ",""),IF(Sample!E96=2,I$103&amp;", "&amp;I$103&amp;IF(COUNTIF(J96:$V96,"?????*")&gt;0,", ",""),IF(Sample!E96=1,I$103&amp;IF(COUNTIF(J96:$V96,"?????*")&gt;0,", ","")," ")))</f>
        <v xml:space="preserve"> </v>
      </c>
      <c r="J96" s="40" t="str">
        <f>IF(Sample!F96=3,J$103&amp;", "&amp;J$103&amp;", "&amp;J$103&amp;IF(COUNTIF(K96:$V96,"?????*")&gt;0,", ",""),IF(Sample!F96=2,J$103&amp;", "&amp;J$103&amp;IF(COUNTIF(K96:$V96,"?????*")&gt;0,", ",""),IF(Sample!F96=1,J$103&amp;IF(COUNTIF(K96:$V96,"?????*")&gt;0,", ","")," ")))</f>
        <v xml:space="preserve"> </v>
      </c>
      <c r="K96" s="40" t="str">
        <f>IF(Sample!G96=3,K$103&amp;", "&amp;K$103&amp;", "&amp;K$103&amp;IF(COUNTIF(L96:$V96,"?????*")&gt;0,", ",""),IF(Sample!G96=2,K$103&amp;", "&amp;K$103&amp;IF(COUNTIF(L96:$V96,"?????*")&gt;0,", ",""),IF(Sample!G96=1,K$103&amp;IF(COUNTIF(L96:$V96,"?????*")&gt;0,", ","")," ")))</f>
        <v xml:space="preserve">{difficulty: "5^8", score:20}, </v>
      </c>
      <c r="L96" s="40" t="str">
        <f>IF(Sample!H96=3,L$103&amp;", "&amp;L$103&amp;", "&amp;L$103&amp;IF(COUNTIF(M96:$V96,"?????*")&gt;0,", ",""),IF(Sample!H96=2,L$103&amp;", "&amp;L$103&amp;IF(COUNTIF(M96:$V96,"?????*")&gt;0,", ",""),IF(Sample!H96=1,L$103&amp;IF(COUNTIF(M96:$V96,"?????*")&gt;0,", ","")," ")))</f>
        <v xml:space="preserve"> </v>
      </c>
      <c r="M96" s="40" t="str">
        <f>IF(Sample!I96=3,M$103&amp;", "&amp;M$103&amp;", "&amp;M$103&amp;IF(COUNTIF(N96:$V96,"?????*")&gt;0,", ",""),IF(Sample!I96=2,M$103&amp;", "&amp;M$103&amp;IF(COUNTIF(N96:$V96,"?????*")&gt;0,", ",""),IF(Sample!I96=1,M$103&amp;IF(COUNTIF(N96:$V96,"?????*")&gt;0,", ","")," ")))</f>
        <v xml:space="preserve"> </v>
      </c>
      <c r="N96" s="40" t="str">
        <f>IF(Sample!J96=3,N$103&amp;", "&amp;N$103&amp;", "&amp;N$103&amp;IF(COUNTIF(O96:$V96,"?????*")&gt;0,", ",""),IF(Sample!J96=2,N$103&amp;", "&amp;N$103&amp;IF(COUNTIF(O96:$V96,"?????*")&gt;0,", ",""),IF(Sample!J96=1,N$103&amp;IF(COUNTIF(O96:$V96,"?????*")&gt;0,", ","")," ")))</f>
        <v xml:space="preserve">{difficulty: "5^9", score:35}, </v>
      </c>
      <c r="O96" s="40" t="str">
        <f>IF(Sample!K96=3,O$103&amp;", "&amp;O$103&amp;", "&amp;O$103&amp;IF(COUNTIF(P96:$V96,"?????*")&gt;0,", ",""),IF(Sample!K96=2,O$103&amp;", "&amp;O$103&amp;IF(COUNTIF(P96:$V96,"?????*")&gt;0,", ",""),IF(Sample!K96=1,O$103&amp;IF(COUNTIF(P96:$V96,"?????*")&gt;0,", ","")," ")))</f>
        <v xml:space="preserve"> </v>
      </c>
      <c r="P96" s="40" t="str">
        <f>IF(Sample!L96=3,P$103&amp;", "&amp;P$103&amp;", "&amp;P$103&amp;IF(COUNTIF(Q96:$V96,"?????*")&gt;0,", ",""),IF(Sample!L96=2,P$103&amp;", "&amp;P$103&amp;IF(COUNTIF(Q96:$V96,"?????*")&gt;0,", ",""),IF(Sample!L96=1,P$103&amp;IF(COUNTIF(Q96:$V96,"?????*")&gt;0,", ","")," ")))</f>
        <v xml:space="preserve"> </v>
      </c>
      <c r="Q96" s="40" t="str">
        <f>IF(Sample!M96=3,Q$103&amp;", "&amp;Q$103&amp;", "&amp;Q$103&amp;IF(COUNTIF(R96:$V96,"?????*")&gt;0,", ",""),IF(Sample!M96=2,Q$103&amp;", "&amp;Q$103&amp;IF(COUNTIF(R96:$V96,"?????*")&gt;0,", ",""),IF(Sample!M96=1,Q$103&amp;IF(COUNTIF(R96:$V96,"?????*")&gt;0,", ","")," ")))</f>
        <v>{difficulty: "5^10", score:68}, {difficulty: "5^10", score:68}, {difficulty: "5^10", score:68}</v>
      </c>
      <c r="R96" s="40" t="str">
        <f>IF(Sample!N96=3,R$103&amp;", "&amp;R$103&amp;", "&amp;R$103&amp;IF(COUNTIF(S96:$V96,"?????*")&gt;0,", ",""),IF(Sample!N96=2,R$103&amp;", "&amp;R$103&amp;IF(COUNTIF(S96:$V96,"?????*")&gt;0,", ",""),IF(Sample!N96=1,R$103&amp;IF(COUNTIF(S96:$V96,"?????*")&gt;0,", ","")," ")))</f>
        <v xml:space="preserve"> </v>
      </c>
      <c r="S96" s="40" t="str">
        <f>IF(Sample!O96=3,S$103&amp;", "&amp;S$103&amp;", "&amp;S$103&amp;IF(COUNTIF(T96:$V96,"?????*")&gt;0,", ",""),IF(Sample!O96=2,S$103&amp;", "&amp;S$103&amp;IF(COUNTIF(T96:$V96,"?????*")&gt;0,", ",""),IF(Sample!O96=1,S$103&amp;IF(COUNTIF(T96:$V96,"?????*")&gt;0,", ","")," ")))</f>
        <v xml:space="preserve"> </v>
      </c>
      <c r="T96" s="40" t="str">
        <f>IF(Sample!P96=3,T$103&amp;", "&amp;T$103&amp;", "&amp;T$103&amp;IF(COUNTIF(U96:$V96,"?????*")&gt;0,", ",""),IF(Sample!P96=2,T$103&amp;", "&amp;T$103&amp;IF(COUNTIF(U96:$V96,"?????*")&gt;0,", ",""),IF(Sample!P96=1,T$103&amp;IF(COUNTIF(U96:$V96,"?????*")&gt;0,", ","")," ")))</f>
        <v xml:space="preserve"> </v>
      </c>
      <c r="U96" s="40" t="str">
        <f>IF(Sample!Q96=3,U$103&amp;", "&amp;U$103&amp;", "&amp;U$103&amp;IF(COUNTIF(V96:$V96,"?????*")&gt;0,", ",""),IF(Sample!Q96=2,U$103&amp;", "&amp;U$103&amp;IF(COUNTIF(V96:$V96,"?????*")&gt;0,", ",""),IF(Sample!Q96=1,U$103&amp;IF(COUNTIF(V96:$V96,"?????*")&gt;0,", ","")," ")))</f>
        <v xml:space="preserve"> </v>
      </c>
      <c r="V96" s="40" t="str">
        <f>IF(Sample!R96=3,V$103&amp;", "&amp;V$103&amp;", "&amp;V$103,IF(Sample!R96=2,V$103&amp;", "&amp;V$103,IF(Sample!R96=1,V$103," ")))</f>
        <v xml:space="preserve"> </v>
      </c>
      <c r="W96" s="40" t="s">
        <v>90</v>
      </c>
      <c r="X96" s="40" t="s">
        <v>95</v>
      </c>
      <c r="Y96" s="41" t="str">
        <f t="shared" ref="Y96:Y100" si="2">IF(COUNTA(B97)=1,","," ")</f>
        <v>,</v>
      </c>
    </row>
    <row r="97" spans="2:28" x14ac:dyDescent="0.25">
      <c r="B97" s="39" t="s">
        <v>76</v>
      </c>
      <c r="C97" s="40" t="str">
        <f>" id: "&amp;COUNTA($C$2:$C96)&amp;", "</f>
        <v xml:space="preserve"> id: 95, </v>
      </c>
      <c r="D97" s="40" t="str">
        <f>"userId: "&amp;VLOOKUP(Sample!$B97,Control!$B$3:$D$29,2,FALSE)&amp;", "</f>
        <v xml:space="preserve">userId: 1, </v>
      </c>
      <c r="E97" s="40" t="str">
        <f>"locationId: "&amp;VLOOKUP(Sample!$C97,Control!$F$3:$G$29,2,FALSE)&amp;", "</f>
        <v xml:space="preserve">locationId: 1, </v>
      </c>
      <c r="F97" s="40" t="str">
        <f>"date: '"&amp;TEXT(Sample!$A97,"MM/DD/YYYY")&amp;"',"</f>
        <v>date: '04/22/2018',</v>
      </c>
      <c r="G97" s="40" t="s">
        <v>86</v>
      </c>
      <c r="H97" s="40" t="str">
        <f>IF(Sample!D97=3,H$103&amp;", "&amp;H$103&amp;", "&amp;H$103&amp;IF(COUNTIF(I97:$V97,"?????*")&gt;0,", ",""),IF(Sample!D97=2,H$103&amp;", "&amp;H$103&amp;IF(COUNTIF(I97:$V97,"?????*")&gt;0,", ",""),IF(Sample!D97=1,H$103&amp;IF(COUNTIF(I97:$V97,"?????*")&gt;0,", ","")," ")))</f>
        <v xml:space="preserve"> </v>
      </c>
      <c r="I97" s="40" t="str">
        <f>IF(Sample!E97=3,I$103&amp;", "&amp;I$103&amp;", "&amp;I$103&amp;IF(COUNTIF(J97:$V97,"?????*")&gt;0,", ",""),IF(Sample!E97=2,I$103&amp;", "&amp;I$103&amp;IF(COUNTIF(J97:$V97,"?????*")&gt;0,", ",""),IF(Sample!E97=1,I$103&amp;IF(COUNTIF(J97:$V97,"?????*")&gt;0,", ","")," ")))</f>
        <v xml:space="preserve"> </v>
      </c>
      <c r="J97" s="40" t="str">
        <f>IF(Sample!F97=3,J$103&amp;", "&amp;J$103&amp;", "&amp;J$103&amp;IF(COUNTIF(K97:$V97,"?????*")&gt;0,", ",""),IF(Sample!F97=2,J$103&amp;", "&amp;J$103&amp;IF(COUNTIF(K97:$V97,"?????*")&gt;0,", ",""),IF(Sample!F97=1,J$103&amp;IF(COUNTIF(K97:$V97,"?????*")&gt;0,", ","")," ")))</f>
        <v xml:space="preserve"> </v>
      </c>
      <c r="K97" s="40" t="str">
        <f>IF(Sample!G97=3,K$103&amp;", "&amp;K$103&amp;", "&amp;K$103&amp;IF(COUNTIF(L97:$V97,"?????*")&gt;0,", ",""),IF(Sample!G97=2,K$103&amp;", "&amp;K$103&amp;IF(COUNTIF(L97:$V97,"?????*")&gt;0,", ",""),IF(Sample!G97=1,K$103&amp;IF(COUNTIF(L97:$V97,"?????*")&gt;0,", ","")," ")))</f>
        <v xml:space="preserve">{difficulty: "5^8", score:20}, </v>
      </c>
      <c r="L97" s="40" t="str">
        <f>IF(Sample!H97=3,L$103&amp;", "&amp;L$103&amp;", "&amp;L$103&amp;IF(COUNTIF(M97:$V97,"?????*")&gt;0,", ",""),IF(Sample!H97=2,L$103&amp;", "&amp;L$103&amp;IF(COUNTIF(M97:$V97,"?????*")&gt;0,", ",""),IF(Sample!H97=1,L$103&amp;IF(COUNTIF(M97:$V97,"?????*")&gt;0,", ","")," ")))</f>
        <v xml:space="preserve"> </v>
      </c>
      <c r="M97" s="40" t="str">
        <f>IF(Sample!I97=3,M$103&amp;", "&amp;M$103&amp;", "&amp;M$103&amp;IF(COUNTIF(N97:$V97,"?????*")&gt;0,", ",""),IF(Sample!I97=2,M$103&amp;", "&amp;M$103&amp;IF(COUNTIF(N97:$V97,"?????*")&gt;0,", ",""),IF(Sample!I97=1,M$103&amp;IF(COUNTIF(N97:$V97,"?????*")&gt;0,", ","")," ")))</f>
        <v xml:space="preserve"> </v>
      </c>
      <c r="N97" s="40" t="str">
        <f>IF(Sample!J97=3,N$103&amp;", "&amp;N$103&amp;", "&amp;N$103&amp;IF(COUNTIF(O97:$V97,"?????*")&gt;0,", ",""),IF(Sample!J97=2,N$103&amp;", "&amp;N$103&amp;IF(COUNTIF(O97:$V97,"?????*")&gt;0,", ",""),IF(Sample!J97=1,N$103&amp;IF(COUNTIF(O97:$V97,"?????*")&gt;0,", ","")," ")))</f>
        <v xml:space="preserve"> </v>
      </c>
      <c r="O97" s="40" t="str">
        <f>IF(Sample!K97=3,O$103&amp;", "&amp;O$103&amp;", "&amp;O$103&amp;IF(COUNTIF(P97:$V97,"?????*")&gt;0,", ",""),IF(Sample!K97=2,O$103&amp;", "&amp;O$103&amp;IF(COUNTIF(P97:$V97,"?????*")&gt;0,", ",""),IF(Sample!K97=1,O$103&amp;IF(COUNTIF(P97:$V97,"?????*")&gt;0,", ","")," ")))</f>
        <v xml:space="preserve"> </v>
      </c>
      <c r="P97" s="40" t="str">
        <f>IF(Sample!L97=3,P$103&amp;", "&amp;P$103&amp;", "&amp;P$103&amp;IF(COUNTIF(Q97:$V97,"?????*")&gt;0,", ",""),IF(Sample!L97=2,P$103&amp;", "&amp;P$103&amp;IF(COUNTIF(Q97:$V97,"?????*")&gt;0,", ",""),IF(Sample!L97=1,P$103&amp;IF(COUNTIF(Q97:$V97,"?????*")&gt;0,", ","")," ")))</f>
        <v xml:space="preserve"> </v>
      </c>
      <c r="Q97" s="40" t="str">
        <f>IF(Sample!M97=3,Q$103&amp;", "&amp;Q$103&amp;", "&amp;Q$103&amp;IF(COUNTIF(R97:$V97,"?????*")&gt;0,", ",""),IF(Sample!M97=2,Q$103&amp;", "&amp;Q$103&amp;IF(COUNTIF(R97:$V97,"?????*")&gt;0,", ",""),IF(Sample!M97=1,Q$103&amp;IF(COUNTIF(R97:$V97,"?????*")&gt;0,", ","")," ")))</f>
        <v xml:space="preserve">{difficulty: "5^10", score:68}, </v>
      </c>
      <c r="R97" s="40" t="str">
        <f>IF(Sample!N97=3,R$103&amp;", "&amp;R$103&amp;", "&amp;R$103&amp;IF(COUNTIF(S97:$V97,"?????*")&gt;0,", ",""),IF(Sample!N97=2,R$103&amp;", "&amp;R$103&amp;IF(COUNTIF(S97:$V97,"?????*")&gt;0,", ",""),IF(Sample!N97=1,R$103&amp;IF(COUNTIF(S97:$V97,"?????*")&gt;0,", ","")," ")))</f>
        <v xml:space="preserve"> </v>
      </c>
      <c r="S97" s="40" t="str">
        <f>IF(Sample!O97=3,S$103&amp;", "&amp;S$103&amp;", "&amp;S$103&amp;IF(COUNTIF(T97:$V97,"?????*")&gt;0,", ",""),IF(Sample!O97=2,S$103&amp;", "&amp;S$103&amp;IF(COUNTIF(T97:$V97,"?????*")&gt;0,", ",""),IF(Sample!O97=1,S$103&amp;IF(COUNTIF(T97:$V97,"?????*")&gt;0,", ","")," ")))</f>
        <v xml:space="preserve"> </v>
      </c>
      <c r="T97" s="40" t="str">
        <f>IF(Sample!P97=3,T$103&amp;", "&amp;T$103&amp;", "&amp;T$103&amp;IF(COUNTIF(U97:$V97,"?????*")&gt;0,", ",""),IF(Sample!P97=2,T$103&amp;", "&amp;T$103&amp;IF(COUNTIF(U97:$V97,"?????*")&gt;0,", ",""),IF(Sample!P97=1,T$103&amp;IF(COUNTIF(U97:$V97,"?????*")&gt;0,", ","")," ")))</f>
        <v>{difficulty: "5^11", score:142}, {difficulty: "5^11", score:142}, {difficulty: "5^11", score:142}</v>
      </c>
      <c r="U97" s="40" t="str">
        <f>IF(Sample!Q97=3,U$103&amp;", "&amp;U$103&amp;", "&amp;U$103&amp;IF(COUNTIF(V97:$V97,"?????*")&gt;0,", ",""),IF(Sample!Q97=2,U$103&amp;", "&amp;U$103&amp;IF(COUNTIF(V97:$V97,"?????*")&gt;0,", ",""),IF(Sample!Q97=1,U$103&amp;IF(COUNTIF(V97:$V97,"?????*")&gt;0,", ","")," ")))</f>
        <v xml:space="preserve"> </v>
      </c>
      <c r="V97" s="40" t="str">
        <f>IF(Sample!R97=3,V$103&amp;", "&amp;V$103&amp;", "&amp;V$103,IF(Sample!R97=2,V$103&amp;", "&amp;V$103,IF(Sample!R97=1,V$103," ")))</f>
        <v xml:space="preserve"> </v>
      </c>
      <c r="W97" s="40" t="s">
        <v>90</v>
      </c>
      <c r="X97" s="40" t="s">
        <v>95</v>
      </c>
      <c r="Y97" s="41" t="str">
        <f t="shared" si="2"/>
        <v>,</v>
      </c>
    </row>
    <row r="98" spans="2:28" x14ac:dyDescent="0.25">
      <c r="B98" s="39" t="s">
        <v>76</v>
      </c>
      <c r="C98" s="40" t="str">
        <f>" id: "&amp;COUNTA($C$2:$C97)&amp;", "</f>
        <v xml:space="preserve"> id: 96, </v>
      </c>
      <c r="D98" s="40" t="str">
        <f>"userId: "&amp;VLOOKUP(Sample!$B98,Control!$B$3:$D$29,2,FALSE)&amp;", "</f>
        <v xml:space="preserve">userId: 6, </v>
      </c>
      <c r="E98" s="40" t="str">
        <f>"locationId: "&amp;VLOOKUP(Sample!$C98,Control!$F$3:$G$29,2,FALSE)&amp;", "</f>
        <v xml:space="preserve">locationId: 1, </v>
      </c>
      <c r="F98" s="40" t="str">
        <f>"date: '"&amp;TEXT(Sample!$A98,"MM/DD/YYYY")&amp;"',"</f>
        <v>date: '04/29/2018',</v>
      </c>
      <c r="G98" s="40" t="s">
        <v>86</v>
      </c>
      <c r="H98" s="40" t="str">
        <f>IF(Sample!D98=3,H$103&amp;", "&amp;H$103&amp;", "&amp;H$103&amp;IF(COUNTIF(I98:$V98,"?????*")&gt;0,", ",""),IF(Sample!D98=2,H$103&amp;", "&amp;H$103&amp;IF(COUNTIF(I98:$V98,"?????*")&gt;0,", ",""),IF(Sample!D98=1,H$103&amp;IF(COUNTIF(I98:$V98,"?????*")&gt;0,", ","")," ")))</f>
        <v xml:space="preserve"> </v>
      </c>
      <c r="I98" s="40" t="str">
        <f>IF(Sample!E98=3,I$103&amp;", "&amp;I$103&amp;", "&amp;I$103&amp;IF(COUNTIF(J98:$V98,"?????*")&gt;0,", ",""),IF(Sample!E98=2,I$103&amp;", "&amp;I$103&amp;IF(COUNTIF(J98:$V98,"?????*")&gt;0,", ",""),IF(Sample!E98=1,I$103&amp;IF(COUNTIF(J98:$V98,"?????*")&gt;0,", ","")," ")))</f>
        <v xml:space="preserve"> </v>
      </c>
      <c r="J98" s="40" t="str">
        <f>IF(Sample!F98=3,J$103&amp;", "&amp;J$103&amp;", "&amp;J$103&amp;IF(COUNTIF(K98:$V98,"?????*")&gt;0,", ",""),IF(Sample!F98=2,J$103&amp;", "&amp;J$103&amp;IF(COUNTIF(K98:$V98,"?????*")&gt;0,", ",""),IF(Sample!F98=1,J$103&amp;IF(COUNTIF(K98:$V98,"?????*")&gt;0,", ","")," ")))</f>
        <v xml:space="preserve"> </v>
      </c>
      <c r="K98" s="40" t="str">
        <f>IF(Sample!G98=3,K$103&amp;", "&amp;K$103&amp;", "&amp;K$103&amp;IF(COUNTIF(L98:$V98,"?????*")&gt;0,", ",""),IF(Sample!G98=2,K$103&amp;", "&amp;K$103&amp;IF(COUNTIF(L98:$V98,"?????*")&gt;0,", ",""),IF(Sample!G98=1,K$103&amp;IF(COUNTIF(L98:$V98,"?????*")&gt;0,", ","")," ")))</f>
        <v xml:space="preserve"> </v>
      </c>
      <c r="L98" s="40" t="str">
        <f>IF(Sample!H98=3,L$103&amp;", "&amp;L$103&amp;", "&amp;L$103&amp;IF(COUNTIF(M98:$V98,"?????*")&gt;0,", ",""),IF(Sample!H98=2,L$103&amp;", "&amp;L$103&amp;IF(COUNTIF(M98:$V98,"?????*")&gt;0,", ",""),IF(Sample!H98=1,L$103&amp;IF(COUNTIF(M98:$V98,"?????*")&gt;0,", ","")," ")))</f>
        <v xml:space="preserve"> </v>
      </c>
      <c r="M98" s="40" t="str">
        <f>IF(Sample!I98=3,M$103&amp;", "&amp;M$103&amp;", "&amp;M$103&amp;IF(COUNTIF(N98:$V98,"?????*")&gt;0,", ",""),IF(Sample!I98=2,M$103&amp;", "&amp;M$103&amp;IF(COUNTIF(N98:$V98,"?????*")&gt;0,", ",""),IF(Sample!I98=1,M$103&amp;IF(COUNTIF(N98:$V98,"?????*")&gt;0,", ","")," ")))</f>
        <v xml:space="preserve"> </v>
      </c>
      <c r="N98" s="40" t="str">
        <f>IF(Sample!J98=3,N$103&amp;", "&amp;N$103&amp;", "&amp;N$103&amp;IF(COUNTIF(O98:$V98,"?????*")&gt;0,", ",""),IF(Sample!J98=2,N$103&amp;", "&amp;N$103&amp;IF(COUNTIF(O98:$V98,"?????*")&gt;0,", ",""),IF(Sample!J98=1,N$103&amp;IF(COUNTIF(O98:$V98,"?????*")&gt;0,", ","")," ")))</f>
        <v xml:space="preserve">{difficulty: "5^9", score:35}, </v>
      </c>
      <c r="O98" s="40" t="str">
        <f>IF(Sample!K98=3,O$103&amp;", "&amp;O$103&amp;", "&amp;O$103&amp;IF(COUNTIF(P98:$V98,"?????*")&gt;0,", ",""),IF(Sample!K98=2,O$103&amp;", "&amp;O$103&amp;IF(COUNTIF(P98:$V98,"?????*")&gt;0,", ",""),IF(Sample!K98=1,O$103&amp;IF(COUNTIF(P98:$V98,"?????*")&gt;0,", ","")," ")))</f>
        <v xml:space="preserve"> </v>
      </c>
      <c r="P98" s="40" t="str">
        <f>IF(Sample!L98=3,P$103&amp;", "&amp;P$103&amp;", "&amp;P$103&amp;IF(COUNTIF(Q98:$V98,"?????*")&gt;0,", ",""),IF(Sample!L98=2,P$103&amp;", "&amp;P$103&amp;IF(COUNTIF(Q98:$V98,"?????*")&gt;0,", ",""),IF(Sample!L98=1,P$103&amp;IF(COUNTIF(Q98:$V98,"?????*")&gt;0,", ","")," ")))</f>
        <v xml:space="preserve"> </v>
      </c>
      <c r="Q98" s="40" t="str">
        <f>IF(Sample!M98=3,Q$103&amp;", "&amp;Q$103&amp;", "&amp;Q$103&amp;IF(COUNTIF(R98:$V98,"?????*")&gt;0,", ",""),IF(Sample!M98=2,Q$103&amp;", "&amp;Q$103&amp;IF(COUNTIF(R98:$V98,"?????*")&gt;0,", ",""),IF(Sample!M98=1,Q$103&amp;IF(COUNTIF(R98:$V98,"?????*")&gt;0,", ","")," ")))</f>
        <v>{difficulty: "5^10", score:68}, {difficulty: "5^10", score:68}, {difficulty: "5^10", score:68}</v>
      </c>
      <c r="R98" s="40" t="str">
        <f>IF(Sample!N98=3,R$103&amp;", "&amp;R$103&amp;", "&amp;R$103&amp;IF(COUNTIF(S98:$V98,"?????*")&gt;0,", ",""),IF(Sample!N98=2,R$103&amp;", "&amp;R$103&amp;IF(COUNTIF(S98:$V98,"?????*")&gt;0,", ",""),IF(Sample!N98=1,R$103&amp;IF(COUNTIF(S98:$V98,"?????*")&gt;0,", ","")," ")))</f>
        <v xml:space="preserve"> </v>
      </c>
      <c r="S98" s="40" t="str">
        <f>IF(Sample!O98=3,S$103&amp;", "&amp;S$103&amp;", "&amp;S$103&amp;IF(COUNTIF(T98:$V98,"?????*")&gt;0,", ",""),IF(Sample!O98=2,S$103&amp;", "&amp;S$103&amp;IF(COUNTIF(T98:$V98,"?????*")&gt;0,", ",""),IF(Sample!O98=1,S$103&amp;IF(COUNTIF(T98:$V98,"?????*")&gt;0,", ","")," ")))</f>
        <v xml:space="preserve"> </v>
      </c>
      <c r="T98" s="40" t="str">
        <f>IF(Sample!P98=3,T$103&amp;", "&amp;T$103&amp;", "&amp;T$103&amp;IF(COUNTIF(U98:$V98,"?????*")&gt;0,", ",""),IF(Sample!P98=2,T$103&amp;", "&amp;T$103&amp;IF(COUNTIF(U98:$V98,"?????*")&gt;0,", ",""),IF(Sample!P98=1,T$103&amp;IF(COUNTIF(U98:$V98,"?????*")&gt;0,", ","")," ")))</f>
        <v xml:space="preserve"> </v>
      </c>
      <c r="U98" s="40" t="str">
        <f>IF(Sample!Q98=3,U$103&amp;", "&amp;U$103&amp;", "&amp;U$103&amp;IF(COUNTIF(V98:$V98,"?????*")&gt;0,", ",""),IF(Sample!Q98=2,U$103&amp;", "&amp;U$103&amp;IF(COUNTIF(V98:$V98,"?????*")&gt;0,", ",""),IF(Sample!Q98=1,U$103&amp;IF(COUNTIF(V98:$V98,"?????*")&gt;0,", ","")," ")))</f>
        <v xml:space="preserve"> </v>
      </c>
      <c r="V98" s="40" t="str">
        <f>IF(Sample!R98=3,V$103&amp;", "&amp;V$103&amp;", "&amp;V$103,IF(Sample!R98=2,V$103&amp;", "&amp;V$103,IF(Sample!R98=1,V$103," ")))</f>
        <v xml:space="preserve"> </v>
      </c>
      <c r="W98" s="40" t="s">
        <v>90</v>
      </c>
      <c r="X98" s="40" t="s">
        <v>95</v>
      </c>
      <c r="Y98" s="41" t="str">
        <f t="shared" si="2"/>
        <v>,</v>
      </c>
    </row>
    <row r="99" spans="2:28" x14ac:dyDescent="0.25">
      <c r="B99" s="39" t="s">
        <v>76</v>
      </c>
      <c r="C99" s="40" t="str">
        <f>" id: "&amp;COUNTA($C$2:$C98)&amp;", "</f>
        <v xml:space="preserve"> id: 97, </v>
      </c>
      <c r="D99" s="40" t="str">
        <f>"userId: "&amp;VLOOKUP(Sample!$B99,Control!$B$3:$D$29,2,FALSE)&amp;", "</f>
        <v xml:space="preserve">userId: 4, </v>
      </c>
      <c r="E99" s="40" t="str">
        <f>"locationId: "&amp;VLOOKUP(Sample!$C99,Control!$F$3:$G$29,2,FALSE)&amp;", "</f>
        <v xml:space="preserve">locationId: 1, </v>
      </c>
      <c r="F99" s="40" t="str">
        <f>"date: '"&amp;TEXT(Sample!$A99,"MM/DD/YYYY")&amp;"',"</f>
        <v>date: '04/29/2018',</v>
      </c>
      <c r="G99" s="40" t="s">
        <v>86</v>
      </c>
      <c r="H99" s="40" t="str">
        <f>IF(Sample!D99=3,H$103&amp;", "&amp;H$103&amp;", "&amp;H$103&amp;IF(COUNTIF(I99:$V99,"?????*")&gt;0,", ",""),IF(Sample!D99=2,H$103&amp;", "&amp;H$103&amp;IF(COUNTIF(I99:$V99,"?????*")&gt;0,", ",""),IF(Sample!D99=1,H$103&amp;IF(COUNTIF(I99:$V99,"?????*")&gt;0,", ","")," ")))</f>
        <v xml:space="preserve"> </v>
      </c>
      <c r="I99" s="40" t="str">
        <f>IF(Sample!E99=3,I$103&amp;", "&amp;I$103&amp;", "&amp;I$103&amp;IF(COUNTIF(J99:$V99,"?????*")&gt;0,", ",""),IF(Sample!E99=2,I$103&amp;", "&amp;I$103&amp;IF(COUNTIF(J99:$V99,"?????*")&gt;0,", ",""),IF(Sample!E99=1,I$103&amp;IF(COUNTIF(J99:$V99,"?????*")&gt;0,", ","")," ")))</f>
        <v xml:space="preserve"> </v>
      </c>
      <c r="J99" s="40" t="str">
        <f>IF(Sample!F99=3,J$103&amp;", "&amp;J$103&amp;", "&amp;J$103&amp;IF(COUNTIF(K99:$V99,"?????*")&gt;0,", ",""),IF(Sample!F99=2,J$103&amp;", "&amp;J$103&amp;IF(COUNTIF(K99:$V99,"?????*")&gt;0,", ",""),IF(Sample!F99=1,J$103&amp;IF(COUNTIF(K99:$V99,"?????*")&gt;0,", ","")," ")))</f>
        <v xml:space="preserve"> </v>
      </c>
      <c r="K99" s="40" t="str">
        <f>IF(Sample!G99=3,K$103&amp;", "&amp;K$103&amp;", "&amp;K$103&amp;IF(COUNTIF(L99:$V99,"?????*")&gt;0,", ",""),IF(Sample!G99=2,K$103&amp;", "&amp;K$103&amp;IF(COUNTIF(L99:$V99,"?????*")&gt;0,", ",""),IF(Sample!G99=1,K$103&amp;IF(COUNTIF(L99:$V99,"?????*")&gt;0,", ","")," ")))</f>
        <v xml:space="preserve"> </v>
      </c>
      <c r="L99" s="40" t="str">
        <f>IF(Sample!H99=3,L$103&amp;", "&amp;L$103&amp;", "&amp;L$103&amp;IF(COUNTIF(M99:$V99,"?????*")&gt;0,", ",""),IF(Sample!H99=2,L$103&amp;", "&amp;L$103&amp;IF(COUNTIF(M99:$V99,"?????*")&gt;0,", ",""),IF(Sample!H99=1,L$103&amp;IF(COUNTIF(M99:$V99,"?????*")&gt;0,", ","")," ")))</f>
        <v xml:space="preserve"> </v>
      </c>
      <c r="M99" s="40" t="str">
        <f>IF(Sample!I99=3,M$103&amp;", "&amp;M$103&amp;", "&amp;M$103&amp;IF(COUNTIF(N99:$V99,"?????*")&gt;0,", ",""),IF(Sample!I99=2,M$103&amp;", "&amp;M$103&amp;IF(COUNTIF(N99:$V99,"?????*")&gt;0,", ",""),IF(Sample!I99=1,M$103&amp;IF(COUNTIF(N99:$V99,"?????*")&gt;0,", ","")," ")))</f>
        <v xml:space="preserve"> </v>
      </c>
      <c r="N99" s="40" t="str">
        <f>IF(Sample!J99=3,N$103&amp;", "&amp;N$103&amp;", "&amp;N$103&amp;IF(COUNTIF(O99:$V99,"?????*")&gt;0,", ",""),IF(Sample!J99=2,N$103&amp;", "&amp;N$103&amp;IF(COUNTIF(O99:$V99,"?????*")&gt;0,", ",""),IF(Sample!J99=1,N$103&amp;IF(COUNTIF(O99:$V99,"?????*")&gt;0,", ","")," ")))</f>
        <v xml:space="preserve">{difficulty: "5^9", score:35}, </v>
      </c>
      <c r="O99" s="40" t="str">
        <f>IF(Sample!K99=3,O$103&amp;", "&amp;O$103&amp;", "&amp;O$103&amp;IF(COUNTIF(P99:$V99,"?????*")&gt;0,", ",""),IF(Sample!K99=2,O$103&amp;", "&amp;O$103&amp;IF(COUNTIF(P99:$V99,"?????*")&gt;0,", ",""),IF(Sample!K99=1,O$103&amp;IF(COUNTIF(P99:$V99,"?????*")&gt;0,", ","")," ")))</f>
        <v xml:space="preserve"> </v>
      </c>
      <c r="P99" s="40" t="str">
        <f>IF(Sample!L99=3,P$103&amp;", "&amp;P$103&amp;", "&amp;P$103&amp;IF(COUNTIF(Q99:$V99,"?????*")&gt;0,", ",""),IF(Sample!L99=2,P$103&amp;", "&amp;P$103&amp;IF(COUNTIF(Q99:$V99,"?????*")&gt;0,", ",""),IF(Sample!L99=1,P$103&amp;IF(COUNTIF(Q99:$V99,"?????*")&gt;0,", ","")," ")))</f>
        <v xml:space="preserve"> </v>
      </c>
      <c r="Q99" s="40" t="str">
        <f>IF(Sample!M99=3,Q$103&amp;", "&amp;Q$103&amp;", "&amp;Q$103&amp;IF(COUNTIF(R99:$V99,"?????*")&gt;0,", ",""),IF(Sample!M99=2,Q$103&amp;", "&amp;Q$103&amp;IF(COUNTIF(R99:$V99,"?????*")&gt;0,", ",""),IF(Sample!M99=1,Q$103&amp;IF(COUNTIF(R99:$V99,"?????*")&gt;0,", ","")," ")))</f>
        <v>{difficulty: "5^10", score:68}, {difficulty: "5^10", score:68}, {difficulty: "5^10", score:68}</v>
      </c>
      <c r="R99" s="40" t="str">
        <f>IF(Sample!N99=3,R$103&amp;", "&amp;R$103&amp;", "&amp;R$103&amp;IF(COUNTIF(S99:$V99,"?????*")&gt;0,", ",""),IF(Sample!N99=2,R$103&amp;", "&amp;R$103&amp;IF(COUNTIF(S99:$V99,"?????*")&gt;0,", ",""),IF(Sample!N99=1,R$103&amp;IF(COUNTIF(S99:$V99,"?????*")&gt;0,", ","")," ")))</f>
        <v xml:space="preserve"> </v>
      </c>
      <c r="S99" s="40" t="str">
        <f>IF(Sample!O99=3,S$103&amp;", "&amp;S$103&amp;", "&amp;S$103&amp;IF(COUNTIF(T99:$V99,"?????*")&gt;0,", ",""),IF(Sample!O99=2,S$103&amp;", "&amp;S$103&amp;IF(COUNTIF(T99:$V99,"?????*")&gt;0,", ",""),IF(Sample!O99=1,S$103&amp;IF(COUNTIF(T99:$V99,"?????*")&gt;0,", ","")," ")))</f>
        <v xml:space="preserve"> </v>
      </c>
      <c r="T99" s="40" t="str">
        <f>IF(Sample!P99=3,T$103&amp;", "&amp;T$103&amp;", "&amp;T$103&amp;IF(COUNTIF(U99:$V99,"?????*")&gt;0,", ",""),IF(Sample!P99=2,T$103&amp;", "&amp;T$103&amp;IF(COUNTIF(U99:$V99,"?????*")&gt;0,", ",""),IF(Sample!P99=1,T$103&amp;IF(COUNTIF(U99:$V99,"?????*")&gt;0,", ","")," ")))</f>
        <v xml:space="preserve"> </v>
      </c>
      <c r="U99" s="40" t="str">
        <f>IF(Sample!Q99=3,U$103&amp;", "&amp;U$103&amp;", "&amp;U$103&amp;IF(COUNTIF(V99:$V99,"?????*")&gt;0,", ",""),IF(Sample!Q99=2,U$103&amp;", "&amp;U$103&amp;IF(COUNTIF(V99:$V99,"?????*")&gt;0,", ",""),IF(Sample!Q99=1,U$103&amp;IF(COUNTIF(V99:$V99,"?????*")&gt;0,", ","")," ")))</f>
        <v xml:space="preserve"> </v>
      </c>
      <c r="V99" s="40" t="str">
        <f>IF(Sample!R99=3,V$103&amp;", "&amp;V$103&amp;", "&amp;V$103,IF(Sample!R99=2,V$103&amp;", "&amp;V$103,IF(Sample!R99=1,V$103," ")))</f>
        <v xml:space="preserve"> </v>
      </c>
      <c r="W99" s="40" t="s">
        <v>90</v>
      </c>
      <c r="X99" s="40" t="s">
        <v>95</v>
      </c>
      <c r="Y99" s="41" t="str">
        <f t="shared" si="2"/>
        <v>,</v>
      </c>
    </row>
    <row r="100" spans="2:28" ht="13.8" thickBot="1" x14ac:dyDescent="0.3">
      <c r="B100" s="42" t="s">
        <v>76</v>
      </c>
      <c r="C100" s="43" t="str">
        <f>" id: "&amp;COUNTA($C$2:$C99)&amp;", "</f>
        <v xml:space="preserve"> id: 98, </v>
      </c>
      <c r="D100" s="43" t="str">
        <f>"userId: "&amp;VLOOKUP(Sample!$B100,Control!$B$3:$D$29,2,FALSE)&amp;", "</f>
        <v xml:space="preserve">userId: 1, </v>
      </c>
      <c r="E100" s="43" t="str">
        <f>"locationId: "&amp;VLOOKUP(Sample!$C100,Control!$F$3:$G$29,2,FALSE)&amp;", "</f>
        <v xml:space="preserve">locationId: 1, </v>
      </c>
      <c r="F100" s="43" t="str">
        <f>"date: '"&amp;TEXT(Sample!$A100,"MM/DD/YYYY")&amp;"',"</f>
        <v>date: '04/29/2018',</v>
      </c>
      <c r="G100" s="43" t="s">
        <v>86</v>
      </c>
      <c r="H100" s="43" t="str">
        <f>IF(Sample!D100=3,H$103&amp;", "&amp;H$103&amp;", "&amp;H$103&amp;IF(COUNTIF(I100:$V100,"?????*")&gt;0,", ",""),IF(Sample!D100=2,H$103&amp;", "&amp;H$103&amp;IF(COUNTIF(I100:$V100,"?????*")&gt;0,", ",""),IF(Sample!D100=1,H$103&amp;IF(COUNTIF(I100:$V100,"?????*")&gt;0,", ","")," ")))</f>
        <v xml:space="preserve"> </v>
      </c>
      <c r="I100" s="43" t="str">
        <f>IF(Sample!E100=3,I$103&amp;", "&amp;I$103&amp;", "&amp;I$103&amp;IF(COUNTIF(J100:$V100,"?????*")&gt;0,", ",""),IF(Sample!E100=2,I$103&amp;", "&amp;I$103&amp;IF(COUNTIF(J100:$V100,"?????*")&gt;0,", ",""),IF(Sample!E100=1,I$103&amp;IF(COUNTIF(J100:$V100,"?????*")&gt;0,", ","")," ")))</f>
        <v xml:space="preserve"> </v>
      </c>
      <c r="J100" s="43" t="str">
        <f>IF(Sample!F100=3,J$103&amp;", "&amp;J$103&amp;", "&amp;J$103&amp;IF(COUNTIF(K100:$V100,"?????*")&gt;0,", ",""),IF(Sample!F100=2,J$103&amp;", "&amp;J$103&amp;IF(COUNTIF(K100:$V100,"?????*")&gt;0,", ",""),IF(Sample!F100=1,J$103&amp;IF(COUNTIF(K100:$V100,"?????*")&gt;0,", ","")," ")))</f>
        <v xml:space="preserve"> </v>
      </c>
      <c r="K100" s="43" t="str">
        <f>IF(Sample!G100=3,K$103&amp;", "&amp;K$103&amp;", "&amp;K$103&amp;IF(COUNTIF(L100:$V100,"?????*")&gt;0,", ",""),IF(Sample!G100=2,K$103&amp;", "&amp;K$103&amp;IF(COUNTIF(L100:$V100,"?????*")&gt;0,", ",""),IF(Sample!G100=1,K$103&amp;IF(COUNTIF(L100:$V100,"?????*")&gt;0,", ","")," ")))</f>
        <v xml:space="preserve"> </v>
      </c>
      <c r="L100" s="43" t="str">
        <f>IF(Sample!H100=3,L$103&amp;", "&amp;L$103&amp;", "&amp;L$103&amp;IF(COUNTIF(M100:$V100,"?????*")&gt;0,", ",""),IF(Sample!H100=2,L$103&amp;", "&amp;L$103&amp;IF(COUNTIF(M100:$V100,"?????*")&gt;0,", ",""),IF(Sample!H100=1,L$103&amp;IF(COUNTIF(M100:$V100,"?????*")&gt;0,", ","")," ")))</f>
        <v xml:space="preserve"> </v>
      </c>
      <c r="M100" s="43" t="str">
        <f>IF(Sample!I100=3,M$103&amp;", "&amp;M$103&amp;", "&amp;M$103&amp;IF(COUNTIF(N100:$V100,"?????*")&gt;0,", ",""),IF(Sample!I100=2,M$103&amp;", "&amp;M$103&amp;IF(COUNTIF(N100:$V100,"?????*")&gt;0,", ",""),IF(Sample!I100=1,M$103&amp;IF(COUNTIF(N100:$V100,"?????*")&gt;0,", ","")," ")))</f>
        <v xml:space="preserve"> </v>
      </c>
      <c r="N100" s="43" t="str">
        <f>IF(Sample!J100=3,N$103&amp;", "&amp;N$103&amp;", "&amp;N$103&amp;IF(COUNTIF(O100:$V100,"?????*")&gt;0,", ",""),IF(Sample!J100=2,N$103&amp;", "&amp;N$103&amp;IF(COUNTIF(O100:$V100,"?????*")&gt;0,", ",""),IF(Sample!J100=1,N$103&amp;IF(COUNTIF(O100:$V100,"?????*")&gt;0,", ","")," ")))</f>
        <v xml:space="preserve"> </v>
      </c>
      <c r="O100" s="43" t="str">
        <f>IF(Sample!K100=3,O$103&amp;", "&amp;O$103&amp;", "&amp;O$103&amp;IF(COUNTIF(P100:$V100,"?????*")&gt;0,", ",""),IF(Sample!K100=2,O$103&amp;", "&amp;O$103&amp;IF(COUNTIF(P100:$V100,"?????*")&gt;0,", ",""),IF(Sample!K100=1,O$103&amp;IF(COUNTIF(P100:$V100,"?????*")&gt;0,", ","")," ")))</f>
        <v xml:space="preserve"> </v>
      </c>
      <c r="P100" s="43" t="str">
        <f>IF(Sample!L100=3,P$103&amp;", "&amp;P$103&amp;", "&amp;P$103&amp;IF(COUNTIF(Q100:$V100,"?????*")&gt;0,", ",""),IF(Sample!L100=2,P$103&amp;", "&amp;P$103&amp;IF(COUNTIF(Q100:$V100,"?????*")&gt;0,", ",""),IF(Sample!L100=1,P$103&amp;IF(COUNTIF(Q100:$V100,"?????*")&gt;0,", ","")," ")))</f>
        <v xml:space="preserve"> </v>
      </c>
      <c r="Q100" s="43" t="str">
        <f>IF(Sample!M100=3,Q$103&amp;", "&amp;Q$103&amp;", "&amp;Q$103&amp;IF(COUNTIF(R100:$V100,"?????*")&gt;0,", ",""),IF(Sample!M100=2,Q$103&amp;", "&amp;Q$103&amp;IF(COUNTIF(R100:$V100,"?????*")&gt;0,", ",""),IF(Sample!M100=1,Q$103&amp;IF(COUNTIF(R100:$V100,"?????*")&gt;0,", ","")," ")))</f>
        <v xml:space="preserve">{difficulty: "5^10", score:68}, </v>
      </c>
      <c r="R100" s="43" t="str">
        <f>IF(Sample!N100=3,R$103&amp;", "&amp;R$103&amp;", "&amp;R$103&amp;IF(COUNTIF(S100:$V100,"?????*")&gt;0,", ",""),IF(Sample!N100=2,R$103&amp;", "&amp;R$103&amp;IF(COUNTIF(S100:$V100,"?????*")&gt;0,", ",""),IF(Sample!N100=1,R$103&amp;IF(COUNTIF(S100:$V100,"?????*")&gt;0,", ","")," ")))</f>
        <v xml:space="preserve"> </v>
      </c>
      <c r="S100" s="43" t="str">
        <f>IF(Sample!O100=3,S$103&amp;", "&amp;S$103&amp;", "&amp;S$103&amp;IF(COUNTIF(T100:$V100,"?????*")&gt;0,", ",""),IF(Sample!O100=2,S$103&amp;", "&amp;S$103&amp;IF(COUNTIF(T100:$V100,"?????*")&gt;0,", ",""),IF(Sample!O100=1,S$103&amp;IF(COUNTIF(T100:$V100,"?????*")&gt;0,", ","")," ")))</f>
        <v xml:space="preserve">{difficulty: "5^11-", score:110}, </v>
      </c>
      <c r="T100" s="43" t="str">
        <f>IF(Sample!P100=3,T$103&amp;", "&amp;T$103&amp;", "&amp;T$103&amp;IF(COUNTIF(U100:$V100,"?????*")&gt;0,", ",""),IF(Sample!P100=2,T$103&amp;", "&amp;T$103&amp;IF(COUNTIF(U100:$V100,"?????*")&gt;0,", ",""),IF(Sample!P100=1,T$103&amp;IF(COUNTIF(U100:$V100,"?????*")&gt;0,", ","")," ")))</f>
        <v>{difficulty: "5^11", score:142}</v>
      </c>
      <c r="U100" s="43" t="str">
        <f>IF(Sample!Q100=3,U$103&amp;", "&amp;U$103&amp;", "&amp;U$103&amp;IF(COUNTIF(V100:$V100,"?????*")&gt;0,", ",""),IF(Sample!Q100=2,U$103&amp;", "&amp;U$103&amp;IF(COUNTIF(V100:$V100,"?????*")&gt;0,", ",""),IF(Sample!Q100=1,U$103&amp;IF(COUNTIF(V100:$V100,"?????*")&gt;0,", ","")," ")))</f>
        <v xml:space="preserve"> </v>
      </c>
      <c r="V100" s="43" t="str">
        <f>IF(Sample!R100=3,V$103&amp;", "&amp;V$103&amp;", "&amp;V$103,IF(Sample!R100=2,V$103&amp;", "&amp;V$103,IF(Sample!R100=1,V$103," ")))</f>
        <v xml:space="preserve"> </v>
      </c>
      <c r="W100" s="43" t="s">
        <v>90</v>
      </c>
      <c r="X100" s="43" t="s">
        <v>95</v>
      </c>
      <c r="Y100" s="44" t="str">
        <f t="shared" si="2"/>
        <v xml:space="preserve"> </v>
      </c>
    </row>
    <row r="101" spans="2:28" ht="13.8" thickBot="1" x14ac:dyDescent="0.3">
      <c r="B101" s="26"/>
    </row>
    <row r="102" spans="2:28" ht="15" thickBot="1" x14ac:dyDescent="0.35">
      <c r="B102" s="26"/>
      <c r="AA102" s="35" t="s">
        <v>87</v>
      </c>
      <c r="AB102" s="35" t="s">
        <v>88</v>
      </c>
    </row>
    <row r="103" spans="2:28" ht="14.4" thickTop="1" thickBot="1" x14ac:dyDescent="0.3">
      <c r="B103" s="47" t="s">
        <v>99</v>
      </c>
      <c r="C103" s="48"/>
      <c r="D103" s="48"/>
      <c r="E103" s="48"/>
      <c r="F103" s="48"/>
      <c r="G103" s="48"/>
      <c r="H103" s="45" t="str">
        <f>$AA$103&amp;""""&amp;H$2&amp;""""&amp;$AB$103&amp;TEXT(VLOOKUP(H$2,Control!$K$3:$L$21,2,FALSE),0)&amp;"}"</f>
        <v>{difficulty: "5^5", score:10}</v>
      </c>
      <c r="I103" s="45" t="str">
        <f>$AA$103&amp;""""&amp;I$2&amp;""""&amp;$AB$103&amp;TEXT(VLOOKUP(I$2,Control!$K$3:$L$21,2,FALSE),0)&amp;"}"</f>
        <v>{difficulty: "5^6", score:13}</v>
      </c>
      <c r="J103" s="45" t="str">
        <f>$AA$103&amp;""""&amp;J$2&amp;""""&amp;$AB$103&amp;TEXT(VLOOKUP(J$2,Control!$K$3:$L$21,2,FALSE),0)&amp;"}"</f>
        <v>{difficulty: "5^7", score:16}</v>
      </c>
      <c r="K103" s="45" t="str">
        <f>$AA$103&amp;""""&amp;K$2&amp;""""&amp;$AB$103&amp;TEXT(VLOOKUP(K$2,Control!$K$3:$L$21,2,FALSE),0)&amp;"}"</f>
        <v>{difficulty: "5^8", score:20}</v>
      </c>
      <c r="L103" s="45" t="str">
        <f>$AA$103&amp;""""&amp;L$2&amp;""""&amp;$AB$103&amp;TEXT(VLOOKUP(L$2,Control!$K$3:$L$21,2,FALSE),0)&amp;"}"</f>
        <v>{difficulty: "5^8+", score:24}</v>
      </c>
      <c r="M103" s="45" t="str">
        <f>$AA$103&amp;""""&amp;M$2&amp;""""&amp;$AB$103&amp;TEXT(VLOOKUP(M$2,Control!$K$3:$L$21,2,FALSE),0)&amp;"}"</f>
        <v>{difficulty: "5^9-", score:29}</v>
      </c>
      <c r="N103" s="45" t="str">
        <f>$AA$103&amp;""""&amp;N$2&amp;""""&amp;$AB$103&amp;TEXT(VLOOKUP(N$2,Control!$K$3:$L$21,2,FALSE),0)&amp;"}"</f>
        <v>{difficulty: "5^9", score:35}</v>
      </c>
      <c r="O103" s="45" t="str">
        <f>$AA$103&amp;""""&amp;O$2&amp;""""&amp;$AB$103&amp;TEXT(VLOOKUP(O$2,Control!$K$3:$L$21,2,FALSE),0)&amp;"}"</f>
        <v>{difficulty: "5^9+", score:43}</v>
      </c>
      <c r="P103" s="45" t="str">
        <f>$AA$103&amp;""""&amp;P$2&amp;""""&amp;$AB$103&amp;TEXT(VLOOKUP(P$2,Control!$K$3:$L$21,2,FALSE),0)&amp;"}"</f>
        <v>{difficulty: "5^10-", score:54}</v>
      </c>
      <c r="Q103" s="45" t="str">
        <f>$AA$103&amp;""""&amp;Q$2&amp;""""&amp;$AB$103&amp;TEXT(VLOOKUP(Q$2,Control!$K$3:$L$21,2,FALSE),0)&amp;"}"</f>
        <v>{difficulty: "5^10", score:68}</v>
      </c>
      <c r="R103" s="45" t="str">
        <f>$AA$103&amp;""""&amp;R$2&amp;""""&amp;$AB$103&amp;TEXT(VLOOKUP(R$2,Control!$K$3:$L$21,2,FALSE),0)&amp;"}"</f>
        <v>{difficulty: "5^10+", score:86}</v>
      </c>
      <c r="S103" s="45" t="str">
        <f>$AA$103&amp;""""&amp;S$2&amp;""""&amp;$AB$103&amp;TEXT(VLOOKUP(S$2,Control!$K$3:$L$21,2,FALSE),0)&amp;"}"</f>
        <v>{difficulty: "5^11-", score:110}</v>
      </c>
      <c r="T103" s="45" t="str">
        <f>$AA$103&amp;""""&amp;T$2&amp;""""&amp;$AB$103&amp;TEXT(VLOOKUP(T$2,Control!$K$3:$L$21,2,FALSE),0)&amp;"}"</f>
        <v>{difficulty: "5^11", score:142}</v>
      </c>
      <c r="U103" s="45" t="str">
        <f>$AA$103&amp;""""&amp;U$2&amp;""""&amp;$AB$103&amp;TEXT(VLOOKUP(U$2,Control!$K$3:$L$21,2,FALSE),0)&amp;"}"</f>
        <v>{difficulty: "5^11+", score:186}</v>
      </c>
      <c r="V103" s="45" t="str">
        <f>$AA$103&amp;""""&amp;V$2&amp;""""&amp;$AB$103&amp;TEXT(VLOOKUP(V$2,Control!$K$3:$L$21,2,FALSE),0)&amp;"}"</f>
        <v>{difficulty: "5^12-", score:244}</v>
      </c>
      <c r="W103" s="45"/>
      <c r="X103" s="45"/>
      <c r="Y103" s="46"/>
      <c r="AA103" t="s">
        <v>97</v>
      </c>
      <c r="AB103" t="s">
        <v>98</v>
      </c>
    </row>
    <row r="104" spans="2:28" x14ac:dyDescent="0.25">
      <c r="B104" s="26"/>
    </row>
    <row r="105" spans="2:28" x14ac:dyDescent="0.25">
      <c r="B105" s="26"/>
    </row>
    <row r="106" spans="2:28" x14ac:dyDescent="0.25">
      <c r="B106" s="26"/>
    </row>
    <row r="107" spans="2:28" x14ac:dyDescent="0.25">
      <c r="B107" s="26"/>
    </row>
    <row r="108" spans="2:28" x14ac:dyDescent="0.25">
      <c r="B108" s="26"/>
    </row>
    <row r="109" spans="2:28" x14ac:dyDescent="0.25">
      <c r="B109" s="26"/>
    </row>
    <row r="110" spans="2:28" x14ac:dyDescent="0.25">
      <c r="B110" s="26"/>
    </row>
    <row r="111" spans="2:28" x14ac:dyDescent="0.25">
      <c r="B111" s="26"/>
    </row>
  </sheetData>
  <mergeCells count="1">
    <mergeCell ref="B103:G10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C05-88EA-48C3-9172-48D5756424B1}">
  <dimension ref="B1:L29"/>
  <sheetViews>
    <sheetView workbookViewId="0">
      <selection activeCell="D6" sqref="D6"/>
    </sheetView>
  </sheetViews>
  <sheetFormatPr defaultRowHeight="13.2" x14ac:dyDescent="0.25"/>
  <cols>
    <col min="2" max="2" width="14.77734375" bestFit="1" customWidth="1"/>
    <col min="3" max="3" width="3.77734375" customWidth="1"/>
    <col min="4" max="4" width="47.88671875" bestFit="1" customWidth="1"/>
    <col min="6" max="6" width="28.109375" bestFit="1" customWidth="1"/>
    <col min="8" max="9" width="22.109375" customWidth="1"/>
    <col min="11" max="11" width="9.33203125" customWidth="1"/>
  </cols>
  <sheetData>
    <row r="1" spans="2:12" ht="13.8" thickBot="1" x14ac:dyDescent="0.3"/>
    <row r="2" spans="2:12" ht="18" thickBot="1" x14ac:dyDescent="0.4">
      <c r="B2" s="49" t="s">
        <v>72</v>
      </c>
      <c r="C2" s="50"/>
      <c r="D2" s="51"/>
      <c r="F2" s="49" t="s">
        <v>78</v>
      </c>
      <c r="G2" s="50"/>
      <c r="H2" s="50"/>
      <c r="I2" s="51"/>
      <c r="K2" s="49" t="s">
        <v>93</v>
      </c>
      <c r="L2" s="51"/>
    </row>
    <row r="3" spans="2:12" ht="15" thickBot="1" x14ac:dyDescent="0.35">
      <c r="B3" s="15" t="s">
        <v>73</v>
      </c>
      <c r="C3" s="16" t="s">
        <v>74</v>
      </c>
      <c r="D3" s="17" t="s">
        <v>121</v>
      </c>
      <c r="F3" s="15" t="s">
        <v>79</v>
      </c>
      <c r="G3" s="16" t="s">
        <v>74</v>
      </c>
      <c r="H3" s="16" t="s">
        <v>80</v>
      </c>
      <c r="I3" s="17" t="s">
        <v>121</v>
      </c>
      <c r="K3" s="30" t="s">
        <v>91</v>
      </c>
      <c r="L3" s="31" t="s">
        <v>92</v>
      </c>
    </row>
    <row r="4" spans="2:12" x14ac:dyDescent="0.25">
      <c r="B4" s="18" t="s">
        <v>64</v>
      </c>
      <c r="C4" s="22">
        <f>IF($B4&lt;&gt;" ",MAX($C$3:$C3)+1," ")</f>
        <v>1</v>
      </c>
      <c r="D4" s="20" t="str">
        <f>IF(LEN($B4)&gt;1,"User.create({email: '"&amp;$B4&amp;"', password: '123'})"&amp;IF(LEN($B5)&gt;1,",",""),"")</f>
        <v>User.create({email: 'Lester', password: '123'}),</v>
      </c>
      <c r="F4" s="27" t="s">
        <v>65</v>
      </c>
      <c r="G4" s="22">
        <f>IF(ISTEXT($F4),MAX($G$3:$G3)+1," ")</f>
        <v>1</v>
      </c>
      <c r="H4" s="22"/>
      <c r="I4" s="19"/>
      <c r="K4" s="27" t="s">
        <v>100</v>
      </c>
      <c r="L4" s="32">
        <v>10</v>
      </c>
    </row>
    <row r="5" spans="2:12" x14ac:dyDescent="0.25">
      <c r="B5" s="21" t="str">
        <f t="array" ref="B5">IF(INDEX(Sample!$B$3:$B$101,MATCH(0,COUNTIF($B$4:$B4,Sample!$B$3:$B$101),0))=0," ",INDEX(Sample!$B$3:$B$101,MATCH(0,COUNTIF($B$4:$B4,Sample!$B$3:$B$101),0)))</f>
        <v>Jan</v>
      </c>
      <c r="C5" s="22">
        <f>IF($B5&lt;&gt;" ",MAX($C$3:$C4)+1," ")</f>
        <v>2</v>
      </c>
      <c r="D5" s="20" t="str">
        <f t="shared" ref="D5:D29" si="0">IF(LEN($B5)&gt;1,"User.create({email: '"&amp;$B5&amp;"', password: '123'})"&amp;IF(LEN($B6)&gt;1,",",""),"")</f>
        <v>User.create({email: 'Jan', password: '123'}),</v>
      </c>
      <c r="F5" s="27" t="s">
        <v>81</v>
      </c>
      <c r="G5" s="22">
        <f>IF(ISTEXT($F5),MAX($G$3:$G4)+1," ")</f>
        <v>2</v>
      </c>
      <c r="H5" s="22"/>
      <c r="I5" s="19"/>
      <c r="K5" s="27" t="s">
        <v>101</v>
      </c>
      <c r="L5" s="32">
        <f>L4*(1.2+ROW()/100)</f>
        <v>12.5</v>
      </c>
    </row>
    <row r="6" spans="2:12" x14ac:dyDescent="0.25">
      <c r="B6" s="21" t="str">
        <f t="array" ref="B6">IF(INDEX(Sample!$B$3:$B$101,MATCH(0,COUNTIF($B$4:$B5,Sample!$B$3:$B$101),0))=0," ",INDEX(Sample!$B$3:$B$101,MATCH(0,COUNTIF($B$4:$B5,Sample!$B$3:$B$101),0)))</f>
        <v>Sameena</v>
      </c>
      <c r="C6" s="22">
        <f>IF($B6&lt;&gt;" ",MAX($C$3:$C5)+1," ")</f>
        <v>3</v>
      </c>
      <c r="D6" s="20" t="str">
        <f t="shared" si="0"/>
        <v>User.create({email: 'Sameena', password: '123'}),</v>
      </c>
      <c r="F6" s="27" t="s">
        <v>118</v>
      </c>
      <c r="G6" s="22">
        <f>IF(ISTEXT($F6),MAX($G$3:$G5)+1," ")</f>
        <v>3</v>
      </c>
      <c r="H6" s="22"/>
      <c r="I6" s="19"/>
      <c r="K6" s="27" t="s">
        <v>102</v>
      </c>
      <c r="L6" s="32">
        <f t="shared" ref="L6:L7" si="1">L5*(1.2+ROW()/100)</f>
        <v>15.75</v>
      </c>
    </row>
    <row r="7" spans="2:12" x14ac:dyDescent="0.25">
      <c r="B7" s="21" t="str">
        <f t="array" ref="B7">IF(INDEX(Sample!$B$3:$B$101,MATCH(0,COUNTIF($B$4:$B6,Sample!$B$3:$B$101),0))=0," ",INDEX(Sample!$B$3:$B$101,MATCH(0,COUNTIF($B$4:$B6,Sample!$B$3:$B$101),0)))</f>
        <v>Edwin</v>
      </c>
      <c r="C7" s="22">
        <f>IF($B7&lt;&gt;" ",MAX($C$3:$C6)+1," ")</f>
        <v>4</v>
      </c>
      <c r="D7" s="20" t="str">
        <f t="shared" si="0"/>
        <v>User.create({email: 'Edwin', password: '123'}),</v>
      </c>
      <c r="F7" s="27" t="s">
        <v>119</v>
      </c>
      <c r="G7" s="22">
        <f>IF(ISTEXT($F7),MAX($G$3:$G6)+1," ")</f>
        <v>4</v>
      </c>
      <c r="H7" s="22"/>
      <c r="I7" s="19"/>
      <c r="K7" s="27" t="s">
        <v>103</v>
      </c>
      <c r="L7" s="32">
        <f t="shared" si="1"/>
        <v>20.002500000000001</v>
      </c>
    </row>
    <row r="8" spans="2:12" x14ac:dyDescent="0.25">
      <c r="B8" s="21" t="str">
        <f t="array" ref="B8">IF(INDEX(Sample!$B$3:$B$101,MATCH(0,COUNTIF($B$4:$B7,Sample!$B$3:$B$101),0))=0," ",INDEX(Sample!$B$3:$B$101,MATCH(0,COUNTIF($B$4:$B7,Sample!$B$3:$B$101),0)))</f>
        <v>Michelle</v>
      </c>
      <c r="C8" s="22">
        <f>IF($B8&lt;&gt;" ",MAX($C$3:$C7)+1," ")</f>
        <v>5</v>
      </c>
      <c r="D8" s="20" t="str">
        <f t="shared" si="0"/>
        <v>User.create({email: 'Michelle', password: '123'}),</v>
      </c>
      <c r="F8" s="27" t="s">
        <v>120</v>
      </c>
      <c r="G8" s="22">
        <f>IF(ISTEXT($F8),MAX($G$3:$G7)+1," ")</f>
        <v>5</v>
      </c>
      <c r="H8" s="22"/>
      <c r="I8" s="19"/>
      <c r="K8" s="27" t="s">
        <v>104</v>
      </c>
      <c r="L8" s="32">
        <f>L7*(1.1+ROW()*1.2/100)</f>
        <v>23.922990000000006</v>
      </c>
    </row>
    <row r="9" spans="2:12" x14ac:dyDescent="0.25">
      <c r="B9" s="21" t="str">
        <f t="array" ref="B9">IF(INDEX(Sample!$B$3:$B$101,MATCH(0,COUNTIF($B$4:$B8,Sample!$B$3:$B$101),0))=0," ",INDEX(Sample!$B$3:$B$101,MATCH(0,COUNTIF($B$4:$B8,Sample!$B$3:$B$101),0)))</f>
        <v>Angel</v>
      </c>
      <c r="C9" s="22">
        <f>IF($B9&lt;&gt;" ",MAX($C$3:$C8)+1," ")</f>
        <v>6</v>
      </c>
      <c r="D9" s="20" t="str">
        <f t="shared" si="0"/>
        <v>User.create({email: 'Angel', password: '123'}),</v>
      </c>
      <c r="F9" s="27"/>
      <c r="G9" s="22" t="str">
        <f>IF(ISTEXT($F9),MAX($G$3:$G8)+1," ")</f>
        <v xml:space="preserve"> </v>
      </c>
      <c r="H9" s="22"/>
      <c r="I9" s="19"/>
      <c r="K9" s="27" t="s">
        <v>105</v>
      </c>
      <c r="L9" s="32">
        <f t="shared" ref="L9:L21" si="2">L8*(1.1+ROW()*1.2/100)</f>
        <v>28.898971920000012</v>
      </c>
    </row>
    <row r="10" spans="2:12" x14ac:dyDescent="0.25">
      <c r="B10" s="21" t="str">
        <f t="array" ref="B10">IF(INDEX(Sample!$B$3:$B$101,MATCH(0,COUNTIF($B$4:$B9,Sample!$B$3:$B$101),0))=0," ",INDEX(Sample!$B$3:$B$101,MATCH(0,COUNTIF($B$4:$B9,Sample!$B$3:$B$101),0)))</f>
        <v>Oz</v>
      </c>
      <c r="C10" s="22">
        <f>IF($B10&lt;&gt;" ",MAX($C$3:$C9)+1," ")</f>
        <v>7</v>
      </c>
      <c r="D10" s="20" t="str">
        <f t="shared" si="0"/>
        <v>User.create({email: 'Oz', password: '123'})</v>
      </c>
      <c r="F10" s="27"/>
      <c r="G10" s="22" t="str">
        <f>IF(ISTEXT($F10),MAX($G$3:$G9)+1," ")</f>
        <v xml:space="preserve"> </v>
      </c>
      <c r="H10" s="22"/>
      <c r="I10" s="19"/>
      <c r="K10" s="27" t="s">
        <v>106</v>
      </c>
      <c r="L10" s="32">
        <f t="shared" si="2"/>
        <v>35.256745742400021</v>
      </c>
    </row>
    <row r="11" spans="2:12" x14ac:dyDescent="0.25">
      <c r="B11" s="21" t="str">
        <f t="array" ref="B11">IF(INDEX(Sample!$B$3:$B$101,MATCH(0,COUNTIF($B$4:$B10,Sample!$B$3:$B$101),0))=0," ",INDEX(Sample!$B$3:$B$101,MATCH(0,COUNTIF($B$4:$B10,Sample!$B$3:$B$101),0)))</f>
        <v xml:space="preserve"> </v>
      </c>
      <c r="C11" s="22" t="str">
        <f>IF($B11&lt;&gt;" ",MAX($C$3:$C10)+1," ")</f>
        <v xml:space="preserve"> </v>
      </c>
      <c r="D11" s="20" t="str">
        <f t="shared" si="0"/>
        <v/>
      </c>
      <c r="F11" s="27"/>
      <c r="G11" s="22" t="str">
        <f>IF(ISTEXT($F11),MAX($G$3:$G10)+1," ")</f>
        <v xml:space="preserve"> </v>
      </c>
      <c r="H11" s="22"/>
      <c r="I11" s="19"/>
      <c r="K11" s="27" t="s">
        <v>107</v>
      </c>
      <c r="L11" s="32">
        <f t="shared" si="2"/>
        <v>43.436310754636835</v>
      </c>
    </row>
    <row r="12" spans="2:12" x14ac:dyDescent="0.25">
      <c r="B12" s="21" t="str">
        <f t="array" ref="B12">IF(INDEX(Sample!$B$3:$B$101,MATCH(0,COUNTIF($B$4:$B11,Sample!$B$3:$B$101),0))=0," ",INDEX(Sample!$B$3:$B$101,MATCH(0,COUNTIF($B$4:$B11,Sample!$B$3:$B$101),0)))</f>
        <v xml:space="preserve"> </v>
      </c>
      <c r="C12" s="22" t="str">
        <f>IF($B12&lt;&gt;" ",MAX($C$3:$C11)+1," ")</f>
        <v xml:space="preserve"> </v>
      </c>
      <c r="D12" s="20" t="str">
        <f t="shared" si="0"/>
        <v/>
      </c>
      <c r="F12" s="27"/>
      <c r="G12" s="22" t="str">
        <f>IF(ISTEXT($F12),MAX($G$3:$G11)+1," ")</f>
        <v xml:space="preserve"> </v>
      </c>
      <c r="H12" s="22"/>
      <c r="I12" s="19"/>
      <c r="K12" s="27" t="s">
        <v>108</v>
      </c>
      <c r="L12" s="32">
        <f t="shared" si="2"/>
        <v>54.034770578768224</v>
      </c>
    </row>
    <row r="13" spans="2:12" x14ac:dyDescent="0.25">
      <c r="B13" s="21" t="str">
        <f t="array" ref="B13">IF(INDEX(Sample!$B$3:$B$101,MATCH(0,COUNTIF($B$4:$B12,Sample!$B$3:$B$101),0))=0," ",INDEX(Sample!$B$3:$B$101,MATCH(0,COUNTIF($B$4:$B12,Sample!$B$3:$B$101),0)))</f>
        <v xml:space="preserve"> </v>
      </c>
      <c r="C13" s="22" t="str">
        <f>IF($B13&lt;&gt;" ",MAX($C$3:$C12)+1," ")</f>
        <v xml:space="preserve"> </v>
      </c>
      <c r="D13" s="20" t="str">
        <f t="shared" si="0"/>
        <v/>
      </c>
      <c r="F13" s="27"/>
      <c r="G13" s="22" t="str">
        <f>IF(ISTEXT($F13),MAX($G$3:$G12)+1," ")</f>
        <v xml:space="preserve"> </v>
      </c>
      <c r="H13" s="22"/>
      <c r="I13" s="19"/>
      <c r="K13" s="27" t="s">
        <v>109</v>
      </c>
      <c r="L13" s="32">
        <f t="shared" si="2"/>
        <v>67.867671846932893</v>
      </c>
    </row>
    <row r="14" spans="2:12" x14ac:dyDescent="0.25">
      <c r="B14" s="21" t="str">
        <f t="array" ref="B14">IF(INDEX(Sample!$B$3:$B$101,MATCH(0,COUNTIF($B$4:$B13,Sample!$B$3:$B$101),0))=0," ",INDEX(Sample!$B$3:$B$101,MATCH(0,COUNTIF($B$4:$B13,Sample!$B$3:$B$101),0)))</f>
        <v xml:space="preserve"> </v>
      </c>
      <c r="C14" s="22" t="str">
        <f>IF($B14&lt;&gt;" ",MAX($C$3:$C13)+1," ")</f>
        <v xml:space="preserve"> </v>
      </c>
      <c r="D14" s="20" t="str">
        <f t="shared" si="0"/>
        <v/>
      </c>
      <c r="F14" s="27"/>
      <c r="G14" s="22" t="str">
        <f>IF(ISTEXT($F14),MAX($G$3:$G13)+1," ")</f>
        <v xml:space="preserve"> </v>
      </c>
      <c r="H14" s="22"/>
      <c r="I14" s="19"/>
      <c r="K14" s="27" t="s">
        <v>110</v>
      </c>
      <c r="L14" s="32">
        <f t="shared" si="2"/>
        <v>86.056207901910909</v>
      </c>
    </row>
    <row r="15" spans="2:12" x14ac:dyDescent="0.25">
      <c r="B15" s="21" t="str">
        <f t="array" ref="B15">IF(INDEX(Sample!$B$3:$B$101,MATCH(0,COUNTIF($B$4:$B14,Sample!$B$3:$B$101),0))=0," ",INDEX(Sample!$B$3:$B$101,MATCH(0,COUNTIF($B$4:$B14,Sample!$B$3:$B$101),0)))</f>
        <v xml:space="preserve"> </v>
      </c>
      <c r="C15" s="22" t="str">
        <f>IF($B15&lt;&gt;" ",MAX($C$3:$C14)+1," ")</f>
        <v xml:space="preserve"> </v>
      </c>
      <c r="D15" s="20" t="str">
        <f t="shared" si="0"/>
        <v/>
      </c>
      <c r="F15" s="27"/>
      <c r="G15" s="22" t="str">
        <f>IF(ISTEXT($F15),MAX($G$3:$G14)+1," ")</f>
        <v xml:space="preserve"> </v>
      </c>
      <c r="H15" s="22"/>
      <c r="I15" s="19"/>
      <c r="K15" s="27" t="s">
        <v>111</v>
      </c>
      <c r="L15" s="32">
        <f t="shared" si="2"/>
        <v>110.15194611444596</v>
      </c>
    </row>
    <row r="16" spans="2:12" x14ac:dyDescent="0.25">
      <c r="B16" s="21" t="str">
        <f t="array" ref="B16">IF(INDEX(Sample!$B$3:$B$101,MATCH(0,COUNTIF($B$4:$B15,Sample!$B$3:$B$101),0))=0," ",INDEX(Sample!$B$3:$B$101,MATCH(0,COUNTIF($B$4:$B15,Sample!$B$3:$B$101),0)))</f>
        <v xml:space="preserve"> </v>
      </c>
      <c r="C16" s="22" t="str">
        <f>IF($B16&lt;&gt;" ",MAX($C$3:$C15)+1," ")</f>
        <v xml:space="preserve"> </v>
      </c>
      <c r="D16" s="20" t="str">
        <f t="shared" si="0"/>
        <v/>
      </c>
      <c r="F16" s="27"/>
      <c r="G16" s="22" t="str">
        <f>IF(ISTEXT($F16),MAX($G$3:$G15)+1," ")</f>
        <v xml:space="preserve"> </v>
      </c>
      <c r="H16" s="22"/>
      <c r="I16" s="19"/>
      <c r="K16" s="27" t="s">
        <v>112</v>
      </c>
      <c r="L16" s="32">
        <f t="shared" si="2"/>
        <v>142.3163143798642</v>
      </c>
    </row>
    <row r="17" spans="2:12" x14ac:dyDescent="0.25">
      <c r="B17" s="21" t="str">
        <f t="array" ref="B17">IF(INDEX(Sample!$B$3:$B$101,MATCH(0,COUNTIF($B$4:$B16,Sample!$B$3:$B$101),0))=0," ",INDEX(Sample!$B$3:$B$101,MATCH(0,COUNTIF($B$4:$B16,Sample!$B$3:$B$101),0)))</f>
        <v xml:space="preserve"> </v>
      </c>
      <c r="C17" s="22" t="str">
        <f>IF($B17&lt;&gt;" ",MAX($C$3:$C16)+1," ")</f>
        <v xml:space="preserve"> </v>
      </c>
      <c r="D17" s="20" t="str">
        <f t="shared" si="0"/>
        <v/>
      </c>
      <c r="F17" s="27"/>
      <c r="G17" s="22" t="str">
        <f>IF(ISTEXT($F17),MAX($G$3:$G16)+1," ")</f>
        <v xml:space="preserve"> </v>
      </c>
      <c r="H17" s="22"/>
      <c r="I17" s="19"/>
      <c r="K17" s="27" t="s">
        <v>113</v>
      </c>
      <c r="L17" s="32">
        <f t="shared" si="2"/>
        <v>185.58047395134292</v>
      </c>
    </row>
    <row r="18" spans="2:12" x14ac:dyDescent="0.25">
      <c r="B18" s="21" t="str">
        <f t="array" ref="B18">IF(INDEX(Sample!$B$3:$B$101,MATCH(0,COUNTIF($B$4:$B17,Sample!$B$3:$B$101),0))=0," ",INDEX(Sample!$B$3:$B$101,MATCH(0,COUNTIF($B$4:$B17,Sample!$B$3:$B$101),0)))</f>
        <v xml:space="preserve"> </v>
      </c>
      <c r="C18" s="22" t="str">
        <f>IF($B18&lt;&gt;" ",MAX($C$3:$C17)+1," ")</f>
        <v xml:space="preserve"> </v>
      </c>
      <c r="D18" s="20" t="str">
        <f t="shared" si="0"/>
        <v/>
      </c>
      <c r="F18" s="27"/>
      <c r="G18" s="22" t="str">
        <f>IF(ISTEXT($F18),MAX($G$3:$G17)+1," ")</f>
        <v xml:space="preserve"> </v>
      </c>
      <c r="H18" s="22"/>
      <c r="I18" s="19"/>
      <c r="K18" s="27" t="s">
        <v>114</v>
      </c>
      <c r="L18" s="32">
        <f t="shared" si="2"/>
        <v>244.2239037199673</v>
      </c>
    </row>
    <row r="19" spans="2:12" x14ac:dyDescent="0.25">
      <c r="B19" s="21" t="str">
        <f t="array" ref="B19">IF(INDEX(Sample!$B$3:$B$101,MATCH(0,COUNTIF($B$4:$B18,Sample!$B$3:$B$101),0))=0," ",INDEX(Sample!$B$3:$B$101,MATCH(0,COUNTIF($B$4:$B18,Sample!$B$3:$B$101),0)))</f>
        <v xml:space="preserve"> </v>
      </c>
      <c r="C19" s="22" t="str">
        <f>IF($B19&lt;&gt;" ",MAX($C$3:$C18)+1," ")</f>
        <v xml:space="preserve"> </v>
      </c>
      <c r="D19" s="20" t="str">
        <f t="shared" si="0"/>
        <v/>
      </c>
      <c r="F19" s="27"/>
      <c r="G19" s="22" t="str">
        <f>IF(ISTEXT($F19),MAX($G$3:$G18)+1," ")</f>
        <v xml:space="preserve"> </v>
      </c>
      <c r="H19" s="22"/>
      <c r="I19" s="19"/>
      <c r="K19" s="27" t="s">
        <v>115</v>
      </c>
      <c r="L19" s="32">
        <f t="shared" si="2"/>
        <v>324.32934414011658</v>
      </c>
    </row>
    <row r="20" spans="2:12" ht="13.8" thickBot="1" x14ac:dyDescent="0.3">
      <c r="B20" s="21" t="str">
        <f t="array" ref="B20">IF(INDEX(Sample!$B$3:$B$101,MATCH(0,COUNTIF($B$4:$B19,Sample!$B$3:$B$101),0))=0," ",INDEX(Sample!$B$3:$B$101,MATCH(0,COUNTIF($B$4:$B19,Sample!$B$3:$B$101),0)))</f>
        <v xml:space="preserve"> </v>
      </c>
      <c r="C20" s="22" t="str">
        <f>IF($B20&lt;&gt;" ",MAX($C$3:$C19)+1," ")</f>
        <v xml:space="preserve"> </v>
      </c>
      <c r="D20" s="20" t="str">
        <f t="shared" si="0"/>
        <v/>
      </c>
      <c r="F20" s="27"/>
      <c r="G20" s="22" t="str">
        <f>IF(ISTEXT($F20),MAX($G$3:$G19)+1," ")</f>
        <v xml:space="preserve"> </v>
      </c>
      <c r="H20" s="22"/>
      <c r="I20" s="19"/>
      <c r="K20" s="27" t="s">
        <v>116</v>
      </c>
      <c r="L20" s="32">
        <f t="shared" si="2"/>
        <v>434.60132114775621</v>
      </c>
    </row>
    <row r="21" spans="2:12" ht="13.8" thickBot="1" x14ac:dyDescent="0.3">
      <c r="B21" s="21" t="str">
        <f t="array" ref="B21">IF(INDEX(Sample!$B$3:$B$101,MATCH(0,COUNTIF($B$4:$B20,Sample!$B$3:$B$101),0))=0," ",INDEX(Sample!$B$3:$B$101,MATCH(0,COUNTIF($B$4:$B20,Sample!$B$3:$B$101),0)))</f>
        <v xml:space="preserve"> </v>
      </c>
      <c r="C21" s="22" t="str">
        <f>IF($B21&lt;&gt;" ",MAX($C$3:$C20)+1," ")</f>
        <v xml:space="preserve"> </v>
      </c>
      <c r="D21" s="20" t="str">
        <f t="shared" si="0"/>
        <v/>
      </c>
      <c r="F21" s="27"/>
      <c r="G21" s="22" t="str">
        <f>IF(ISTEXT($F21),MAX($G$3:$G20)+1," ")</f>
        <v xml:space="preserve"> </v>
      </c>
      <c r="H21" s="22"/>
      <c r="I21" s="19"/>
      <c r="K21" s="33" t="s">
        <v>117</v>
      </c>
      <c r="L21" s="34">
        <f t="shared" si="2"/>
        <v>587.58098619176644</v>
      </c>
    </row>
    <row r="22" spans="2:12" x14ac:dyDescent="0.25">
      <c r="B22" s="21" t="str">
        <f t="array" ref="B22">IF(INDEX(Sample!$B$3:$B$101,MATCH(0,COUNTIF($B$4:$B21,Sample!$B$3:$B$101),0))=0," ",INDEX(Sample!$B$3:$B$101,MATCH(0,COUNTIF($B$4:$B21,Sample!$B$3:$B$101),0)))</f>
        <v xml:space="preserve"> </v>
      </c>
      <c r="C22" s="22" t="str">
        <f>IF($B22&lt;&gt;" ",MAX($C$3:$C21)+1," ")</f>
        <v xml:space="preserve"> </v>
      </c>
      <c r="D22" s="20" t="str">
        <f t="shared" si="0"/>
        <v/>
      </c>
      <c r="F22" s="27"/>
      <c r="G22" s="22" t="str">
        <f>IF(ISTEXT($F22),MAX($G$3:$G21)+1," ")</f>
        <v xml:space="preserve"> </v>
      </c>
      <c r="H22" s="22"/>
      <c r="I22" s="19"/>
    </row>
    <row r="23" spans="2:12" x14ac:dyDescent="0.25">
      <c r="B23" s="21" t="str">
        <f t="array" ref="B23">IF(INDEX(Sample!$B$3:$B$101,MATCH(0,COUNTIF($B$4:$B22,Sample!$B$3:$B$101),0))=0," ",INDEX(Sample!$B$3:$B$101,MATCH(0,COUNTIF($B$4:$B22,Sample!$B$3:$B$101),0)))</f>
        <v xml:space="preserve"> </v>
      </c>
      <c r="C23" s="22" t="str">
        <f>IF($B23&lt;&gt;" ",MAX($C$3:$C22)+1," ")</f>
        <v xml:space="preserve"> </v>
      </c>
      <c r="D23" s="20" t="str">
        <f t="shared" si="0"/>
        <v/>
      </c>
      <c r="F23" s="27"/>
      <c r="G23" s="22" t="str">
        <f>IF(ISTEXT($F23),MAX($G$3:$G22)+1," ")</f>
        <v xml:space="preserve"> </v>
      </c>
      <c r="H23" s="22"/>
      <c r="I23" s="19"/>
    </row>
    <row r="24" spans="2:12" x14ac:dyDescent="0.25">
      <c r="B24" s="21" t="str">
        <f t="array" ref="B24">IF(INDEX(Sample!$B$3:$B$101,MATCH(0,COUNTIF($B$4:$B23,Sample!$B$3:$B$101),0))=0," ",INDEX(Sample!$B$3:$B$101,MATCH(0,COUNTIF($B$4:$B23,Sample!$B$3:$B$101),0)))</f>
        <v xml:space="preserve"> </v>
      </c>
      <c r="C24" s="22" t="str">
        <f>IF($B24&lt;&gt;" ",MAX($C$3:$C23)+1," ")</f>
        <v xml:space="preserve"> </v>
      </c>
      <c r="D24" s="20" t="str">
        <f t="shared" si="0"/>
        <v/>
      </c>
      <c r="F24" s="27"/>
      <c r="G24" s="22" t="str">
        <f>IF(ISTEXT($F24),MAX($G$3:$G23)+1," ")</f>
        <v xml:space="preserve"> </v>
      </c>
      <c r="H24" s="22"/>
      <c r="I24" s="19"/>
    </row>
    <row r="25" spans="2:12" x14ac:dyDescent="0.25">
      <c r="B25" s="21" t="str">
        <f t="array" ref="B25">IF(INDEX(Sample!$B$3:$B$101,MATCH(0,COUNTIF($B$4:$B24,Sample!$B$3:$B$101),0))=0," ",INDEX(Sample!$B$3:$B$101,MATCH(0,COUNTIF($B$4:$B24,Sample!$B$3:$B$101),0)))</f>
        <v xml:space="preserve"> </v>
      </c>
      <c r="C25" s="22" t="str">
        <f>IF($B25&lt;&gt;" ",MAX($C$3:$C24)+1," ")</f>
        <v xml:space="preserve"> </v>
      </c>
      <c r="D25" s="20" t="str">
        <f t="shared" si="0"/>
        <v/>
      </c>
      <c r="F25" s="27"/>
      <c r="G25" s="22" t="str">
        <f>IF(ISTEXT($F25),MAX($G$3:$G24)+1," ")</f>
        <v xml:space="preserve"> </v>
      </c>
      <c r="H25" s="22"/>
      <c r="I25" s="19"/>
    </row>
    <row r="26" spans="2:12" x14ac:dyDescent="0.25">
      <c r="B26" s="21" t="str">
        <f t="array" ref="B26">IF(INDEX(Sample!$B$3:$B$101,MATCH(0,COUNTIF($B$4:$B25,Sample!$B$3:$B$101),0))=0," ",INDEX(Sample!$B$3:$B$101,MATCH(0,COUNTIF($B$4:$B25,Sample!$B$3:$B$101),0)))</f>
        <v xml:space="preserve"> </v>
      </c>
      <c r="C26" s="22" t="str">
        <f>IF($B26&lt;&gt;" ",MAX($C$3:$C25)+1," ")</f>
        <v xml:space="preserve"> </v>
      </c>
      <c r="D26" s="20" t="str">
        <f t="shared" si="0"/>
        <v/>
      </c>
      <c r="F26" s="27"/>
      <c r="G26" s="22" t="str">
        <f>IF(ISTEXT($F26),MAX($G$3:$G25)+1," ")</f>
        <v xml:space="preserve"> </v>
      </c>
      <c r="H26" s="22"/>
      <c r="I26" s="19"/>
    </row>
    <row r="27" spans="2:12" x14ac:dyDescent="0.25">
      <c r="B27" s="21" t="str">
        <f t="array" ref="B27">IF(INDEX(Sample!$B$3:$B$101,MATCH(0,COUNTIF($B$4:$B26,Sample!$B$3:$B$101),0))=0," ",INDEX(Sample!$B$3:$B$101,MATCH(0,COUNTIF($B$4:$B26,Sample!$B$3:$B$101),0)))</f>
        <v xml:space="preserve"> </v>
      </c>
      <c r="C27" s="22" t="str">
        <f>IF($B27&lt;&gt;" ",MAX($C$3:$C26)+1," ")</f>
        <v xml:space="preserve"> </v>
      </c>
      <c r="D27" s="20" t="str">
        <f t="shared" si="0"/>
        <v/>
      </c>
      <c r="F27" s="27"/>
      <c r="G27" s="22" t="str">
        <f>IF(ISTEXT($F27),MAX($G$3:$G26)+1," ")</f>
        <v xml:space="preserve"> </v>
      </c>
      <c r="H27" s="22"/>
      <c r="I27" s="19"/>
    </row>
    <row r="28" spans="2:12" x14ac:dyDescent="0.25">
      <c r="B28" s="21" t="str">
        <f t="array" ref="B28">IF(INDEX(Sample!$B$3:$B$101,MATCH(0,COUNTIF($B$4:$B27,Sample!$B$3:$B$101),0))=0," ",INDEX(Sample!$B$3:$B$101,MATCH(0,COUNTIF($B$4:$B27,Sample!$B$3:$B$101),0)))</f>
        <v xml:space="preserve"> </v>
      </c>
      <c r="C28" s="22" t="str">
        <f>IF($B28&lt;&gt;" ",MAX($C$3:$C27)+1," ")</f>
        <v xml:space="preserve"> </v>
      </c>
      <c r="D28" s="20" t="str">
        <f t="shared" si="0"/>
        <v/>
      </c>
      <c r="F28" s="27"/>
      <c r="G28" s="22" t="str">
        <f>IF(ISTEXT($F28),MAX($G$3:$G27)+1," ")</f>
        <v xml:space="preserve"> </v>
      </c>
      <c r="H28" s="22"/>
      <c r="I28" s="19"/>
    </row>
    <row r="29" spans="2:12" ht="13.8" thickBot="1" x14ac:dyDescent="0.3">
      <c r="B29" s="23" t="str">
        <f t="array" ref="B29">IF(INDEX(Sample!$B$3:$B$101,MATCH(0,COUNTIF($B$4:$B28,Sample!$B$3:$B$101),0))=0," ",INDEX(Sample!$B$3:$B$101,MATCH(0,COUNTIF($B$4:$B28,Sample!$B$3:$B$101),0)))</f>
        <v xml:space="preserve"> </v>
      </c>
      <c r="C29" s="24" t="str">
        <f>IF($B29&lt;&gt;" ",MAX($C$3:$C28)+1," ")</f>
        <v xml:space="preserve"> </v>
      </c>
      <c r="D29" s="25" t="str">
        <f t="shared" si="0"/>
        <v/>
      </c>
      <c r="F29" s="28"/>
      <c r="G29" s="24" t="str">
        <f>IF(ISTEXT($F29),MAX($G$3:$G28)+1," ")</f>
        <v xml:space="preserve"> </v>
      </c>
      <c r="H29" s="24"/>
      <c r="I29" s="29"/>
    </row>
  </sheetData>
  <mergeCells count="3">
    <mergeCell ref="B2:D2"/>
    <mergeCell ref="F2:I2"/>
    <mergeCell ref="K2: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Course</vt:lpstr>
      <vt:lpstr>Planning</vt:lpstr>
      <vt:lpstr>Sample</vt:lpstr>
      <vt:lpstr>Code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Roger Lester Palabasan</cp:lastModifiedBy>
  <cp:revision>62</cp:revision>
  <dcterms:created xsi:type="dcterms:W3CDTF">2019-07-24T15:03:39Z</dcterms:created>
  <dcterms:modified xsi:type="dcterms:W3CDTF">2019-08-04T19:40:25Z</dcterms:modified>
  <dc:language>en-US</dc:language>
</cp:coreProperties>
</file>