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2" sheetId="2" r:id="rId1"/>
    <sheet name="Sheet1" sheetId="1" r:id="rId2"/>
  </sheets>
  <definedNames>
    <definedName name="ExternalData_1" localSheetId="0" hidden="1">Sheet2!$A$1:$X$109</definedName>
  </definedNames>
  <calcPr calcId="144525"/>
</workbook>
</file>

<file path=xl/connections.xml><?xml version="1.0" encoding="utf-8"?>
<connections xmlns="http://schemas.openxmlformats.org/spreadsheetml/2006/main">
  <connection id="1" name="查询 - Fama_Bliss_price" description="与工作簿中“Fama_Bliss_price”查询的连接。" type="5" background="1" refreshedVersion="2" saveData="1">
    <dbPr connection="Provider=Microsoft.Mashup.OleDb.1;Data Source=$Workbook$;Location=Fama_Bliss_price;Extended Properties=&quot;&quot;" command="SELECT * FROM [Fama_Bliss_price]" commandType="2"/>
  </connection>
</connections>
</file>

<file path=xl/sharedStrings.xml><?xml version="1.0" encoding="utf-8"?>
<sst xmlns="http://schemas.openxmlformats.org/spreadsheetml/2006/main" count="692" uniqueCount="687">
  <si>
    <t>date</t>
  </si>
  <si>
    <t>price1</t>
  </si>
  <si>
    <t>price2</t>
  </si>
  <si>
    <t>price3</t>
  </si>
  <si>
    <t>price4</t>
  </si>
  <si>
    <t>price5</t>
  </si>
  <si>
    <t>h(2,1)</t>
  </si>
  <si>
    <t>r(1,t)</t>
  </si>
  <si>
    <t>f(2,1)</t>
  </si>
  <si>
    <t>h(3,2)</t>
  </si>
  <si>
    <t>h(4,3)</t>
  </si>
  <si>
    <t>h(5,4)</t>
  </si>
  <si>
    <t>f(3,2)</t>
  </si>
  <si>
    <t>f(4,3)</t>
  </si>
  <si>
    <t>f(5,4)</t>
  </si>
  <si>
    <t>r1</t>
  </si>
  <si>
    <t>r2</t>
  </si>
  <si>
    <t>r3</t>
  </si>
  <si>
    <t>r4</t>
  </si>
  <si>
    <t>y1</t>
  </si>
  <si>
    <t>y2</t>
  </si>
  <si>
    <t>y3</t>
  </si>
  <si>
    <t>y4</t>
  </si>
  <si>
    <t>y5</t>
  </si>
  <si>
    <t>M1</t>
  </si>
  <si>
    <t>M2</t>
  </si>
  <si>
    <t>PPI: fin gds</t>
  </si>
  <si>
    <t>PPI: cons gds</t>
  </si>
  <si>
    <t>PPI: int mat’ls</t>
  </si>
  <si>
    <t>PPI: crude mat’ls</t>
  </si>
  <si>
    <t>PPI: nonferrous</t>
  </si>
  <si>
    <t>CPI-U: all</t>
  </si>
  <si>
    <t>Real Consumption</t>
  </si>
  <si>
    <t>delta M1</t>
  </si>
  <si>
    <t>delta M2</t>
  </si>
  <si>
    <t>delta PPI1</t>
  </si>
  <si>
    <t>delta PPI2</t>
  </si>
  <si>
    <t>delta PPI3</t>
  </si>
  <si>
    <t>delta PPI4</t>
  </si>
  <si>
    <t>delta PPI5</t>
  </si>
  <si>
    <t>delta CPI</t>
  </si>
  <si>
    <t>delta C</t>
  </si>
  <si>
    <t>PI</t>
  </si>
  <si>
    <t>C</t>
  </si>
  <si>
    <t>19970131</t>
  </si>
  <si>
    <t>94.675</t>
  </si>
  <si>
    <t>89.020</t>
  </si>
  <si>
    <t>83.528</t>
  </si>
  <si>
    <t>78.395</t>
  </si>
  <si>
    <t>73.412</t>
  </si>
  <si>
    <t>19970228</t>
  </si>
  <si>
    <t>94.582</t>
  </si>
  <si>
    <t>88.713</t>
  </si>
  <si>
    <t>83.122</t>
  </si>
  <si>
    <t>77.871</t>
  </si>
  <si>
    <t>72.915</t>
  </si>
  <si>
    <t>19970331</t>
  </si>
  <si>
    <t>94.260</t>
  </si>
  <si>
    <t>88.107</t>
  </si>
  <si>
    <t>82.212</t>
  </si>
  <si>
    <t>76.692</t>
  </si>
  <si>
    <t>71.664</t>
  </si>
  <si>
    <t>19970430</t>
  </si>
  <si>
    <t>94.360</t>
  </si>
  <si>
    <t>88.358</t>
  </si>
  <si>
    <t>82.677</t>
  </si>
  <si>
    <t>77.268</t>
  </si>
  <si>
    <t>72.286</t>
  </si>
  <si>
    <t>19970530</t>
  </si>
  <si>
    <t>94.393</t>
  </si>
  <si>
    <t>88.517</t>
  </si>
  <si>
    <t>82.861</t>
  </si>
  <si>
    <t>77.447</t>
  </si>
  <si>
    <t>72.561</t>
  </si>
  <si>
    <t>19970630</t>
  </si>
  <si>
    <t>94.546</t>
  </si>
  <si>
    <t>88.716</t>
  </si>
  <si>
    <t>83.209</t>
  </si>
  <si>
    <t>77.806</t>
  </si>
  <si>
    <t>72.973</t>
  </si>
  <si>
    <t>19970731</t>
  </si>
  <si>
    <t>94.647</t>
  </si>
  <si>
    <t>89.323</t>
  </si>
  <si>
    <t>84.213</t>
  </si>
  <si>
    <t>79.322</t>
  </si>
  <si>
    <t>74.711</t>
  </si>
  <si>
    <t>19970829</t>
  </si>
  <si>
    <t>94.442</t>
  </si>
  <si>
    <t>88.903</t>
  </si>
  <si>
    <t>83.443</t>
  </si>
  <si>
    <t>78.268</t>
  </si>
  <si>
    <t>73.595</t>
  </si>
  <si>
    <t>19970930</t>
  </si>
  <si>
    <t>94.589</t>
  </si>
  <si>
    <t>89.211</t>
  </si>
  <si>
    <t>84.016</t>
  </si>
  <si>
    <t>78.947</t>
  </si>
  <si>
    <t>74.416</t>
  </si>
  <si>
    <t>19971031</t>
  </si>
  <si>
    <t>94.853</t>
  </si>
  <si>
    <t>89.510</t>
  </si>
  <si>
    <t>84.457</t>
  </si>
  <si>
    <t>79.715</t>
  </si>
  <si>
    <t>75.456</t>
  </si>
  <si>
    <t>19971128</t>
  </si>
  <si>
    <t>94.668</t>
  </si>
  <si>
    <t>89.190</t>
  </si>
  <si>
    <t>84.090</t>
  </si>
  <si>
    <t>79.231</t>
  </si>
  <si>
    <t>74.993</t>
  </si>
  <si>
    <t>19971231</t>
  </si>
  <si>
    <t>94.733</t>
  </si>
  <si>
    <t>89.451</t>
  </si>
  <si>
    <t>84.485</t>
  </si>
  <si>
    <t>79.767</t>
  </si>
  <si>
    <t>75.459</t>
  </si>
  <si>
    <t>19980130</t>
  </si>
  <si>
    <t>94.981</t>
  </si>
  <si>
    <t>90.006</t>
  </si>
  <si>
    <t>85.320</t>
  </si>
  <si>
    <t>80.683</t>
  </si>
  <si>
    <t>76.676</t>
  </si>
  <si>
    <t>19980227</t>
  </si>
  <si>
    <t>94.823</t>
  </si>
  <si>
    <t>89.627</t>
  </si>
  <si>
    <t>84.804</t>
  </si>
  <si>
    <t>80.068</t>
  </si>
  <si>
    <t>75.919</t>
  </si>
  <si>
    <t>19980331</t>
  </si>
  <si>
    <t>94.824</t>
  </si>
  <si>
    <t>89.571</t>
  </si>
  <si>
    <t>84.613</t>
  </si>
  <si>
    <t>79.969</t>
  </si>
  <si>
    <t>75.792</t>
  </si>
  <si>
    <t>19980430</t>
  </si>
  <si>
    <t>94.810</t>
  </si>
  <si>
    <t>89.588</t>
  </si>
  <si>
    <t>84.642</t>
  </si>
  <si>
    <t>79.937</t>
  </si>
  <si>
    <t>75.724</t>
  </si>
  <si>
    <t>19980529</t>
  </si>
  <si>
    <t>94.805</t>
  </si>
  <si>
    <t>89.622</t>
  </si>
  <si>
    <t>84.718</t>
  </si>
  <si>
    <t>80.024</t>
  </si>
  <si>
    <t>76.033</t>
  </si>
  <si>
    <t>19980630</t>
  </si>
  <si>
    <t>94.803</t>
  </si>
  <si>
    <t>89.751</t>
  </si>
  <si>
    <t>84.846</t>
  </si>
  <si>
    <t>80.328</t>
  </si>
  <si>
    <t>76.398</t>
  </si>
  <si>
    <t>19980731</t>
  </si>
  <si>
    <t>94.738</t>
  </si>
  <si>
    <t>89.723</t>
  </si>
  <si>
    <t>84.886</t>
  </si>
  <si>
    <t>80.273</t>
  </si>
  <si>
    <t>76.084</t>
  </si>
  <si>
    <t>19980831</t>
  </si>
  <si>
    <t>95.099</t>
  </si>
  <si>
    <t>90.813</t>
  </si>
  <si>
    <t>86.322</t>
  </si>
  <si>
    <t>82.199</t>
  </si>
  <si>
    <t>78.443</t>
  </si>
  <si>
    <t>19980930</t>
  </si>
  <si>
    <t>95.534</t>
  </si>
  <si>
    <t>91.807</t>
  </si>
  <si>
    <t>87.783</t>
  </si>
  <si>
    <t>84.170</t>
  </si>
  <si>
    <t>80.469</t>
  </si>
  <si>
    <t>19981030</t>
  </si>
  <si>
    <t>95.725</t>
  </si>
  <si>
    <t>91.994</t>
  </si>
  <si>
    <t>87.856</t>
  </si>
  <si>
    <t>83.993</t>
  </si>
  <si>
    <t>79.916</t>
  </si>
  <si>
    <t>19981130</t>
  </si>
  <si>
    <t>95.474</t>
  </si>
  <si>
    <t>91.433</t>
  </si>
  <si>
    <t>87.295</t>
  </si>
  <si>
    <t>83.065</t>
  </si>
  <si>
    <t>79.624</t>
  </si>
  <si>
    <t>19981231</t>
  </si>
  <si>
    <t>95.659</t>
  </si>
  <si>
    <t>91.372</t>
  </si>
  <si>
    <t>87.103</t>
  </si>
  <si>
    <t>82.999</t>
  </si>
  <si>
    <t>79.491</t>
  </si>
  <si>
    <t>19990129</t>
  </si>
  <si>
    <t>95.619</t>
  </si>
  <si>
    <t>91.312</t>
  </si>
  <si>
    <t>87.144</t>
  </si>
  <si>
    <t>83.177</t>
  </si>
  <si>
    <t>79.739</t>
  </si>
  <si>
    <t>19990226</t>
  </si>
  <si>
    <t>95.227</t>
  </si>
  <si>
    <t>90.300</t>
  </si>
  <si>
    <t>85.477</t>
  </si>
  <si>
    <t>80.921</t>
  </si>
  <si>
    <t>77.067</t>
  </si>
  <si>
    <t>19990331</t>
  </si>
  <si>
    <t>95.429</t>
  </si>
  <si>
    <t>90.602</t>
  </si>
  <si>
    <t>85.917</t>
  </si>
  <si>
    <t>81.377</t>
  </si>
  <si>
    <t>77.210</t>
  </si>
  <si>
    <t>19990430</t>
  </si>
  <si>
    <t>95.409</t>
  </si>
  <si>
    <t>90.458</t>
  </si>
  <si>
    <t>85.710</t>
  </si>
  <si>
    <t>81.183</t>
  </si>
  <si>
    <t>76.836</t>
  </si>
  <si>
    <t>19990528</t>
  </si>
  <si>
    <t>95.128</t>
  </si>
  <si>
    <t>89.819</t>
  </si>
  <si>
    <t>84.703</t>
  </si>
  <si>
    <t>79.876</t>
  </si>
  <si>
    <t>75.415</t>
  </si>
  <si>
    <t>19990630</t>
  </si>
  <si>
    <t>94.940</t>
  </si>
  <si>
    <t>89.668</t>
  </si>
  <si>
    <t>84.638</t>
  </si>
  <si>
    <t>79.811</t>
  </si>
  <si>
    <t>74.966</t>
  </si>
  <si>
    <t>19990730</t>
  </si>
  <si>
    <t>94.825</t>
  </si>
  <si>
    <t>89.462</t>
  </si>
  <si>
    <t>84.328</t>
  </si>
  <si>
    <t>79.207</t>
  </si>
  <si>
    <t>74.360</t>
  </si>
  <si>
    <t>19990831</t>
  </si>
  <si>
    <t>94.680</t>
  </si>
  <si>
    <t>89.313</t>
  </si>
  <si>
    <t>84.073</t>
  </si>
  <si>
    <t>78.915</t>
  </si>
  <si>
    <t>74.188</t>
  </si>
  <si>
    <t>19990930</t>
  </si>
  <si>
    <t>94.769</t>
  </si>
  <si>
    <t>89.515</t>
  </si>
  <si>
    <t>84.397</t>
  </si>
  <si>
    <t>79.271</t>
  </si>
  <si>
    <t>74.520</t>
  </si>
  <si>
    <t>19991029</t>
  </si>
  <si>
    <t>94.587</t>
  </si>
  <si>
    <t>89.154</t>
  </si>
  <si>
    <t>83.956</t>
  </si>
  <si>
    <t>78.654</t>
  </si>
  <si>
    <t>73.906</t>
  </si>
  <si>
    <t>19991130</t>
  </si>
  <si>
    <t>94.385</t>
  </si>
  <si>
    <t>88.813</t>
  </si>
  <si>
    <t>83.565</t>
  </si>
  <si>
    <t>78.403</t>
  </si>
  <si>
    <t>73.545</t>
  </si>
  <si>
    <t>19991231</t>
  </si>
  <si>
    <t>94.293</t>
  </si>
  <si>
    <t>88.423</t>
  </si>
  <si>
    <t>82.970</t>
  </si>
  <si>
    <t>77.723</t>
  </si>
  <si>
    <t>72.640</t>
  </si>
  <si>
    <t>20000131</t>
  </si>
  <si>
    <t>94.005</t>
  </si>
  <si>
    <t>87.792</t>
  </si>
  <si>
    <t>82.130</t>
  </si>
  <si>
    <t>76.962</t>
  </si>
  <si>
    <t>71.666</t>
  </si>
  <si>
    <t>20000229</t>
  </si>
  <si>
    <t>94.085</t>
  </si>
  <si>
    <t>87.922</t>
  </si>
  <si>
    <t>82.281</t>
  </si>
  <si>
    <t>77.168</t>
  </si>
  <si>
    <t>72.009</t>
  </si>
  <si>
    <t>20000331</t>
  </si>
  <si>
    <t>93.911</t>
  </si>
  <si>
    <t>88.055</t>
  </si>
  <si>
    <t>82.692</t>
  </si>
  <si>
    <t>77.839</t>
  </si>
  <si>
    <t>73.155</t>
  </si>
  <si>
    <t>20000428</t>
  </si>
  <si>
    <t>93.722</t>
  </si>
  <si>
    <t>87.673</t>
  </si>
  <si>
    <t>82.290</t>
  </si>
  <si>
    <t>77.126</t>
  </si>
  <si>
    <t>72.401</t>
  </si>
  <si>
    <t>20000531</t>
  </si>
  <si>
    <t>93.927</t>
  </si>
  <si>
    <t>87.646</t>
  </si>
  <si>
    <t>82.219</t>
  </si>
  <si>
    <t>77.074</t>
  </si>
  <si>
    <t>72.427</t>
  </si>
  <si>
    <t>20000630</t>
  </si>
  <si>
    <t>93.823</t>
  </si>
  <si>
    <t>88.230</t>
  </si>
  <si>
    <t>83.031</t>
  </si>
  <si>
    <t>78.006</t>
  </si>
  <si>
    <t>73.503</t>
  </si>
  <si>
    <t>20000731</t>
  </si>
  <si>
    <t>93.836</t>
  </si>
  <si>
    <t>88.338</t>
  </si>
  <si>
    <t>82.968</t>
  </si>
  <si>
    <t>78.121</t>
  </si>
  <si>
    <t>73.617</t>
  </si>
  <si>
    <t>20000831</t>
  </si>
  <si>
    <t>94.057</t>
  </si>
  <si>
    <t>88.558</t>
  </si>
  <si>
    <t>83.506</t>
  </si>
  <si>
    <t>78.791</t>
  </si>
  <si>
    <t>74.339</t>
  </si>
  <si>
    <t>20000929</t>
  </si>
  <si>
    <t>94.012</t>
  </si>
  <si>
    <t>88.893</t>
  </si>
  <si>
    <t>83.848</t>
  </si>
  <si>
    <t>79.219</t>
  </si>
  <si>
    <t>74.830</t>
  </si>
  <si>
    <t>20001031</t>
  </si>
  <si>
    <t>93.984</t>
  </si>
  <si>
    <t>89.012</t>
  </si>
  <si>
    <t>83.977</t>
  </si>
  <si>
    <t>79.412</t>
  </si>
  <si>
    <t>75.184</t>
  </si>
  <si>
    <t>20001130</t>
  </si>
  <si>
    <t>94.336</t>
  </si>
  <si>
    <t>89.506</t>
  </si>
  <si>
    <t>84.728</t>
  </si>
  <si>
    <t>80.303</t>
  </si>
  <si>
    <t>76.381</t>
  </si>
  <si>
    <t>20001229</t>
  </si>
  <si>
    <t>94.688</t>
  </si>
  <si>
    <t>90.380</t>
  </si>
  <si>
    <t>85.826</t>
  </si>
  <si>
    <t>81.692</t>
  </si>
  <si>
    <t>77.911</t>
  </si>
  <si>
    <t>20010131</t>
  </si>
  <si>
    <t>95.455</t>
  </si>
  <si>
    <t>91.276</t>
  </si>
  <si>
    <t>86.842</t>
  </si>
  <si>
    <t>82.487</t>
  </si>
  <si>
    <t>78.483</t>
  </si>
  <si>
    <t>20010228</t>
  </si>
  <si>
    <t>95.681</t>
  </si>
  <si>
    <t>91.607</t>
  </si>
  <si>
    <t>87.220</t>
  </si>
  <si>
    <t>83.018</t>
  </si>
  <si>
    <t>79.063</t>
  </si>
  <si>
    <t>20010330</t>
  </si>
  <si>
    <t>95.953</t>
  </si>
  <si>
    <t>91.966</t>
  </si>
  <si>
    <t>87.609</t>
  </si>
  <si>
    <t>83.382</t>
  </si>
  <si>
    <t>79.364</t>
  </si>
  <si>
    <t>20010430</t>
  </si>
  <si>
    <t>96.047</t>
  </si>
  <si>
    <t>91.805</t>
  </si>
  <si>
    <t>86.999</t>
  </si>
  <si>
    <t>82.447</t>
  </si>
  <si>
    <t>78.149</t>
  </si>
  <si>
    <t>20010531</t>
  </si>
  <si>
    <t>96.281</t>
  </si>
  <si>
    <t>91.924</t>
  </si>
  <si>
    <t>87.082</t>
  </si>
  <si>
    <t>82.314</t>
  </si>
  <si>
    <t>77.974</t>
  </si>
  <si>
    <t>20010629</t>
  </si>
  <si>
    <t>96.207</t>
  </si>
  <si>
    <t>91.877</t>
  </si>
  <si>
    <t>86.928</t>
  </si>
  <si>
    <t>82.122</t>
  </si>
  <si>
    <t>77.605</t>
  </si>
  <si>
    <t>20010731</t>
  </si>
  <si>
    <t>96.604</t>
  </si>
  <si>
    <t>92.734</t>
  </si>
  <si>
    <t>88.108</t>
  </si>
  <si>
    <t>83.556</t>
  </si>
  <si>
    <t>79.174</t>
  </si>
  <si>
    <t>20010831</t>
  </si>
  <si>
    <t>96.735</t>
  </si>
  <si>
    <t>93.050</t>
  </si>
  <si>
    <t>88.537</t>
  </si>
  <si>
    <t>84.118</t>
  </si>
  <si>
    <t>79.865</t>
  </si>
  <si>
    <t>20010928</t>
  </si>
  <si>
    <t>97.503</t>
  </si>
  <si>
    <t>94.500</t>
  </si>
  <si>
    <t>90.219</t>
  </si>
  <si>
    <t>86.003</t>
  </si>
  <si>
    <t>81.639</t>
  </si>
  <si>
    <t>20011031</t>
  </si>
  <si>
    <t>98.063</t>
  </si>
  <si>
    <t>95.374</t>
  </si>
  <si>
    <t>91.511</t>
  </si>
  <si>
    <t>87.416</t>
  </si>
  <si>
    <t>83.217</t>
  </si>
  <si>
    <t>20011130</t>
  </si>
  <si>
    <t>97.976</t>
  </si>
  <si>
    <t>94.489</t>
  </si>
  <si>
    <t>89.990</t>
  </si>
  <si>
    <t>85.511</t>
  </si>
  <si>
    <t>81.456</t>
  </si>
  <si>
    <t>20011231</t>
  </si>
  <si>
    <t>97.969</t>
  </si>
  <si>
    <t>89.188</t>
  </si>
  <si>
    <t>84.443</t>
  </si>
  <si>
    <t>80.105</t>
  </si>
  <si>
    <t>20020131</t>
  </si>
  <si>
    <t>97.749</t>
  </si>
  <si>
    <t>93.906</t>
  </si>
  <si>
    <t>89.196</t>
  </si>
  <si>
    <t>84.384</t>
  </si>
  <si>
    <t>79.778</t>
  </si>
  <si>
    <t>20020228</t>
  </si>
  <si>
    <t>97.829</t>
  </si>
  <si>
    <t>94.113</t>
  </si>
  <si>
    <t>89.698</t>
  </si>
  <si>
    <t>84.947</t>
  </si>
  <si>
    <t>80.423</t>
  </si>
  <si>
    <t>20020328</t>
  </si>
  <si>
    <t>97.325</t>
  </si>
  <si>
    <t>92.871</t>
  </si>
  <si>
    <t>82.737</t>
  </si>
  <si>
    <t>77.843</t>
  </si>
  <si>
    <t>20020430</t>
  </si>
  <si>
    <t>97.776</t>
  </si>
  <si>
    <t>93.762</t>
  </si>
  <si>
    <t>89.073</t>
  </si>
  <si>
    <t>84.228</t>
  </si>
  <si>
    <t>79.521</t>
  </si>
  <si>
    <t>20020531</t>
  </si>
  <si>
    <t>97.763</t>
  </si>
  <si>
    <t>93.847</t>
  </si>
  <si>
    <t>89.399</t>
  </si>
  <si>
    <t>84.800</t>
  </si>
  <si>
    <t>80.198</t>
  </si>
  <si>
    <t>20020628</t>
  </si>
  <si>
    <t>98.067</t>
  </si>
  <si>
    <t>94.381</t>
  </si>
  <si>
    <t>90.118</t>
  </si>
  <si>
    <t>85.662</t>
  </si>
  <si>
    <t>81.254</t>
  </si>
  <si>
    <t>20020731</t>
  </si>
  <si>
    <t>98.292</t>
  </si>
  <si>
    <t>95.654</t>
  </si>
  <si>
    <t>87.660</t>
  </si>
  <si>
    <t>83.380</t>
  </si>
  <si>
    <t>20020830</t>
  </si>
  <si>
    <t>98.273</t>
  </si>
  <si>
    <t>95.861</t>
  </si>
  <si>
    <t>92.631</t>
  </si>
  <si>
    <t>88.723</t>
  </si>
  <si>
    <t>84.847</t>
  </si>
  <si>
    <t>20020930</t>
  </si>
  <si>
    <t>98.580</t>
  </si>
  <si>
    <t>96.690</t>
  </si>
  <si>
    <t>94.076</t>
  </si>
  <si>
    <t>90.868</t>
  </si>
  <si>
    <t>87.514</t>
  </si>
  <si>
    <t>20021031</t>
  </si>
  <si>
    <t>98.672</t>
  </si>
  <si>
    <t>96.733</t>
  </si>
  <si>
    <t>93.816</t>
  </si>
  <si>
    <t>90.370</t>
  </si>
  <si>
    <t>86.607</t>
  </si>
  <si>
    <t>20021129</t>
  </si>
  <si>
    <t>98.509</t>
  </si>
  <si>
    <t>96.005</t>
  </si>
  <si>
    <t>92.462</t>
  </si>
  <si>
    <t>88.574</t>
  </si>
  <si>
    <t>84.696</t>
  </si>
  <si>
    <t>20021231</t>
  </si>
  <si>
    <t>98.799</t>
  </si>
  <si>
    <t>96.881</t>
  </si>
  <si>
    <t>94.084</t>
  </si>
  <si>
    <t>90.628</t>
  </si>
  <si>
    <t>86.899</t>
  </si>
  <si>
    <t>20030131</t>
  </si>
  <si>
    <t>98.728</t>
  </si>
  <si>
    <t>96.669</t>
  </si>
  <si>
    <t>93.607</t>
  </si>
  <si>
    <t>89.842</t>
  </si>
  <si>
    <t>85.884</t>
  </si>
  <si>
    <t>20030228</t>
  </si>
  <si>
    <t>98.778</t>
  </si>
  <si>
    <t>97.020</t>
  </si>
  <si>
    <t>94.366</t>
  </si>
  <si>
    <t>90.948</t>
  </si>
  <si>
    <t>87.247</t>
  </si>
  <si>
    <t>20030331</t>
  </si>
  <si>
    <t>98.859</t>
  </si>
  <si>
    <t>97.069</t>
  </si>
  <si>
    <t>94.250</t>
  </si>
  <si>
    <t>90.683</t>
  </si>
  <si>
    <t>86.814</t>
  </si>
  <si>
    <t>20030430</t>
  </si>
  <si>
    <t>98.853</t>
  </si>
  <si>
    <t>97.091</t>
  </si>
  <si>
    <t>94.229</t>
  </si>
  <si>
    <t>90.577</t>
  </si>
  <si>
    <t>86.549</t>
  </si>
  <si>
    <t>20030530</t>
  </si>
  <si>
    <t>98.846</t>
  </si>
  <si>
    <t>97.389</t>
  </si>
  <si>
    <t>95.246</t>
  </si>
  <si>
    <t>92.308</t>
  </si>
  <si>
    <t>88.900</t>
  </si>
  <si>
    <t>20030630</t>
  </si>
  <si>
    <t>98.963</t>
  </si>
  <si>
    <t>97.431</t>
  </si>
  <si>
    <t>95.024</t>
  </si>
  <si>
    <t>91.890</t>
  </si>
  <si>
    <t>88.237</t>
  </si>
  <si>
    <t>20030731</t>
  </si>
  <si>
    <t>98.782</t>
  </si>
  <si>
    <t>96.593</t>
  </si>
  <si>
    <t>93.225</t>
  </si>
  <si>
    <t>89.083</t>
  </si>
  <si>
    <t>84.518</t>
  </si>
  <si>
    <t>20030829</t>
  </si>
  <si>
    <t>98.715</t>
  </si>
  <si>
    <t>96.142</t>
  </si>
  <si>
    <t>92.627</t>
  </si>
  <si>
    <t>88.351</t>
  </si>
  <si>
    <t>83.881</t>
  </si>
  <si>
    <t>20030930</t>
  </si>
  <si>
    <t>98.948</t>
  </si>
  <si>
    <t>97.113</t>
  </si>
  <si>
    <t>94.231</t>
  </si>
  <si>
    <t>86.577</t>
  </si>
  <si>
    <t>20031031</t>
  </si>
  <si>
    <t>98.774</t>
  </si>
  <si>
    <t>96.417</t>
  </si>
  <si>
    <t>93.033</t>
  </si>
  <si>
    <t>89.165</t>
  </si>
  <si>
    <t>84.796</t>
  </si>
  <si>
    <t>20031128</t>
  </si>
  <si>
    <t>98.563</t>
  </si>
  <si>
    <t>95.991</t>
  </si>
  <si>
    <t>92.543</t>
  </si>
  <si>
    <t>88.660</t>
  </si>
  <si>
    <t>84.416</t>
  </si>
  <si>
    <t>20031231</t>
  </si>
  <si>
    <t>98.777</t>
  </si>
  <si>
    <t>96.392</t>
  </si>
  <si>
    <t>93.133</t>
  </si>
  <si>
    <t>89.249</t>
  </si>
  <si>
    <t>84.938</t>
  </si>
  <si>
    <t>20040130</t>
  </si>
  <si>
    <t>98.775</t>
  </si>
  <si>
    <t>96.432</t>
  </si>
  <si>
    <t>93.168</t>
  </si>
  <si>
    <t>89.427</t>
  </si>
  <si>
    <t>85.281</t>
  </si>
  <si>
    <t>20040227</t>
  </si>
  <si>
    <t>98.856</t>
  </si>
  <si>
    <t>96.767</t>
  </si>
  <si>
    <t>90.154</t>
  </si>
  <si>
    <t>86.178</t>
  </si>
  <si>
    <t>20040331</t>
  </si>
  <si>
    <t>98.861</t>
  </si>
  <si>
    <t>96.902</t>
  </si>
  <si>
    <t>94.171</t>
  </si>
  <si>
    <t>90.696</t>
  </si>
  <si>
    <t>86.900</t>
  </si>
  <si>
    <t>20040430</t>
  </si>
  <si>
    <t>98.411</t>
  </si>
  <si>
    <t>95.501</t>
  </si>
  <si>
    <t>91.684</t>
  </si>
  <si>
    <t>87.554</t>
  </si>
  <si>
    <t>83.309</t>
  </si>
  <si>
    <t>20040528</t>
  </si>
  <si>
    <t>98.197</t>
  </si>
  <si>
    <t>95.055</t>
  </si>
  <si>
    <t>91.044</t>
  </si>
  <si>
    <t>86.796</t>
  </si>
  <si>
    <t>82.451</t>
  </si>
  <si>
    <t>20040630</t>
  </si>
  <si>
    <t>98.008</t>
  </si>
  <si>
    <t>94.795</t>
  </si>
  <si>
    <t>90.963</t>
  </si>
  <si>
    <t>86.915</t>
  </si>
  <si>
    <t>82.642</t>
  </si>
  <si>
    <t>20040730</t>
  </si>
  <si>
    <t>97.971</t>
  </si>
  <si>
    <t>94.815</t>
  </si>
  <si>
    <t>91.077</t>
  </si>
  <si>
    <t>87.149</t>
  </si>
  <si>
    <t>82.948</t>
  </si>
  <si>
    <t>20040831</t>
  </si>
  <si>
    <t>98.075</t>
  </si>
  <si>
    <t>95.337</t>
  </si>
  <si>
    <t>92.133</t>
  </si>
  <si>
    <t>88.497</t>
  </si>
  <si>
    <t>84.551</t>
  </si>
  <si>
    <t>20040930</t>
  </si>
  <si>
    <t>97.865</t>
  </si>
  <si>
    <t>94.944</t>
  </si>
  <si>
    <t>91.763</t>
  </si>
  <si>
    <t>88.134</t>
  </si>
  <si>
    <t>84.406</t>
  </si>
  <si>
    <t>20041029</t>
  </si>
  <si>
    <t>97.807</t>
  </si>
  <si>
    <t>95.051</t>
  </si>
  <si>
    <t>91.952</t>
  </si>
  <si>
    <t>88.427</t>
  </si>
  <si>
    <t>84.760</t>
  </si>
  <si>
    <t>20041130</t>
  </si>
  <si>
    <t>97.410</t>
  </si>
  <si>
    <t>94.205</t>
  </si>
  <si>
    <t>90.717</t>
  </si>
  <si>
    <t>86.976</t>
  </si>
  <si>
    <t>83.090</t>
  </si>
  <si>
    <t>20041231</t>
  </si>
  <si>
    <t>97.296</t>
  </si>
  <si>
    <t>94.099</t>
  </si>
  <si>
    <t>90.756</t>
  </si>
  <si>
    <t>87.093</t>
  </si>
  <si>
    <t>83.432</t>
  </si>
  <si>
    <t>20050131</t>
  </si>
  <si>
    <t>97.106</t>
  </si>
  <si>
    <t>93.697</t>
  </si>
  <si>
    <t>90.280</t>
  </si>
  <si>
    <t>86.762</t>
  </si>
  <si>
    <t>83.140</t>
  </si>
  <si>
    <t>20050228</t>
  </si>
  <si>
    <t>96.804</t>
  </si>
  <si>
    <t>93.101</t>
  </si>
  <si>
    <t>89.365</t>
  </si>
  <si>
    <t>85.620</t>
  </si>
  <si>
    <t>81.832</t>
  </si>
  <si>
    <t>20050331</t>
  </si>
  <si>
    <t>96.646</t>
  </si>
  <si>
    <t>92.775</t>
  </si>
  <si>
    <t>88.906</t>
  </si>
  <si>
    <t>85.062</t>
  </si>
  <si>
    <t>81.256</t>
  </si>
  <si>
    <t>20050429</t>
  </si>
  <si>
    <t>96.695</t>
  </si>
  <si>
    <t>93.031</t>
  </si>
  <si>
    <t>89.447</t>
  </si>
  <si>
    <t>85.918</t>
  </si>
  <si>
    <t>82.357</t>
  </si>
  <si>
    <t>20050531</t>
  </si>
  <si>
    <t>96.686</t>
  </si>
  <si>
    <t>93.154</t>
  </si>
  <si>
    <t>89.777</t>
  </si>
  <si>
    <t>86.421</t>
  </si>
  <si>
    <t>83.072</t>
  </si>
  <si>
    <t>20050630</t>
  </si>
  <si>
    <t>96.570</t>
  </si>
  <si>
    <t>93.056</t>
  </si>
  <si>
    <t>89.711</t>
  </si>
  <si>
    <t>86.386</t>
  </si>
  <si>
    <t>83.216</t>
  </si>
  <si>
    <t>20050729</t>
  </si>
  <si>
    <t>96.203</t>
  </si>
  <si>
    <t>92.371</t>
  </si>
  <si>
    <t>88.608</t>
  </si>
  <si>
    <t>84.879</t>
  </si>
  <si>
    <t>81.473</t>
  </si>
  <si>
    <t>20050831</t>
  </si>
  <si>
    <t>96.346</t>
  </si>
  <si>
    <t>92.709</t>
  </si>
  <si>
    <t>89.261</t>
  </si>
  <si>
    <t>85.880</t>
  </si>
  <si>
    <t>82.601</t>
  </si>
  <si>
    <t>20050930</t>
  </si>
  <si>
    <t>96.030</t>
  </si>
  <si>
    <t>92.104</t>
  </si>
  <si>
    <t>88.327</t>
  </si>
  <si>
    <t>84.670</t>
  </si>
  <si>
    <t>81.257</t>
  </si>
  <si>
    <t>20051031</t>
  </si>
  <si>
    <t>95.782</t>
  </si>
  <si>
    <t>91.694</t>
  </si>
  <si>
    <t>87.683</t>
  </si>
  <si>
    <t>83.850</t>
  </si>
  <si>
    <t>80.270</t>
  </si>
  <si>
    <t>20051130</t>
  </si>
  <si>
    <t>95.701</t>
  </si>
  <si>
    <t>91.651</t>
  </si>
  <si>
    <t>87.790</t>
  </si>
  <si>
    <t>83.979</t>
  </si>
  <si>
    <t>80.387</t>
  </si>
  <si>
    <t>20051230</t>
  </si>
  <si>
    <t>95.718</t>
  </si>
  <si>
    <t>91.707</t>
  </si>
  <si>
    <t>87.832</t>
  </si>
  <si>
    <t>84.137</t>
  </si>
  <si>
    <t>80.669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</si>
</sst>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4" fillId="25" borderId="3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4">
    <dxf/>
    <dxf/>
    <dxf/>
    <dxf/>
    <dxf/>
    <dxf/>
    <dxf/>
    <dxf/>
    <dxf/>
    <dxf/>
    <dxf/>
    <dxf/>
    <dxf/>
    <dxf/>
    <dxf/>
    <dxf/>
    <dxf/>
    <dxf/>
    <dxf/>
    <dxf/>
    <dxf/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5">
    <queryTableFields count="2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ama_Bliss_price" displayName="Fama_Bliss_price" ref="A1:X109" tableType="queryTable" totalsRowShown="0">
  <autoFilter ref="A1:X109"/>
  <tableColumns count="24">
    <tableColumn id="1" name="date" uniqueName="1" queryTableFieldId="1" dataDxfId="0"/>
    <tableColumn id="2" name="price1" uniqueName="2" queryTableFieldId="2" dataDxfId="1"/>
    <tableColumn id="3" name="price2" uniqueName="3" queryTableFieldId="3" dataDxfId="2"/>
    <tableColumn id="4" name="price3" uniqueName="4" queryTableFieldId="4" dataDxfId="3"/>
    <tableColumn id="5" name="price4" uniqueName="5" queryTableFieldId="5" dataDxfId="4"/>
    <tableColumn id="6" name="price5" uniqueName="6" queryTableFieldId="6" dataDxfId="5"/>
    <tableColumn id="7" name="h(2,1)" uniqueName="7" queryTableFieldId="7" dataDxfId="6"/>
    <tableColumn id="8" name="r(1,t)" uniqueName="8" queryTableFieldId="8" dataDxfId="7"/>
    <tableColumn id="9" name="f(2,1)" uniqueName="9" queryTableFieldId="9" dataDxfId="8"/>
    <tableColumn id="10" name="h(3,2)" uniqueName="10" queryTableFieldId="10" dataDxfId="9"/>
    <tableColumn id="11" name="h(4,3)" uniqueName="11" queryTableFieldId="11" dataDxfId="10"/>
    <tableColumn id="12" name="h(5,4)" uniqueName="12" queryTableFieldId="12" dataDxfId="11"/>
    <tableColumn id="13" name="f(3,2)" uniqueName="13" queryTableFieldId="13" dataDxfId="12"/>
    <tableColumn id="14" name="f(4,3)" uniqueName="14" queryTableFieldId="14" dataDxfId="13"/>
    <tableColumn id="15" name="f(5,4)" uniqueName="15" queryTableFieldId="15" dataDxfId="14"/>
    <tableColumn id="16" name="r1" uniqueName="16" queryTableFieldId="16" dataDxfId="15"/>
    <tableColumn id="17" name="r2" uniqueName="17" queryTableFieldId="17" dataDxfId="16"/>
    <tableColumn id="18" name="r3" uniqueName="18" queryTableFieldId="18" dataDxfId="17"/>
    <tableColumn id="19" name="r4" uniqueName="19" queryTableFieldId="19" dataDxfId="18"/>
    <tableColumn id="20" name="y1" uniqueName="20" queryTableFieldId="20" dataDxfId="19"/>
    <tableColumn id="21" name="y2" uniqueName="21" queryTableFieldId="21" dataDxfId="20"/>
    <tableColumn id="22" name="y3" uniqueName="22" queryTableFieldId="22" dataDxfId="21"/>
    <tableColumn id="23" name="y4" uniqueName="23" queryTableFieldId="23" dataDxfId="22"/>
    <tableColumn id="24" name="y5" uniqueName="24" queryTableFieldId="24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33"/>
  <sheetViews>
    <sheetView tabSelected="1" topLeftCell="P1" workbookViewId="0">
      <selection activeCell="V4" sqref="V4"/>
    </sheetView>
  </sheetViews>
  <sheetFormatPr defaultColWidth="9" defaultRowHeight="13.8"/>
  <cols>
    <col min="1" max="6" width="10.75" customWidth="1"/>
    <col min="7" max="7" width="14.1111111111111"/>
    <col min="8" max="9" width="12.8888888888889"/>
    <col min="10" max="12" width="14.1111111111111"/>
    <col min="13" max="15" width="12.8888888888889"/>
    <col min="16" max="19" width="14.1111111111111"/>
    <col min="20" max="24" width="12.8888888888889"/>
    <col min="25" max="33" width="8.77777777777778" style="1"/>
    <col min="34" max="34" width="14.1111111111111"/>
    <col min="35" max="35" width="12.8888888888889"/>
    <col min="36" max="42" width="14.1111111111111"/>
    <col min="44" max="44" width="11.7777777777778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 s="3" t="s">
        <v>44</v>
      </c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>
        <f t="shared" ref="G2:G50" si="0">LN(B14/C2)</f>
        <v>0.0648158080101655</v>
      </c>
      <c r="H2">
        <f t="shared" ref="H2:H50" si="1">-LN(B2/100)</f>
        <v>0.0547202122002329</v>
      </c>
      <c r="I2">
        <f t="shared" ref="I2:I50" si="2">LN(B2/C2)</f>
        <v>0.0615889102001503</v>
      </c>
      <c r="J2">
        <f t="shared" ref="J2:J50" si="3">LN(C14/D2)</f>
        <v>0.074694429786999</v>
      </c>
      <c r="K2">
        <f t="shared" ref="K2:K50" si="4">LN(D14/E2)</f>
        <v>0.084648743790736</v>
      </c>
      <c r="L2">
        <f t="shared" ref="L2:L50" si="5">LN(E14/F2)</f>
        <v>0.0944404863350194</v>
      </c>
      <c r="M2">
        <f t="shared" ref="M2:M50" si="6">LN(C2/D2)</f>
        <v>0.0636791585998989</v>
      </c>
      <c r="N2">
        <f t="shared" ref="N2:N50" si="7">LN(D2/E2)</f>
        <v>0.0634217551753955</v>
      </c>
      <c r="O2">
        <f t="shared" ref="O2:O50" si="8">LN(E2/F2)</f>
        <v>0.065672739816188</v>
      </c>
      <c r="P2">
        <f t="shared" ref="P2:P50" si="9">H14-H2</f>
        <v>-0.00322689781001519</v>
      </c>
      <c r="Q2">
        <f t="shared" ref="Q2:Q50" si="10">H26-H2</f>
        <v>-0.00992157129224616</v>
      </c>
      <c r="R2">
        <f t="shared" ref="R2:R50" si="11">H38-H2</f>
        <v>0.00710200144311008</v>
      </c>
      <c r="S2">
        <f t="shared" ref="S2:S50" si="12">H50-H2</f>
        <v>-0.00820495845876409</v>
      </c>
      <c r="T2">
        <f t="shared" ref="T2:T51" si="13">H2</f>
        <v>0.0547202122002329</v>
      </c>
      <c r="U2">
        <f t="shared" ref="U2:U50" si="14">-LN(C2/100)/2</f>
        <v>0.0581545612001916</v>
      </c>
      <c r="V2">
        <f t="shared" ref="V2:V50" si="15">-LN(D2/100)/3</f>
        <v>0.0599960936667607</v>
      </c>
      <c r="W2">
        <f t="shared" ref="W2:W50" si="16">-LN(E2/100)/4</f>
        <v>0.0608525090439194</v>
      </c>
      <c r="X2">
        <f t="shared" ref="X2:X50" si="17">-LN(F2/100)/5</f>
        <v>0.0618165551983731</v>
      </c>
      <c r="Y2" s="1">
        <v>1081.3</v>
      </c>
      <c r="Z2" s="1">
        <v>3829</v>
      </c>
      <c r="AA2" s="1">
        <v>133</v>
      </c>
      <c r="AB2" s="1">
        <v>131.7</v>
      </c>
      <c r="AC2" s="1">
        <v>126.6</v>
      </c>
      <c r="AD2" s="1">
        <v>127.5</v>
      </c>
      <c r="AE2" s="1">
        <v>136</v>
      </c>
      <c r="AF2" s="1">
        <v>159.4</v>
      </c>
      <c r="AG2" s="1">
        <v>62.2374</v>
      </c>
      <c r="AH2">
        <f>(Y14-Y2)/Y2</f>
        <v>-0.0067511328955886</v>
      </c>
      <c r="AI2">
        <f>(Z14-Z2)/Z2</f>
        <v>0.0577957691303213</v>
      </c>
      <c r="AJ2">
        <f>(AA14-AA2)/AA2</f>
        <v>-0.0172932330827069</v>
      </c>
      <c r="AK2">
        <f>(AB14-AB2)/AB2</f>
        <v>-0.0212604403948366</v>
      </c>
      <c r="AL2">
        <f>(AC14-AC2)/AC2</f>
        <v>-0.0157977883096367</v>
      </c>
      <c r="AM2">
        <f>(AD14-AD2)/AD2</f>
        <v>-0.193725490196078</v>
      </c>
      <c r="AN2">
        <f>(AE14-AE2)/AE2</f>
        <v>-0.0588235294117647</v>
      </c>
      <c r="AO2">
        <f>(AF14-AF2)/AF2</f>
        <v>0.0163111668757842</v>
      </c>
      <c r="AP2">
        <f>(AG14-AG2)/AG2</f>
        <v>0.0392336440789621</v>
      </c>
      <c r="AQ2" s="4">
        <v>8031.5</v>
      </c>
      <c r="AR2">
        <f>AG2*AF2</f>
        <v>9920.64156</v>
      </c>
    </row>
    <row r="3" spans="1:43">
      <c r="A3" s="3" t="s">
        <v>50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>
        <f t="shared" si="0"/>
        <v>0.0666055558486996</v>
      </c>
      <c r="H3">
        <f t="shared" si="1"/>
        <v>0.0557030028762508</v>
      </c>
      <c r="I3">
        <f t="shared" si="2"/>
        <v>0.0640607430923194</v>
      </c>
      <c r="J3">
        <f t="shared" si="3"/>
        <v>0.075347205773849</v>
      </c>
      <c r="K3">
        <f t="shared" si="4"/>
        <v>0.0852891000742658</v>
      </c>
      <c r="L3">
        <f t="shared" si="5"/>
        <v>0.093581894462931</v>
      </c>
      <c r="M3">
        <f t="shared" si="6"/>
        <v>0.0650970319203349</v>
      </c>
      <c r="N3">
        <f t="shared" si="7"/>
        <v>0.0652557966767345</v>
      </c>
      <c r="O3">
        <f t="shared" si="8"/>
        <v>0.0657592322569232</v>
      </c>
      <c r="P3">
        <f t="shared" si="9"/>
        <v>-0.00254481275638024</v>
      </c>
      <c r="Q3">
        <f t="shared" si="10"/>
        <v>-0.00679633192016673</v>
      </c>
      <c r="R3">
        <f t="shared" si="11"/>
        <v>0.0052685541152328</v>
      </c>
      <c r="S3">
        <f t="shared" si="12"/>
        <v>-0.0115525585408811</v>
      </c>
      <c r="T3">
        <f t="shared" si="13"/>
        <v>0.0557030028762508</v>
      </c>
      <c r="U3">
        <f t="shared" si="14"/>
        <v>0.059881872984285</v>
      </c>
      <c r="V3">
        <f t="shared" si="15"/>
        <v>0.0616202592963017</v>
      </c>
      <c r="W3">
        <f t="shared" si="16"/>
        <v>0.0625291436414099</v>
      </c>
      <c r="X3">
        <f t="shared" si="17"/>
        <v>0.0631751613645126</v>
      </c>
      <c r="Y3" s="1">
        <v>1078.9</v>
      </c>
      <c r="Z3" s="1">
        <v>3840.4</v>
      </c>
      <c r="AA3" s="1">
        <v>132.7</v>
      </c>
      <c r="AB3" s="1">
        <v>131.2</v>
      </c>
      <c r="AC3" s="1">
        <v>126.5</v>
      </c>
      <c r="AD3" s="1">
        <v>116.6</v>
      </c>
      <c r="AE3" s="1">
        <v>137</v>
      </c>
      <c r="AF3" s="1">
        <v>159.7</v>
      </c>
      <c r="AG3" s="1">
        <v>62.355</v>
      </c>
      <c r="AH3">
        <f>(Y15-Y3)/Y3</f>
        <v>-0.000926869960144592</v>
      </c>
      <c r="AI3">
        <f>(Z15-Z3)/Z3</f>
        <v>0.0629621914383918</v>
      </c>
      <c r="AJ3">
        <f>(AA15-AA3)/AA3</f>
        <v>-0.0158251695553881</v>
      </c>
      <c r="AK3">
        <f>(AB15-AB3)/AB3</f>
        <v>-0.0182926829268291</v>
      </c>
      <c r="AL3">
        <f>(AC15-AC3)/AC3</f>
        <v>-0.0181818181818182</v>
      </c>
      <c r="AM3">
        <f>(AD15-AD3)/AD3</f>
        <v>-0.135506003430532</v>
      </c>
      <c r="AN3">
        <f>(AE15-AE3)/AE3</f>
        <v>-0.0664233576642335</v>
      </c>
      <c r="AO3">
        <f>(AF15-AF3)/AF3</f>
        <v>0.0144020037570445</v>
      </c>
      <c r="AP3">
        <f>(AG15-AG3)/AG3</f>
        <v>0.043972416005132</v>
      </c>
      <c r="AQ3" s="4">
        <v>8055.3</v>
      </c>
    </row>
    <row r="4" spans="1:43">
      <c r="A4" s="3" t="s">
        <v>56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>
        <f t="shared" si="0"/>
        <v>0.0734705568268741</v>
      </c>
      <c r="H4">
        <f t="shared" si="1"/>
        <v>0.0591132644925065</v>
      </c>
      <c r="I4">
        <f t="shared" si="2"/>
        <v>0.0675049365452597</v>
      </c>
      <c r="J4">
        <f t="shared" si="3"/>
        <v>0.0857303300684031</v>
      </c>
      <c r="K4">
        <f t="shared" si="4"/>
        <v>0.0982905186534835</v>
      </c>
      <c r="L4">
        <f t="shared" si="5"/>
        <v>0.109650530111411</v>
      </c>
      <c r="M4">
        <f t="shared" si="6"/>
        <v>0.0692507081415628</v>
      </c>
      <c r="N4">
        <f t="shared" si="7"/>
        <v>0.0695038763526174</v>
      </c>
      <c r="O4">
        <f t="shared" si="8"/>
        <v>0.0678088709912006</v>
      </c>
      <c r="P4">
        <f t="shared" si="9"/>
        <v>-0.00596562028161437</v>
      </c>
      <c r="Q4">
        <f t="shared" si="10"/>
        <v>-0.012325593993627</v>
      </c>
      <c r="R4">
        <f t="shared" si="11"/>
        <v>0.00370939624251929</v>
      </c>
      <c r="S4">
        <f t="shared" si="12"/>
        <v>-0.0178015667538671</v>
      </c>
      <c r="T4">
        <f t="shared" si="13"/>
        <v>0.0591132644925065</v>
      </c>
      <c r="U4">
        <f t="shared" si="14"/>
        <v>0.0633091005188831</v>
      </c>
      <c r="V4">
        <f t="shared" si="15"/>
        <v>0.0652896363931097</v>
      </c>
      <c r="W4">
        <f t="shared" si="16"/>
        <v>0.0663431963829866</v>
      </c>
      <c r="X4">
        <f t="shared" si="17"/>
        <v>0.0666363313046294</v>
      </c>
      <c r="Y4" s="1">
        <v>1072.2</v>
      </c>
      <c r="Z4" s="1">
        <v>3854.7</v>
      </c>
      <c r="AA4" s="1">
        <v>132.6</v>
      </c>
      <c r="AB4" s="1">
        <v>131.2</v>
      </c>
      <c r="AC4" s="1">
        <v>126.1</v>
      </c>
      <c r="AD4" s="1">
        <v>107.5</v>
      </c>
      <c r="AE4" s="1">
        <v>139.7</v>
      </c>
      <c r="AF4" s="1">
        <v>159.8</v>
      </c>
      <c r="AG4" s="1">
        <v>62.5055</v>
      </c>
      <c r="AH4">
        <f>(Y16-Y4)/Y4</f>
        <v>0.00457004290244345</v>
      </c>
      <c r="AI4">
        <f>(Z16-Z4)/Z4</f>
        <v>0.06534879497756</v>
      </c>
      <c r="AJ4">
        <f>(AA16-AA4)/AA4</f>
        <v>-0.0158371040723981</v>
      </c>
      <c r="AK4">
        <f>(AB16-AB4)/AB4</f>
        <v>-0.0190548780487805</v>
      </c>
      <c r="AL4">
        <f>(AC16-AC4)/AC4</f>
        <v>-0.0190325138778746</v>
      </c>
      <c r="AM4">
        <f>(AD16-AD4)/AD4</f>
        <v>-0.0744186046511628</v>
      </c>
      <c r="AN4">
        <f>(AE16-AE4)/AE4</f>
        <v>-0.0923407301360057</v>
      </c>
      <c r="AO4">
        <f>(AF16-AF4)/AF4</f>
        <v>0.013767209011264</v>
      </c>
      <c r="AP4">
        <f>(AG16-AG4)/AG4</f>
        <v>0.0460263496812282</v>
      </c>
      <c r="AQ4" s="4">
        <v>8090.9</v>
      </c>
    </row>
    <row r="5" spans="1:43">
      <c r="A5" s="3" t="s">
        <v>62</v>
      </c>
      <c r="B5" s="3" t="s">
        <v>63</v>
      </c>
      <c r="C5" s="3" t="s">
        <v>64</v>
      </c>
      <c r="D5" s="3" t="s">
        <v>65</v>
      </c>
      <c r="E5" s="3" t="s">
        <v>66</v>
      </c>
      <c r="F5" s="3" t="s">
        <v>67</v>
      </c>
      <c r="G5">
        <f t="shared" si="0"/>
        <v>0.0704781453104435</v>
      </c>
      <c r="H5">
        <f t="shared" si="1"/>
        <v>0.0580529314486171</v>
      </c>
      <c r="I5">
        <f t="shared" si="2"/>
        <v>0.06572051092005</v>
      </c>
      <c r="J5">
        <f t="shared" si="3"/>
        <v>0.0802799327552007</v>
      </c>
      <c r="K5">
        <f t="shared" si="4"/>
        <v>0.0911506989763735</v>
      </c>
      <c r="L5">
        <f t="shared" si="5"/>
        <v>0.100608351639358</v>
      </c>
      <c r="M5">
        <f t="shared" si="6"/>
        <v>0.0664552939344007</v>
      </c>
      <c r="N5">
        <f t="shared" si="7"/>
        <v>0.0676615513409768</v>
      </c>
      <c r="O5">
        <f t="shared" si="8"/>
        <v>0.066649425550536</v>
      </c>
      <c r="P5">
        <f t="shared" si="9"/>
        <v>-0.00475763439039355</v>
      </c>
      <c r="Q5">
        <f t="shared" si="10"/>
        <v>-0.0110556590877058</v>
      </c>
      <c r="R5">
        <f t="shared" si="11"/>
        <v>0.00678430096539222</v>
      </c>
      <c r="S5">
        <f t="shared" si="12"/>
        <v>-0.0177204004548771</v>
      </c>
      <c r="T5">
        <f t="shared" si="13"/>
        <v>0.0580529314486171</v>
      </c>
      <c r="U5">
        <f t="shared" si="14"/>
        <v>0.0618867211843336</v>
      </c>
      <c r="V5">
        <f t="shared" si="15"/>
        <v>0.0634095787676893</v>
      </c>
      <c r="W5">
        <f t="shared" si="16"/>
        <v>0.0644725719110111</v>
      </c>
      <c r="X5">
        <f t="shared" si="17"/>
        <v>0.0649079426389161</v>
      </c>
      <c r="Y5" s="1">
        <v>1064.3</v>
      </c>
      <c r="Z5" s="1">
        <v>3872.5</v>
      </c>
      <c r="AA5" s="1">
        <v>131.8</v>
      </c>
      <c r="AB5" s="1">
        <v>130.2</v>
      </c>
      <c r="AC5" s="1">
        <v>125.6</v>
      </c>
      <c r="AD5" s="1">
        <v>107.8</v>
      </c>
      <c r="AE5" s="1">
        <v>138.2</v>
      </c>
      <c r="AF5" s="1">
        <v>159.9</v>
      </c>
      <c r="AG5" s="1">
        <v>62.4939</v>
      </c>
      <c r="AH5">
        <f>(Y17-Y5)/Y5</f>
        <v>0.0119327257352251</v>
      </c>
      <c r="AI5">
        <f>(Z17-Z5)/Z5</f>
        <v>0.067088444157521</v>
      </c>
      <c r="AJ5">
        <f>(AA17-AA5)/AA5</f>
        <v>-0.00834597875569061</v>
      </c>
      <c r="AK5">
        <f>(AB17-AB5)/AB5</f>
        <v>-0.00998463901689695</v>
      </c>
      <c r="AL5">
        <f>(AC17-AC5)/AC5</f>
        <v>-0.0159235668789809</v>
      </c>
      <c r="AM5">
        <f>(AD17-AD5)/AD5</f>
        <v>-0.0667903525046382</v>
      </c>
      <c r="AN5">
        <f>(AE17-AE5)/AE5</f>
        <v>-0.0795947901591895</v>
      </c>
      <c r="AO5">
        <f>(AF17-AF5)/AF5</f>
        <v>0.014383989993746</v>
      </c>
      <c r="AP5">
        <f>(AG17-AG5)/AG5</f>
        <v>0.0515474310292685</v>
      </c>
      <c r="AQ5" s="4">
        <v>8093.5</v>
      </c>
    </row>
    <row r="6" spans="1:43">
      <c r="A6" s="3" t="s">
        <v>68</v>
      </c>
      <c r="B6" s="3" t="s">
        <v>69</v>
      </c>
      <c r="C6" s="3" t="s">
        <v>70</v>
      </c>
      <c r="D6" s="3" t="s">
        <v>71</v>
      </c>
      <c r="E6" s="3" t="s">
        <v>72</v>
      </c>
      <c r="F6" s="3" t="s">
        <v>73</v>
      </c>
      <c r="G6">
        <f t="shared" si="0"/>
        <v>0.0686275265238008</v>
      </c>
      <c r="H6">
        <f t="shared" si="1"/>
        <v>0.0577032681284449</v>
      </c>
      <c r="I6">
        <f t="shared" si="2"/>
        <v>0.0642722938972802</v>
      </c>
      <c r="J6">
        <f t="shared" si="3"/>
        <v>0.0784363204304185</v>
      </c>
      <c r="K6">
        <f t="shared" si="4"/>
        <v>0.0897342623927721</v>
      </c>
      <c r="L6">
        <f t="shared" si="5"/>
        <v>0.0978990022730598</v>
      </c>
      <c r="M6">
        <f t="shared" si="6"/>
        <v>0.0660301188365744</v>
      </c>
      <c r="N6">
        <f t="shared" si="7"/>
        <v>0.0675706736806482</v>
      </c>
      <c r="O6">
        <f t="shared" si="8"/>
        <v>0.065166244035324</v>
      </c>
      <c r="P6">
        <f t="shared" si="9"/>
        <v>-0.00435523262652059</v>
      </c>
      <c r="Q6">
        <f t="shared" si="10"/>
        <v>-0.00775643527563123</v>
      </c>
      <c r="R6">
        <f t="shared" si="11"/>
        <v>0.00494903304101158</v>
      </c>
      <c r="S6">
        <f t="shared" si="12"/>
        <v>-0.0198040813743653</v>
      </c>
      <c r="T6">
        <f t="shared" si="13"/>
        <v>0.0577032681284449</v>
      </c>
      <c r="U6">
        <f t="shared" si="14"/>
        <v>0.0609877810128625</v>
      </c>
      <c r="V6">
        <f t="shared" si="15"/>
        <v>0.0626685602874332</v>
      </c>
      <c r="W6">
        <f t="shared" si="16"/>
        <v>0.063894088635737</v>
      </c>
      <c r="X6">
        <f t="shared" si="17"/>
        <v>0.0641485197156543</v>
      </c>
      <c r="Y6" s="1">
        <v>1063.8</v>
      </c>
      <c r="Z6" s="1">
        <v>3883.3</v>
      </c>
      <c r="AA6" s="1">
        <v>131.5</v>
      </c>
      <c r="AB6" s="1">
        <v>129.8</v>
      </c>
      <c r="AC6" s="1">
        <v>125.4</v>
      </c>
      <c r="AD6" s="1">
        <v>109.1</v>
      </c>
      <c r="AE6" s="1">
        <v>139.1</v>
      </c>
      <c r="AF6" s="1">
        <v>159.9</v>
      </c>
      <c r="AG6" s="1">
        <v>62.5289</v>
      </c>
      <c r="AH6">
        <f>(Y18-Y6)/Y6</f>
        <v>0.0139123895469073</v>
      </c>
      <c r="AI6">
        <f>(Z18-Z6)/Z6</f>
        <v>0.069734504158834</v>
      </c>
      <c r="AJ6">
        <f>(AA18-AA6)/AA6</f>
        <v>-0.00760456273764259</v>
      </c>
      <c r="AK6">
        <f>(AB18-AB6)/AB6</f>
        <v>-0.00770416024653313</v>
      </c>
      <c r="AL6">
        <f>(AC18-AC6)/AC6</f>
        <v>-0.0151515151515152</v>
      </c>
      <c r="AM6">
        <f>(AD18-AD6)/AD6</f>
        <v>-0.0870760769935839</v>
      </c>
      <c r="AN6">
        <f>(AE18-AE6)/AE6</f>
        <v>-0.0970524802300503</v>
      </c>
      <c r="AO6">
        <f>(AF18-AF6)/AF6</f>
        <v>0.0168855534709193</v>
      </c>
      <c r="AP6">
        <f>(AG18-AG6)/AG6</f>
        <v>0.0584465743040417</v>
      </c>
      <c r="AQ6" s="4">
        <v>8127.7</v>
      </c>
    </row>
    <row r="7" spans="1:43">
      <c r="A7" s="3" t="s">
        <v>74</v>
      </c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>
        <f t="shared" si="0"/>
        <v>0.0663607979669226</v>
      </c>
      <c r="H7">
        <f t="shared" si="1"/>
        <v>0.0560836974369162</v>
      </c>
      <c r="I7">
        <f t="shared" si="2"/>
        <v>0.0636462321882118</v>
      </c>
      <c r="J7">
        <f t="shared" si="3"/>
        <v>0.0756836543137966</v>
      </c>
      <c r="K7">
        <f t="shared" si="4"/>
        <v>0.0866192995203843</v>
      </c>
      <c r="L7">
        <f t="shared" si="5"/>
        <v>0.0960287428586374</v>
      </c>
      <c r="M7">
        <f t="shared" si="6"/>
        <v>0.0640847413091626</v>
      </c>
      <c r="N7">
        <f t="shared" si="7"/>
        <v>0.0671369660204903</v>
      </c>
      <c r="O7">
        <f t="shared" si="8"/>
        <v>0.0641290393148125</v>
      </c>
      <c r="P7">
        <f t="shared" si="9"/>
        <v>-0.00271456577871065</v>
      </c>
      <c r="Q7">
        <f t="shared" si="10"/>
        <v>-0.00415862457199683</v>
      </c>
      <c r="R7">
        <f t="shared" si="11"/>
        <v>0.00767646003759496</v>
      </c>
      <c r="S7">
        <f t="shared" si="12"/>
        <v>-0.0174156315460012</v>
      </c>
      <c r="T7">
        <f t="shared" si="13"/>
        <v>0.0560836974369162</v>
      </c>
      <c r="U7">
        <f t="shared" si="14"/>
        <v>0.0598649648125641</v>
      </c>
      <c r="V7">
        <f t="shared" si="15"/>
        <v>0.0612715569780969</v>
      </c>
      <c r="W7">
        <f t="shared" si="16"/>
        <v>0.0627379092386953</v>
      </c>
      <c r="X7">
        <f t="shared" si="17"/>
        <v>0.0630161352539187</v>
      </c>
      <c r="Y7" s="1">
        <v>1065.9</v>
      </c>
      <c r="Z7" s="1">
        <v>3899.5</v>
      </c>
      <c r="AA7" s="1">
        <v>131.3</v>
      </c>
      <c r="AB7" s="1">
        <v>129.5</v>
      </c>
      <c r="AC7" s="1">
        <v>125.4</v>
      </c>
      <c r="AD7" s="1">
        <v>106.2</v>
      </c>
      <c r="AE7" s="1">
        <v>139.7</v>
      </c>
      <c r="AF7" s="1">
        <v>160.2</v>
      </c>
      <c r="AG7" s="1">
        <v>62.8344</v>
      </c>
      <c r="AH7">
        <f t="shared" ref="AH7:AH70" si="18">(Y19-Y7)/Y7</f>
        <v>0.0100384651468241</v>
      </c>
      <c r="AI7">
        <f t="shared" ref="AI7:AI70" si="19">(Z19-Z7)/Z7</f>
        <v>0.0712911911783562</v>
      </c>
      <c r="AJ7">
        <f t="shared" ref="AJ7:AJ70" si="20">(AA19-AA7)/AA7</f>
        <v>-0.0068545316070069</v>
      </c>
      <c r="AK7">
        <f t="shared" ref="AK7:AK70" si="21">(AB19-AB7)/AB7</f>
        <v>-0.00617760617760627</v>
      </c>
      <c r="AL7">
        <f t="shared" ref="AL7:AL70" si="22">(AC19-AC7)/AC7</f>
        <v>-0.0183413078149921</v>
      </c>
      <c r="AM7">
        <f t="shared" ref="AM7:AM70" si="23">(AD19-AD7)/AD7</f>
        <v>-0.0856873822975519</v>
      </c>
      <c r="AN7">
        <f t="shared" ref="AN7:AN70" si="24">(AE19-AE7)/AE7</f>
        <v>-0.116678596993558</v>
      </c>
      <c r="AO7">
        <f t="shared" ref="AO7:AO70" si="25">(AF19-AF7)/AF7</f>
        <v>0.0162297128589265</v>
      </c>
      <c r="AP7">
        <f t="shared" ref="AP7:AP70" si="26">(AG19-AG7)/AG7</f>
        <v>0.0601915511248615</v>
      </c>
      <c r="AQ7" s="4">
        <v>8155.1</v>
      </c>
    </row>
    <row r="8" spans="1:43">
      <c r="A8" s="3" t="s">
        <v>80</v>
      </c>
      <c r="B8" s="3" t="s">
        <v>81</v>
      </c>
      <c r="C8" s="3" t="s">
        <v>82</v>
      </c>
      <c r="D8" s="3" t="s">
        <v>83</v>
      </c>
      <c r="E8" s="3" t="s">
        <v>84</v>
      </c>
      <c r="F8" s="3" t="s">
        <v>85</v>
      </c>
      <c r="G8">
        <f t="shared" si="0"/>
        <v>0.0588561733548714</v>
      </c>
      <c r="H8">
        <f t="shared" si="1"/>
        <v>0.0550160045561571</v>
      </c>
      <c r="I8">
        <f t="shared" si="2"/>
        <v>0.0578951679214588</v>
      </c>
      <c r="J8">
        <f t="shared" si="3"/>
        <v>0.0633778428236739</v>
      </c>
      <c r="K8">
        <f t="shared" si="4"/>
        <v>0.0677936621821524</v>
      </c>
      <c r="L8">
        <f t="shared" si="5"/>
        <v>0.0718059883211704</v>
      </c>
      <c r="M8">
        <f t="shared" si="6"/>
        <v>0.0589097098804804</v>
      </c>
      <c r="N8">
        <f t="shared" si="7"/>
        <v>0.059833785974541</v>
      </c>
      <c r="O8">
        <f t="shared" si="8"/>
        <v>0.0598881806683131</v>
      </c>
      <c r="P8">
        <f t="shared" si="9"/>
        <v>-0.00096100543341282</v>
      </c>
      <c r="Q8">
        <f t="shared" si="10"/>
        <v>-0.00187890614302842</v>
      </c>
      <c r="R8">
        <f t="shared" si="11"/>
        <v>0.00860560374116774</v>
      </c>
      <c r="S8">
        <f t="shared" si="12"/>
        <v>-0.0204659667967508</v>
      </c>
      <c r="T8">
        <f t="shared" si="13"/>
        <v>0.0550160045561571</v>
      </c>
      <c r="U8">
        <f t="shared" si="14"/>
        <v>0.0564555862388079</v>
      </c>
      <c r="V8">
        <f t="shared" si="15"/>
        <v>0.0572736274526987</v>
      </c>
      <c r="W8">
        <f t="shared" si="16"/>
        <v>0.0579136670831593</v>
      </c>
      <c r="X8">
        <f t="shared" si="17"/>
        <v>0.05830856980019</v>
      </c>
      <c r="Y8" s="1">
        <v>1066.2</v>
      </c>
      <c r="Z8" s="1">
        <v>3920.5</v>
      </c>
      <c r="AA8" s="1">
        <v>130.9</v>
      </c>
      <c r="AB8" s="1">
        <v>129.1</v>
      </c>
      <c r="AC8" s="1">
        <v>125.1</v>
      </c>
      <c r="AD8" s="1">
        <v>106.2</v>
      </c>
      <c r="AE8" s="1">
        <v>136.9</v>
      </c>
      <c r="AF8" s="1">
        <v>160.4</v>
      </c>
      <c r="AG8" s="1">
        <v>63.4251</v>
      </c>
      <c r="AH8">
        <f t="shared" si="18"/>
        <v>0.00825361095479268</v>
      </c>
      <c r="AI8">
        <f t="shared" si="19"/>
        <v>0.0700931003698508</v>
      </c>
      <c r="AJ8">
        <f t="shared" si="20"/>
        <v>-0.00152788388082519</v>
      </c>
      <c r="AK8">
        <f t="shared" si="21"/>
        <v>-0.000774593338497245</v>
      </c>
      <c r="AL8">
        <f t="shared" si="22"/>
        <v>-0.0167865707434052</v>
      </c>
      <c r="AM8">
        <f t="shared" si="23"/>
        <v>-0.0828625235404896</v>
      </c>
      <c r="AN8">
        <f t="shared" si="24"/>
        <v>-0.111760409057706</v>
      </c>
      <c r="AO8">
        <f t="shared" si="25"/>
        <v>0.0174563591022443</v>
      </c>
      <c r="AP8">
        <f t="shared" si="26"/>
        <v>0.051075993573522</v>
      </c>
      <c r="AQ8" s="4">
        <v>8193.1</v>
      </c>
    </row>
    <row r="9" spans="1:43">
      <c r="A9" s="3" t="s">
        <v>86</v>
      </c>
      <c r="B9" s="3" t="s">
        <v>87</v>
      </c>
      <c r="C9" s="3" t="s">
        <v>88</v>
      </c>
      <c r="D9" s="3" t="s">
        <v>89</v>
      </c>
      <c r="E9" s="3" t="s">
        <v>90</v>
      </c>
      <c r="F9" s="3" t="s">
        <v>91</v>
      </c>
      <c r="G9">
        <f t="shared" si="0"/>
        <v>0.0673725665166906</v>
      </c>
      <c r="H9">
        <f t="shared" si="1"/>
        <v>0.0571842965278437</v>
      </c>
      <c r="I9">
        <f t="shared" si="2"/>
        <v>0.0604400017279875</v>
      </c>
      <c r="J9">
        <f t="shared" si="3"/>
        <v>0.0846386831402151</v>
      </c>
      <c r="K9">
        <f t="shared" si="4"/>
        <v>0.0979456553670988</v>
      </c>
      <c r="L9">
        <f t="shared" si="5"/>
        <v>0.110566047893463</v>
      </c>
      <c r="M9">
        <f t="shared" si="6"/>
        <v>0.063382123707165</v>
      </c>
      <c r="N9">
        <f t="shared" si="7"/>
        <v>0.0640249291092429</v>
      </c>
      <c r="O9">
        <f t="shared" si="8"/>
        <v>0.0615617462713022</v>
      </c>
      <c r="P9">
        <f t="shared" si="9"/>
        <v>-0.00693256478870309</v>
      </c>
      <c r="Q9">
        <f t="shared" si="10"/>
        <v>-0.00251689518553565</v>
      </c>
      <c r="R9">
        <f t="shared" si="11"/>
        <v>0.00408490798739013</v>
      </c>
      <c r="S9">
        <f t="shared" si="12"/>
        <v>-0.0239893916702028</v>
      </c>
      <c r="T9">
        <f t="shared" si="13"/>
        <v>0.0571842965278437</v>
      </c>
      <c r="U9">
        <f t="shared" si="14"/>
        <v>0.0588121491279156</v>
      </c>
      <c r="V9">
        <f t="shared" si="15"/>
        <v>0.0603354739876654</v>
      </c>
      <c r="W9">
        <f t="shared" si="16"/>
        <v>0.0612578377680598</v>
      </c>
      <c r="X9">
        <f t="shared" si="17"/>
        <v>0.0613186194687083</v>
      </c>
      <c r="Y9" s="1">
        <v>1074.4</v>
      </c>
      <c r="Z9" s="1">
        <v>3950</v>
      </c>
      <c r="AA9" s="1">
        <v>131.4</v>
      </c>
      <c r="AB9" s="1">
        <v>129.7</v>
      </c>
      <c r="AC9" s="1">
        <v>125.3</v>
      </c>
      <c r="AD9" s="1">
        <v>106.8</v>
      </c>
      <c r="AE9" s="1">
        <v>137.4</v>
      </c>
      <c r="AF9" s="1">
        <v>160.8</v>
      </c>
      <c r="AG9" s="1">
        <v>63.8114</v>
      </c>
      <c r="AH9">
        <f t="shared" si="18"/>
        <v>0.000837676842888927</v>
      </c>
      <c r="AI9">
        <f t="shared" si="19"/>
        <v>0.0681518987341772</v>
      </c>
      <c r="AJ9">
        <f t="shared" si="20"/>
        <v>-0.0076103500761035</v>
      </c>
      <c r="AK9">
        <f t="shared" si="21"/>
        <v>-0.00771010023130301</v>
      </c>
      <c r="AL9">
        <f t="shared" si="22"/>
        <v>-0.0207501995211492</v>
      </c>
      <c r="AM9">
        <f t="shared" si="23"/>
        <v>-0.123595505617978</v>
      </c>
      <c r="AN9">
        <f t="shared" si="24"/>
        <v>-0.122998544395924</v>
      </c>
      <c r="AO9">
        <f t="shared" si="25"/>
        <v>0.0161691542288557</v>
      </c>
      <c r="AP9">
        <f t="shared" si="26"/>
        <v>0.0496901807514019</v>
      </c>
      <c r="AQ9" s="4">
        <v>8240</v>
      </c>
    </row>
    <row r="10" spans="1:43">
      <c r="A10" s="3" t="s">
        <v>92</v>
      </c>
      <c r="B10" s="3" t="s">
        <v>93</v>
      </c>
      <c r="C10" s="3" t="s">
        <v>94</v>
      </c>
      <c r="D10" s="3" t="s">
        <v>95</v>
      </c>
      <c r="E10" s="3" t="s">
        <v>96</v>
      </c>
      <c r="F10" s="3" t="s">
        <v>97</v>
      </c>
      <c r="G10">
        <f t="shared" si="0"/>
        <v>0.0684778547001485</v>
      </c>
      <c r="H10">
        <f t="shared" si="1"/>
        <v>0.0556289957609614</v>
      </c>
      <c r="I10">
        <f t="shared" si="2"/>
        <v>0.0585368398586031</v>
      </c>
      <c r="J10">
        <f t="shared" si="3"/>
        <v>0.0886812905471616</v>
      </c>
      <c r="K10">
        <f t="shared" si="4"/>
        <v>0.10609111877975</v>
      </c>
      <c r="L10">
        <f t="shared" si="5"/>
        <v>0.123167590741744</v>
      </c>
      <c r="M10">
        <f t="shared" si="6"/>
        <v>0.0599970934730232</v>
      </c>
      <c r="N10">
        <f t="shared" si="7"/>
        <v>0.0622305156491981</v>
      </c>
      <c r="O10">
        <f t="shared" si="8"/>
        <v>0.0591057687645642</v>
      </c>
      <c r="P10">
        <f t="shared" si="9"/>
        <v>-0.00994101484154526</v>
      </c>
      <c r="Q10">
        <f t="shared" si="10"/>
        <v>-0.00190116133689853</v>
      </c>
      <c r="R10">
        <f t="shared" si="11"/>
        <v>0.00611875653044814</v>
      </c>
      <c r="S10">
        <f t="shared" si="12"/>
        <v>-0.0303419565340776</v>
      </c>
      <c r="T10">
        <f t="shared" si="13"/>
        <v>0.0556289957609614</v>
      </c>
      <c r="U10">
        <f t="shared" si="14"/>
        <v>0.0570829178097823</v>
      </c>
      <c r="V10">
        <f t="shared" si="15"/>
        <v>0.0580543096975293</v>
      </c>
      <c r="W10">
        <f t="shared" si="16"/>
        <v>0.0590983611854465</v>
      </c>
      <c r="X10">
        <f t="shared" si="17"/>
        <v>0.0590998427012701</v>
      </c>
      <c r="Y10" s="1">
        <v>1067.2</v>
      </c>
      <c r="Z10" s="1">
        <v>3968.1</v>
      </c>
      <c r="AA10" s="1">
        <v>131.6</v>
      </c>
      <c r="AB10" s="1">
        <v>130</v>
      </c>
      <c r="AC10" s="1">
        <v>125.5</v>
      </c>
      <c r="AD10" s="1">
        <v>108.4</v>
      </c>
      <c r="AE10" s="1">
        <v>136.4</v>
      </c>
      <c r="AF10" s="1">
        <v>161.2</v>
      </c>
      <c r="AG10" s="1">
        <v>63.8137</v>
      </c>
      <c r="AH10">
        <f t="shared" si="18"/>
        <v>0.012275112443778</v>
      </c>
      <c r="AI10">
        <f t="shared" si="19"/>
        <v>0.0739396688591518</v>
      </c>
      <c r="AJ10">
        <f t="shared" si="20"/>
        <v>-0.00911854103343456</v>
      </c>
      <c r="AK10">
        <f t="shared" si="21"/>
        <v>-0.0107692307692308</v>
      </c>
      <c r="AL10">
        <f t="shared" si="22"/>
        <v>-0.0254980079681275</v>
      </c>
      <c r="AM10">
        <f t="shared" si="23"/>
        <v>-0.156826568265683</v>
      </c>
      <c r="AN10">
        <f t="shared" si="24"/>
        <v>-0.115102639296188</v>
      </c>
      <c r="AO10">
        <f t="shared" si="25"/>
        <v>0.0142679900744418</v>
      </c>
      <c r="AP10">
        <f t="shared" si="26"/>
        <v>0.0577900983644577</v>
      </c>
      <c r="AQ10" s="4">
        <v>8264.3</v>
      </c>
    </row>
    <row r="11" spans="1:43">
      <c r="A11" s="3" t="s">
        <v>98</v>
      </c>
      <c r="B11" s="3" t="s">
        <v>99</v>
      </c>
      <c r="C11" s="3" t="s">
        <v>100</v>
      </c>
      <c r="D11" s="3" t="s">
        <v>101</v>
      </c>
      <c r="E11" s="3" t="s">
        <v>102</v>
      </c>
      <c r="F11" s="3" t="s">
        <v>103</v>
      </c>
      <c r="G11">
        <f t="shared" si="0"/>
        <v>0.0671291464805105</v>
      </c>
      <c r="H11">
        <f t="shared" si="1"/>
        <v>0.0528418612195334</v>
      </c>
      <c r="I11">
        <f t="shared" si="2"/>
        <v>0.0579779738857103</v>
      </c>
      <c r="J11">
        <f t="shared" si="3"/>
        <v>0.0854808284287076</v>
      </c>
      <c r="K11">
        <f t="shared" si="4"/>
        <v>0.097241336677188</v>
      </c>
      <c r="L11">
        <f t="shared" si="5"/>
        <v>0.107183757122659</v>
      </c>
      <c r="M11">
        <f t="shared" si="6"/>
        <v>0.0581078217805657</v>
      </c>
      <c r="N11">
        <f t="shared" si="7"/>
        <v>0.0577847552429531</v>
      </c>
      <c r="O11">
        <f t="shared" si="8"/>
        <v>0.0549080689444229</v>
      </c>
      <c r="P11">
        <f t="shared" si="9"/>
        <v>-0.00915117259480022</v>
      </c>
      <c r="Q11">
        <f t="shared" si="10"/>
        <v>0.00280827887263352</v>
      </c>
      <c r="R11">
        <f t="shared" si="11"/>
        <v>0.00920376975234847</v>
      </c>
      <c r="S11">
        <f t="shared" si="12"/>
        <v>-0.0332818045007323</v>
      </c>
      <c r="T11">
        <f t="shared" si="13"/>
        <v>0.0528418612195334</v>
      </c>
      <c r="U11">
        <f t="shared" si="14"/>
        <v>0.0554099175526219</v>
      </c>
      <c r="V11">
        <f t="shared" si="15"/>
        <v>0.0563092189619365</v>
      </c>
      <c r="W11">
        <f t="shared" si="16"/>
        <v>0.0566781030321907</v>
      </c>
      <c r="X11">
        <f t="shared" si="17"/>
        <v>0.0563240962146371</v>
      </c>
      <c r="Y11" s="1">
        <v>1065.4</v>
      </c>
      <c r="Z11" s="1">
        <v>3985.7</v>
      </c>
      <c r="AA11" s="1">
        <v>131.9</v>
      </c>
      <c r="AB11" s="1">
        <v>130.4</v>
      </c>
      <c r="AC11" s="1">
        <v>125.4</v>
      </c>
      <c r="AD11" s="1">
        <v>113.4</v>
      </c>
      <c r="AE11" s="1">
        <v>135</v>
      </c>
      <c r="AF11" s="1">
        <v>161.5</v>
      </c>
      <c r="AG11" s="1">
        <v>64.126</v>
      </c>
      <c r="AH11">
        <f t="shared" si="18"/>
        <v>0.019053876478318</v>
      </c>
      <c r="AI11">
        <f t="shared" si="19"/>
        <v>0.0785558371176959</v>
      </c>
      <c r="AJ11">
        <f t="shared" si="20"/>
        <v>-0.00758150113722517</v>
      </c>
      <c r="AK11">
        <f t="shared" si="21"/>
        <v>-0.00920245398773019</v>
      </c>
      <c r="AL11">
        <f t="shared" si="22"/>
        <v>-0.025518341307815</v>
      </c>
      <c r="AM11">
        <f t="shared" si="23"/>
        <v>-0.171957671957672</v>
      </c>
      <c r="AN11">
        <f t="shared" si="24"/>
        <v>-0.116296296296296</v>
      </c>
      <c r="AO11">
        <f t="shared" si="25"/>
        <v>0.0148606811145511</v>
      </c>
      <c r="AP11">
        <f t="shared" si="26"/>
        <v>0.0567710445061284</v>
      </c>
      <c r="AQ11" s="4">
        <v>8304.1</v>
      </c>
    </row>
    <row r="12" spans="1:43">
      <c r="A12" s="3" t="s">
        <v>104</v>
      </c>
      <c r="B12" s="3" t="s">
        <v>105</v>
      </c>
      <c r="C12" s="3" t="s">
        <v>106</v>
      </c>
      <c r="D12" s="3" t="s">
        <v>107</v>
      </c>
      <c r="E12" s="3" t="s">
        <v>108</v>
      </c>
      <c r="F12" s="3" t="s">
        <v>109</v>
      </c>
      <c r="G12">
        <f t="shared" si="0"/>
        <v>0.0680850334325527</v>
      </c>
      <c r="H12">
        <f t="shared" si="1"/>
        <v>0.0547941520871384</v>
      </c>
      <c r="I12">
        <f t="shared" si="2"/>
        <v>0.059607108222837</v>
      </c>
      <c r="J12">
        <f t="shared" si="3"/>
        <v>0.0837188097805398</v>
      </c>
      <c r="K12">
        <f t="shared" si="4"/>
        <v>0.0969255510574756</v>
      </c>
      <c r="L12">
        <f t="shared" si="5"/>
        <v>0.102228657991292</v>
      </c>
      <c r="M12">
        <f t="shared" si="6"/>
        <v>0.0588812718333093</v>
      </c>
      <c r="N12">
        <f t="shared" si="7"/>
        <v>0.0595200174655444</v>
      </c>
      <c r="O12">
        <f t="shared" si="8"/>
        <v>0.0549728605321118</v>
      </c>
      <c r="P12">
        <f t="shared" si="9"/>
        <v>-0.00847792520971566</v>
      </c>
      <c r="Q12">
        <f t="shared" si="10"/>
        <v>0.00299387168025577</v>
      </c>
      <c r="R12">
        <f t="shared" si="11"/>
        <v>0.00351315677413626</v>
      </c>
      <c r="S12">
        <f t="shared" si="12"/>
        <v>-0.0343465168180332</v>
      </c>
      <c r="T12">
        <f t="shared" si="13"/>
        <v>0.0547941520871384</v>
      </c>
      <c r="U12">
        <f t="shared" si="14"/>
        <v>0.0572006301549877</v>
      </c>
      <c r="V12">
        <f t="shared" si="15"/>
        <v>0.0577608440477616</v>
      </c>
      <c r="W12">
        <f t="shared" si="16"/>
        <v>0.0582006374022073</v>
      </c>
      <c r="X12">
        <f t="shared" si="17"/>
        <v>0.0575550820281882</v>
      </c>
      <c r="Y12" s="1">
        <v>1070.5</v>
      </c>
      <c r="Z12" s="1">
        <v>4008.4</v>
      </c>
      <c r="AA12" s="1">
        <v>131.6</v>
      </c>
      <c r="AB12" s="1">
        <v>130.1</v>
      </c>
      <c r="AC12" s="1">
        <v>125.6</v>
      </c>
      <c r="AD12" s="1">
        <v>115.8</v>
      </c>
      <c r="AE12" s="1">
        <v>132.7</v>
      </c>
      <c r="AF12" s="1">
        <v>161.7</v>
      </c>
      <c r="AG12" s="1">
        <v>64.3769</v>
      </c>
      <c r="AH12">
        <f t="shared" si="18"/>
        <v>0.0225128444652031</v>
      </c>
      <c r="AI12">
        <f t="shared" si="19"/>
        <v>0.0818032132521705</v>
      </c>
      <c r="AJ12">
        <f t="shared" si="20"/>
        <v>-0.00607902735562297</v>
      </c>
      <c r="AK12">
        <f t="shared" si="21"/>
        <v>-0.00768639508070715</v>
      </c>
      <c r="AL12">
        <f t="shared" si="22"/>
        <v>-0.0286624203821656</v>
      </c>
      <c r="AM12">
        <f t="shared" si="23"/>
        <v>-0.191709844559586</v>
      </c>
      <c r="AN12">
        <f t="shared" si="24"/>
        <v>-0.110022607385079</v>
      </c>
      <c r="AO12">
        <f t="shared" si="25"/>
        <v>0.0148423005565863</v>
      </c>
      <c r="AP12">
        <f t="shared" si="26"/>
        <v>0.055726510596192</v>
      </c>
      <c r="AQ12" s="4">
        <v>8360.8</v>
      </c>
    </row>
    <row r="13" spans="1:43">
      <c r="A13" s="3" t="s">
        <v>110</v>
      </c>
      <c r="B13" s="3" t="s">
        <v>111</v>
      </c>
      <c r="C13" s="3" t="s">
        <v>112</v>
      </c>
      <c r="D13" s="3" t="s">
        <v>113</v>
      </c>
      <c r="E13" s="3" t="s">
        <v>114</v>
      </c>
      <c r="F13" s="3" t="s">
        <v>115</v>
      </c>
      <c r="G13">
        <f t="shared" si="0"/>
        <v>0.0670987951852702</v>
      </c>
      <c r="H13">
        <f t="shared" si="1"/>
        <v>0.0541077776482301</v>
      </c>
      <c r="I13">
        <f t="shared" si="2"/>
        <v>0.0573714190177736</v>
      </c>
      <c r="J13">
        <f t="shared" si="3"/>
        <v>0.07836508198101</v>
      </c>
      <c r="K13">
        <f t="shared" si="4"/>
        <v>0.087981441341596</v>
      </c>
      <c r="L13">
        <f t="shared" si="5"/>
        <v>0.09523909713696</v>
      </c>
      <c r="M13">
        <f t="shared" si="6"/>
        <v>0.0571169855094748</v>
      </c>
      <c r="N13">
        <f t="shared" si="7"/>
        <v>0.0574641187201328</v>
      </c>
      <c r="O13">
        <f t="shared" si="8"/>
        <v>0.0555204226981934</v>
      </c>
      <c r="P13">
        <f t="shared" si="9"/>
        <v>-0.00972737616749679</v>
      </c>
      <c r="Q13">
        <f t="shared" si="10"/>
        <v>0.00465545263281397</v>
      </c>
      <c r="R13">
        <f t="shared" si="11"/>
        <v>0.000475132122062065</v>
      </c>
      <c r="S13">
        <f t="shared" si="12"/>
        <v>-0.0335886937583081</v>
      </c>
      <c r="T13">
        <f t="shared" si="13"/>
        <v>0.0541077776482301</v>
      </c>
      <c r="U13">
        <f t="shared" si="14"/>
        <v>0.0557395983330018</v>
      </c>
      <c r="V13">
        <f t="shared" si="15"/>
        <v>0.0561987273918261</v>
      </c>
      <c r="W13">
        <f t="shared" si="16"/>
        <v>0.0565150752239028</v>
      </c>
      <c r="X13">
        <f t="shared" si="17"/>
        <v>0.0563161447187609</v>
      </c>
      <c r="Y13" s="1">
        <v>1072.5</v>
      </c>
      <c r="Z13" s="1">
        <v>4027.9</v>
      </c>
      <c r="AA13" s="1">
        <v>131.4</v>
      </c>
      <c r="AB13" s="1">
        <v>129.9</v>
      </c>
      <c r="AC13" s="1">
        <v>125.4</v>
      </c>
      <c r="AD13" s="1">
        <v>108.8</v>
      </c>
      <c r="AE13" s="1">
        <v>130.4</v>
      </c>
      <c r="AF13" s="1">
        <v>161.8</v>
      </c>
      <c r="AG13" s="1">
        <v>64.7324</v>
      </c>
      <c r="AH13">
        <f t="shared" si="18"/>
        <v>0.0216317016317017</v>
      </c>
      <c r="AI13">
        <f t="shared" si="19"/>
        <v>0.0845850194890638</v>
      </c>
      <c r="AJ13">
        <f t="shared" si="20"/>
        <v>-0.000761035007610307</v>
      </c>
      <c r="AK13">
        <f t="shared" si="21"/>
        <v>-0.00076982294072359</v>
      </c>
      <c r="AL13">
        <f t="shared" si="22"/>
        <v>-0.032695374800638</v>
      </c>
      <c r="AM13">
        <f t="shared" si="23"/>
        <v>-0.170955882352941</v>
      </c>
      <c r="AN13">
        <f t="shared" si="24"/>
        <v>-0.107361963190184</v>
      </c>
      <c r="AO13">
        <f t="shared" si="25"/>
        <v>0.0160692212608158</v>
      </c>
      <c r="AP13">
        <f t="shared" si="26"/>
        <v>0.0582304997188426</v>
      </c>
      <c r="AQ13" s="4">
        <v>8411.7</v>
      </c>
    </row>
    <row r="14" spans="1:43">
      <c r="A14" s="3" t="s">
        <v>116</v>
      </c>
      <c r="B14" s="3" t="s">
        <v>117</v>
      </c>
      <c r="C14" s="3" t="s">
        <v>118</v>
      </c>
      <c r="D14" s="3" t="s">
        <v>119</v>
      </c>
      <c r="E14" s="3" t="s">
        <v>120</v>
      </c>
      <c r="F14" s="3" t="s">
        <v>121</v>
      </c>
      <c r="G14">
        <f t="shared" si="0"/>
        <v>0.0604952103052964</v>
      </c>
      <c r="H14">
        <f t="shared" si="1"/>
        <v>0.0514933143902177</v>
      </c>
      <c r="I14">
        <f t="shared" si="2"/>
        <v>0.0538005368230654</v>
      </c>
      <c r="J14">
        <f t="shared" si="3"/>
        <v>0.0678733201912024</v>
      </c>
      <c r="K14">
        <f t="shared" si="4"/>
        <v>0.0770340264488993</v>
      </c>
      <c r="L14">
        <f t="shared" si="5"/>
        <v>0.0813821153263387</v>
      </c>
      <c r="M14">
        <f t="shared" si="6"/>
        <v>0.0534674411716585</v>
      </c>
      <c r="N14">
        <f t="shared" si="7"/>
        <v>0.0558809972719046</v>
      </c>
      <c r="O14">
        <f t="shared" si="8"/>
        <v>0.0509391443553311</v>
      </c>
      <c r="P14">
        <f t="shared" si="9"/>
        <v>-0.00669467348223097</v>
      </c>
      <c r="Q14">
        <f t="shared" si="10"/>
        <v>0.0103288992531253</v>
      </c>
      <c r="R14">
        <f t="shared" si="11"/>
        <v>-0.00497806064874889</v>
      </c>
      <c r="S14">
        <f t="shared" si="12"/>
        <v>-0.0287260970362447</v>
      </c>
      <c r="T14">
        <f t="shared" si="13"/>
        <v>0.0514933143902177</v>
      </c>
      <c r="U14">
        <f t="shared" si="14"/>
        <v>0.0526469256066416</v>
      </c>
      <c r="V14">
        <f t="shared" si="15"/>
        <v>0.0529204307949805</v>
      </c>
      <c r="W14">
        <f t="shared" si="16"/>
        <v>0.0536605724142116</v>
      </c>
      <c r="X14">
        <f t="shared" si="17"/>
        <v>0.0531162868024355</v>
      </c>
      <c r="Y14" s="1">
        <v>1074</v>
      </c>
      <c r="Z14" s="1">
        <v>4050.3</v>
      </c>
      <c r="AA14" s="1">
        <v>130.7</v>
      </c>
      <c r="AB14" s="1">
        <v>128.9</v>
      </c>
      <c r="AC14" s="1">
        <v>124.6</v>
      </c>
      <c r="AD14" s="1">
        <v>102.8</v>
      </c>
      <c r="AE14" s="1">
        <v>128</v>
      </c>
      <c r="AF14" s="1">
        <v>162</v>
      </c>
      <c r="AG14" s="1">
        <v>64.6792</v>
      </c>
      <c r="AH14">
        <f t="shared" si="18"/>
        <v>0.0222532588454377</v>
      </c>
      <c r="AI14">
        <f t="shared" si="19"/>
        <v>0.0841172258845023</v>
      </c>
      <c r="AJ14">
        <f t="shared" si="20"/>
        <v>0.00765110941086458</v>
      </c>
      <c r="AK14">
        <f t="shared" si="21"/>
        <v>0.0108611326609775</v>
      </c>
      <c r="AL14">
        <f t="shared" si="22"/>
        <v>-0.0272873194221508</v>
      </c>
      <c r="AM14">
        <f t="shared" si="23"/>
        <v>-0.114785992217899</v>
      </c>
      <c r="AN14">
        <f t="shared" si="24"/>
        <v>-0.09921875</v>
      </c>
      <c r="AO14">
        <f t="shared" si="25"/>
        <v>0.0166666666666666</v>
      </c>
      <c r="AP14">
        <f t="shared" si="26"/>
        <v>0.057676965701493</v>
      </c>
      <c r="AQ14" s="4">
        <v>8494.8</v>
      </c>
    </row>
    <row r="15" spans="1:43">
      <c r="A15" s="3" t="s">
        <v>122</v>
      </c>
      <c r="B15" s="3" t="s">
        <v>123</v>
      </c>
      <c r="C15" s="3" t="s">
        <v>124</v>
      </c>
      <c r="D15" s="3" t="s">
        <v>125</v>
      </c>
      <c r="E15" s="3" t="s">
        <v>126</v>
      </c>
      <c r="F15" s="3" t="s">
        <v>127</v>
      </c>
      <c r="G15">
        <f t="shared" si="0"/>
        <v>0.0606069011589718</v>
      </c>
      <c r="H15">
        <f t="shared" si="1"/>
        <v>0.0531581901198705</v>
      </c>
      <c r="I15">
        <f t="shared" si="2"/>
        <v>0.0563553819951854</v>
      </c>
      <c r="J15">
        <f t="shared" si="3"/>
        <v>0.0627947489262222</v>
      </c>
      <c r="K15">
        <f t="shared" si="4"/>
        <v>0.0653710602777387</v>
      </c>
      <c r="L15">
        <f t="shared" si="5"/>
        <v>0.06380638765234</v>
      </c>
      <c r="M15">
        <f t="shared" si="6"/>
        <v>0.0553139023763179</v>
      </c>
      <c r="N15">
        <f t="shared" si="7"/>
        <v>0.0574664378682581</v>
      </c>
      <c r="O15">
        <f t="shared" si="8"/>
        <v>0.0532092911732827</v>
      </c>
      <c r="P15">
        <f t="shared" si="9"/>
        <v>-0.00425151916378649</v>
      </c>
      <c r="Q15">
        <f t="shared" si="10"/>
        <v>0.00781336687161305</v>
      </c>
      <c r="R15">
        <f t="shared" si="11"/>
        <v>-0.00900774578450082</v>
      </c>
      <c r="S15">
        <f t="shared" si="12"/>
        <v>-0.0312090607355237</v>
      </c>
      <c r="T15">
        <f t="shared" si="13"/>
        <v>0.0531581901198705</v>
      </c>
      <c r="U15">
        <f t="shared" si="14"/>
        <v>0.054756786057528</v>
      </c>
      <c r="V15">
        <f t="shared" si="15"/>
        <v>0.0549424914971246</v>
      </c>
      <c r="W15">
        <f t="shared" si="16"/>
        <v>0.055573478089908</v>
      </c>
      <c r="X15">
        <f t="shared" si="17"/>
        <v>0.0551006407065829</v>
      </c>
      <c r="Y15" s="1">
        <v>1077.9</v>
      </c>
      <c r="Z15" s="1">
        <v>4082.2</v>
      </c>
      <c r="AA15" s="1">
        <v>130.6</v>
      </c>
      <c r="AB15" s="1">
        <v>128.8</v>
      </c>
      <c r="AC15" s="1">
        <v>124.2</v>
      </c>
      <c r="AD15" s="1">
        <v>100.8</v>
      </c>
      <c r="AE15" s="1">
        <v>127.9</v>
      </c>
      <c r="AF15" s="1">
        <v>162</v>
      </c>
      <c r="AG15" s="1">
        <v>65.0969</v>
      </c>
      <c r="AH15">
        <f t="shared" si="18"/>
        <v>0.01771964004082</v>
      </c>
      <c r="AI15">
        <f t="shared" si="19"/>
        <v>0.0818921169957376</v>
      </c>
      <c r="AJ15">
        <f t="shared" si="20"/>
        <v>0.004594180704441</v>
      </c>
      <c r="AK15">
        <f t="shared" si="21"/>
        <v>0.00543478260869556</v>
      </c>
      <c r="AL15">
        <f t="shared" si="22"/>
        <v>-0.0273752012882448</v>
      </c>
      <c r="AM15">
        <f t="shared" si="23"/>
        <v>-0.117063492063492</v>
      </c>
      <c r="AN15">
        <f t="shared" si="24"/>
        <v>-0.100078186082877</v>
      </c>
      <c r="AO15">
        <f t="shared" si="25"/>
        <v>0.0166666666666666</v>
      </c>
      <c r="AP15">
        <f t="shared" si="26"/>
        <v>0.0561178796532553</v>
      </c>
      <c r="AQ15" s="4">
        <v>8558.2</v>
      </c>
    </row>
    <row r="16" spans="1:43">
      <c r="A16" s="3" t="s">
        <v>128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133</v>
      </c>
      <c r="G16">
        <f t="shared" si="0"/>
        <v>0.0633509086120464</v>
      </c>
      <c r="H16">
        <f t="shared" si="1"/>
        <v>0.0531476442108921</v>
      </c>
      <c r="I16">
        <f t="shared" si="2"/>
        <v>0.0569909349000339</v>
      </c>
      <c r="J16">
        <f t="shared" si="3"/>
        <v>0.0683883687508424</v>
      </c>
      <c r="K16">
        <f t="shared" si="4"/>
        <v>0.0717426543734969</v>
      </c>
      <c r="L16">
        <f t="shared" si="5"/>
        <v>0.0710999316182784</v>
      </c>
      <c r="M16">
        <f t="shared" si="6"/>
        <v>0.0569436877675369</v>
      </c>
      <c r="N16">
        <f t="shared" si="7"/>
        <v>0.0564488595332727</v>
      </c>
      <c r="O16">
        <f t="shared" si="8"/>
        <v>0.0536463133949597</v>
      </c>
      <c r="P16">
        <f t="shared" si="9"/>
        <v>-0.0063599737120126</v>
      </c>
      <c r="Q16">
        <f t="shared" si="10"/>
        <v>0.00967501652413365</v>
      </c>
      <c r="R16">
        <f t="shared" si="11"/>
        <v>-0.0118359464722527</v>
      </c>
      <c r="S16">
        <f t="shared" si="12"/>
        <v>-0.0260333517193202</v>
      </c>
      <c r="T16">
        <f t="shared" si="13"/>
        <v>0.0531476442108921</v>
      </c>
      <c r="U16">
        <f t="shared" si="14"/>
        <v>0.0550692895554629</v>
      </c>
      <c r="V16">
        <f t="shared" si="15"/>
        <v>0.0556940889594876</v>
      </c>
      <c r="W16">
        <f t="shared" si="16"/>
        <v>0.0558827816029339</v>
      </c>
      <c r="X16">
        <f t="shared" si="17"/>
        <v>0.0554354879613391</v>
      </c>
      <c r="Y16" s="1">
        <v>1077.1</v>
      </c>
      <c r="Z16" s="1">
        <v>4106.6</v>
      </c>
      <c r="AA16" s="1">
        <v>130.5</v>
      </c>
      <c r="AB16" s="1">
        <v>128.7</v>
      </c>
      <c r="AC16" s="1">
        <v>123.7</v>
      </c>
      <c r="AD16" s="1">
        <v>99.5</v>
      </c>
      <c r="AE16" s="1">
        <v>126.8</v>
      </c>
      <c r="AF16" s="1">
        <v>162</v>
      </c>
      <c r="AG16" s="1">
        <v>65.3824</v>
      </c>
      <c r="AH16">
        <f t="shared" si="18"/>
        <v>0.0189397456132208</v>
      </c>
      <c r="AI16">
        <f t="shared" si="19"/>
        <v>0.0779963960453902</v>
      </c>
      <c r="AJ16">
        <f t="shared" si="20"/>
        <v>0.00766283524904215</v>
      </c>
      <c r="AK16">
        <f t="shared" si="21"/>
        <v>0.0101010101010102</v>
      </c>
      <c r="AL16">
        <f t="shared" si="22"/>
        <v>-0.0210185933710591</v>
      </c>
      <c r="AM16">
        <f t="shared" si="23"/>
        <v>-0.099497487437186</v>
      </c>
      <c r="AN16">
        <f t="shared" si="24"/>
        <v>-0.0993690851735015</v>
      </c>
      <c r="AO16">
        <f t="shared" si="25"/>
        <v>0.017283950617284</v>
      </c>
      <c r="AP16">
        <f t="shared" si="26"/>
        <v>0.0567094508613938</v>
      </c>
      <c r="AQ16" s="4">
        <v>8613.4</v>
      </c>
    </row>
    <row r="17" spans="1:43">
      <c r="A17" s="3" t="s">
        <v>134</v>
      </c>
      <c r="B17" s="3" t="s">
        <v>135</v>
      </c>
      <c r="C17" s="3" t="s">
        <v>136</v>
      </c>
      <c r="D17" s="3" t="s">
        <v>137</v>
      </c>
      <c r="E17" s="3" t="s">
        <v>138</v>
      </c>
      <c r="F17" s="3" t="s">
        <v>139</v>
      </c>
      <c r="G17">
        <f t="shared" si="0"/>
        <v>0.0629515311869558</v>
      </c>
      <c r="H17">
        <f t="shared" si="1"/>
        <v>0.0532952970582235</v>
      </c>
      <c r="I17">
        <f t="shared" si="2"/>
        <v>0.0566535064896436</v>
      </c>
      <c r="J17">
        <f t="shared" si="3"/>
        <v>0.0664550572653199</v>
      </c>
      <c r="K17">
        <f t="shared" si="4"/>
        <v>0.069730680477922</v>
      </c>
      <c r="L17">
        <f t="shared" si="5"/>
        <v>0.0696107144952759</v>
      </c>
      <c r="M17">
        <f t="shared" si="6"/>
        <v>0.056790785119804</v>
      </c>
      <c r="N17">
        <f t="shared" si="7"/>
        <v>0.0571917728875508</v>
      </c>
      <c r="O17">
        <f t="shared" si="8"/>
        <v>0.0541436732852058</v>
      </c>
      <c r="P17">
        <f t="shared" si="9"/>
        <v>-0.00629802469731229</v>
      </c>
      <c r="Q17">
        <f t="shared" si="10"/>
        <v>0.0115419353557858</v>
      </c>
      <c r="R17">
        <f t="shared" si="11"/>
        <v>-0.0129627660644836</v>
      </c>
      <c r="S17">
        <f t="shared" si="12"/>
        <v>-0.0308042592226918</v>
      </c>
      <c r="T17">
        <f t="shared" si="13"/>
        <v>0.0532952970582235</v>
      </c>
      <c r="U17">
        <f t="shared" si="14"/>
        <v>0.0549744017739336</v>
      </c>
      <c r="V17">
        <f t="shared" si="15"/>
        <v>0.0555798628892237</v>
      </c>
      <c r="W17">
        <f t="shared" si="16"/>
        <v>0.0559828403888055</v>
      </c>
      <c r="X17">
        <f t="shared" si="17"/>
        <v>0.0556150069680856</v>
      </c>
      <c r="Y17" s="1">
        <v>1077</v>
      </c>
      <c r="Z17" s="1">
        <v>4132.3</v>
      </c>
      <c r="AA17" s="1">
        <v>130.7</v>
      </c>
      <c r="AB17" s="1">
        <v>128.9</v>
      </c>
      <c r="AC17" s="1">
        <v>123.6</v>
      </c>
      <c r="AD17" s="1">
        <v>100.6</v>
      </c>
      <c r="AE17" s="1">
        <v>127.2</v>
      </c>
      <c r="AF17" s="1">
        <v>162.2</v>
      </c>
      <c r="AG17" s="1">
        <v>65.7153</v>
      </c>
      <c r="AH17">
        <f t="shared" si="18"/>
        <v>0.0227483751160631</v>
      </c>
      <c r="AI17">
        <f t="shared" si="19"/>
        <v>0.0780679040727923</v>
      </c>
      <c r="AJ17">
        <f t="shared" si="20"/>
        <v>0.0107115531752105</v>
      </c>
      <c r="AK17">
        <f t="shared" si="21"/>
        <v>0.0147401086113267</v>
      </c>
      <c r="AL17">
        <f t="shared" si="22"/>
        <v>-0.0137540453074433</v>
      </c>
      <c r="AM17">
        <f t="shared" si="23"/>
        <v>-0.0924453280318091</v>
      </c>
      <c r="AN17">
        <f t="shared" si="24"/>
        <v>-0.0966981132075471</v>
      </c>
      <c r="AO17">
        <f t="shared" si="25"/>
        <v>0.0228113440197288</v>
      </c>
      <c r="AP17">
        <f t="shared" si="26"/>
        <v>0.0576730228729079</v>
      </c>
      <c r="AQ17" s="4">
        <v>8645.1</v>
      </c>
    </row>
    <row r="18" spans="1:43">
      <c r="A18" s="3" t="s">
        <v>140</v>
      </c>
      <c r="B18" s="3" t="s">
        <v>141</v>
      </c>
      <c r="C18" s="3" t="s">
        <v>142</v>
      </c>
      <c r="D18" s="3" t="s">
        <v>143</v>
      </c>
      <c r="E18" s="3" t="s">
        <v>144</v>
      </c>
      <c r="F18" s="3" t="s">
        <v>145</v>
      </c>
      <c r="G18">
        <f t="shared" si="0"/>
        <v>0.0596225275790674</v>
      </c>
      <c r="H18">
        <f t="shared" si="1"/>
        <v>0.0533480355019243</v>
      </c>
      <c r="I18">
        <f t="shared" si="2"/>
        <v>0.0562213249299566</v>
      </c>
      <c r="J18">
        <f t="shared" si="3"/>
        <v>0.0584684403818332</v>
      </c>
      <c r="K18">
        <f t="shared" si="4"/>
        <v>0.0568244304742149</v>
      </c>
      <c r="L18">
        <f t="shared" si="5"/>
        <v>0.0493079756106094</v>
      </c>
      <c r="M18">
        <f t="shared" si="6"/>
        <v>0.0562727317182947</v>
      </c>
      <c r="N18">
        <f t="shared" si="7"/>
        <v>0.0570015041550359</v>
      </c>
      <c r="O18">
        <f t="shared" si="8"/>
        <v>0.0511591331123436</v>
      </c>
      <c r="P18">
        <f t="shared" si="9"/>
        <v>-0.00340120264911065</v>
      </c>
      <c r="Q18">
        <f t="shared" si="10"/>
        <v>0.00930426566753217</v>
      </c>
      <c r="R18">
        <f t="shared" si="11"/>
        <v>-0.0154488487478447</v>
      </c>
      <c r="S18">
        <f t="shared" si="12"/>
        <v>-0.0307240318639782</v>
      </c>
      <c r="T18">
        <f t="shared" si="13"/>
        <v>0.0533480355019243</v>
      </c>
      <c r="U18">
        <f t="shared" si="14"/>
        <v>0.0547846802159405</v>
      </c>
      <c r="V18">
        <f t="shared" si="15"/>
        <v>0.0552806973833919</v>
      </c>
      <c r="W18">
        <f t="shared" si="16"/>
        <v>0.0557108990763029</v>
      </c>
      <c r="X18">
        <f t="shared" si="17"/>
        <v>0.0548005458835111</v>
      </c>
      <c r="Y18" s="1">
        <v>1078.6</v>
      </c>
      <c r="Z18" s="1">
        <v>4154.1</v>
      </c>
      <c r="AA18" s="1">
        <v>130.5</v>
      </c>
      <c r="AB18" s="1">
        <v>128.8</v>
      </c>
      <c r="AC18" s="1">
        <v>123.5</v>
      </c>
      <c r="AD18" s="1">
        <v>99.6</v>
      </c>
      <c r="AE18" s="1">
        <v>125.6</v>
      </c>
      <c r="AF18" s="1">
        <v>162.6</v>
      </c>
      <c r="AG18" s="1">
        <v>66.1835</v>
      </c>
      <c r="AH18">
        <f t="shared" si="18"/>
        <v>0.0226219173002041</v>
      </c>
      <c r="AI18">
        <f t="shared" si="19"/>
        <v>0.0770564021087599</v>
      </c>
      <c r="AJ18">
        <f t="shared" si="20"/>
        <v>0.0137931034482759</v>
      </c>
      <c r="AK18">
        <f t="shared" si="21"/>
        <v>0.0170807453416148</v>
      </c>
      <c r="AL18">
        <f t="shared" si="22"/>
        <v>-0.0105263157894737</v>
      </c>
      <c r="AM18">
        <f t="shared" si="23"/>
        <v>-0.0281124497991968</v>
      </c>
      <c r="AN18">
        <f t="shared" si="24"/>
        <v>-0.0676751592356688</v>
      </c>
      <c r="AO18">
        <f t="shared" si="25"/>
        <v>0.0209102091020911</v>
      </c>
      <c r="AP18">
        <f t="shared" si="26"/>
        <v>0.0551920040493476</v>
      </c>
      <c r="AQ18" s="4">
        <v>8684.8</v>
      </c>
    </row>
    <row r="19" spans="1:43">
      <c r="A19" s="3" t="s">
        <v>146</v>
      </c>
      <c r="B19" s="3" t="s">
        <v>147</v>
      </c>
      <c r="C19" s="3" t="s">
        <v>148</v>
      </c>
      <c r="D19" s="3" t="s">
        <v>149</v>
      </c>
      <c r="E19" s="3" t="s">
        <v>150</v>
      </c>
      <c r="F19" s="3" t="s">
        <v>151</v>
      </c>
      <c r="G19">
        <f t="shared" si="0"/>
        <v>0.0562059437555747</v>
      </c>
      <c r="H19">
        <f t="shared" si="1"/>
        <v>0.0533691316582055</v>
      </c>
      <c r="I19">
        <f t="shared" si="2"/>
        <v>0.0547618849622885</v>
      </c>
      <c r="J19">
        <f t="shared" si="3"/>
        <v>0.0552761121579551</v>
      </c>
      <c r="K19">
        <f t="shared" si="4"/>
        <v>0.0522650857640703</v>
      </c>
      <c r="L19">
        <f t="shared" si="5"/>
        <v>0.043704821748243</v>
      </c>
      <c r="M19">
        <f t="shared" si="6"/>
        <v>0.0562013208139028</v>
      </c>
      <c r="N19">
        <f t="shared" si="7"/>
        <v>0.0547195959765592</v>
      </c>
      <c r="O19">
        <f t="shared" si="8"/>
        <v>0.0501617347577818</v>
      </c>
      <c r="P19">
        <f t="shared" si="9"/>
        <v>-0.00144405879328618</v>
      </c>
      <c r="Q19">
        <f t="shared" si="10"/>
        <v>0.0103910258163056</v>
      </c>
      <c r="R19">
        <f t="shared" si="11"/>
        <v>-0.0147010657672905</v>
      </c>
      <c r="S19">
        <f t="shared" si="12"/>
        <v>-0.0338498642118313</v>
      </c>
      <c r="T19">
        <f t="shared" si="13"/>
        <v>0.0533691316582055</v>
      </c>
      <c r="U19">
        <f t="shared" si="14"/>
        <v>0.054065508310247</v>
      </c>
      <c r="V19">
        <f t="shared" si="15"/>
        <v>0.0547774458114656</v>
      </c>
      <c r="W19">
        <f t="shared" si="16"/>
        <v>0.0547629833527391</v>
      </c>
      <c r="X19">
        <f t="shared" si="17"/>
        <v>0.0538427336337476</v>
      </c>
      <c r="Y19" s="1">
        <v>1076.6</v>
      </c>
      <c r="Z19" s="1">
        <v>4177.5</v>
      </c>
      <c r="AA19" s="1">
        <v>130.4</v>
      </c>
      <c r="AB19" s="1">
        <v>128.7</v>
      </c>
      <c r="AC19" s="1">
        <v>123.1</v>
      </c>
      <c r="AD19" s="1">
        <v>97.1</v>
      </c>
      <c r="AE19" s="1">
        <v>123.4</v>
      </c>
      <c r="AF19" s="1">
        <v>162.8</v>
      </c>
      <c r="AG19" s="1">
        <v>66.6165</v>
      </c>
      <c r="AH19">
        <f t="shared" si="18"/>
        <v>0.0217350919561584</v>
      </c>
      <c r="AI19">
        <f t="shared" si="19"/>
        <v>0.0767444643925794</v>
      </c>
      <c r="AJ19">
        <f t="shared" si="20"/>
        <v>0.0153374233128834</v>
      </c>
      <c r="AK19">
        <f t="shared" si="21"/>
        <v>0.0202020202020204</v>
      </c>
      <c r="AL19">
        <f t="shared" si="22"/>
        <v>-0.00406173842404549</v>
      </c>
      <c r="AM19">
        <f t="shared" si="23"/>
        <v>-0.00102986611740468</v>
      </c>
      <c r="AN19">
        <f t="shared" si="24"/>
        <v>-0.0583468395461913</v>
      </c>
      <c r="AO19">
        <f t="shared" si="25"/>
        <v>0.0196560196560196</v>
      </c>
      <c r="AP19">
        <f t="shared" si="26"/>
        <v>0.0530919516936495</v>
      </c>
      <c r="AQ19" s="4">
        <v>8736.6</v>
      </c>
    </row>
    <row r="20" spans="1:43">
      <c r="A20" s="3" t="s">
        <v>152</v>
      </c>
      <c r="B20" s="3" t="s">
        <v>153</v>
      </c>
      <c r="C20" s="3" t="s">
        <v>154</v>
      </c>
      <c r="D20" s="3" t="s">
        <v>155</v>
      </c>
      <c r="E20" s="3" t="s">
        <v>156</v>
      </c>
      <c r="F20" s="3" t="s">
        <v>157</v>
      </c>
      <c r="G20">
        <f t="shared" si="0"/>
        <v>0.0553059411212936</v>
      </c>
      <c r="H20">
        <f t="shared" si="1"/>
        <v>0.0540549991227443</v>
      </c>
      <c r="I20">
        <f t="shared" si="2"/>
        <v>0.0543880404116779</v>
      </c>
      <c r="J20">
        <f t="shared" si="3"/>
        <v>0.0525047742775802</v>
      </c>
      <c r="K20">
        <f t="shared" si="4"/>
        <v>0.0492806316445765</v>
      </c>
      <c r="L20">
        <f t="shared" si="5"/>
        <v>0.040226685662548</v>
      </c>
      <c r="M20">
        <f t="shared" si="6"/>
        <v>0.0554179666160623</v>
      </c>
      <c r="N20">
        <f t="shared" si="7"/>
        <v>0.0558758545292951</v>
      </c>
      <c r="O20">
        <f t="shared" si="8"/>
        <v>0.0535953322177171</v>
      </c>
      <c r="P20">
        <f t="shared" si="9"/>
        <v>-0.000917900709615602</v>
      </c>
      <c r="Q20">
        <f t="shared" si="10"/>
        <v>0.00956660917458056</v>
      </c>
      <c r="R20">
        <f t="shared" si="11"/>
        <v>-0.019504961363338</v>
      </c>
      <c r="S20">
        <f t="shared" si="12"/>
        <v>-0.0368274534561182</v>
      </c>
      <c r="T20">
        <f t="shared" si="13"/>
        <v>0.0540549991227443</v>
      </c>
      <c r="U20">
        <f t="shared" si="14"/>
        <v>0.0542215197672111</v>
      </c>
      <c r="V20">
        <f t="shared" si="15"/>
        <v>0.0546203353834949</v>
      </c>
      <c r="W20">
        <f t="shared" si="16"/>
        <v>0.0549342151699449</v>
      </c>
      <c r="X20">
        <f t="shared" si="17"/>
        <v>0.0546664385794993</v>
      </c>
      <c r="Y20" s="1">
        <v>1075</v>
      </c>
      <c r="Z20" s="1">
        <v>4195.3</v>
      </c>
      <c r="AA20" s="1">
        <v>130.7</v>
      </c>
      <c r="AB20" s="1">
        <v>129</v>
      </c>
      <c r="AC20" s="1">
        <v>123</v>
      </c>
      <c r="AD20" s="1">
        <v>97.4</v>
      </c>
      <c r="AE20" s="1">
        <v>121.6</v>
      </c>
      <c r="AF20" s="1">
        <v>163.2</v>
      </c>
      <c r="AG20" s="1">
        <v>66.6646</v>
      </c>
      <c r="AH20">
        <f t="shared" si="18"/>
        <v>0.0218604651162791</v>
      </c>
      <c r="AI20">
        <f t="shared" si="19"/>
        <v>0.077896693919386</v>
      </c>
      <c r="AJ20">
        <f t="shared" si="20"/>
        <v>0.0153022188217292</v>
      </c>
      <c r="AK20">
        <f t="shared" si="21"/>
        <v>0.0209302325581394</v>
      </c>
      <c r="AL20">
        <f t="shared" si="22"/>
        <v>0.00325203252032525</v>
      </c>
      <c r="AM20">
        <f t="shared" si="23"/>
        <v>-0.00102669404517463</v>
      </c>
      <c r="AN20">
        <f t="shared" si="24"/>
        <v>-0.0213815789473684</v>
      </c>
      <c r="AO20">
        <f t="shared" si="25"/>
        <v>0.0214460784313725</v>
      </c>
      <c r="AP20">
        <f t="shared" si="26"/>
        <v>0.054624193349994</v>
      </c>
      <c r="AQ20" s="4">
        <v>8754.3</v>
      </c>
    </row>
    <row r="21" spans="1:43">
      <c r="A21" s="3" t="s">
        <v>158</v>
      </c>
      <c r="B21" s="3" t="s">
        <v>159</v>
      </c>
      <c r="C21" s="3" t="s">
        <v>160</v>
      </c>
      <c r="D21" s="3" t="s">
        <v>161</v>
      </c>
      <c r="E21" s="3" t="s">
        <v>162</v>
      </c>
      <c r="F21" s="3" t="s">
        <v>163</v>
      </c>
      <c r="G21">
        <f t="shared" si="0"/>
        <v>0.0417003374804731</v>
      </c>
      <c r="H21">
        <f t="shared" si="1"/>
        <v>0.0502517317391407</v>
      </c>
      <c r="I21">
        <f t="shared" si="2"/>
        <v>0.0461160070836406</v>
      </c>
      <c r="J21">
        <f t="shared" si="3"/>
        <v>0.0340625637119685</v>
      </c>
      <c r="K21">
        <f t="shared" si="4"/>
        <v>0.0225423325211045</v>
      </c>
      <c r="L21">
        <f t="shared" si="5"/>
        <v>0.0059990774611238</v>
      </c>
      <c r="M21">
        <f t="shared" si="6"/>
        <v>0.0507179568823591</v>
      </c>
      <c r="N21">
        <f t="shared" si="7"/>
        <v>0.0489413537449383</v>
      </c>
      <c r="O21">
        <f t="shared" si="8"/>
        <v>0.0467708901482562</v>
      </c>
      <c r="P21">
        <f t="shared" si="9"/>
        <v>0.00441566960316744</v>
      </c>
      <c r="Q21">
        <f t="shared" si="10"/>
        <v>0.0110174727760932</v>
      </c>
      <c r="R21">
        <f t="shared" si="11"/>
        <v>-0.0170568268814997</v>
      </c>
      <c r="S21">
        <f t="shared" si="12"/>
        <v>-0.0328308657961767</v>
      </c>
      <c r="T21">
        <f t="shared" si="13"/>
        <v>0.0502517317391407</v>
      </c>
      <c r="U21">
        <f t="shared" si="14"/>
        <v>0.0481838694113906</v>
      </c>
      <c r="V21">
        <f t="shared" si="15"/>
        <v>0.0490285652350468</v>
      </c>
      <c r="W21">
        <f t="shared" si="16"/>
        <v>0.0490067623625196</v>
      </c>
      <c r="X21">
        <f t="shared" si="17"/>
        <v>0.048559587919667</v>
      </c>
      <c r="Y21" s="1">
        <v>1075.3</v>
      </c>
      <c r="Z21" s="1">
        <v>4219.2</v>
      </c>
      <c r="AA21" s="1">
        <v>130.4</v>
      </c>
      <c r="AB21" s="1">
        <v>128.7</v>
      </c>
      <c r="AC21" s="1">
        <v>122.7</v>
      </c>
      <c r="AD21" s="1">
        <v>93.6</v>
      </c>
      <c r="AE21" s="1">
        <v>120.5</v>
      </c>
      <c r="AF21" s="1">
        <v>163.4</v>
      </c>
      <c r="AG21" s="1">
        <v>66.9822</v>
      </c>
      <c r="AH21">
        <f t="shared" si="18"/>
        <v>0.0219473635264579</v>
      </c>
      <c r="AI21">
        <f t="shared" si="19"/>
        <v>0.0765784982935154</v>
      </c>
      <c r="AJ21">
        <f t="shared" si="20"/>
        <v>0.0237730061349693</v>
      </c>
      <c r="AK21">
        <f t="shared" si="21"/>
        <v>0.0310800310800311</v>
      </c>
      <c r="AL21">
        <f t="shared" si="22"/>
        <v>0.0114099429502852</v>
      </c>
      <c r="AM21">
        <f t="shared" si="23"/>
        <v>0.0940170940170941</v>
      </c>
      <c r="AN21">
        <f t="shared" si="24"/>
        <v>-0.00248962655601657</v>
      </c>
      <c r="AO21">
        <f t="shared" si="25"/>
        <v>0.0226438188494491</v>
      </c>
      <c r="AP21">
        <f t="shared" si="26"/>
        <v>0.0553191743478118</v>
      </c>
      <c r="AQ21" s="4">
        <v>8788.8</v>
      </c>
    </row>
    <row r="22" spans="1:43">
      <c r="A22" s="3" t="s">
        <v>164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169</v>
      </c>
      <c r="G22">
        <f t="shared" si="0"/>
        <v>0.0317538041213634</v>
      </c>
      <c r="H22">
        <f t="shared" si="1"/>
        <v>0.0456879809194161</v>
      </c>
      <c r="I22">
        <f t="shared" si="2"/>
        <v>0.0397936576260101</v>
      </c>
      <c r="J22">
        <f t="shared" si="3"/>
        <v>0.0195383489771807</v>
      </c>
      <c r="K22">
        <f t="shared" si="4"/>
        <v>0.0026932927229908</v>
      </c>
      <c r="L22">
        <f t="shared" si="5"/>
        <v>-0.0149996552070005</v>
      </c>
      <c r="M22">
        <f t="shared" si="6"/>
        <v>0.0448206874166095</v>
      </c>
      <c r="N22">
        <f t="shared" si="7"/>
        <v>0.042029296802571</v>
      </c>
      <c r="O22">
        <f t="shared" si="8"/>
        <v>0.0449665461340843</v>
      </c>
      <c r="P22">
        <f t="shared" si="9"/>
        <v>0.00803985350464673</v>
      </c>
      <c r="Q22">
        <f t="shared" si="10"/>
        <v>0.0160597713719934</v>
      </c>
      <c r="R22">
        <f t="shared" si="11"/>
        <v>-0.0204009416925323</v>
      </c>
      <c r="S22">
        <f t="shared" si="12"/>
        <v>-0.0313861962085564</v>
      </c>
      <c r="T22">
        <f t="shared" si="13"/>
        <v>0.0456879809194161</v>
      </c>
      <c r="U22">
        <f t="shared" si="14"/>
        <v>0.0427408192727131</v>
      </c>
      <c r="V22">
        <f t="shared" si="15"/>
        <v>0.0434341086540119</v>
      </c>
      <c r="W22">
        <f t="shared" si="16"/>
        <v>0.0430829056911517</v>
      </c>
      <c r="X22">
        <f t="shared" si="17"/>
        <v>0.0434596337797382</v>
      </c>
      <c r="Y22" s="1">
        <v>1080.3</v>
      </c>
      <c r="Z22" s="1">
        <v>4261.5</v>
      </c>
      <c r="AA22" s="1">
        <v>130.4</v>
      </c>
      <c r="AB22" s="1">
        <v>128.6</v>
      </c>
      <c r="AC22" s="1">
        <v>122.3</v>
      </c>
      <c r="AD22" s="1">
        <v>91.4</v>
      </c>
      <c r="AE22" s="1">
        <v>120.7</v>
      </c>
      <c r="AF22" s="1">
        <v>163.5</v>
      </c>
      <c r="AG22" s="1">
        <v>67.5015</v>
      </c>
      <c r="AH22">
        <f t="shared" si="18"/>
        <v>0.0151809682495604</v>
      </c>
      <c r="AI22">
        <f t="shared" si="19"/>
        <v>0.069670303883609</v>
      </c>
      <c r="AJ22">
        <f t="shared" si="20"/>
        <v>0.031441717791411</v>
      </c>
      <c r="AK22">
        <f t="shared" si="21"/>
        <v>0.04199066874028</v>
      </c>
      <c r="AL22">
        <f t="shared" si="22"/>
        <v>0.0188062142273099</v>
      </c>
      <c r="AM22">
        <f t="shared" si="23"/>
        <v>0.164113785557987</v>
      </c>
      <c r="AN22">
        <f t="shared" si="24"/>
        <v>0.0140845070422535</v>
      </c>
      <c r="AO22">
        <f t="shared" si="25"/>
        <v>0.0262996941896025</v>
      </c>
      <c r="AP22">
        <f t="shared" si="26"/>
        <v>0.052090694280868</v>
      </c>
      <c r="AQ22" s="4">
        <v>8820.9</v>
      </c>
    </row>
    <row r="23" spans="1:43">
      <c r="A23" s="3" t="s">
        <v>170</v>
      </c>
      <c r="B23" s="3" t="s">
        <v>171</v>
      </c>
      <c r="C23" s="3" t="s">
        <v>172</v>
      </c>
      <c r="D23" s="3" t="s">
        <v>173</v>
      </c>
      <c r="E23" s="3" t="s">
        <v>174</v>
      </c>
      <c r="F23" s="3" t="s">
        <v>175</v>
      </c>
      <c r="G23">
        <f t="shared" si="0"/>
        <v>0.0277966883649349</v>
      </c>
      <c r="H23">
        <f t="shared" si="1"/>
        <v>0.0436906886247332</v>
      </c>
      <c r="I23">
        <f t="shared" si="2"/>
        <v>0.0397561398323686</v>
      </c>
      <c r="J23">
        <f t="shared" si="3"/>
        <v>0.0146661009657486</v>
      </c>
      <c r="K23">
        <f t="shared" si="4"/>
        <v>-0.000440609954195428</v>
      </c>
      <c r="L23">
        <f t="shared" si="5"/>
        <v>-0.0159175965939754</v>
      </c>
      <c r="M23">
        <f t="shared" si="6"/>
        <v>0.0460242469944727</v>
      </c>
      <c r="N23">
        <f t="shared" si="7"/>
        <v>0.0449656484989517</v>
      </c>
      <c r="O23">
        <f t="shared" si="8"/>
        <v>0.0497573789998627</v>
      </c>
      <c r="P23">
        <f t="shared" si="9"/>
        <v>0.0119594514674337</v>
      </c>
      <c r="Q23">
        <f t="shared" si="10"/>
        <v>0.0183549423471487</v>
      </c>
      <c r="R23">
        <f t="shared" si="11"/>
        <v>-0.024130631905932</v>
      </c>
      <c r="S23">
        <f t="shared" si="12"/>
        <v>-0.0303217208857788</v>
      </c>
      <c r="T23">
        <f t="shared" si="13"/>
        <v>0.0436906886247332</v>
      </c>
      <c r="U23">
        <f t="shared" si="14"/>
        <v>0.041723414228551</v>
      </c>
      <c r="V23">
        <f t="shared" si="15"/>
        <v>0.0431570251505249</v>
      </c>
      <c r="W23">
        <f t="shared" si="16"/>
        <v>0.0436091809876316</v>
      </c>
      <c r="X23">
        <f t="shared" si="17"/>
        <v>0.0448388205900778</v>
      </c>
      <c r="Y23" s="1">
        <v>1085.7</v>
      </c>
      <c r="Z23" s="1">
        <v>4298.8</v>
      </c>
      <c r="AA23" s="1">
        <v>130.9</v>
      </c>
      <c r="AB23" s="1">
        <v>129.2</v>
      </c>
      <c r="AC23" s="1">
        <v>122.2</v>
      </c>
      <c r="AD23" s="1">
        <v>93.9</v>
      </c>
      <c r="AE23" s="1">
        <v>119.3</v>
      </c>
      <c r="AF23" s="1">
        <v>163.9</v>
      </c>
      <c r="AG23" s="1">
        <v>67.7665</v>
      </c>
      <c r="AH23">
        <f t="shared" si="18"/>
        <v>0.0153817813392282</v>
      </c>
      <c r="AI23">
        <f t="shared" si="19"/>
        <v>0.0649250953754535</v>
      </c>
      <c r="AJ23">
        <f t="shared" si="20"/>
        <v>0.0267379679144385</v>
      </c>
      <c r="AK23">
        <f t="shared" si="21"/>
        <v>0.0356037151702788</v>
      </c>
      <c r="AL23">
        <f t="shared" si="22"/>
        <v>0.0220949263502455</v>
      </c>
      <c r="AM23">
        <f t="shared" si="23"/>
        <v>0.105431309904153</v>
      </c>
      <c r="AN23">
        <f t="shared" si="24"/>
        <v>0.0461022632020117</v>
      </c>
      <c r="AO23">
        <f t="shared" si="25"/>
        <v>0.0256253813300792</v>
      </c>
      <c r="AP23">
        <f t="shared" si="26"/>
        <v>0.0498033689212221</v>
      </c>
      <c r="AQ23" s="4">
        <v>8838.9</v>
      </c>
    </row>
    <row r="24" spans="1:43">
      <c r="A24" s="3" t="s">
        <v>176</v>
      </c>
      <c r="B24" s="3" t="s">
        <v>177</v>
      </c>
      <c r="C24" s="3" t="s">
        <v>178</v>
      </c>
      <c r="D24" s="3" t="s">
        <v>179</v>
      </c>
      <c r="E24" s="3" t="s">
        <v>180</v>
      </c>
      <c r="F24" s="3" t="s">
        <v>181</v>
      </c>
      <c r="G24">
        <f t="shared" si="0"/>
        <v>0.0317756985953506</v>
      </c>
      <c r="H24">
        <f t="shared" si="1"/>
        <v>0.0463162268774228</v>
      </c>
      <c r="I24">
        <f t="shared" si="2"/>
        <v>0.0432474954853221</v>
      </c>
      <c r="J24">
        <f t="shared" si="3"/>
        <v>0.0172398482428765</v>
      </c>
      <c r="K24">
        <f t="shared" si="4"/>
        <v>0.00600133830244642</v>
      </c>
      <c r="L24">
        <f t="shared" si="5"/>
        <v>-0.0154533630133758</v>
      </c>
      <c r="M24">
        <f t="shared" si="6"/>
        <v>0.0463132761886088</v>
      </c>
      <c r="N24">
        <f t="shared" si="7"/>
        <v>0.0496697535982956</v>
      </c>
      <c r="O24">
        <f t="shared" si="8"/>
        <v>0.0423078788946796</v>
      </c>
      <c r="P24">
        <f t="shared" si="9"/>
        <v>0.0114717968899714</v>
      </c>
      <c r="Q24">
        <f t="shared" si="10"/>
        <v>0.0119910819838519</v>
      </c>
      <c r="R24">
        <f t="shared" si="11"/>
        <v>-0.0258685916083176</v>
      </c>
      <c r="S24">
        <f t="shared" si="12"/>
        <v>-0.031293955451715</v>
      </c>
      <c r="T24">
        <f t="shared" si="13"/>
        <v>0.0463162268774228</v>
      </c>
      <c r="U24">
        <f t="shared" si="14"/>
        <v>0.0447818611813724</v>
      </c>
      <c r="V24">
        <f t="shared" si="15"/>
        <v>0.0452923328504512</v>
      </c>
      <c r="W24">
        <f t="shared" si="16"/>
        <v>0.0463866880374123</v>
      </c>
      <c r="X24">
        <f t="shared" si="17"/>
        <v>0.0455709262088658</v>
      </c>
      <c r="Y24" s="1">
        <v>1094.6</v>
      </c>
      <c r="Z24" s="1">
        <v>4336.3</v>
      </c>
      <c r="AA24" s="1">
        <v>130.8</v>
      </c>
      <c r="AB24" s="1">
        <v>129.1</v>
      </c>
      <c r="AC24" s="1">
        <v>122</v>
      </c>
      <c r="AD24" s="1">
        <v>93.6</v>
      </c>
      <c r="AE24" s="1">
        <v>118.1</v>
      </c>
      <c r="AF24" s="1">
        <v>164.1</v>
      </c>
      <c r="AG24" s="1">
        <v>67.9644</v>
      </c>
      <c r="AH24">
        <f t="shared" si="18"/>
        <v>0.0150739996345697</v>
      </c>
      <c r="AI24">
        <f t="shared" si="19"/>
        <v>0.0611350690680994</v>
      </c>
      <c r="AJ24">
        <f t="shared" si="20"/>
        <v>0.0313455657492354</v>
      </c>
      <c r="AK24">
        <f t="shared" si="21"/>
        <v>0.0410534469403564</v>
      </c>
      <c r="AL24">
        <f t="shared" si="22"/>
        <v>0.0278688524590164</v>
      </c>
      <c r="AM24">
        <f t="shared" si="23"/>
        <v>0.172008547008547</v>
      </c>
      <c r="AN24">
        <f t="shared" si="24"/>
        <v>0.0516511430990687</v>
      </c>
      <c r="AO24">
        <f t="shared" si="25"/>
        <v>0.0262035344302255</v>
      </c>
      <c r="AP24">
        <f t="shared" si="26"/>
        <v>0.0517226665724997</v>
      </c>
      <c r="AQ24" s="4">
        <v>8877</v>
      </c>
    </row>
    <row r="25" spans="1:43">
      <c r="A25" s="3" t="s">
        <v>182</v>
      </c>
      <c r="B25" s="3" t="s">
        <v>183</v>
      </c>
      <c r="C25" s="3" t="s">
        <v>184</v>
      </c>
      <c r="D25" s="3" t="s">
        <v>185</v>
      </c>
      <c r="E25" s="3" t="s">
        <v>186</v>
      </c>
      <c r="F25" s="3" t="s">
        <v>187</v>
      </c>
      <c r="G25">
        <f t="shared" si="0"/>
        <v>0.0314678699134241</v>
      </c>
      <c r="H25">
        <f t="shared" si="1"/>
        <v>0.0443804014807333</v>
      </c>
      <c r="I25">
        <f t="shared" si="2"/>
        <v>0.0458506987137349</v>
      </c>
      <c r="J25">
        <f t="shared" si="3"/>
        <v>0.0150407903637912</v>
      </c>
      <c r="K25">
        <f t="shared" si="4"/>
        <v>-0.0003494628550528</v>
      </c>
      <c r="L25">
        <f t="shared" si="5"/>
        <v>-0.0224925838374502</v>
      </c>
      <c r="M25">
        <f t="shared" si="6"/>
        <v>0.047847759359547</v>
      </c>
      <c r="N25">
        <f t="shared" si="7"/>
        <v>0.0482627669028295</v>
      </c>
      <c r="O25">
        <f t="shared" si="8"/>
        <v>0.0431847518265884</v>
      </c>
      <c r="P25">
        <f t="shared" si="9"/>
        <v>0.0143828288003108</v>
      </c>
      <c r="Q25">
        <f t="shared" si="10"/>
        <v>0.0102025082895589</v>
      </c>
      <c r="R25">
        <f t="shared" si="11"/>
        <v>-0.0238613175908113</v>
      </c>
      <c r="S25">
        <f t="shared" si="12"/>
        <v>-0.0322976987377519</v>
      </c>
      <c r="T25">
        <f t="shared" si="13"/>
        <v>0.0443804014807333</v>
      </c>
      <c r="U25">
        <f t="shared" si="14"/>
        <v>0.0451155500972341</v>
      </c>
      <c r="V25">
        <f t="shared" si="15"/>
        <v>0.046026286518005</v>
      </c>
      <c r="W25">
        <f t="shared" si="16"/>
        <v>0.0465854066142111</v>
      </c>
      <c r="X25">
        <f t="shared" si="17"/>
        <v>0.0459052756566866</v>
      </c>
      <c r="Y25" s="1">
        <v>1095.7</v>
      </c>
      <c r="Z25" s="1">
        <v>4368.6</v>
      </c>
      <c r="AA25" s="1">
        <v>131.3</v>
      </c>
      <c r="AB25" s="1">
        <v>129.8</v>
      </c>
      <c r="AC25" s="1">
        <v>121.3</v>
      </c>
      <c r="AD25" s="1">
        <v>90.2</v>
      </c>
      <c r="AE25" s="1">
        <v>116.4</v>
      </c>
      <c r="AF25" s="1">
        <v>164.4</v>
      </c>
      <c r="AG25" s="1">
        <v>68.5018</v>
      </c>
      <c r="AH25">
        <f t="shared" si="18"/>
        <v>0.0243679839372091</v>
      </c>
      <c r="AI25">
        <f t="shared" si="19"/>
        <v>0.0592409467563978</v>
      </c>
      <c r="AJ25">
        <f t="shared" si="20"/>
        <v>0.0297029702970295</v>
      </c>
      <c r="AK25">
        <f t="shared" si="21"/>
        <v>0.0385208012326656</v>
      </c>
      <c r="AL25">
        <f t="shared" si="22"/>
        <v>0.0370981038746908</v>
      </c>
      <c r="AM25">
        <f t="shared" si="23"/>
        <v>0.157427937915743</v>
      </c>
      <c r="AN25">
        <f t="shared" si="24"/>
        <v>0.0756013745704467</v>
      </c>
      <c r="AO25">
        <f t="shared" si="25"/>
        <v>0.0267639902676399</v>
      </c>
      <c r="AP25">
        <f t="shared" si="26"/>
        <v>0.056649606287718</v>
      </c>
      <c r="AQ25" s="4">
        <v>8888.9</v>
      </c>
    </row>
    <row r="26" spans="1:43">
      <c r="A26" s="3" t="s">
        <v>188</v>
      </c>
      <c r="B26" s="3" t="s">
        <v>189</v>
      </c>
      <c r="C26" s="3" t="s">
        <v>190</v>
      </c>
      <c r="D26" s="3" t="s">
        <v>191</v>
      </c>
      <c r="E26" s="3" t="s">
        <v>192</v>
      </c>
      <c r="F26" s="3" t="s">
        <v>193</v>
      </c>
      <c r="G26">
        <f t="shared" si="0"/>
        <v>0.0290657585503963</v>
      </c>
      <c r="H26">
        <f t="shared" si="1"/>
        <v>0.0447986409079867</v>
      </c>
      <c r="I26">
        <f t="shared" si="2"/>
        <v>0.0460893312857525</v>
      </c>
      <c r="J26">
        <f t="shared" si="3"/>
        <v>0.00740845753647517</v>
      </c>
      <c r="K26">
        <f t="shared" si="4"/>
        <v>-0.0126675095501517</v>
      </c>
      <c r="L26">
        <f t="shared" si="5"/>
        <v>-0.0354470075713426</v>
      </c>
      <c r="M26">
        <f t="shared" si="6"/>
        <v>0.0467202910142078</v>
      </c>
      <c r="N26">
        <f t="shared" si="7"/>
        <v>0.0465910554778919</v>
      </c>
      <c r="O26">
        <f t="shared" si="8"/>
        <v>0.0422120661851412</v>
      </c>
      <c r="P26">
        <f t="shared" si="9"/>
        <v>0.0170235727353562</v>
      </c>
      <c r="Q26">
        <f t="shared" si="10"/>
        <v>0.00171661283348207</v>
      </c>
      <c r="R26">
        <f t="shared" si="11"/>
        <v>-0.0220314235540137</v>
      </c>
      <c r="S26">
        <f t="shared" si="12"/>
        <v>-0.0319970490707777</v>
      </c>
      <c r="T26">
        <f t="shared" si="13"/>
        <v>0.0447986409079867</v>
      </c>
      <c r="U26">
        <f t="shared" si="14"/>
        <v>0.0454439860968696</v>
      </c>
      <c r="V26">
        <f t="shared" si="15"/>
        <v>0.0458694210693156</v>
      </c>
      <c r="W26">
        <f t="shared" si="16"/>
        <v>0.0460498296714597</v>
      </c>
      <c r="X26">
        <f t="shared" si="17"/>
        <v>0.045282276974196</v>
      </c>
      <c r="Y26" s="1">
        <v>1097.9</v>
      </c>
      <c r="Z26" s="1">
        <v>4391</v>
      </c>
      <c r="AA26" s="1">
        <v>131.7</v>
      </c>
      <c r="AB26" s="1">
        <v>130.3</v>
      </c>
      <c r="AC26" s="1">
        <v>121.2</v>
      </c>
      <c r="AD26" s="1">
        <v>91</v>
      </c>
      <c r="AE26" s="1">
        <v>115.3</v>
      </c>
      <c r="AF26" s="1">
        <v>164.7</v>
      </c>
      <c r="AG26" s="1">
        <v>68.4097</v>
      </c>
      <c r="AH26">
        <f t="shared" si="18"/>
        <v>0.022133163311777</v>
      </c>
      <c r="AI26">
        <f t="shared" si="19"/>
        <v>0.0600091095422455</v>
      </c>
      <c r="AJ26">
        <f t="shared" si="20"/>
        <v>0.0265755504935459</v>
      </c>
      <c r="AK26">
        <f t="shared" si="21"/>
        <v>0.0337682271680735</v>
      </c>
      <c r="AL26">
        <f t="shared" si="22"/>
        <v>0.0429042904290429</v>
      </c>
      <c r="AM26">
        <f t="shared" si="23"/>
        <v>0.173626373626374</v>
      </c>
      <c r="AN26">
        <f t="shared" si="24"/>
        <v>0.108412836079792</v>
      </c>
      <c r="AO26">
        <f t="shared" si="25"/>
        <v>0.0279295689131756</v>
      </c>
      <c r="AP26">
        <f t="shared" si="26"/>
        <v>0.0546691477962921</v>
      </c>
      <c r="AQ26" s="4">
        <v>8906.9</v>
      </c>
    </row>
    <row r="27" spans="1:43">
      <c r="A27" s="3" t="s">
        <v>194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199</v>
      </c>
      <c r="G27">
        <f t="shared" si="0"/>
        <v>0.041061168573668</v>
      </c>
      <c r="H27">
        <f t="shared" si="1"/>
        <v>0.048906670956084</v>
      </c>
      <c r="I27">
        <f t="shared" si="2"/>
        <v>0.0531260546090677</v>
      </c>
      <c r="J27">
        <f t="shared" si="3"/>
        <v>0.0282027238831212</v>
      </c>
      <c r="K27">
        <f t="shared" si="4"/>
        <v>0.0166668482251642</v>
      </c>
      <c r="L27">
        <f t="shared" si="5"/>
        <v>0.0013096899463419</v>
      </c>
      <c r="M27">
        <f t="shared" si="6"/>
        <v>0.0548901265167416</v>
      </c>
      <c r="N27">
        <f t="shared" si="7"/>
        <v>0.0547739637986811</v>
      </c>
      <c r="O27">
        <f t="shared" si="8"/>
        <v>0.0487981967272428</v>
      </c>
      <c r="P27">
        <f t="shared" si="9"/>
        <v>0.0120648860353995</v>
      </c>
      <c r="Q27">
        <f t="shared" si="10"/>
        <v>-0.00475622662071434</v>
      </c>
      <c r="R27">
        <f t="shared" si="11"/>
        <v>-0.0269575415717372</v>
      </c>
      <c r="S27">
        <f t="shared" si="12"/>
        <v>-0.0366113928619325</v>
      </c>
      <c r="T27">
        <f t="shared" si="13"/>
        <v>0.048906670956084</v>
      </c>
      <c r="U27">
        <f t="shared" si="14"/>
        <v>0.0510163627825758</v>
      </c>
      <c r="V27">
        <f t="shared" si="15"/>
        <v>0.0523076173606311</v>
      </c>
      <c r="W27">
        <f t="shared" si="16"/>
        <v>0.0529242039701436</v>
      </c>
      <c r="X27">
        <f t="shared" si="17"/>
        <v>0.0520990025215634</v>
      </c>
      <c r="Y27" s="1">
        <v>1097</v>
      </c>
      <c r="Z27" s="1">
        <v>4416.5</v>
      </c>
      <c r="AA27" s="1">
        <v>131.2</v>
      </c>
      <c r="AB27" s="1">
        <v>129.5</v>
      </c>
      <c r="AC27" s="1">
        <v>120.8</v>
      </c>
      <c r="AD27" s="1">
        <v>89</v>
      </c>
      <c r="AE27" s="1">
        <v>115.1</v>
      </c>
      <c r="AF27" s="1">
        <v>164.7</v>
      </c>
      <c r="AG27" s="1">
        <v>68.75</v>
      </c>
      <c r="AH27">
        <f t="shared" si="18"/>
        <v>0.0109389243391067</v>
      </c>
      <c r="AI27">
        <f t="shared" si="19"/>
        <v>0.0572625382089889</v>
      </c>
      <c r="AJ27">
        <f t="shared" si="20"/>
        <v>0.0411585365853659</v>
      </c>
      <c r="AK27">
        <f t="shared" si="21"/>
        <v>0.0540540540540541</v>
      </c>
      <c r="AL27">
        <f t="shared" si="22"/>
        <v>0.0554635761589404</v>
      </c>
      <c r="AM27">
        <f t="shared" si="23"/>
        <v>0.247191011235955</v>
      </c>
      <c r="AN27">
        <f t="shared" si="24"/>
        <v>0.12858384013901</v>
      </c>
      <c r="AO27">
        <f t="shared" si="25"/>
        <v>0.0321797207043109</v>
      </c>
      <c r="AP27">
        <f t="shared" si="26"/>
        <v>0.0595956363636364</v>
      </c>
      <c r="AQ27" s="4">
        <v>8935.1</v>
      </c>
    </row>
    <row r="28" spans="1:43">
      <c r="A28" s="3" t="s">
        <v>200</v>
      </c>
      <c r="B28" s="3" t="s">
        <v>201</v>
      </c>
      <c r="C28" s="3" t="s">
        <v>202</v>
      </c>
      <c r="D28" s="3" t="s">
        <v>203</v>
      </c>
      <c r="E28" s="3" t="s">
        <v>204</v>
      </c>
      <c r="F28" s="3" t="s">
        <v>205</v>
      </c>
      <c r="G28">
        <f t="shared" si="0"/>
        <v>0.0358712373925949</v>
      </c>
      <c r="H28">
        <f t="shared" si="1"/>
        <v>0.0467876704988795</v>
      </c>
      <c r="I28">
        <f t="shared" si="2"/>
        <v>0.051906227628741</v>
      </c>
      <c r="J28">
        <f t="shared" si="3"/>
        <v>0.0245799052971962</v>
      </c>
      <c r="K28">
        <f t="shared" si="4"/>
        <v>0.0160301843633967</v>
      </c>
      <c r="L28">
        <f t="shared" si="5"/>
        <v>0.00811360860913873</v>
      </c>
      <c r="M28">
        <f t="shared" si="6"/>
        <v>0.0530945739106184</v>
      </c>
      <c r="N28">
        <f t="shared" si="7"/>
        <v>0.0542890361501782</v>
      </c>
      <c r="O28">
        <f t="shared" si="8"/>
        <v>0.0525636954789501</v>
      </c>
      <c r="P28">
        <f t="shared" si="9"/>
        <v>0.0160349902361463</v>
      </c>
      <c r="Q28">
        <f t="shared" si="10"/>
        <v>-0.00547597276024014</v>
      </c>
      <c r="R28">
        <f t="shared" si="11"/>
        <v>-0.0196733780073076</v>
      </c>
      <c r="S28">
        <f t="shared" si="12"/>
        <v>-0.0353120770238549</v>
      </c>
      <c r="T28">
        <f t="shared" si="13"/>
        <v>0.0467876704988795</v>
      </c>
      <c r="U28">
        <f t="shared" si="14"/>
        <v>0.0493469490638102</v>
      </c>
      <c r="V28">
        <f t="shared" si="15"/>
        <v>0.0505961573460796</v>
      </c>
      <c r="W28">
        <f t="shared" si="16"/>
        <v>0.0515193770471042</v>
      </c>
      <c r="X28">
        <f t="shared" si="17"/>
        <v>0.0517282407334734</v>
      </c>
      <c r="Y28" s="1">
        <v>1097.5</v>
      </c>
      <c r="Z28" s="1">
        <v>4426.9</v>
      </c>
      <c r="AA28" s="1">
        <v>131.5</v>
      </c>
      <c r="AB28" s="1">
        <v>130</v>
      </c>
      <c r="AC28" s="1">
        <v>121.1</v>
      </c>
      <c r="AD28" s="1">
        <v>89.6</v>
      </c>
      <c r="AE28" s="1">
        <v>114.2</v>
      </c>
      <c r="AF28" s="1">
        <v>164.8</v>
      </c>
      <c r="AG28" s="1">
        <v>69.0902</v>
      </c>
      <c r="AH28">
        <f t="shared" si="18"/>
        <v>0.00965831435079718</v>
      </c>
      <c r="AI28">
        <f t="shared" si="19"/>
        <v>0.0615103119564481</v>
      </c>
      <c r="AJ28">
        <f t="shared" si="20"/>
        <v>0.0441064638783271</v>
      </c>
      <c r="AK28">
        <f t="shared" si="21"/>
        <v>0.056923076923077</v>
      </c>
      <c r="AL28">
        <f t="shared" si="22"/>
        <v>0.0602807597027251</v>
      </c>
      <c r="AM28">
        <f t="shared" si="23"/>
        <v>0.263392857142857</v>
      </c>
      <c r="AN28">
        <f t="shared" si="24"/>
        <v>0.128721541155867</v>
      </c>
      <c r="AO28">
        <f t="shared" si="25"/>
        <v>0.0376213592233009</v>
      </c>
      <c r="AP28">
        <f t="shared" si="26"/>
        <v>0.0604282517636365</v>
      </c>
      <c r="AQ28" s="4">
        <v>8946</v>
      </c>
    </row>
    <row r="29" spans="1:43">
      <c r="A29" s="3" t="s">
        <v>206</v>
      </c>
      <c r="B29" s="3" t="s">
        <v>207</v>
      </c>
      <c r="C29" s="3" t="s">
        <v>208</v>
      </c>
      <c r="D29" s="3" t="s">
        <v>209</v>
      </c>
      <c r="E29" s="3" t="s">
        <v>210</v>
      </c>
      <c r="F29" s="3" t="s">
        <v>211</v>
      </c>
      <c r="G29">
        <f t="shared" si="0"/>
        <v>0.0354472989883419</v>
      </c>
      <c r="H29">
        <f t="shared" si="1"/>
        <v>0.0469972723609113</v>
      </c>
      <c r="I29">
        <f t="shared" si="2"/>
        <v>0.05328725904144</v>
      </c>
      <c r="J29">
        <f t="shared" si="3"/>
        <v>0.0226444793354464</v>
      </c>
      <c r="K29">
        <f t="shared" si="4"/>
        <v>0.0135437279746822</v>
      </c>
      <c r="L29">
        <f t="shared" si="5"/>
        <v>0.00376716778117267</v>
      </c>
      <c r="M29">
        <f t="shared" si="6"/>
        <v>0.0539161496749489</v>
      </c>
      <c r="N29">
        <f t="shared" si="7"/>
        <v>0.0542636392678518</v>
      </c>
      <c r="O29">
        <f t="shared" si="8"/>
        <v>0.0550325853182741</v>
      </c>
      <c r="P29">
        <f t="shared" si="9"/>
        <v>0.0178399600530981</v>
      </c>
      <c r="Q29">
        <f t="shared" si="10"/>
        <v>-0.00666474136717128</v>
      </c>
      <c r="R29">
        <f t="shared" si="11"/>
        <v>-0.0245062345253795</v>
      </c>
      <c r="S29">
        <f t="shared" si="12"/>
        <v>-0.0354609845425808</v>
      </c>
      <c r="T29">
        <f t="shared" si="13"/>
        <v>0.0469972723609113</v>
      </c>
      <c r="U29">
        <f t="shared" si="14"/>
        <v>0.0501422657011756</v>
      </c>
      <c r="V29">
        <f t="shared" si="15"/>
        <v>0.0514002270257667</v>
      </c>
      <c r="W29">
        <f t="shared" si="16"/>
        <v>0.052116080086288</v>
      </c>
      <c r="X29">
        <f t="shared" si="17"/>
        <v>0.0526993811326852</v>
      </c>
      <c r="Y29" s="1">
        <v>1101.5</v>
      </c>
      <c r="Z29" s="1">
        <v>4454.9</v>
      </c>
      <c r="AA29" s="1">
        <v>132.1</v>
      </c>
      <c r="AB29" s="1">
        <v>130.8</v>
      </c>
      <c r="AC29" s="1">
        <v>121.9</v>
      </c>
      <c r="AD29" s="1">
        <v>91.3</v>
      </c>
      <c r="AE29" s="1">
        <v>114.9</v>
      </c>
      <c r="AF29" s="1">
        <v>165.9</v>
      </c>
      <c r="AG29" s="1">
        <v>69.5053</v>
      </c>
      <c r="AH29">
        <f t="shared" si="18"/>
        <v>0.0116205174761688</v>
      </c>
      <c r="AI29">
        <f t="shared" si="19"/>
        <v>0.066937529461941</v>
      </c>
      <c r="AJ29">
        <f t="shared" si="20"/>
        <v>0.0363361090083271</v>
      </c>
      <c r="AK29">
        <f t="shared" si="21"/>
        <v>0.0466360856269113</v>
      </c>
      <c r="AL29">
        <f t="shared" si="22"/>
        <v>0.0525020508613618</v>
      </c>
      <c r="AM29">
        <f t="shared" si="23"/>
        <v>0.219058050383352</v>
      </c>
      <c r="AN29">
        <f t="shared" si="24"/>
        <v>0.109660574412533</v>
      </c>
      <c r="AO29">
        <f t="shared" si="25"/>
        <v>0.0301386377335744</v>
      </c>
      <c r="AP29">
        <f t="shared" si="26"/>
        <v>0.0525945503436428</v>
      </c>
      <c r="AQ29" s="4">
        <v>8932.9</v>
      </c>
    </row>
    <row r="30" spans="1:43">
      <c r="A30" s="3" t="s">
        <v>212</v>
      </c>
      <c r="B30" s="3" t="s">
        <v>213</v>
      </c>
      <c r="C30" s="3" t="s">
        <v>214</v>
      </c>
      <c r="D30" s="3" t="s">
        <v>215</v>
      </c>
      <c r="E30" s="3" t="s">
        <v>216</v>
      </c>
      <c r="F30" s="3" t="s">
        <v>217</v>
      </c>
      <c r="G30">
        <f t="shared" si="0"/>
        <v>0.0447213505988862</v>
      </c>
      <c r="H30">
        <f t="shared" si="1"/>
        <v>0.0499468328528137</v>
      </c>
      <c r="I30">
        <f t="shared" si="2"/>
        <v>0.057426818915529</v>
      </c>
      <c r="J30">
        <f t="shared" si="3"/>
        <v>0.0341549541163113</v>
      </c>
      <c r="K30">
        <f t="shared" si="4"/>
        <v>0.0289109867237452</v>
      </c>
      <c r="L30">
        <f t="shared" si="5"/>
        <v>0.0217598050922222</v>
      </c>
      <c r="M30">
        <f t="shared" si="6"/>
        <v>0.0586455140626541</v>
      </c>
      <c r="N30">
        <f t="shared" si="7"/>
        <v>0.0586755879759493</v>
      </c>
      <c r="O30">
        <f t="shared" si="8"/>
        <v>0.0574692379609294</v>
      </c>
      <c r="P30">
        <f t="shared" si="9"/>
        <v>0.0127054683166428</v>
      </c>
      <c r="Q30">
        <f t="shared" si="10"/>
        <v>-0.0120476460987341</v>
      </c>
      <c r="R30">
        <f t="shared" si="11"/>
        <v>-0.0273228292148676</v>
      </c>
      <c r="S30">
        <f t="shared" si="12"/>
        <v>-0.038339730311061</v>
      </c>
      <c r="T30">
        <f t="shared" si="13"/>
        <v>0.0499468328528137</v>
      </c>
      <c r="U30">
        <f t="shared" si="14"/>
        <v>0.0536868258841713</v>
      </c>
      <c r="V30">
        <f t="shared" si="15"/>
        <v>0.0553397219436656</v>
      </c>
      <c r="W30">
        <f t="shared" si="16"/>
        <v>0.0561736884517365</v>
      </c>
      <c r="X30">
        <f t="shared" si="17"/>
        <v>0.0564327983535751</v>
      </c>
      <c r="Y30" s="1">
        <v>1103</v>
      </c>
      <c r="Z30" s="1">
        <v>4474.2</v>
      </c>
      <c r="AA30" s="1">
        <v>132.3</v>
      </c>
      <c r="AB30" s="1">
        <v>131</v>
      </c>
      <c r="AC30" s="1">
        <v>122.2</v>
      </c>
      <c r="AD30" s="1">
        <v>96.8</v>
      </c>
      <c r="AE30" s="1">
        <v>117.1</v>
      </c>
      <c r="AF30" s="1">
        <v>166</v>
      </c>
      <c r="AG30" s="1">
        <v>69.8363</v>
      </c>
      <c r="AH30">
        <f t="shared" si="18"/>
        <v>0.00235720761559375</v>
      </c>
      <c r="AI30">
        <f t="shared" si="19"/>
        <v>0.0601895310893568</v>
      </c>
      <c r="AJ30">
        <f t="shared" si="20"/>
        <v>0.0355253212396069</v>
      </c>
      <c r="AK30">
        <f t="shared" si="21"/>
        <v>0.0450381679389313</v>
      </c>
      <c r="AL30">
        <f t="shared" si="22"/>
        <v>0.0490998363338788</v>
      </c>
      <c r="AM30">
        <f t="shared" si="23"/>
        <v>0.189049586776859</v>
      </c>
      <c r="AN30">
        <f t="shared" si="24"/>
        <v>0.0828351836037575</v>
      </c>
      <c r="AO30">
        <f t="shared" si="25"/>
        <v>0.0313253012048192</v>
      </c>
      <c r="AP30">
        <f t="shared" si="26"/>
        <v>0.0524712792630767</v>
      </c>
      <c r="AQ30" s="4">
        <v>8956.8</v>
      </c>
    </row>
    <row r="31" spans="1:43">
      <c r="A31" s="3" t="s">
        <v>218</v>
      </c>
      <c r="B31" s="3" t="s">
        <v>219</v>
      </c>
      <c r="C31" s="3" t="s">
        <v>220</v>
      </c>
      <c r="D31" s="3" t="s">
        <v>221</v>
      </c>
      <c r="E31" s="3" t="s">
        <v>222</v>
      </c>
      <c r="F31" s="3" t="s">
        <v>223</v>
      </c>
      <c r="G31">
        <f t="shared" si="0"/>
        <v>0.0452960678019306</v>
      </c>
      <c r="H31">
        <f t="shared" si="1"/>
        <v>0.0519250728649194</v>
      </c>
      <c r="I31">
        <f t="shared" si="2"/>
        <v>0.0571311524115222</v>
      </c>
      <c r="J31">
        <f t="shared" si="3"/>
        <v>0.041563702892808</v>
      </c>
      <c r="K31">
        <f t="shared" si="4"/>
        <v>0.0395526924733924</v>
      </c>
      <c r="L31">
        <f t="shared" si="5"/>
        <v>0.0397510693917308</v>
      </c>
      <c r="M31">
        <f t="shared" si="6"/>
        <v>0.0577306223704442</v>
      </c>
      <c r="N31">
        <f t="shared" si="7"/>
        <v>0.058721998773609</v>
      </c>
      <c r="O31">
        <f t="shared" si="8"/>
        <v>0.0626266621512406</v>
      </c>
      <c r="P31">
        <f t="shared" si="9"/>
        <v>0.0118350846095918</v>
      </c>
      <c r="Q31">
        <f t="shared" si="10"/>
        <v>-0.0132570069740044</v>
      </c>
      <c r="R31">
        <f t="shared" si="11"/>
        <v>-0.0324058054185451</v>
      </c>
      <c r="S31">
        <f t="shared" si="12"/>
        <v>-0.0415009297804621</v>
      </c>
      <c r="T31">
        <f t="shared" si="13"/>
        <v>0.0519250728649194</v>
      </c>
      <c r="U31">
        <f t="shared" si="14"/>
        <v>0.0545281126382209</v>
      </c>
      <c r="V31">
        <f t="shared" si="15"/>
        <v>0.0555956158822953</v>
      </c>
      <c r="W31">
        <f t="shared" si="16"/>
        <v>0.0563772116051237</v>
      </c>
      <c r="X31">
        <f t="shared" si="17"/>
        <v>0.0576271017143471</v>
      </c>
      <c r="Y31" s="1">
        <v>1100</v>
      </c>
      <c r="Z31" s="1">
        <v>4498.1</v>
      </c>
      <c r="AA31" s="1">
        <v>132.4</v>
      </c>
      <c r="AB31" s="1">
        <v>131.3</v>
      </c>
      <c r="AC31" s="1">
        <v>122.6</v>
      </c>
      <c r="AD31" s="1">
        <v>97</v>
      </c>
      <c r="AE31" s="1">
        <v>116.2</v>
      </c>
      <c r="AF31" s="1">
        <v>166</v>
      </c>
      <c r="AG31" s="1">
        <v>70.1533</v>
      </c>
      <c r="AH31">
        <f t="shared" si="18"/>
        <v>0.00263636363636372</v>
      </c>
      <c r="AI31">
        <f t="shared" si="19"/>
        <v>0.0577799515350925</v>
      </c>
      <c r="AJ31">
        <f t="shared" si="20"/>
        <v>0.0430513595166162</v>
      </c>
      <c r="AK31">
        <f t="shared" si="21"/>
        <v>0.054074638233054</v>
      </c>
      <c r="AL31">
        <f t="shared" si="22"/>
        <v>0.0546492659053835</v>
      </c>
      <c r="AM31">
        <f t="shared" si="23"/>
        <v>0.28659793814433</v>
      </c>
      <c r="AN31">
        <f t="shared" si="24"/>
        <v>0.0886402753872633</v>
      </c>
      <c r="AO31">
        <f t="shared" si="25"/>
        <v>0.0373493975903614</v>
      </c>
      <c r="AP31">
        <f t="shared" si="26"/>
        <v>0.049893590180362</v>
      </c>
      <c r="AQ31" s="4">
        <v>8989</v>
      </c>
    </row>
    <row r="32" spans="1:43">
      <c r="A32" s="3" t="s">
        <v>224</v>
      </c>
      <c r="B32" s="3" t="s">
        <v>225</v>
      </c>
      <c r="C32" s="3" t="s">
        <v>226</v>
      </c>
      <c r="D32" s="3" t="s">
        <v>227</v>
      </c>
      <c r="E32" s="3" t="s">
        <v>228</v>
      </c>
      <c r="F32" s="3" t="s">
        <v>229</v>
      </c>
      <c r="G32">
        <f t="shared" si="0"/>
        <v>0.0477346235755796</v>
      </c>
      <c r="H32">
        <f t="shared" si="1"/>
        <v>0.0531370984131287</v>
      </c>
      <c r="I32">
        <f t="shared" si="2"/>
        <v>0.0582191334597757</v>
      </c>
      <c r="J32">
        <f t="shared" si="3"/>
        <v>0.0464564091584383</v>
      </c>
      <c r="K32">
        <f t="shared" si="4"/>
        <v>0.0463903125342905</v>
      </c>
      <c r="L32">
        <f t="shared" si="5"/>
        <v>0.0493407438925575</v>
      </c>
      <c r="M32">
        <f t="shared" si="6"/>
        <v>0.0590999971622988</v>
      </c>
      <c r="N32">
        <f t="shared" si="7"/>
        <v>0.0626492781997455</v>
      </c>
      <c r="O32">
        <f t="shared" si="8"/>
        <v>0.0631465158998993</v>
      </c>
      <c r="P32">
        <f t="shared" si="9"/>
        <v>0.0104845098841962</v>
      </c>
      <c r="Q32">
        <f t="shared" si="10"/>
        <v>-0.0185870606537224</v>
      </c>
      <c r="R32">
        <f t="shared" si="11"/>
        <v>-0.0359095527465026</v>
      </c>
      <c r="S32">
        <f t="shared" si="12"/>
        <v>-0.0408823143461135</v>
      </c>
      <c r="T32">
        <f t="shared" si="13"/>
        <v>0.0531370984131287</v>
      </c>
      <c r="U32">
        <f t="shared" si="14"/>
        <v>0.0556781159364522</v>
      </c>
      <c r="V32">
        <f t="shared" si="15"/>
        <v>0.0568187430117344</v>
      </c>
      <c r="W32">
        <f t="shared" si="16"/>
        <v>0.0582763768087372</v>
      </c>
      <c r="X32">
        <f t="shared" si="17"/>
        <v>0.0592504046269696</v>
      </c>
      <c r="Y32" s="1">
        <v>1098.5</v>
      </c>
      <c r="Z32" s="1">
        <v>4522.1</v>
      </c>
      <c r="AA32" s="1">
        <v>132.7</v>
      </c>
      <c r="AB32" s="1">
        <v>131.7</v>
      </c>
      <c r="AC32" s="1">
        <v>123.4</v>
      </c>
      <c r="AD32" s="1">
        <v>97.3</v>
      </c>
      <c r="AE32" s="1">
        <v>119</v>
      </c>
      <c r="AF32" s="1">
        <v>166.7</v>
      </c>
      <c r="AG32" s="1">
        <v>70.3061</v>
      </c>
      <c r="AH32">
        <f t="shared" si="18"/>
        <v>0.00455166135639508</v>
      </c>
      <c r="AI32">
        <f t="shared" si="19"/>
        <v>0.0557484354614005</v>
      </c>
      <c r="AJ32">
        <f t="shared" si="20"/>
        <v>0.0414468726450641</v>
      </c>
      <c r="AK32">
        <f t="shared" si="21"/>
        <v>0.0501138952164011</v>
      </c>
      <c r="AL32">
        <f t="shared" si="22"/>
        <v>0.0502431118314424</v>
      </c>
      <c r="AM32">
        <f t="shared" si="23"/>
        <v>0.254881808838643</v>
      </c>
      <c r="AN32">
        <f t="shared" si="24"/>
        <v>0.0705882352941177</v>
      </c>
      <c r="AO32">
        <f t="shared" si="25"/>
        <v>0.0359928014397121</v>
      </c>
      <c r="AP32">
        <f t="shared" si="26"/>
        <v>0.048482279631497</v>
      </c>
      <c r="AQ32" s="4">
        <v>9004.8</v>
      </c>
    </row>
    <row r="33" spans="1:43">
      <c r="A33" s="3" t="s">
        <v>230</v>
      </c>
      <c r="B33" s="3" t="s">
        <v>231</v>
      </c>
      <c r="C33" s="3" t="s">
        <v>232</v>
      </c>
      <c r="D33" s="3" t="s">
        <v>233</v>
      </c>
      <c r="E33" s="3" t="s">
        <v>234</v>
      </c>
      <c r="F33" s="3" t="s">
        <v>235</v>
      </c>
      <c r="G33">
        <f t="shared" si="0"/>
        <v>0.051753927477938</v>
      </c>
      <c r="H33">
        <f t="shared" si="1"/>
        <v>0.0546674013423081</v>
      </c>
      <c r="I33">
        <f t="shared" si="2"/>
        <v>0.0583557306508638</v>
      </c>
      <c r="J33">
        <f t="shared" si="3"/>
        <v>0.0519722355270827</v>
      </c>
      <c r="K33">
        <f t="shared" si="4"/>
        <v>0.0565471617118153</v>
      </c>
      <c r="L33">
        <f t="shared" si="5"/>
        <v>0.0601963651159994</v>
      </c>
      <c r="M33">
        <f t="shared" si="6"/>
        <v>0.0604615849358021</v>
      </c>
      <c r="N33">
        <f t="shared" si="7"/>
        <v>0.0633141452082371</v>
      </c>
      <c r="O33">
        <f t="shared" si="8"/>
        <v>0.0617689118238398</v>
      </c>
      <c r="P33">
        <f t="shared" si="9"/>
        <v>0.00660180317292578</v>
      </c>
      <c r="Q33">
        <f t="shared" si="10"/>
        <v>-0.0214724964846672</v>
      </c>
      <c r="R33">
        <f t="shared" si="11"/>
        <v>-0.0372465353993442</v>
      </c>
      <c r="S33">
        <f t="shared" si="12"/>
        <v>-0.0417341259304089</v>
      </c>
      <c r="T33">
        <f t="shared" si="13"/>
        <v>0.0546674013423081</v>
      </c>
      <c r="U33">
        <f t="shared" si="14"/>
        <v>0.056511565996586</v>
      </c>
      <c r="V33">
        <f t="shared" si="15"/>
        <v>0.0578282389763246</v>
      </c>
      <c r="W33">
        <f t="shared" si="16"/>
        <v>0.0591997155343028</v>
      </c>
      <c r="X33">
        <f t="shared" si="17"/>
        <v>0.0597135547922102</v>
      </c>
      <c r="Y33" s="1">
        <v>1098.9</v>
      </c>
      <c r="Z33" s="1">
        <v>4542.3</v>
      </c>
      <c r="AA33" s="1">
        <v>133.5</v>
      </c>
      <c r="AB33" s="1">
        <v>132.7</v>
      </c>
      <c r="AC33" s="1">
        <v>124.1</v>
      </c>
      <c r="AD33" s="1">
        <v>102.4</v>
      </c>
      <c r="AE33" s="1">
        <v>120.2</v>
      </c>
      <c r="AF33" s="1">
        <v>167.1</v>
      </c>
      <c r="AG33" s="1">
        <v>70.6876</v>
      </c>
      <c r="AH33">
        <f t="shared" si="18"/>
        <v>0.00145600145600137</v>
      </c>
      <c r="AI33">
        <f t="shared" si="19"/>
        <v>0.0583404882988794</v>
      </c>
      <c r="AJ33">
        <f t="shared" si="20"/>
        <v>0.0329588014981274</v>
      </c>
      <c r="AK33">
        <f t="shared" si="21"/>
        <v>0.0399397136397891</v>
      </c>
      <c r="AL33">
        <f t="shared" si="22"/>
        <v>0.0419016921837229</v>
      </c>
      <c r="AM33">
        <f t="shared" si="23"/>
        <v>0.1484375</v>
      </c>
      <c r="AN33">
        <f t="shared" si="24"/>
        <v>0.06738768718802</v>
      </c>
      <c r="AO33">
        <f t="shared" si="25"/>
        <v>0.0335128665469778</v>
      </c>
      <c r="AP33">
        <f t="shared" si="26"/>
        <v>0.048097544689592</v>
      </c>
      <c r="AQ33" s="4">
        <v>9045.9</v>
      </c>
    </row>
    <row r="34" spans="1:43">
      <c r="A34" s="3" t="s">
        <v>236</v>
      </c>
      <c r="B34" s="3" t="s">
        <v>237</v>
      </c>
      <c r="C34" s="3" t="s">
        <v>238</v>
      </c>
      <c r="D34" s="3" t="s">
        <v>239</v>
      </c>
      <c r="E34" s="3" t="s">
        <v>240</v>
      </c>
      <c r="F34" s="3" t="s">
        <v>241</v>
      </c>
      <c r="G34">
        <f t="shared" si="0"/>
        <v>0.0490162246934456</v>
      </c>
      <c r="H34">
        <f t="shared" si="1"/>
        <v>0.0537278344240628</v>
      </c>
      <c r="I34">
        <f t="shared" si="2"/>
        <v>0.0570361425607921</v>
      </c>
      <c r="J34">
        <f t="shared" si="3"/>
        <v>0.0519015433157342</v>
      </c>
      <c r="K34">
        <f t="shared" si="4"/>
        <v>0.0561332739854763</v>
      </c>
      <c r="L34">
        <f t="shared" si="5"/>
        <v>0.06114862330573</v>
      </c>
      <c r="M34">
        <f t="shared" si="6"/>
        <v>0.0588743530567609</v>
      </c>
      <c r="N34">
        <f t="shared" si="7"/>
        <v>0.0626594940640756</v>
      </c>
      <c r="O34">
        <f t="shared" si="8"/>
        <v>0.0618048161490122</v>
      </c>
      <c r="P34">
        <f t="shared" si="9"/>
        <v>0.00801991786734667</v>
      </c>
      <c r="Q34">
        <f t="shared" si="10"/>
        <v>-0.0284407951971791</v>
      </c>
      <c r="R34">
        <f t="shared" si="11"/>
        <v>-0.0394260497132032</v>
      </c>
      <c r="S34">
        <f t="shared" si="12"/>
        <v>-0.0431521080518781</v>
      </c>
      <c r="T34">
        <f t="shared" si="13"/>
        <v>0.0537278344240628</v>
      </c>
      <c r="U34">
        <f t="shared" si="14"/>
        <v>0.0553819884924275</v>
      </c>
      <c r="V34">
        <f t="shared" si="15"/>
        <v>0.0565461100138719</v>
      </c>
      <c r="W34">
        <f t="shared" si="16"/>
        <v>0.0580744560264229</v>
      </c>
      <c r="X34">
        <f t="shared" si="17"/>
        <v>0.0588205280509407</v>
      </c>
      <c r="Y34" s="1">
        <v>1096.7</v>
      </c>
      <c r="Z34" s="1">
        <v>4558.4</v>
      </c>
      <c r="AA34" s="1">
        <v>134.5</v>
      </c>
      <c r="AB34" s="1">
        <v>134</v>
      </c>
      <c r="AC34" s="1">
        <v>124.6</v>
      </c>
      <c r="AD34" s="1">
        <v>106.4</v>
      </c>
      <c r="AE34" s="1">
        <v>122.4</v>
      </c>
      <c r="AF34" s="1">
        <v>167.8</v>
      </c>
      <c r="AG34" s="1">
        <v>71.0177</v>
      </c>
      <c r="AH34">
        <f t="shared" si="18"/>
        <v>0.00182365277651135</v>
      </c>
      <c r="AI34">
        <f t="shared" si="19"/>
        <v>0.0612934362934364</v>
      </c>
      <c r="AJ34">
        <f t="shared" si="20"/>
        <v>0.033457249070632</v>
      </c>
      <c r="AK34">
        <f t="shared" si="21"/>
        <v>0.0402985074626866</v>
      </c>
      <c r="AL34">
        <f t="shared" si="22"/>
        <v>0.0457463884430178</v>
      </c>
      <c r="AM34">
        <f t="shared" si="23"/>
        <v>0.180451127819549</v>
      </c>
      <c r="AN34">
        <f t="shared" si="24"/>
        <v>0.0604575163398693</v>
      </c>
      <c r="AO34">
        <f t="shared" si="25"/>
        <v>0.0345649582836709</v>
      </c>
      <c r="AP34">
        <f t="shared" si="26"/>
        <v>0.0514153513842323</v>
      </c>
      <c r="AQ34" s="4">
        <v>9044.9</v>
      </c>
    </row>
    <row r="35" spans="1:43">
      <c r="A35" s="3" t="s">
        <v>242</v>
      </c>
      <c r="B35" s="3" t="s">
        <v>243</v>
      </c>
      <c r="C35" s="3" t="s">
        <v>244</v>
      </c>
      <c r="D35" s="3" t="s">
        <v>245</v>
      </c>
      <c r="E35" s="3" t="s">
        <v>246</v>
      </c>
      <c r="F35" s="3" t="s">
        <v>247</v>
      </c>
      <c r="G35">
        <f t="shared" si="0"/>
        <v>0.0527593435139442</v>
      </c>
      <c r="H35">
        <f t="shared" si="1"/>
        <v>0.055650140092167</v>
      </c>
      <c r="I35">
        <f t="shared" si="2"/>
        <v>0.0591548343936592</v>
      </c>
      <c r="J35">
        <f t="shared" si="3"/>
        <v>0.0584783400204999</v>
      </c>
      <c r="K35">
        <f t="shared" si="4"/>
        <v>0.0654844653831052</v>
      </c>
      <c r="L35">
        <f t="shared" si="5"/>
        <v>0.0718554748780946</v>
      </c>
      <c r="M35">
        <f t="shared" si="6"/>
        <v>0.0600723594188956</v>
      </c>
      <c r="N35">
        <f t="shared" si="7"/>
        <v>0.0652343656396425</v>
      </c>
      <c r="O35">
        <f t="shared" si="8"/>
        <v>0.0622644709869892</v>
      </c>
      <c r="P35">
        <f t="shared" si="9"/>
        <v>0.00639549087971495</v>
      </c>
      <c r="Q35">
        <f t="shared" si="10"/>
        <v>-0.0360900833733658</v>
      </c>
      <c r="R35">
        <f t="shared" si="11"/>
        <v>-0.0422811723532125</v>
      </c>
      <c r="S35">
        <f t="shared" si="12"/>
        <v>-0.0433143663310462</v>
      </c>
      <c r="T35">
        <f t="shared" si="13"/>
        <v>0.055650140092167</v>
      </c>
      <c r="U35">
        <f t="shared" si="14"/>
        <v>0.057402487242913</v>
      </c>
      <c r="V35">
        <f t="shared" si="15"/>
        <v>0.0582924446349072</v>
      </c>
      <c r="W35">
        <f t="shared" si="16"/>
        <v>0.060027924886091</v>
      </c>
      <c r="X35">
        <f t="shared" si="17"/>
        <v>0.0604752341062707</v>
      </c>
      <c r="Y35" s="1">
        <v>1102.4</v>
      </c>
      <c r="Z35" s="1">
        <v>4577.9</v>
      </c>
      <c r="AA35" s="1">
        <v>134.4</v>
      </c>
      <c r="AB35" s="1">
        <v>133.8</v>
      </c>
      <c r="AC35" s="1">
        <v>124.9</v>
      </c>
      <c r="AD35" s="1">
        <v>103.8</v>
      </c>
      <c r="AE35" s="1">
        <v>124.8</v>
      </c>
      <c r="AF35" s="1">
        <v>168.1</v>
      </c>
      <c r="AG35" s="1">
        <v>71.1415</v>
      </c>
      <c r="AH35">
        <f t="shared" si="18"/>
        <v>-0.00344702467343993</v>
      </c>
      <c r="AI35">
        <f t="shared" si="19"/>
        <v>0.0607920662312414</v>
      </c>
      <c r="AJ35">
        <f t="shared" si="20"/>
        <v>0.0379464285714285</v>
      </c>
      <c r="AK35">
        <f t="shared" si="21"/>
        <v>0.046337817638266</v>
      </c>
      <c r="AL35">
        <f t="shared" si="22"/>
        <v>0.0464371497197757</v>
      </c>
      <c r="AM35">
        <f t="shared" si="23"/>
        <v>0.254335260115607</v>
      </c>
      <c r="AN35">
        <f t="shared" si="24"/>
        <v>0.0368589743589744</v>
      </c>
      <c r="AO35">
        <f t="shared" si="25"/>
        <v>0.034503271861987</v>
      </c>
      <c r="AP35">
        <f t="shared" si="26"/>
        <v>0.0492216216976027</v>
      </c>
      <c r="AQ35" s="4">
        <v>9108.2</v>
      </c>
    </row>
    <row r="36" spans="1:43">
      <c r="A36" s="3" t="s">
        <v>248</v>
      </c>
      <c r="B36" s="3" t="s">
        <v>249</v>
      </c>
      <c r="C36" s="3" t="s">
        <v>250</v>
      </c>
      <c r="D36" s="3" t="s">
        <v>251</v>
      </c>
      <c r="E36" s="3" t="s">
        <v>252</v>
      </c>
      <c r="F36" s="3" t="s">
        <v>253</v>
      </c>
      <c r="G36">
        <f t="shared" si="0"/>
        <v>0.0603298414472025</v>
      </c>
      <c r="H36">
        <f t="shared" si="1"/>
        <v>0.0577880237673942</v>
      </c>
      <c r="I36">
        <f t="shared" si="2"/>
        <v>0.0608491265410831</v>
      </c>
      <c r="J36">
        <f t="shared" si="3"/>
        <v>0.068680889999046</v>
      </c>
      <c r="K36">
        <f t="shared" si="4"/>
        <v>0.0775839336109816</v>
      </c>
      <c r="L36">
        <f t="shared" si="5"/>
        <v>0.0879095163839196</v>
      </c>
      <c r="M36">
        <f t="shared" si="6"/>
        <v>0.0609082635387256</v>
      </c>
      <c r="N36">
        <f t="shared" si="7"/>
        <v>0.0637625802105019</v>
      </c>
      <c r="O36">
        <f t="shared" si="8"/>
        <v>0.0639647281590802</v>
      </c>
      <c r="P36">
        <f t="shared" si="9"/>
        <v>0.000519285093880488</v>
      </c>
      <c r="Q36">
        <f t="shared" si="10"/>
        <v>-0.037340388498289</v>
      </c>
      <c r="R36">
        <f t="shared" si="11"/>
        <v>-0.0427657523416865</v>
      </c>
      <c r="S36">
        <f t="shared" si="12"/>
        <v>-0.0433137754129648</v>
      </c>
      <c r="T36">
        <f t="shared" si="13"/>
        <v>0.0577880237673942</v>
      </c>
      <c r="U36">
        <f t="shared" si="14"/>
        <v>0.0593185751542387</v>
      </c>
      <c r="V36">
        <f t="shared" si="15"/>
        <v>0.059848471282401</v>
      </c>
      <c r="W36">
        <f t="shared" si="16"/>
        <v>0.0608269985144262</v>
      </c>
      <c r="X36">
        <f t="shared" si="17"/>
        <v>0.061454544443357</v>
      </c>
      <c r="Y36" s="1">
        <v>1111.1</v>
      </c>
      <c r="Z36" s="1">
        <v>4601.4</v>
      </c>
      <c r="AA36" s="1">
        <v>134.9</v>
      </c>
      <c r="AB36" s="1">
        <v>134.4</v>
      </c>
      <c r="AC36" s="1">
        <v>125.4</v>
      </c>
      <c r="AD36" s="1">
        <v>109.7</v>
      </c>
      <c r="AE36" s="1">
        <v>124.2</v>
      </c>
      <c r="AF36" s="1">
        <v>168.4</v>
      </c>
      <c r="AG36" s="1">
        <v>71.4797</v>
      </c>
      <c r="AH36">
        <f t="shared" si="18"/>
        <v>-0.0162901629016289</v>
      </c>
      <c r="AI36">
        <f t="shared" si="19"/>
        <v>0.058004085713044</v>
      </c>
      <c r="AJ36">
        <f t="shared" si="20"/>
        <v>0.0392883617494439</v>
      </c>
      <c r="AK36">
        <f t="shared" si="21"/>
        <v>0.0483630952380952</v>
      </c>
      <c r="AL36">
        <f t="shared" si="22"/>
        <v>0.0422647527910684</v>
      </c>
      <c r="AM36">
        <f t="shared" si="23"/>
        <v>0.176845943482224</v>
      </c>
      <c r="AN36">
        <f t="shared" si="24"/>
        <v>0.0225442834138486</v>
      </c>
      <c r="AO36">
        <f t="shared" si="25"/>
        <v>0.0344418052256531</v>
      </c>
      <c r="AP36">
        <f t="shared" si="26"/>
        <v>0.0450911237736029</v>
      </c>
      <c r="AQ36" s="4">
        <v>9181.5</v>
      </c>
    </row>
    <row r="37" spans="1:43">
      <c r="A37" s="3" t="s">
        <v>254</v>
      </c>
      <c r="B37" s="3" t="s">
        <v>255</v>
      </c>
      <c r="C37" s="3" t="s">
        <v>256</v>
      </c>
      <c r="D37" s="3" t="s">
        <v>257</v>
      </c>
      <c r="E37" s="3" t="s">
        <v>258</v>
      </c>
      <c r="F37" s="3" t="s">
        <v>259</v>
      </c>
      <c r="G37">
        <f t="shared" si="0"/>
        <v>0.0684551594199317</v>
      </c>
      <c r="H37">
        <f t="shared" si="1"/>
        <v>0.0587632302810441</v>
      </c>
      <c r="I37">
        <f t="shared" si="2"/>
        <v>0.0642748389091798</v>
      </c>
      <c r="J37">
        <f t="shared" si="3"/>
        <v>0.0855439073069397</v>
      </c>
      <c r="K37">
        <f t="shared" si="4"/>
        <v>0.0991707670253298</v>
      </c>
      <c r="L37">
        <f t="shared" si="5"/>
        <v>0.117440343561874</v>
      </c>
      <c r="M37">
        <f t="shared" si="6"/>
        <v>0.0636530201216735</v>
      </c>
      <c r="N37">
        <f t="shared" si="7"/>
        <v>0.0653278728089858</v>
      </c>
      <c r="O37">
        <f t="shared" si="8"/>
        <v>0.0676354895741702</v>
      </c>
      <c r="P37">
        <f t="shared" si="9"/>
        <v>-0.00418032051075191</v>
      </c>
      <c r="Q37">
        <f t="shared" si="10"/>
        <v>-0.038244146391122</v>
      </c>
      <c r="R37">
        <f t="shared" si="11"/>
        <v>-0.0466805275380627</v>
      </c>
      <c r="S37">
        <f t="shared" si="12"/>
        <v>-0.0464578284238897</v>
      </c>
      <c r="T37">
        <f t="shared" si="13"/>
        <v>0.0587632302810441</v>
      </c>
      <c r="U37">
        <f t="shared" si="14"/>
        <v>0.0615190345951119</v>
      </c>
      <c r="V37">
        <f t="shared" si="15"/>
        <v>0.0622303631039658</v>
      </c>
      <c r="W37">
        <f t="shared" si="16"/>
        <v>0.0630047405302208</v>
      </c>
      <c r="X37">
        <f t="shared" si="17"/>
        <v>0.0639308903390107</v>
      </c>
      <c r="Y37" s="1">
        <v>1122.4</v>
      </c>
      <c r="Z37" s="1">
        <v>4627.4</v>
      </c>
      <c r="AA37" s="1">
        <v>135.2</v>
      </c>
      <c r="AB37" s="1">
        <v>134.8</v>
      </c>
      <c r="AC37" s="1">
        <v>125.8</v>
      </c>
      <c r="AD37" s="1">
        <v>104.4</v>
      </c>
      <c r="AE37" s="1">
        <v>125.2</v>
      </c>
      <c r="AF37" s="1">
        <v>168.8</v>
      </c>
      <c r="AG37" s="1">
        <v>72.3824</v>
      </c>
      <c r="AH37">
        <f t="shared" si="18"/>
        <v>-0.0308267997148968</v>
      </c>
      <c r="AI37">
        <f t="shared" si="19"/>
        <v>0.0610277909841381</v>
      </c>
      <c r="AJ37">
        <f t="shared" si="20"/>
        <v>0.0392011834319528</v>
      </c>
      <c r="AK37">
        <f t="shared" si="21"/>
        <v>0.0474777448071215</v>
      </c>
      <c r="AL37">
        <f t="shared" si="22"/>
        <v>0.0437201907790144</v>
      </c>
      <c r="AM37">
        <f t="shared" si="23"/>
        <v>0.351532567049808</v>
      </c>
      <c r="AN37">
        <f t="shared" si="24"/>
        <v>0.0199680511182109</v>
      </c>
      <c r="AO37">
        <f t="shared" si="25"/>
        <v>0.0343601895734596</v>
      </c>
      <c r="AP37">
        <f t="shared" si="26"/>
        <v>0.037477342558412</v>
      </c>
      <c r="AQ37" s="4">
        <v>9263.7</v>
      </c>
    </row>
    <row r="38" spans="1:43">
      <c r="A38" s="3" t="s">
        <v>260</v>
      </c>
      <c r="B38" s="3" t="s">
        <v>261</v>
      </c>
      <c r="C38" s="3" t="s">
        <v>262</v>
      </c>
      <c r="D38" s="3" t="s">
        <v>263</v>
      </c>
      <c r="E38" s="3" t="s">
        <v>264</v>
      </c>
      <c r="F38" s="3" t="s">
        <v>265</v>
      </c>
      <c r="G38">
        <f t="shared" si="0"/>
        <v>0.0836845519300029</v>
      </c>
      <c r="H38">
        <f t="shared" si="1"/>
        <v>0.0618222136433429</v>
      </c>
      <c r="I38">
        <f t="shared" si="2"/>
        <v>0.0683775920281288</v>
      </c>
      <c r="J38">
        <f t="shared" si="3"/>
        <v>0.105584525632077</v>
      </c>
      <c r="K38">
        <f t="shared" si="4"/>
        <v>0.12077858206047</v>
      </c>
      <c r="L38">
        <f t="shared" si="5"/>
        <v>0.140624268075991</v>
      </c>
      <c r="M38">
        <f t="shared" si="6"/>
        <v>0.0666670225645188</v>
      </c>
      <c r="N38">
        <f t="shared" si="7"/>
        <v>0.0649915642063322</v>
      </c>
      <c r="O38">
        <f t="shared" si="8"/>
        <v>0.0712953564550639</v>
      </c>
      <c r="P38">
        <f t="shared" si="9"/>
        <v>-0.0153069599018742</v>
      </c>
      <c r="Q38">
        <f t="shared" si="10"/>
        <v>-0.0390549962893699</v>
      </c>
      <c r="R38">
        <f t="shared" si="11"/>
        <v>-0.0490206218061339</v>
      </c>
      <c r="S38">
        <f t="shared" si="12"/>
        <v>-0.049496563952706</v>
      </c>
      <c r="T38">
        <f t="shared" si="13"/>
        <v>0.0618222136433429</v>
      </c>
      <c r="U38">
        <f t="shared" si="14"/>
        <v>0.0650999028357359</v>
      </c>
      <c r="V38">
        <f t="shared" si="15"/>
        <v>0.0656222760786635</v>
      </c>
      <c r="W38">
        <f t="shared" si="16"/>
        <v>0.0654645981105807</v>
      </c>
      <c r="X38">
        <f t="shared" si="17"/>
        <v>0.0666307497794773</v>
      </c>
      <c r="Y38" s="1">
        <v>1122.2</v>
      </c>
      <c r="Z38" s="1">
        <v>4654.5</v>
      </c>
      <c r="AA38" s="1">
        <v>135.2</v>
      </c>
      <c r="AB38" s="1">
        <v>134.7</v>
      </c>
      <c r="AC38" s="1">
        <v>126.4</v>
      </c>
      <c r="AD38" s="1">
        <v>106.8</v>
      </c>
      <c r="AE38" s="1">
        <v>127.8</v>
      </c>
      <c r="AF38" s="1">
        <v>169.3</v>
      </c>
      <c r="AG38" s="1">
        <v>72.1496</v>
      </c>
      <c r="AH38">
        <f t="shared" si="18"/>
        <v>-0.02227766886473</v>
      </c>
      <c r="AI38">
        <f t="shared" si="19"/>
        <v>0.0663229133097002</v>
      </c>
      <c r="AJ38">
        <f t="shared" si="20"/>
        <v>0.0480769230769231</v>
      </c>
      <c r="AK38">
        <f t="shared" si="21"/>
        <v>0.0601336302895325</v>
      </c>
      <c r="AL38">
        <f t="shared" si="22"/>
        <v>0.0450949367088607</v>
      </c>
      <c r="AM38">
        <f t="shared" si="23"/>
        <v>0.550561797752809</v>
      </c>
      <c r="AN38">
        <f t="shared" si="24"/>
        <v>-0.00469483568075113</v>
      </c>
      <c r="AO38">
        <f t="shared" si="25"/>
        <v>0.037212049616066</v>
      </c>
      <c r="AP38">
        <f t="shared" si="26"/>
        <v>0.0405587834166786</v>
      </c>
      <c r="AQ38" s="4">
        <v>9360.5</v>
      </c>
    </row>
    <row r="39" spans="1:43">
      <c r="A39" s="3" t="s">
        <v>266</v>
      </c>
      <c r="B39" s="3" t="s">
        <v>267</v>
      </c>
      <c r="C39" s="3" t="s">
        <v>268</v>
      </c>
      <c r="D39" s="3" t="s">
        <v>269</v>
      </c>
      <c r="E39" s="3" t="s">
        <v>270</v>
      </c>
      <c r="F39" s="3" t="s">
        <v>271</v>
      </c>
      <c r="G39">
        <f t="shared" si="0"/>
        <v>0.0845696838634023</v>
      </c>
      <c r="H39">
        <f t="shared" si="1"/>
        <v>0.0609715569914836</v>
      </c>
      <c r="I39">
        <f t="shared" si="2"/>
        <v>0.0677485712072884</v>
      </c>
      <c r="J39">
        <f t="shared" si="3"/>
        <v>0.107367469641578</v>
      </c>
      <c r="K39">
        <f t="shared" si="4"/>
        <v>0.122448799088004</v>
      </c>
      <c r="L39">
        <f t="shared" si="5"/>
        <v>0.142266340549921</v>
      </c>
      <c r="M39">
        <f t="shared" si="6"/>
        <v>0.0663098394566383</v>
      </c>
      <c r="N39">
        <f t="shared" si="7"/>
        <v>0.064155355006065</v>
      </c>
      <c r="O39">
        <f t="shared" si="8"/>
        <v>0.0691937521224099</v>
      </c>
      <c r="P39">
        <f t="shared" si="9"/>
        <v>-0.0168211126561139</v>
      </c>
      <c r="Q39">
        <f t="shared" si="10"/>
        <v>-0.0390224276071368</v>
      </c>
      <c r="R39">
        <f t="shared" si="11"/>
        <v>-0.048676278897332</v>
      </c>
      <c r="S39">
        <f t="shared" si="12"/>
        <v>-0.0494656168052815</v>
      </c>
      <c r="T39">
        <f t="shared" si="13"/>
        <v>0.0609715569914836</v>
      </c>
      <c r="U39">
        <f t="shared" si="14"/>
        <v>0.064360064099386</v>
      </c>
      <c r="V39">
        <f t="shared" si="15"/>
        <v>0.0650099892184701</v>
      </c>
      <c r="W39">
        <f t="shared" si="16"/>
        <v>0.0647963306653688</v>
      </c>
      <c r="X39">
        <f t="shared" si="17"/>
        <v>0.065675814956777</v>
      </c>
      <c r="Y39" s="1">
        <v>1109</v>
      </c>
      <c r="Z39" s="1">
        <v>4669.4</v>
      </c>
      <c r="AA39" s="1">
        <v>136.6</v>
      </c>
      <c r="AB39" s="1">
        <v>136.5</v>
      </c>
      <c r="AC39" s="1">
        <v>127.5</v>
      </c>
      <c r="AD39" s="1">
        <v>111</v>
      </c>
      <c r="AE39" s="1">
        <v>129.9</v>
      </c>
      <c r="AF39" s="1">
        <v>170</v>
      </c>
      <c r="AG39" s="1">
        <v>72.8472</v>
      </c>
      <c r="AH39">
        <f t="shared" si="18"/>
        <v>-0.00685302073940479</v>
      </c>
      <c r="AI39">
        <f t="shared" si="19"/>
        <v>0.07097271598064</v>
      </c>
      <c r="AJ39">
        <f t="shared" si="20"/>
        <v>0.0387994143484627</v>
      </c>
      <c r="AK39">
        <f t="shared" si="21"/>
        <v>0.049084249084249</v>
      </c>
      <c r="AL39">
        <f t="shared" si="22"/>
        <v>0.0337254901960785</v>
      </c>
      <c r="AM39">
        <f t="shared" si="23"/>
        <v>0.276576576576576</v>
      </c>
      <c r="AN39">
        <f t="shared" si="24"/>
        <v>-0.0184757505773672</v>
      </c>
      <c r="AO39">
        <f t="shared" si="25"/>
        <v>0.0352941176470588</v>
      </c>
      <c r="AP39">
        <f t="shared" si="26"/>
        <v>0.0318529744451399</v>
      </c>
      <c r="AQ39" s="4">
        <v>9410.5</v>
      </c>
    </row>
    <row r="40" spans="1:43">
      <c r="A40" s="3" t="s">
        <v>272</v>
      </c>
      <c r="B40" s="3" t="s">
        <v>273</v>
      </c>
      <c r="C40" s="3" t="s">
        <v>274</v>
      </c>
      <c r="D40" s="3" t="s">
        <v>275</v>
      </c>
      <c r="E40" s="3" t="s">
        <v>276</v>
      </c>
      <c r="F40" s="3" t="s">
        <v>277</v>
      </c>
      <c r="G40">
        <f t="shared" si="0"/>
        <v>0.0858968690024034</v>
      </c>
      <c r="H40">
        <f t="shared" si="1"/>
        <v>0.0628226607350258</v>
      </c>
      <c r="I40">
        <f t="shared" si="2"/>
        <v>0.064385906006017</v>
      </c>
      <c r="J40">
        <f t="shared" si="3"/>
        <v>0.106296081362523</v>
      </c>
      <c r="K40">
        <f t="shared" si="4"/>
        <v>0.118241141461146</v>
      </c>
      <c r="L40">
        <f t="shared" si="5"/>
        <v>0.130851980902374</v>
      </c>
      <c r="M40">
        <f t="shared" si="6"/>
        <v>0.0628387570839775</v>
      </c>
      <c r="N40">
        <f t="shared" si="7"/>
        <v>0.0604802712332081</v>
      </c>
      <c r="O40">
        <f t="shared" si="8"/>
        <v>0.0620621130997374</v>
      </c>
      <c r="P40">
        <f t="shared" si="9"/>
        <v>-0.0215109629963864</v>
      </c>
      <c r="Q40">
        <f t="shared" si="10"/>
        <v>-0.0357083682434539</v>
      </c>
      <c r="R40">
        <f t="shared" si="11"/>
        <v>-0.0513470672600012</v>
      </c>
      <c r="S40">
        <f t="shared" si="12"/>
        <v>-0.0513672978891744</v>
      </c>
      <c r="T40">
        <f t="shared" si="13"/>
        <v>0.0628226607350258</v>
      </c>
      <c r="U40">
        <f t="shared" si="14"/>
        <v>0.0636042833705214</v>
      </c>
      <c r="V40">
        <f t="shared" si="15"/>
        <v>0.0633491079416734</v>
      </c>
      <c r="W40">
        <f t="shared" si="16"/>
        <v>0.0626318987645571</v>
      </c>
      <c r="X40">
        <f t="shared" si="17"/>
        <v>0.0625179416315931</v>
      </c>
      <c r="Y40" s="1">
        <v>1108.1</v>
      </c>
      <c r="Z40" s="1">
        <v>4699.2</v>
      </c>
      <c r="AA40" s="1">
        <v>137.3</v>
      </c>
      <c r="AB40" s="1">
        <v>137.4</v>
      </c>
      <c r="AC40" s="1">
        <v>128.4</v>
      </c>
      <c r="AD40" s="1">
        <v>113.2</v>
      </c>
      <c r="AE40" s="1">
        <v>128.9</v>
      </c>
      <c r="AF40" s="1">
        <v>171</v>
      </c>
      <c r="AG40" s="1">
        <v>73.2652</v>
      </c>
      <c r="AH40">
        <f t="shared" si="18"/>
        <v>0.0013536684414764</v>
      </c>
      <c r="AI40">
        <f t="shared" si="19"/>
        <v>0.0767364657814097</v>
      </c>
      <c r="AJ40">
        <f t="shared" si="20"/>
        <v>0.0284049526584121</v>
      </c>
      <c r="AK40">
        <f t="shared" si="21"/>
        <v>0.0349344978165938</v>
      </c>
      <c r="AL40">
        <f t="shared" si="22"/>
        <v>0.0202492211838006</v>
      </c>
      <c r="AM40">
        <f t="shared" si="23"/>
        <v>0.169611307420495</v>
      </c>
      <c r="AN40">
        <f t="shared" si="24"/>
        <v>-0.0108611326609775</v>
      </c>
      <c r="AO40">
        <f t="shared" si="25"/>
        <v>0.0298245614035087</v>
      </c>
      <c r="AP40">
        <f t="shared" si="26"/>
        <v>0.0249408996358436</v>
      </c>
      <c r="AQ40" s="4">
        <v>9430.3</v>
      </c>
    </row>
    <row r="41" spans="1:43">
      <c r="A41" s="3" t="s">
        <v>278</v>
      </c>
      <c r="B41" s="3" t="s">
        <v>279</v>
      </c>
      <c r="C41" s="3" t="s">
        <v>280</v>
      </c>
      <c r="D41" s="3" t="s">
        <v>281</v>
      </c>
      <c r="E41" s="3" t="s">
        <v>282</v>
      </c>
      <c r="F41" s="3" t="s">
        <v>283</v>
      </c>
      <c r="G41">
        <f t="shared" si="0"/>
        <v>0.0912236707481139</v>
      </c>
      <c r="H41">
        <f t="shared" si="1"/>
        <v>0.0648372324140093</v>
      </c>
      <c r="I41">
        <f t="shared" si="2"/>
        <v>0.0667189693278445</v>
      </c>
      <c r="J41">
        <f t="shared" si="3"/>
        <v>0.109417168756529</v>
      </c>
      <c r="K41">
        <f t="shared" si="4"/>
        <v>0.120456176229812</v>
      </c>
      <c r="L41">
        <f t="shared" si="5"/>
        <v>0.129935551204357</v>
      </c>
      <c r="M41">
        <f t="shared" si="6"/>
        <v>0.0633643906286159</v>
      </c>
      <c r="N41">
        <f t="shared" si="7"/>
        <v>0.0648091455117834</v>
      </c>
      <c r="O41">
        <f t="shared" si="8"/>
        <v>0.0632203366548584</v>
      </c>
      <c r="P41">
        <f t="shared" si="9"/>
        <v>-0.0245047014202693</v>
      </c>
      <c r="Q41">
        <f t="shared" si="10"/>
        <v>-0.0423461945784776</v>
      </c>
      <c r="R41">
        <f t="shared" si="11"/>
        <v>-0.0533009445956788</v>
      </c>
      <c r="S41">
        <f t="shared" si="12"/>
        <v>-0.04881963285413</v>
      </c>
      <c r="T41">
        <f t="shared" si="13"/>
        <v>0.0648372324140093</v>
      </c>
      <c r="U41">
        <f t="shared" si="14"/>
        <v>0.0657781008709269</v>
      </c>
      <c r="V41">
        <f t="shared" si="15"/>
        <v>0.0649735307901566</v>
      </c>
      <c r="W41">
        <f t="shared" si="16"/>
        <v>0.0649324344705633</v>
      </c>
      <c r="X41">
        <f t="shared" si="17"/>
        <v>0.0645900149074223</v>
      </c>
      <c r="Y41" s="1">
        <v>1114.3</v>
      </c>
      <c r="Z41" s="1">
        <v>4753.1</v>
      </c>
      <c r="AA41" s="1">
        <v>136.9</v>
      </c>
      <c r="AB41" s="1">
        <v>136.9</v>
      </c>
      <c r="AC41" s="1">
        <v>128.3</v>
      </c>
      <c r="AD41" s="1">
        <v>111.3</v>
      </c>
      <c r="AE41" s="1">
        <v>127.5</v>
      </c>
      <c r="AF41" s="1">
        <v>170.9</v>
      </c>
      <c r="AG41" s="1">
        <v>73.1609</v>
      </c>
      <c r="AH41">
        <f t="shared" si="18"/>
        <v>0.000717939513595939</v>
      </c>
      <c r="AI41">
        <f t="shared" si="19"/>
        <v>0.0778860112347731</v>
      </c>
      <c r="AJ41">
        <f t="shared" si="20"/>
        <v>0.0372534696859021</v>
      </c>
      <c r="AK41">
        <f t="shared" si="21"/>
        <v>0.0452885317750182</v>
      </c>
      <c r="AL41">
        <f t="shared" si="22"/>
        <v>0.0202650038971161</v>
      </c>
      <c r="AM41">
        <f t="shared" si="23"/>
        <v>0.19496855345912</v>
      </c>
      <c r="AN41">
        <f t="shared" si="24"/>
        <v>-0.0172549019607843</v>
      </c>
      <c r="AO41">
        <f t="shared" si="25"/>
        <v>0.032182562902282</v>
      </c>
      <c r="AP41">
        <f t="shared" si="26"/>
        <v>0.0273752783248977</v>
      </c>
      <c r="AQ41" s="4">
        <v>9475</v>
      </c>
    </row>
    <row r="42" spans="1:43">
      <c r="A42" s="3" t="s">
        <v>284</v>
      </c>
      <c r="B42" s="3" t="s">
        <v>285</v>
      </c>
      <c r="C42" s="3" t="s">
        <v>286</v>
      </c>
      <c r="D42" s="3" t="s">
        <v>287</v>
      </c>
      <c r="E42" s="3" t="s">
        <v>288</v>
      </c>
      <c r="F42" s="3" t="s">
        <v>289</v>
      </c>
      <c r="G42">
        <f t="shared" si="0"/>
        <v>0.093965024960606</v>
      </c>
      <c r="H42">
        <f t="shared" si="1"/>
        <v>0.0626523011694565</v>
      </c>
      <c r="I42">
        <f t="shared" si="2"/>
        <v>0.0692119105452291</v>
      </c>
      <c r="J42">
        <f t="shared" si="3"/>
        <v>0.111575729789769</v>
      </c>
      <c r="K42">
        <f t="shared" si="4"/>
        <v>0.122084204176474</v>
      </c>
      <c r="L42">
        <f t="shared" si="5"/>
        <v>0.127962044524045</v>
      </c>
      <c r="M42">
        <f t="shared" si="6"/>
        <v>0.0639195553685153</v>
      </c>
      <c r="N42">
        <f t="shared" si="7"/>
        <v>0.0646204195924525</v>
      </c>
      <c r="O42">
        <f t="shared" si="8"/>
        <v>0.0621868412644006</v>
      </c>
      <c r="P42">
        <f t="shared" si="9"/>
        <v>-0.0247531144153769</v>
      </c>
      <c r="Q42">
        <f t="shared" si="10"/>
        <v>-0.0400282975315104</v>
      </c>
      <c r="R42">
        <f t="shared" si="11"/>
        <v>-0.0510451986277039</v>
      </c>
      <c r="S42">
        <f t="shared" si="12"/>
        <v>-0.0444577801769607</v>
      </c>
      <c r="T42">
        <f t="shared" si="13"/>
        <v>0.0626523011694565</v>
      </c>
      <c r="U42">
        <f t="shared" si="14"/>
        <v>0.0659321058573428</v>
      </c>
      <c r="V42">
        <f t="shared" si="15"/>
        <v>0.0652612556944003</v>
      </c>
      <c r="W42">
        <f t="shared" si="16"/>
        <v>0.0651010466689134</v>
      </c>
      <c r="X42">
        <f t="shared" si="17"/>
        <v>0.0645182055880108</v>
      </c>
      <c r="Y42" s="1">
        <v>1105.6</v>
      </c>
      <c r="Z42" s="1">
        <v>4743.5</v>
      </c>
      <c r="AA42" s="1">
        <v>137</v>
      </c>
      <c r="AB42" s="1">
        <v>136.9</v>
      </c>
      <c r="AC42" s="1">
        <v>128.2</v>
      </c>
      <c r="AD42" s="1">
        <v>115.1</v>
      </c>
      <c r="AE42" s="1">
        <v>126.8</v>
      </c>
      <c r="AF42" s="1">
        <v>171.2</v>
      </c>
      <c r="AG42" s="1">
        <v>73.5007</v>
      </c>
      <c r="AH42">
        <f t="shared" si="18"/>
        <v>0.012481910274964</v>
      </c>
      <c r="AI42">
        <f t="shared" si="19"/>
        <v>0.0803415199747023</v>
      </c>
      <c r="AJ42">
        <f t="shared" si="20"/>
        <v>0.0386861313868614</v>
      </c>
      <c r="AK42">
        <f t="shared" si="21"/>
        <v>0.0489408327246164</v>
      </c>
      <c r="AL42">
        <f t="shared" si="22"/>
        <v>0.0226209048361935</v>
      </c>
      <c r="AM42">
        <f t="shared" si="23"/>
        <v>0.133796698523024</v>
      </c>
      <c r="AN42">
        <f t="shared" si="24"/>
        <v>-0.00630914826498421</v>
      </c>
      <c r="AO42">
        <f t="shared" si="25"/>
        <v>0.0356308411214955</v>
      </c>
      <c r="AP42">
        <f t="shared" si="26"/>
        <v>0.0271834145797252</v>
      </c>
      <c r="AQ42" s="4">
        <v>9503.3</v>
      </c>
    </row>
    <row r="43" spans="1:43">
      <c r="A43" s="3" t="s">
        <v>290</v>
      </c>
      <c r="B43" s="3" t="s">
        <v>291</v>
      </c>
      <c r="C43" s="3" t="s">
        <v>292</v>
      </c>
      <c r="D43" s="3" t="s">
        <v>293</v>
      </c>
      <c r="E43" s="3" t="s">
        <v>294</v>
      </c>
      <c r="F43" s="3" t="s">
        <v>295</v>
      </c>
      <c r="G43">
        <f t="shared" si="0"/>
        <v>0.086555078863163</v>
      </c>
      <c r="H43">
        <f t="shared" si="1"/>
        <v>0.0637601574745112</v>
      </c>
      <c r="I43">
        <f t="shared" si="2"/>
        <v>0.0614629872795669</v>
      </c>
      <c r="J43">
        <f t="shared" si="3"/>
        <v>0.10123669396256</v>
      </c>
      <c r="K43">
        <f t="shared" si="4"/>
        <v>0.108294443001081</v>
      </c>
      <c r="L43">
        <f t="shared" si="5"/>
        <v>0.110879724744826</v>
      </c>
      <c r="M43">
        <f t="shared" si="6"/>
        <v>0.0607330091930244</v>
      </c>
      <c r="N43">
        <f t="shared" si="7"/>
        <v>0.0624282852329023</v>
      </c>
      <c r="O43">
        <f t="shared" si="8"/>
        <v>0.0594595250957287</v>
      </c>
      <c r="P43">
        <f t="shared" si="9"/>
        <v>-0.0250920915835962</v>
      </c>
      <c r="Q43">
        <f t="shared" si="10"/>
        <v>-0.0442408900281369</v>
      </c>
      <c r="R43">
        <f t="shared" si="11"/>
        <v>-0.0533360143900539</v>
      </c>
      <c r="S43">
        <f t="shared" si="12"/>
        <v>-0.0436390794782892</v>
      </c>
      <c r="T43">
        <f t="shared" si="13"/>
        <v>0.0637601574745112</v>
      </c>
      <c r="U43">
        <f t="shared" si="14"/>
        <v>0.062611572377039</v>
      </c>
      <c r="V43">
        <f t="shared" si="15"/>
        <v>0.0619853846490341</v>
      </c>
      <c r="W43">
        <f t="shared" si="16"/>
        <v>0.0620961097950012</v>
      </c>
      <c r="X43">
        <f t="shared" si="17"/>
        <v>0.0615687928551467</v>
      </c>
      <c r="Y43" s="1">
        <v>1102.9</v>
      </c>
      <c r="Z43" s="1">
        <v>4758</v>
      </c>
      <c r="AA43" s="1">
        <v>138.1</v>
      </c>
      <c r="AB43" s="1">
        <v>138.4</v>
      </c>
      <c r="AC43" s="1">
        <v>129.3</v>
      </c>
      <c r="AD43" s="1">
        <v>124.8</v>
      </c>
      <c r="AE43" s="1">
        <v>126.5</v>
      </c>
      <c r="AF43" s="1">
        <v>172.2</v>
      </c>
      <c r="AG43" s="1">
        <v>73.6535</v>
      </c>
      <c r="AH43">
        <f t="shared" si="18"/>
        <v>0.0213074621452534</v>
      </c>
      <c r="AI43">
        <f t="shared" si="19"/>
        <v>0.0851618327028163</v>
      </c>
      <c r="AJ43">
        <f t="shared" si="20"/>
        <v>0.0267921795800146</v>
      </c>
      <c r="AK43">
        <f t="shared" si="21"/>
        <v>0.0317919075144509</v>
      </c>
      <c r="AL43">
        <f t="shared" si="22"/>
        <v>0.0123743232791956</v>
      </c>
      <c r="AM43">
        <f t="shared" si="23"/>
        <v>-0.0392628205128204</v>
      </c>
      <c r="AN43">
        <f t="shared" si="24"/>
        <v>-0.0118577075098814</v>
      </c>
      <c r="AO43">
        <f t="shared" si="25"/>
        <v>0.0319396051103368</v>
      </c>
      <c r="AP43">
        <f t="shared" si="26"/>
        <v>0.0254027303522577</v>
      </c>
      <c r="AQ43" s="4">
        <v>9524.8</v>
      </c>
    </row>
    <row r="44" spans="1:43">
      <c r="A44" s="3" t="s">
        <v>296</v>
      </c>
      <c r="B44" s="3" t="s">
        <v>297</v>
      </c>
      <c r="C44" s="3" t="s">
        <v>298</v>
      </c>
      <c r="D44" s="3" t="s">
        <v>299</v>
      </c>
      <c r="E44" s="3" t="s">
        <v>300</v>
      </c>
      <c r="F44" s="3" t="s">
        <v>301</v>
      </c>
      <c r="G44">
        <f t="shared" si="0"/>
        <v>0.0894497821173587</v>
      </c>
      <c r="H44">
        <f t="shared" si="1"/>
        <v>0.0636216082973249</v>
      </c>
      <c r="I44">
        <f t="shared" si="2"/>
        <v>0.0603782115794401</v>
      </c>
      <c r="J44">
        <f t="shared" si="3"/>
        <v>0.111280188580568</v>
      </c>
      <c r="K44">
        <f t="shared" si="4"/>
        <v>0.12030442797611</v>
      </c>
      <c r="L44">
        <f t="shared" si="5"/>
        <v>0.126641088424081</v>
      </c>
      <c r="M44">
        <f t="shared" si="6"/>
        <v>0.0627153748238933</v>
      </c>
      <c r="N44">
        <f t="shared" si="7"/>
        <v>0.0601960845416323</v>
      </c>
      <c r="O44">
        <f t="shared" si="8"/>
        <v>0.0593829294214722</v>
      </c>
      <c r="P44">
        <f t="shared" si="9"/>
        <v>-0.0290715705379186</v>
      </c>
      <c r="Q44">
        <f t="shared" si="10"/>
        <v>-0.0463940626306988</v>
      </c>
      <c r="R44">
        <f t="shared" si="11"/>
        <v>-0.0513668242303097</v>
      </c>
      <c r="S44">
        <f t="shared" si="12"/>
        <v>-0.0431229388199789</v>
      </c>
      <c r="T44">
        <f t="shared" si="13"/>
        <v>0.0636216082973249</v>
      </c>
      <c r="U44">
        <f t="shared" si="14"/>
        <v>0.0619999099383825</v>
      </c>
      <c r="V44">
        <f t="shared" si="15"/>
        <v>0.0622383982335527</v>
      </c>
      <c r="W44">
        <f t="shared" si="16"/>
        <v>0.0617278198105726</v>
      </c>
      <c r="X44">
        <f t="shared" si="17"/>
        <v>0.0612588417327526</v>
      </c>
      <c r="Y44" s="1">
        <v>1103.5</v>
      </c>
      <c r="Z44" s="1">
        <v>4774.2</v>
      </c>
      <c r="AA44" s="1">
        <v>138.2</v>
      </c>
      <c r="AB44" s="1">
        <v>138.3</v>
      </c>
      <c r="AC44" s="1">
        <v>129.6</v>
      </c>
      <c r="AD44" s="1">
        <v>122.1</v>
      </c>
      <c r="AE44" s="1">
        <v>127.4</v>
      </c>
      <c r="AF44" s="1">
        <v>172.7</v>
      </c>
      <c r="AG44" s="1">
        <v>73.7147</v>
      </c>
      <c r="AH44">
        <f t="shared" si="18"/>
        <v>0.0327140915269596</v>
      </c>
      <c r="AI44">
        <f t="shared" si="19"/>
        <v>0.0884127183611915</v>
      </c>
      <c r="AJ44">
        <f t="shared" si="20"/>
        <v>0.0137481910274964</v>
      </c>
      <c r="AK44">
        <f t="shared" si="21"/>
        <v>0.0166305133767172</v>
      </c>
      <c r="AL44">
        <f t="shared" si="22"/>
        <v>-0.00154320987654312</v>
      </c>
      <c r="AM44">
        <f t="shared" si="23"/>
        <v>-0.0720720720720721</v>
      </c>
      <c r="AN44">
        <f t="shared" si="24"/>
        <v>-0.0313971742543171</v>
      </c>
      <c r="AO44">
        <f t="shared" si="25"/>
        <v>0.0272148233931674</v>
      </c>
      <c r="AP44">
        <f t="shared" si="26"/>
        <v>0.0267680666135792</v>
      </c>
      <c r="AQ44" s="4">
        <v>9570.4</v>
      </c>
    </row>
    <row r="45" spans="1:43">
      <c r="A45" s="3" t="s">
        <v>302</v>
      </c>
      <c r="B45" s="3" t="s">
        <v>303</v>
      </c>
      <c r="C45" s="3" t="s">
        <v>304</v>
      </c>
      <c r="D45" s="3" t="s">
        <v>305</v>
      </c>
      <c r="E45" s="3" t="s">
        <v>306</v>
      </c>
      <c r="F45" s="3" t="s">
        <v>307</v>
      </c>
      <c r="G45">
        <f t="shared" si="0"/>
        <v>0.0883175765442502</v>
      </c>
      <c r="H45">
        <f t="shared" si="1"/>
        <v>0.0612692045152339</v>
      </c>
      <c r="I45">
        <f t="shared" si="2"/>
        <v>0.0602432768866573</v>
      </c>
      <c r="J45">
        <f t="shared" si="3"/>
        <v>0.108218497525564</v>
      </c>
      <c r="K45">
        <f t="shared" si="4"/>
        <v>0.116621766596175</v>
      </c>
      <c r="L45">
        <f t="shared" si="5"/>
        <v>0.123584861922866</v>
      </c>
      <c r="M45">
        <f t="shared" si="6"/>
        <v>0.0587392190235047</v>
      </c>
      <c r="N45">
        <f t="shared" si="7"/>
        <v>0.0581197084196558</v>
      </c>
      <c r="O45">
        <f t="shared" si="8"/>
        <v>0.0581630640727759</v>
      </c>
      <c r="P45">
        <f t="shared" si="9"/>
        <v>-0.0280742996575929</v>
      </c>
      <c r="Q45">
        <f t="shared" si="10"/>
        <v>-0.04384833857227</v>
      </c>
      <c r="R45">
        <f t="shared" si="11"/>
        <v>-0.0483359291033347</v>
      </c>
      <c r="S45">
        <f t="shared" si="12"/>
        <v>-0.0418315106227588</v>
      </c>
      <c r="T45">
        <f t="shared" si="13"/>
        <v>0.0612692045152339</v>
      </c>
      <c r="U45">
        <f t="shared" si="14"/>
        <v>0.0607562407009456</v>
      </c>
      <c r="V45">
        <f t="shared" si="15"/>
        <v>0.0600839001417986</v>
      </c>
      <c r="W45">
        <f t="shared" si="16"/>
        <v>0.0595928522112629</v>
      </c>
      <c r="X45">
        <f t="shared" si="17"/>
        <v>0.0593068945835655</v>
      </c>
      <c r="Y45" s="1">
        <v>1100.5</v>
      </c>
      <c r="Z45" s="1">
        <v>4807.3</v>
      </c>
      <c r="AA45" s="1">
        <v>137.9</v>
      </c>
      <c r="AB45" s="1">
        <v>138</v>
      </c>
      <c r="AC45" s="1">
        <v>129.3</v>
      </c>
      <c r="AD45" s="1">
        <v>117.6</v>
      </c>
      <c r="AE45" s="1">
        <v>128.3</v>
      </c>
      <c r="AF45" s="1">
        <v>172.7</v>
      </c>
      <c r="AG45" s="1">
        <v>74.0875</v>
      </c>
      <c r="AH45">
        <f t="shared" si="18"/>
        <v>0.044525215810995</v>
      </c>
      <c r="AI45">
        <f t="shared" si="19"/>
        <v>0.0875335427370874</v>
      </c>
      <c r="AJ45">
        <f t="shared" si="20"/>
        <v>0.0203045685279187</v>
      </c>
      <c r="AK45">
        <f t="shared" si="21"/>
        <v>0.023913043478261</v>
      </c>
      <c r="AL45">
        <f t="shared" si="22"/>
        <v>-0.00154679040989959</v>
      </c>
      <c r="AM45">
        <f t="shared" si="23"/>
        <v>-0.0450680272108843</v>
      </c>
      <c r="AN45">
        <f t="shared" si="24"/>
        <v>-0.0514419329696026</v>
      </c>
      <c r="AO45">
        <f t="shared" si="25"/>
        <v>0.0272148233931674</v>
      </c>
      <c r="AP45">
        <f t="shared" si="26"/>
        <v>0.0274567234688712</v>
      </c>
      <c r="AQ45" s="4">
        <v>9610.6</v>
      </c>
    </row>
    <row r="46" spans="1:43">
      <c r="A46" s="3" t="s">
        <v>308</v>
      </c>
      <c r="B46" s="3" t="s">
        <v>309</v>
      </c>
      <c r="C46" s="3" t="s">
        <v>310</v>
      </c>
      <c r="D46" s="3" t="s">
        <v>311</v>
      </c>
      <c r="E46" s="3" t="s">
        <v>312</v>
      </c>
      <c r="F46" s="3" t="s">
        <v>313</v>
      </c>
      <c r="G46">
        <f t="shared" si="0"/>
        <v>0.092449747498998</v>
      </c>
      <c r="H46">
        <f t="shared" si="1"/>
        <v>0.0617477522914095</v>
      </c>
      <c r="I46">
        <f t="shared" si="2"/>
        <v>0.0559890344344723</v>
      </c>
      <c r="J46">
        <f t="shared" si="3"/>
        <v>0.119594198631821</v>
      </c>
      <c r="K46">
        <f t="shared" si="4"/>
        <v>0.130023878862856</v>
      </c>
      <c r="L46">
        <f t="shared" si="5"/>
        <v>0.139163305273748</v>
      </c>
      <c r="M46">
        <f t="shared" si="6"/>
        <v>0.0584277633943334</v>
      </c>
      <c r="N46">
        <f t="shared" si="7"/>
        <v>0.0567894668287585</v>
      </c>
      <c r="O46">
        <f t="shared" si="8"/>
        <v>0.0569972949468505</v>
      </c>
      <c r="P46">
        <f t="shared" si="9"/>
        <v>-0.0364607130645257</v>
      </c>
      <c r="Q46">
        <f t="shared" si="10"/>
        <v>-0.0474459675805498</v>
      </c>
      <c r="R46">
        <f t="shared" si="11"/>
        <v>-0.0511720259192247</v>
      </c>
      <c r="S46">
        <f t="shared" si="12"/>
        <v>-0.0401665442578052</v>
      </c>
      <c r="T46">
        <f t="shared" si="13"/>
        <v>0.0617477522914095</v>
      </c>
      <c r="U46">
        <f t="shared" si="14"/>
        <v>0.0588683933629409</v>
      </c>
      <c r="V46">
        <f t="shared" si="15"/>
        <v>0.0587215167067384</v>
      </c>
      <c r="W46">
        <f t="shared" si="16"/>
        <v>0.0582385042372434</v>
      </c>
      <c r="X46">
        <f t="shared" si="17"/>
        <v>0.0579902623791648</v>
      </c>
      <c r="Y46" s="1">
        <v>1098.7</v>
      </c>
      <c r="Z46" s="1">
        <v>4837.8</v>
      </c>
      <c r="AA46" s="1">
        <v>139</v>
      </c>
      <c r="AB46" s="1">
        <v>139.4</v>
      </c>
      <c r="AC46" s="1">
        <v>130.3</v>
      </c>
      <c r="AD46" s="1">
        <v>125.6</v>
      </c>
      <c r="AE46" s="1">
        <v>129.8</v>
      </c>
      <c r="AF46" s="1">
        <v>173.6</v>
      </c>
      <c r="AG46" s="1">
        <v>74.6691</v>
      </c>
      <c r="AH46">
        <f t="shared" si="18"/>
        <v>0.0961135887867479</v>
      </c>
      <c r="AI46">
        <f t="shared" si="19"/>
        <v>0.103394104758361</v>
      </c>
      <c r="AJ46">
        <f t="shared" si="20"/>
        <v>0.0165467625899281</v>
      </c>
      <c r="AK46">
        <f t="shared" si="21"/>
        <v>0.0193687230989956</v>
      </c>
      <c r="AL46">
        <f t="shared" si="22"/>
        <v>-0.00767459708365311</v>
      </c>
      <c r="AM46">
        <f t="shared" si="23"/>
        <v>-0.146496815286624</v>
      </c>
      <c r="AN46">
        <f t="shared" si="24"/>
        <v>-0.0647149460708783</v>
      </c>
      <c r="AO46">
        <f t="shared" si="25"/>
        <v>0.0259216589861751</v>
      </c>
      <c r="AP46">
        <f t="shared" si="26"/>
        <v>0.00940014008472038</v>
      </c>
      <c r="AQ46" s="4">
        <v>9616.4</v>
      </c>
    </row>
    <row r="47" spans="1:43">
      <c r="A47" s="3" t="s">
        <v>314</v>
      </c>
      <c r="B47" s="3" t="s">
        <v>315</v>
      </c>
      <c r="C47" s="3" t="s">
        <v>316</v>
      </c>
      <c r="D47" s="3" t="s">
        <v>317</v>
      </c>
      <c r="E47" s="3" t="s">
        <v>318</v>
      </c>
      <c r="F47" s="3" t="s">
        <v>319</v>
      </c>
      <c r="G47">
        <f t="shared" si="0"/>
        <v>0.0968389371654207</v>
      </c>
      <c r="H47">
        <f t="shared" si="1"/>
        <v>0.0620456309718819</v>
      </c>
      <c r="I47">
        <f t="shared" si="2"/>
        <v>0.0543533629123398</v>
      </c>
      <c r="J47">
        <f t="shared" si="3"/>
        <v>0.127263052794905</v>
      </c>
      <c r="K47">
        <f t="shared" si="4"/>
        <v>0.141809693300204</v>
      </c>
      <c r="L47">
        <f t="shared" si="5"/>
        <v>0.150739889907984</v>
      </c>
      <c r="M47">
        <f t="shared" si="6"/>
        <v>0.0582282402770372</v>
      </c>
      <c r="N47">
        <f t="shared" si="7"/>
        <v>0.0558934614919999</v>
      </c>
      <c r="O47">
        <f t="shared" si="8"/>
        <v>0.0547110479743726</v>
      </c>
      <c r="P47">
        <f t="shared" si="9"/>
        <v>-0.0424855742530807</v>
      </c>
      <c r="Q47">
        <f t="shared" si="10"/>
        <v>-0.0486766632329275</v>
      </c>
      <c r="R47">
        <f t="shared" si="11"/>
        <v>-0.0497098572107612</v>
      </c>
      <c r="S47">
        <f t="shared" si="12"/>
        <v>-0.0398715941053465</v>
      </c>
      <c r="T47">
        <f t="shared" si="13"/>
        <v>0.0620456309718819</v>
      </c>
      <c r="U47">
        <f t="shared" si="14"/>
        <v>0.0581994969421109</v>
      </c>
      <c r="V47">
        <f t="shared" si="15"/>
        <v>0.058209078053753</v>
      </c>
      <c r="W47">
        <f t="shared" si="16"/>
        <v>0.0576301739133147</v>
      </c>
      <c r="X47">
        <f t="shared" si="17"/>
        <v>0.0570463487255263</v>
      </c>
      <c r="Y47" s="1">
        <v>1098.6</v>
      </c>
      <c r="Z47" s="1">
        <v>4856.2</v>
      </c>
      <c r="AA47" s="1">
        <v>139.5</v>
      </c>
      <c r="AB47" s="1">
        <v>140</v>
      </c>
      <c r="AC47" s="1">
        <v>130.7</v>
      </c>
      <c r="AD47" s="1">
        <v>130.2</v>
      </c>
      <c r="AE47" s="1">
        <v>129.4</v>
      </c>
      <c r="AF47" s="1">
        <v>173.9</v>
      </c>
      <c r="AG47" s="1">
        <v>74.6432</v>
      </c>
      <c r="AH47">
        <f t="shared" si="18"/>
        <v>0.0612597851811398</v>
      </c>
      <c r="AI47">
        <f t="shared" si="19"/>
        <v>0.0972365223837568</v>
      </c>
      <c r="AJ47">
        <f t="shared" si="20"/>
        <v>-0.003584229390681</v>
      </c>
      <c r="AK47">
        <f t="shared" si="21"/>
        <v>-0.00428571428571425</v>
      </c>
      <c r="AL47">
        <f t="shared" si="22"/>
        <v>-0.0237184391736801</v>
      </c>
      <c r="AM47">
        <f t="shared" si="23"/>
        <v>-0.251920122887865</v>
      </c>
      <c r="AN47">
        <f t="shared" si="24"/>
        <v>-0.0757341576506956</v>
      </c>
      <c r="AO47">
        <f t="shared" si="25"/>
        <v>0.0212765957446808</v>
      </c>
      <c r="AP47">
        <f t="shared" si="26"/>
        <v>0.0340874989282347</v>
      </c>
      <c r="AQ47" s="4">
        <v>9614.3</v>
      </c>
    </row>
    <row r="48" spans="1:43">
      <c r="A48" s="3" t="s">
        <v>320</v>
      </c>
      <c r="B48" s="3" t="s">
        <v>321</v>
      </c>
      <c r="C48" s="3" t="s">
        <v>322</v>
      </c>
      <c r="D48" s="3" t="s">
        <v>323</v>
      </c>
      <c r="E48" s="3" t="s">
        <v>324</v>
      </c>
      <c r="F48" s="3" t="s">
        <v>325</v>
      </c>
      <c r="G48">
        <f t="shared" si="0"/>
        <v>0.0904168885790517</v>
      </c>
      <c r="H48">
        <f t="shared" si="1"/>
        <v>0.0583073088612747</v>
      </c>
      <c r="I48">
        <f t="shared" si="2"/>
        <v>0.0525572149868822</v>
      </c>
      <c r="J48">
        <f t="shared" si="3"/>
        <v>0.109037300066675</v>
      </c>
      <c r="K48">
        <f t="shared" si="4"/>
        <v>0.113891572890631</v>
      </c>
      <c r="L48">
        <f t="shared" si="5"/>
        <v>0.112911048493895</v>
      </c>
      <c r="M48">
        <f t="shared" si="6"/>
        <v>0.0548595365985665</v>
      </c>
      <c r="N48">
        <f t="shared" si="7"/>
        <v>0.0536391453861421</v>
      </c>
      <c r="O48">
        <f t="shared" si="8"/>
        <v>0.050073006010987</v>
      </c>
      <c r="P48">
        <f t="shared" si="9"/>
        <v>-0.0378596735921695</v>
      </c>
      <c r="Q48">
        <f t="shared" si="10"/>
        <v>-0.0432850374355669</v>
      </c>
      <c r="R48">
        <f t="shared" si="11"/>
        <v>-0.0438330605068453</v>
      </c>
      <c r="S48">
        <f t="shared" si="12"/>
        <v>-0.0320659976560475</v>
      </c>
      <c r="T48">
        <f t="shared" si="13"/>
        <v>0.0583073088612747</v>
      </c>
      <c r="U48">
        <f t="shared" si="14"/>
        <v>0.0554322619240785</v>
      </c>
      <c r="V48">
        <f t="shared" si="15"/>
        <v>0.0552413534822411</v>
      </c>
      <c r="W48">
        <f t="shared" si="16"/>
        <v>0.0548408014582164</v>
      </c>
      <c r="X48">
        <f t="shared" si="17"/>
        <v>0.0538872423687705</v>
      </c>
      <c r="Y48" s="1">
        <v>1093</v>
      </c>
      <c r="Z48" s="1">
        <v>4868.3</v>
      </c>
      <c r="AA48" s="1">
        <v>140.2</v>
      </c>
      <c r="AB48" s="1">
        <v>140.9</v>
      </c>
      <c r="AC48" s="1">
        <v>130.7</v>
      </c>
      <c r="AD48" s="1">
        <v>129.1</v>
      </c>
      <c r="AE48" s="1">
        <v>127</v>
      </c>
      <c r="AF48" s="1">
        <v>174.2</v>
      </c>
      <c r="AG48" s="1">
        <v>74.7028</v>
      </c>
      <c r="AH48">
        <f t="shared" si="18"/>
        <v>0.0715462031107045</v>
      </c>
      <c r="AI48">
        <f t="shared" si="19"/>
        <v>0.103383111147629</v>
      </c>
      <c r="AJ48">
        <f t="shared" si="20"/>
        <v>-0.0121255349500712</v>
      </c>
      <c r="AK48">
        <f t="shared" si="21"/>
        <v>-0.0156139105748759</v>
      </c>
      <c r="AL48">
        <f t="shared" si="22"/>
        <v>-0.0283091048201988</v>
      </c>
      <c r="AM48">
        <f t="shared" si="23"/>
        <v>-0.204492641363284</v>
      </c>
      <c r="AN48">
        <f t="shared" si="24"/>
        <v>-0.0661417322834646</v>
      </c>
      <c r="AO48">
        <f t="shared" si="25"/>
        <v>0.0189437428243399</v>
      </c>
      <c r="AP48">
        <f t="shared" si="26"/>
        <v>0.0284875533447207</v>
      </c>
      <c r="AQ48" s="4">
        <v>9605.7</v>
      </c>
    </row>
    <row r="49" spans="1:43">
      <c r="A49" s="3" t="s">
        <v>326</v>
      </c>
      <c r="B49" s="3" t="s">
        <v>327</v>
      </c>
      <c r="C49" s="3" t="s">
        <v>328</v>
      </c>
      <c r="D49" s="3" t="s">
        <v>329</v>
      </c>
      <c r="E49" s="3" t="s">
        <v>330</v>
      </c>
      <c r="F49" s="3" t="s">
        <v>331</v>
      </c>
      <c r="G49">
        <f t="shared" si="0"/>
        <v>0.0806280981150358</v>
      </c>
      <c r="H49">
        <f t="shared" si="1"/>
        <v>0.0545829097702922</v>
      </c>
      <c r="I49">
        <f t="shared" si="2"/>
        <v>0.0465642722346657</v>
      </c>
      <c r="J49">
        <f t="shared" si="3"/>
        <v>0.0915789905803197</v>
      </c>
      <c r="K49">
        <f t="shared" si="4"/>
        <v>0.0877904235332127</v>
      </c>
      <c r="L49">
        <f t="shared" si="5"/>
        <v>0.0805096009514996</v>
      </c>
      <c r="M49">
        <f t="shared" si="6"/>
        <v>0.0517010130905957</v>
      </c>
      <c r="N49">
        <f t="shared" si="7"/>
        <v>0.0493659130376265</v>
      </c>
      <c r="O49">
        <f t="shared" si="8"/>
        <v>0.0473889282717082</v>
      </c>
      <c r="P49">
        <f t="shared" si="9"/>
        <v>-0.0340638258803701</v>
      </c>
      <c r="Q49">
        <f t="shared" si="10"/>
        <v>-0.0425002070273108</v>
      </c>
      <c r="R49">
        <f t="shared" si="11"/>
        <v>-0.0422775079131378</v>
      </c>
      <c r="S49">
        <f t="shared" si="12"/>
        <v>-0.0271706021599548</v>
      </c>
      <c r="T49">
        <f t="shared" si="13"/>
        <v>0.0545829097702922</v>
      </c>
      <c r="U49">
        <f t="shared" si="14"/>
        <v>0.0505735910024789</v>
      </c>
      <c r="V49">
        <f t="shared" si="15"/>
        <v>0.0509493983651845</v>
      </c>
      <c r="W49">
        <f t="shared" si="16"/>
        <v>0.050553527033295</v>
      </c>
      <c r="X49">
        <f t="shared" si="17"/>
        <v>0.0499206072809777</v>
      </c>
      <c r="Y49" s="1">
        <v>1087.8</v>
      </c>
      <c r="Z49" s="1">
        <v>4909.8</v>
      </c>
      <c r="AA49" s="1">
        <v>140.5</v>
      </c>
      <c r="AB49" s="1">
        <v>141.2</v>
      </c>
      <c r="AC49" s="1">
        <v>131.3</v>
      </c>
      <c r="AD49" s="1">
        <v>141.1</v>
      </c>
      <c r="AE49" s="1">
        <v>127.7</v>
      </c>
      <c r="AF49" s="1">
        <v>174.6</v>
      </c>
      <c r="AG49" s="1">
        <v>75.0951</v>
      </c>
      <c r="AH49">
        <f t="shared" si="18"/>
        <v>0.0875160875160876</v>
      </c>
      <c r="AI49">
        <f t="shared" si="19"/>
        <v>0.104607112306</v>
      </c>
      <c r="AJ49">
        <f t="shared" si="20"/>
        <v>-0.0177935943060498</v>
      </c>
      <c r="AK49">
        <f t="shared" si="21"/>
        <v>-0.0226628895184135</v>
      </c>
      <c r="AL49">
        <f t="shared" si="22"/>
        <v>-0.0396039603960397</v>
      </c>
      <c r="AM49">
        <f t="shared" si="23"/>
        <v>-0.323175053153792</v>
      </c>
      <c r="AN49">
        <f t="shared" si="24"/>
        <v>-0.0696945967110415</v>
      </c>
      <c r="AO49">
        <f t="shared" si="25"/>
        <v>0.016036655211913</v>
      </c>
      <c r="AP49">
        <f t="shared" si="26"/>
        <v>0.0216312382565573</v>
      </c>
      <c r="AQ49" s="4">
        <v>9628.3</v>
      </c>
    </row>
    <row r="50" spans="1:43">
      <c r="A50" s="3" t="s">
        <v>332</v>
      </c>
      <c r="B50" s="3" t="s">
        <v>333</v>
      </c>
      <c r="C50" s="3" t="s">
        <v>334</v>
      </c>
      <c r="D50" s="3" t="s">
        <v>335</v>
      </c>
      <c r="E50" s="3" t="s">
        <v>336</v>
      </c>
      <c r="F50" s="3" t="s">
        <v>337</v>
      </c>
      <c r="G50">
        <f t="shared" si="0"/>
        <v>0.0685150852499408</v>
      </c>
      <c r="H50">
        <f t="shared" si="1"/>
        <v>0.0465152537414688</v>
      </c>
      <c r="I50">
        <f t="shared" si="2"/>
        <v>0.044767048862445</v>
      </c>
      <c r="J50">
        <f t="shared" si="3"/>
        <v>0.0782039063301814</v>
      </c>
      <c r="K50">
        <f t="shared" si="4"/>
        <v>0.0781954903644612</v>
      </c>
      <c r="L50">
        <f t="shared" si="5"/>
        <v>0.0724957693446807</v>
      </c>
      <c r="M50">
        <f t="shared" si="6"/>
        <v>0.0497975077779384</v>
      </c>
      <c r="N50">
        <f t="shared" si="7"/>
        <v>0.0514496704395437</v>
      </c>
      <c r="O50">
        <f t="shared" si="8"/>
        <v>0.0497586643405</v>
      </c>
      <c r="P50">
        <f t="shared" si="9"/>
        <v>-0.0237480363874958</v>
      </c>
      <c r="Q50">
        <f t="shared" si="10"/>
        <v>-0.0337136619042597</v>
      </c>
      <c r="R50">
        <f t="shared" si="11"/>
        <v>-0.0341896040508319</v>
      </c>
      <c r="S50">
        <f t="shared" si="12"/>
        <v>-0.0171482331086559</v>
      </c>
      <c r="T50">
        <f t="shared" si="13"/>
        <v>0.0465152537414688</v>
      </c>
      <c r="U50">
        <f t="shared" si="14"/>
        <v>0.0456411513019569</v>
      </c>
      <c r="V50">
        <f t="shared" si="15"/>
        <v>0.0470266034606174</v>
      </c>
      <c r="W50">
        <f t="shared" si="16"/>
        <v>0.048132370205349</v>
      </c>
      <c r="X50">
        <f t="shared" si="17"/>
        <v>0.0484576290323792</v>
      </c>
      <c r="Y50" s="1">
        <v>1097.2</v>
      </c>
      <c r="Z50" s="1">
        <v>4963.2</v>
      </c>
      <c r="AA50" s="1">
        <v>141.7</v>
      </c>
      <c r="AB50" s="1">
        <v>142.8</v>
      </c>
      <c r="AC50" s="1">
        <v>132.1</v>
      </c>
      <c r="AD50" s="1">
        <v>165.6</v>
      </c>
      <c r="AE50" s="1">
        <v>127.2</v>
      </c>
      <c r="AF50" s="1">
        <v>175.6</v>
      </c>
      <c r="AG50" s="1">
        <v>75.0759</v>
      </c>
      <c r="AH50">
        <f t="shared" si="18"/>
        <v>0.0856726212176449</v>
      </c>
      <c r="AI50">
        <f t="shared" si="19"/>
        <v>0.0984042553191491</v>
      </c>
      <c r="AJ50">
        <f t="shared" si="20"/>
        <v>-0.0282286520818631</v>
      </c>
      <c r="AK50">
        <f t="shared" si="21"/>
        <v>-0.0364145658263306</v>
      </c>
      <c r="AL50">
        <f t="shared" si="22"/>
        <v>-0.048448145344436</v>
      </c>
      <c r="AM50">
        <f t="shared" si="23"/>
        <v>-0.397342995169082</v>
      </c>
      <c r="AN50">
        <f t="shared" si="24"/>
        <v>-0.059748427672956</v>
      </c>
      <c r="AO50">
        <f t="shared" si="25"/>
        <v>0.0119589977220956</v>
      </c>
      <c r="AP50">
        <f t="shared" si="26"/>
        <v>0.0254089528064266</v>
      </c>
      <c r="AQ50" s="4">
        <v>9688.7</v>
      </c>
    </row>
    <row r="51" spans="1:43">
      <c r="A51" s="3" t="s">
        <v>338</v>
      </c>
      <c r="B51" s="3" t="s">
        <v>339</v>
      </c>
      <c r="C51" s="3" t="s">
        <v>340</v>
      </c>
      <c r="D51" s="3" t="s">
        <v>341</v>
      </c>
      <c r="E51" s="3" t="s">
        <v>342</v>
      </c>
      <c r="F51" s="3" t="s">
        <v>343</v>
      </c>
      <c r="G51">
        <f t="shared" ref="G51:G114" si="27">LN(B63/C51)</f>
        <v>0.0657133686294856</v>
      </c>
      <c r="H51">
        <f t="shared" ref="H51:H114" si="28">-LN(B51/100)</f>
        <v>0.0441504443353697</v>
      </c>
      <c r="I51">
        <f t="shared" ref="I51:I114" si="29">LN(B51/C51)</f>
        <v>0.0435120536784626</v>
      </c>
      <c r="J51">
        <f t="shared" ref="J51:J114" si="30">LN(C63/D51)</f>
        <v>0.0760625255380508</v>
      </c>
      <c r="K51">
        <f t="shared" ref="K51:K114" si="31">LN(D63/E51)</f>
        <v>0.0773910205180161</v>
      </c>
      <c r="L51">
        <f t="shared" ref="L51:L114" si="32">LN(E63/F51)</f>
        <v>0.0717825295907289</v>
      </c>
      <c r="M51">
        <f t="shared" ref="M51:M114" si="33">LN(C51/D51)</f>
        <v>0.0490740255596385</v>
      </c>
      <c r="N51">
        <f t="shared" ref="N51:N114" si="34">LN(D51/E51)</f>
        <v>0.0493762106604933</v>
      </c>
      <c r="O51">
        <f t="shared" ref="O51:O114" si="35">LN(E51/F51)</f>
        <v>0.0488124487416129</v>
      </c>
      <c r="P51">
        <f t="shared" ref="P51:P114" si="36">H63-H51</f>
        <v>-0.0222013149510229</v>
      </c>
      <c r="Q51">
        <f t="shared" ref="Q51:Q114" si="37">H75-H51</f>
        <v>-0.0318551662412182</v>
      </c>
      <c r="R51">
        <f t="shared" ref="R51:R114" si="38">H87-H51</f>
        <v>-0.0326445041491676</v>
      </c>
      <c r="S51">
        <f t="shared" ref="S51:S114" si="39">H99-H51</f>
        <v>-0.011668574090116</v>
      </c>
      <c r="T51">
        <f t="shared" si="13"/>
        <v>0.0441504443353697</v>
      </c>
      <c r="U51">
        <f t="shared" ref="U51:U114" si="40">-LN(C51/100)/2</f>
        <v>0.0438312490069162</v>
      </c>
      <c r="V51">
        <f t="shared" ref="V51:V114" si="41">-LN(D51/100)/3</f>
        <v>0.045578841191157</v>
      </c>
      <c r="W51">
        <f t="shared" ref="W51:W114" si="42">-LN(E51/100)/4</f>
        <v>0.0465281835584911</v>
      </c>
      <c r="X51">
        <f t="shared" ref="X51:X114" si="43">-LN(F51/100)/5</f>
        <v>0.0469850365951154</v>
      </c>
      <c r="Y51" s="1">
        <v>1101.4</v>
      </c>
      <c r="Z51" s="1">
        <v>5000.8</v>
      </c>
      <c r="AA51" s="1">
        <v>141.9</v>
      </c>
      <c r="AB51" s="1">
        <v>143.2</v>
      </c>
      <c r="AC51" s="1">
        <v>131.8</v>
      </c>
      <c r="AD51" s="1">
        <v>141.7</v>
      </c>
      <c r="AE51" s="1">
        <v>127.5</v>
      </c>
      <c r="AF51" s="1">
        <v>176</v>
      </c>
      <c r="AG51" s="1">
        <v>75.1676</v>
      </c>
      <c r="AH51">
        <f t="shared" si="18"/>
        <v>0.0814418013437442</v>
      </c>
      <c r="AI51">
        <f t="shared" si="19"/>
        <v>0.0954647256438969</v>
      </c>
      <c r="AJ51">
        <f t="shared" si="20"/>
        <v>-0.0274841437632136</v>
      </c>
      <c r="AK51">
        <f t="shared" si="21"/>
        <v>-0.0363128491620111</v>
      </c>
      <c r="AL51">
        <f t="shared" si="22"/>
        <v>-0.0477996965098635</v>
      </c>
      <c r="AM51">
        <f t="shared" si="23"/>
        <v>-0.305575158786168</v>
      </c>
      <c r="AN51">
        <f t="shared" si="24"/>
        <v>-0.0588235294117647</v>
      </c>
      <c r="AO51">
        <f t="shared" si="25"/>
        <v>0.0113636363636364</v>
      </c>
      <c r="AP51">
        <f t="shared" si="26"/>
        <v>0.0282701589514631</v>
      </c>
      <c r="AQ51" s="4">
        <v>9714.5</v>
      </c>
    </row>
    <row r="52" spans="1:43">
      <c r="A52" s="3" t="s">
        <v>344</v>
      </c>
      <c r="B52" s="3" t="s">
        <v>345</v>
      </c>
      <c r="C52" s="3" t="s">
        <v>346</v>
      </c>
      <c r="D52" s="3" t="s">
        <v>347</v>
      </c>
      <c r="E52" s="3" t="s">
        <v>348</v>
      </c>
      <c r="F52" s="3" t="s">
        <v>349</v>
      </c>
      <c r="G52">
        <f t="shared" si="27"/>
        <v>0.056636949970925</v>
      </c>
      <c r="H52">
        <f t="shared" si="28"/>
        <v>0.0413116977386394</v>
      </c>
      <c r="I52">
        <f t="shared" si="29"/>
        <v>0.0424395447238576</v>
      </c>
      <c r="J52">
        <f t="shared" si="30"/>
        <v>0.0583277010787878</v>
      </c>
      <c r="K52">
        <f t="shared" si="31"/>
        <v>0.0515379215841196</v>
      </c>
      <c r="L52">
        <f t="shared" si="32"/>
        <v>0.0416220372856129</v>
      </c>
      <c r="M52">
        <f t="shared" si="33"/>
        <v>0.0485352111345855</v>
      </c>
      <c r="N52">
        <f t="shared" si="34"/>
        <v>0.049451273658509</v>
      </c>
      <c r="O52">
        <f t="shared" si="35"/>
        <v>0.049387593800276</v>
      </c>
      <c r="P52">
        <f t="shared" si="36"/>
        <v>-0.0141974052470675</v>
      </c>
      <c r="Q52">
        <f t="shared" si="37"/>
        <v>-0.0298361042636148</v>
      </c>
      <c r="R52">
        <f t="shared" si="38"/>
        <v>-0.0298563348927881</v>
      </c>
      <c r="S52">
        <f t="shared" si="39"/>
        <v>-0.00719633010250634</v>
      </c>
      <c r="T52">
        <f t="shared" ref="T52:T115" si="44">H52</f>
        <v>0.0413116977386394</v>
      </c>
      <c r="U52">
        <f t="shared" si="40"/>
        <v>0.0418756212312485</v>
      </c>
      <c r="V52">
        <f t="shared" si="41"/>
        <v>0.0440954845323608</v>
      </c>
      <c r="W52">
        <f t="shared" si="42"/>
        <v>0.0454344318138979</v>
      </c>
      <c r="X52">
        <f t="shared" si="43"/>
        <v>0.0462250642111735</v>
      </c>
      <c r="Y52" s="1">
        <v>1109.6</v>
      </c>
      <c r="Z52" s="1">
        <v>5059.8</v>
      </c>
      <c r="AA52" s="1">
        <v>141.2</v>
      </c>
      <c r="AB52" s="1">
        <v>142.2</v>
      </c>
      <c r="AC52" s="1">
        <v>131</v>
      </c>
      <c r="AD52" s="1">
        <v>132.4</v>
      </c>
      <c r="AE52" s="1">
        <v>127.5</v>
      </c>
      <c r="AF52" s="1">
        <v>176.1</v>
      </c>
      <c r="AG52" s="1">
        <v>75.0925</v>
      </c>
      <c r="AH52">
        <f t="shared" si="18"/>
        <v>0.0757029560201875</v>
      </c>
      <c r="AI52">
        <f t="shared" si="19"/>
        <v>0.0845685600221352</v>
      </c>
      <c r="AJ52">
        <f t="shared" si="20"/>
        <v>-0.01699716713881</v>
      </c>
      <c r="AK52">
        <f t="shared" si="21"/>
        <v>-0.0210970464135021</v>
      </c>
      <c r="AL52">
        <f t="shared" si="22"/>
        <v>-0.0351145038167939</v>
      </c>
      <c r="AM52">
        <f t="shared" si="23"/>
        <v>-0.216012084592145</v>
      </c>
      <c r="AN52">
        <f t="shared" si="24"/>
        <v>-0.0517647058823529</v>
      </c>
      <c r="AO52">
        <f t="shared" si="25"/>
        <v>0.0136286201022147</v>
      </c>
      <c r="AP52">
        <f t="shared" si="26"/>
        <v>0.0288284449179345</v>
      </c>
      <c r="AQ52" s="4">
        <v>9743.6</v>
      </c>
    </row>
    <row r="53" spans="1:43">
      <c r="A53" s="3" t="s">
        <v>350</v>
      </c>
      <c r="B53" s="3" t="s">
        <v>351</v>
      </c>
      <c r="C53" s="3" t="s">
        <v>352</v>
      </c>
      <c r="D53" s="3" t="s">
        <v>353</v>
      </c>
      <c r="E53" s="3" t="s">
        <v>354</v>
      </c>
      <c r="F53" s="3" t="s">
        <v>355</v>
      </c>
      <c r="G53">
        <f t="shared" si="27"/>
        <v>0.0630123857784093</v>
      </c>
      <c r="H53">
        <f t="shared" si="28"/>
        <v>0.04033253099374</v>
      </c>
      <c r="I53">
        <f t="shared" si="29"/>
        <v>0.0451708926202011</v>
      </c>
      <c r="J53">
        <f t="shared" si="30"/>
        <v>0.0748630323235684</v>
      </c>
      <c r="K53">
        <f t="shared" si="31"/>
        <v>0.0773005955954365</v>
      </c>
      <c r="L53">
        <f t="shared" si="32"/>
        <v>0.0749101466559777</v>
      </c>
      <c r="M53">
        <f t="shared" si="33"/>
        <v>0.0537701380384998</v>
      </c>
      <c r="N53">
        <f t="shared" si="34"/>
        <v>0.0537409616803139</v>
      </c>
      <c r="O53">
        <f t="shared" si="35"/>
        <v>0.0535384017750297</v>
      </c>
      <c r="P53">
        <f t="shared" si="36"/>
        <v>-0.0178414931582083</v>
      </c>
      <c r="Q53">
        <f t="shared" si="37"/>
        <v>-0.0287962431754095</v>
      </c>
      <c r="R53">
        <f t="shared" si="38"/>
        <v>-0.0243149314338606</v>
      </c>
      <c r="S53">
        <f t="shared" si="39"/>
        <v>-0.0067240398199104</v>
      </c>
      <c r="T53">
        <f t="shared" si="44"/>
        <v>0.04033253099374</v>
      </c>
      <c r="U53">
        <f t="shared" si="40"/>
        <v>0.0427517118069705</v>
      </c>
      <c r="V53">
        <f t="shared" si="41"/>
        <v>0.0464245205508136</v>
      </c>
      <c r="W53">
        <f t="shared" si="42"/>
        <v>0.0482536308331886</v>
      </c>
      <c r="X53">
        <f t="shared" si="43"/>
        <v>0.0493105850215569</v>
      </c>
      <c r="Y53" s="1">
        <v>1115.1</v>
      </c>
      <c r="Z53" s="1">
        <v>5123.3</v>
      </c>
      <c r="AA53" s="1">
        <v>142</v>
      </c>
      <c r="AB53" s="1">
        <v>143.1</v>
      </c>
      <c r="AC53" s="1">
        <v>130.9</v>
      </c>
      <c r="AD53" s="1">
        <v>133</v>
      </c>
      <c r="AE53" s="1">
        <v>125.3</v>
      </c>
      <c r="AF53" s="1">
        <v>176.4</v>
      </c>
      <c r="AG53" s="1">
        <v>75.1637</v>
      </c>
      <c r="AH53">
        <f t="shared" si="18"/>
        <v>0.0634023854362838</v>
      </c>
      <c r="AI53">
        <f t="shared" si="19"/>
        <v>0.0717115921378798</v>
      </c>
      <c r="AJ53">
        <f t="shared" si="20"/>
        <v>-0.0232394366197184</v>
      </c>
      <c r="AK53">
        <f t="shared" si="21"/>
        <v>-0.0279524807826695</v>
      </c>
      <c r="AL53">
        <f t="shared" si="22"/>
        <v>-0.0282658517952636</v>
      </c>
      <c r="AM53">
        <f t="shared" si="23"/>
        <v>-0.187218045112782</v>
      </c>
      <c r="AN53">
        <f t="shared" si="24"/>
        <v>-0.0367118914604948</v>
      </c>
      <c r="AO53">
        <f t="shared" si="25"/>
        <v>0.0164399092970522</v>
      </c>
      <c r="AP53">
        <f t="shared" si="26"/>
        <v>0.0328363292387149</v>
      </c>
      <c r="AQ53" s="4">
        <v>9713.7</v>
      </c>
    </row>
    <row r="54" spans="1:43">
      <c r="A54" s="3" t="s">
        <v>356</v>
      </c>
      <c r="B54" s="3" t="s">
        <v>357</v>
      </c>
      <c r="C54" s="3" t="s">
        <v>358</v>
      </c>
      <c r="D54" s="3" t="s">
        <v>359</v>
      </c>
      <c r="E54" s="3" t="s">
        <v>360</v>
      </c>
      <c r="F54" s="3" t="s">
        <v>361</v>
      </c>
      <c r="G54">
        <f t="shared" si="27"/>
        <v>0.0615840336554857</v>
      </c>
      <c r="H54">
        <f t="shared" si="28"/>
        <v>0.0378991867540796</v>
      </c>
      <c r="I54">
        <f t="shared" si="29"/>
        <v>0.0463088505393521</v>
      </c>
      <c r="J54">
        <f t="shared" si="30"/>
        <v>0.074815593129649</v>
      </c>
      <c r="K54">
        <f t="shared" si="31"/>
        <v>0.0825682938624988</v>
      </c>
      <c r="L54">
        <f t="shared" si="32"/>
        <v>0.0839201050095033</v>
      </c>
      <c r="M54">
        <f t="shared" si="33"/>
        <v>0.0541119452057479</v>
      </c>
      <c r="N54">
        <f t="shared" si="34"/>
        <v>0.0563090009168289</v>
      </c>
      <c r="O54">
        <f t="shared" si="35"/>
        <v>0.0541657647837287</v>
      </c>
      <c r="P54">
        <f t="shared" si="36"/>
        <v>-0.0152751831161335</v>
      </c>
      <c r="Q54">
        <f t="shared" si="37"/>
        <v>-0.026292084212327</v>
      </c>
      <c r="R54">
        <f t="shared" si="38"/>
        <v>-0.0197046657615838</v>
      </c>
      <c r="S54">
        <f t="shared" si="39"/>
        <v>-0.00419761508106455</v>
      </c>
      <c r="T54">
        <f t="shared" si="44"/>
        <v>0.0378991867540796</v>
      </c>
      <c r="U54">
        <f t="shared" si="40"/>
        <v>0.0421040186467159</v>
      </c>
      <c r="V54">
        <f t="shared" si="41"/>
        <v>0.0461066608330599</v>
      </c>
      <c r="W54">
        <f t="shared" si="42"/>
        <v>0.0486572458540021</v>
      </c>
      <c r="X54">
        <f t="shared" si="43"/>
        <v>0.0497589496399475</v>
      </c>
      <c r="Y54" s="1">
        <v>1119.4</v>
      </c>
      <c r="Z54" s="1">
        <v>5124.6</v>
      </c>
      <c r="AA54" s="1">
        <v>142.3</v>
      </c>
      <c r="AB54" s="1">
        <v>143.6</v>
      </c>
      <c r="AC54" s="1">
        <v>131.1</v>
      </c>
      <c r="AD54" s="1">
        <v>130.5</v>
      </c>
      <c r="AE54" s="1">
        <v>126</v>
      </c>
      <c r="AF54" s="1">
        <v>177.3</v>
      </c>
      <c r="AG54" s="1">
        <v>75.4987</v>
      </c>
      <c r="AH54">
        <f t="shared" si="18"/>
        <v>0.0626228336608897</v>
      </c>
      <c r="AI54">
        <f t="shared" si="19"/>
        <v>0.0760059321703157</v>
      </c>
      <c r="AJ54">
        <f t="shared" si="20"/>
        <v>-0.0274068868587492</v>
      </c>
      <c r="AK54">
        <f t="shared" si="21"/>
        <v>-0.0341225626740947</v>
      </c>
      <c r="AL54">
        <f t="shared" si="22"/>
        <v>-0.030511060259344</v>
      </c>
      <c r="AM54">
        <f t="shared" si="23"/>
        <v>-0.164750957854406</v>
      </c>
      <c r="AN54">
        <f t="shared" si="24"/>
        <v>-0.0412698412698413</v>
      </c>
      <c r="AO54">
        <f t="shared" si="25"/>
        <v>0.0124083474337281</v>
      </c>
      <c r="AP54">
        <f t="shared" si="26"/>
        <v>0.0244454540276853</v>
      </c>
      <c r="AQ54" s="4">
        <v>9687.5</v>
      </c>
    </row>
    <row r="55" spans="1:43">
      <c r="A55" s="3" t="s">
        <v>362</v>
      </c>
      <c r="B55" s="3" t="s">
        <v>363</v>
      </c>
      <c r="C55" s="3" t="s">
        <v>364</v>
      </c>
      <c r="D55" s="3" t="s">
        <v>365</v>
      </c>
      <c r="E55" s="3" t="s">
        <v>366</v>
      </c>
      <c r="F55" s="3" t="s">
        <v>367</v>
      </c>
      <c r="G55">
        <f t="shared" si="27"/>
        <v>0.0652001925381682</v>
      </c>
      <c r="H55">
        <f t="shared" si="28"/>
        <v>0.038668065890915</v>
      </c>
      <c r="I55">
        <f t="shared" si="29"/>
        <v>0.0460513940936276</v>
      </c>
      <c r="J55">
        <f t="shared" si="30"/>
        <v>0.0822595918980836</v>
      </c>
      <c r="K55">
        <f t="shared" si="31"/>
        <v>0.0929139762285531</v>
      </c>
      <c r="L55">
        <f t="shared" si="32"/>
        <v>0.0987774619319902</v>
      </c>
      <c r="M55">
        <f t="shared" si="33"/>
        <v>0.0553705361943815</v>
      </c>
      <c r="N55">
        <f t="shared" si="34"/>
        <v>0.0568742433519829</v>
      </c>
      <c r="O55">
        <f t="shared" si="35"/>
        <v>0.0565740883540362</v>
      </c>
      <c r="P55">
        <f t="shared" si="36"/>
        <v>-0.0191487984445407</v>
      </c>
      <c r="Q55">
        <f t="shared" si="37"/>
        <v>-0.0282439228064578</v>
      </c>
      <c r="R55">
        <f t="shared" si="38"/>
        <v>-0.018546987894693</v>
      </c>
      <c r="S55">
        <f t="shared" si="39"/>
        <v>-0.00376601388165001</v>
      </c>
      <c r="T55">
        <f t="shared" si="44"/>
        <v>0.038668065890915</v>
      </c>
      <c r="U55">
        <f t="shared" si="40"/>
        <v>0.0423597299922713</v>
      </c>
      <c r="V55">
        <f t="shared" si="41"/>
        <v>0.0466966653929747</v>
      </c>
      <c r="W55">
        <f t="shared" si="42"/>
        <v>0.0492410598827268</v>
      </c>
      <c r="X55">
        <f t="shared" si="43"/>
        <v>0.0507076655769887</v>
      </c>
      <c r="Y55" s="1">
        <v>1126.4</v>
      </c>
      <c r="Z55" s="1">
        <v>5163.2</v>
      </c>
      <c r="AA55" s="1">
        <v>141.8</v>
      </c>
      <c r="AB55" s="1">
        <v>142.8</v>
      </c>
      <c r="AC55" s="1">
        <v>130.9</v>
      </c>
      <c r="AD55" s="1">
        <v>119.9</v>
      </c>
      <c r="AE55" s="1">
        <v>125</v>
      </c>
      <c r="AF55" s="1">
        <v>177.7</v>
      </c>
      <c r="AG55" s="1">
        <v>75.5245</v>
      </c>
      <c r="AH55">
        <f t="shared" si="18"/>
        <v>0.0595703124999999</v>
      </c>
      <c r="AI55">
        <f t="shared" si="19"/>
        <v>0.0726293771304617</v>
      </c>
      <c r="AJ55">
        <f t="shared" si="20"/>
        <v>-0.0211565585331453</v>
      </c>
      <c r="AK55">
        <f t="shared" si="21"/>
        <v>-0.0259103641456584</v>
      </c>
      <c r="AL55">
        <f t="shared" si="22"/>
        <v>-0.0275019098548511</v>
      </c>
      <c r="AM55">
        <f t="shared" si="23"/>
        <v>-0.123436196830692</v>
      </c>
      <c r="AN55">
        <f t="shared" si="24"/>
        <v>-0.0264</v>
      </c>
      <c r="AO55">
        <f t="shared" si="25"/>
        <v>0.0106921778277997</v>
      </c>
      <c r="AP55">
        <f t="shared" si="26"/>
        <v>0.0292448145965878</v>
      </c>
      <c r="AQ55" s="4">
        <v>9680.2</v>
      </c>
    </row>
    <row r="56" spans="1:43">
      <c r="A56" s="3" t="s">
        <v>368</v>
      </c>
      <c r="B56" s="3" t="s">
        <v>369</v>
      </c>
      <c r="C56" s="3" t="s">
        <v>370</v>
      </c>
      <c r="D56" s="3" t="s">
        <v>371</v>
      </c>
      <c r="E56" s="3" t="s">
        <v>372</v>
      </c>
      <c r="F56" s="3" t="s">
        <v>373</v>
      </c>
      <c r="G56">
        <f t="shared" si="27"/>
        <v>0.0582074604534641</v>
      </c>
      <c r="H56">
        <f t="shared" si="28"/>
        <v>0.0345500377594063</v>
      </c>
      <c r="I56">
        <f t="shared" si="29"/>
        <v>0.0408849683606839</v>
      </c>
      <c r="J56">
        <f t="shared" si="30"/>
        <v>0.0821741794222081</v>
      </c>
      <c r="K56">
        <f t="shared" si="31"/>
        <v>0.0941714816942553</v>
      </c>
      <c r="L56">
        <f t="shared" si="32"/>
        <v>0.101817732895169</v>
      </c>
      <c r="M56">
        <f t="shared" si="33"/>
        <v>0.0511718451460901</v>
      </c>
      <c r="N56">
        <f t="shared" si="34"/>
        <v>0.0530462689735012</v>
      </c>
      <c r="O56">
        <f t="shared" si="35"/>
        <v>0.0538691036529161</v>
      </c>
      <c r="P56">
        <f t="shared" si="36"/>
        <v>-0.0173224920927802</v>
      </c>
      <c r="Q56">
        <f t="shared" si="37"/>
        <v>-0.0222952536923911</v>
      </c>
      <c r="R56">
        <f t="shared" si="38"/>
        <v>-0.0140513682820604</v>
      </c>
      <c r="S56">
        <f t="shared" si="39"/>
        <v>0.00415960601208215</v>
      </c>
      <c r="T56">
        <f t="shared" si="44"/>
        <v>0.0345500377594063</v>
      </c>
      <c r="U56">
        <f t="shared" si="40"/>
        <v>0.0377175030600451</v>
      </c>
      <c r="V56">
        <f t="shared" si="41"/>
        <v>0.0422022837553934</v>
      </c>
      <c r="W56">
        <f t="shared" si="42"/>
        <v>0.0449132800599204</v>
      </c>
      <c r="X56">
        <f t="shared" si="43"/>
        <v>0.0467044447785195</v>
      </c>
      <c r="Y56" s="1">
        <v>1139.6</v>
      </c>
      <c r="Z56" s="1">
        <v>5196.3</v>
      </c>
      <c r="AA56" s="1">
        <v>140.1</v>
      </c>
      <c r="AB56" s="1">
        <v>140.6</v>
      </c>
      <c r="AC56" s="1">
        <v>129.4</v>
      </c>
      <c r="AD56" s="1">
        <v>113.3</v>
      </c>
      <c r="AE56" s="1">
        <v>123.4</v>
      </c>
      <c r="AF56" s="1">
        <v>177.4</v>
      </c>
      <c r="AG56" s="1">
        <v>75.6879</v>
      </c>
      <c r="AH56">
        <f t="shared" si="18"/>
        <v>0.0532643032643033</v>
      </c>
      <c r="AI56">
        <f t="shared" si="19"/>
        <v>0.0747454919846813</v>
      </c>
      <c r="AJ56">
        <f t="shared" si="20"/>
        <v>-0.0107066381156317</v>
      </c>
      <c r="AK56">
        <f t="shared" si="21"/>
        <v>-0.00995732574679947</v>
      </c>
      <c r="AL56">
        <f t="shared" si="22"/>
        <v>-0.0131375579598146</v>
      </c>
      <c r="AM56">
        <f t="shared" si="23"/>
        <v>-0.0600176522506619</v>
      </c>
      <c r="AN56">
        <f t="shared" si="24"/>
        <v>-0.0178282009724473</v>
      </c>
      <c r="AO56">
        <f t="shared" si="25"/>
        <v>0.0146561443066516</v>
      </c>
      <c r="AP56">
        <f t="shared" si="26"/>
        <v>0.0327700993157427</v>
      </c>
      <c r="AQ56" s="4">
        <v>9686.6</v>
      </c>
    </row>
    <row r="57" spans="1:43">
      <c r="A57" s="3" t="s">
        <v>374</v>
      </c>
      <c r="B57" s="3" t="s">
        <v>375</v>
      </c>
      <c r="C57" s="3" t="s">
        <v>376</v>
      </c>
      <c r="D57" s="3" t="s">
        <v>377</v>
      </c>
      <c r="E57" s="3" t="s">
        <v>378</v>
      </c>
      <c r="F57" s="3" t="s">
        <v>379</v>
      </c>
      <c r="G57">
        <f t="shared" si="27"/>
        <v>0.0546123369568676</v>
      </c>
      <c r="H57">
        <f t="shared" si="28"/>
        <v>0.0331949048576409</v>
      </c>
      <c r="I57">
        <f t="shared" si="29"/>
        <v>0.0388382980421906</v>
      </c>
      <c r="J57">
        <f t="shared" si="30"/>
        <v>0.0794786818176835</v>
      </c>
      <c r="K57">
        <f t="shared" si="31"/>
        <v>0.0964032838530955</v>
      </c>
      <c r="L57">
        <f t="shared" si="32"/>
        <v>0.105181447475572</v>
      </c>
      <c r="M57">
        <f t="shared" si="33"/>
        <v>0.0497164393490447</v>
      </c>
      <c r="N57">
        <f t="shared" si="34"/>
        <v>0.0511999687460847</v>
      </c>
      <c r="O57">
        <f t="shared" si="35"/>
        <v>0.0518828657512104</v>
      </c>
      <c r="P57">
        <f t="shared" si="36"/>
        <v>-0.015774038914677</v>
      </c>
      <c r="Q57">
        <f t="shared" si="37"/>
        <v>-0.0202616294457418</v>
      </c>
      <c r="R57">
        <f t="shared" si="38"/>
        <v>-0.0137572109651658</v>
      </c>
      <c r="S57">
        <f t="shared" si="39"/>
        <v>0.00402940244062945</v>
      </c>
      <c r="T57">
        <f t="shared" si="44"/>
        <v>0.0331949048576409</v>
      </c>
      <c r="U57">
        <f t="shared" si="40"/>
        <v>0.0360166014499158</v>
      </c>
      <c r="V57">
        <f t="shared" si="41"/>
        <v>0.0405832140829588</v>
      </c>
      <c r="W57">
        <f t="shared" si="42"/>
        <v>0.0432374027487403</v>
      </c>
      <c r="X57">
        <f t="shared" si="43"/>
        <v>0.0449664953492343</v>
      </c>
      <c r="Y57" s="1">
        <v>1149.5</v>
      </c>
      <c r="Z57" s="1">
        <v>5228.1</v>
      </c>
      <c r="AA57" s="1">
        <v>140.7</v>
      </c>
      <c r="AB57" s="1">
        <v>141.3</v>
      </c>
      <c r="AC57" s="1">
        <v>129.1</v>
      </c>
      <c r="AD57" s="1">
        <v>112.3</v>
      </c>
      <c r="AE57" s="1">
        <v>121.7</v>
      </c>
      <c r="AF57" s="1">
        <v>177.4</v>
      </c>
      <c r="AG57" s="1">
        <v>76.1217</v>
      </c>
      <c r="AH57">
        <f t="shared" si="18"/>
        <v>0.0318399304045236</v>
      </c>
      <c r="AI57">
        <f t="shared" si="19"/>
        <v>0.0753428587823492</v>
      </c>
      <c r="AJ57">
        <f t="shared" si="20"/>
        <v>-0.0142146410803127</v>
      </c>
      <c r="AK57">
        <f t="shared" si="21"/>
        <v>-0.0141542816702052</v>
      </c>
      <c r="AL57">
        <f t="shared" si="22"/>
        <v>-0.00852052672347013</v>
      </c>
      <c r="AM57">
        <f t="shared" si="23"/>
        <v>-0.0356188780053428</v>
      </c>
      <c r="AN57">
        <f t="shared" si="24"/>
        <v>-0.0197206244864421</v>
      </c>
      <c r="AO57">
        <f t="shared" si="25"/>
        <v>0.0174746335963923</v>
      </c>
      <c r="AP57">
        <f t="shared" si="26"/>
        <v>0.028080034996591</v>
      </c>
      <c r="AQ57" s="4">
        <v>9684.1</v>
      </c>
    </row>
    <row r="58" spans="1:43">
      <c r="A58" s="3" t="s">
        <v>380</v>
      </c>
      <c r="B58" s="3" t="s">
        <v>381</v>
      </c>
      <c r="C58" s="3" t="s">
        <v>382</v>
      </c>
      <c r="D58" s="3" t="s">
        <v>383</v>
      </c>
      <c r="E58" s="3" t="s">
        <v>384</v>
      </c>
      <c r="F58" s="3" t="s">
        <v>385</v>
      </c>
      <c r="G58">
        <f t="shared" si="27"/>
        <v>0.0422685667775347</v>
      </c>
      <c r="H58">
        <f t="shared" si="28"/>
        <v>0.0252870392268838</v>
      </c>
      <c r="I58">
        <f t="shared" si="29"/>
        <v>0.0312833122615105</v>
      </c>
      <c r="J58">
        <f t="shared" si="30"/>
        <v>0.0692699365934822</v>
      </c>
      <c r="K58">
        <f t="shared" si="31"/>
        <v>0.0897207868736254</v>
      </c>
      <c r="L58">
        <f t="shared" si="32"/>
        <v>0.107100815031948</v>
      </c>
      <c r="M58">
        <f t="shared" si="33"/>
        <v>0.0463597865977232</v>
      </c>
      <c r="N58">
        <f t="shared" si="34"/>
        <v>0.0478578685359588</v>
      </c>
      <c r="O58">
        <f t="shared" si="35"/>
        <v>0.0520750903969887</v>
      </c>
      <c r="P58">
        <f t="shared" si="36"/>
        <v>-0.0109852545160241</v>
      </c>
      <c r="Q58">
        <f t="shared" si="37"/>
        <v>-0.014711312854699</v>
      </c>
      <c r="R58">
        <f t="shared" si="38"/>
        <v>-0.00370583119327945</v>
      </c>
      <c r="S58">
        <f t="shared" si="39"/>
        <v>0.0152225041113262</v>
      </c>
      <c r="T58">
        <f t="shared" si="44"/>
        <v>0.0252870392268838</v>
      </c>
      <c r="U58">
        <f t="shared" si="40"/>
        <v>0.0282851757441972</v>
      </c>
      <c r="V58">
        <f t="shared" si="41"/>
        <v>0.0343100460287058</v>
      </c>
      <c r="W58">
        <f t="shared" si="42"/>
        <v>0.0376970016555191</v>
      </c>
      <c r="X58">
        <f t="shared" si="43"/>
        <v>0.040572619403813</v>
      </c>
      <c r="Y58" s="1">
        <v>1204.3</v>
      </c>
      <c r="Z58" s="1">
        <v>5338</v>
      </c>
      <c r="AA58" s="1">
        <v>141.3</v>
      </c>
      <c r="AB58" s="1">
        <v>142.1</v>
      </c>
      <c r="AC58" s="1">
        <v>129.3</v>
      </c>
      <c r="AD58" s="1">
        <v>107.2</v>
      </c>
      <c r="AE58" s="1">
        <v>121.4</v>
      </c>
      <c r="AF58" s="1">
        <v>178.1</v>
      </c>
      <c r="AG58" s="1">
        <v>75.371</v>
      </c>
      <c r="AH58">
        <f t="shared" si="18"/>
        <v>-0.00763929253508266</v>
      </c>
      <c r="AI58">
        <f t="shared" si="19"/>
        <v>0.0577369801423754</v>
      </c>
      <c r="AJ58">
        <f t="shared" si="20"/>
        <v>-0.0148619957537157</v>
      </c>
      <c r="AK58">
        <f t="shared" si="21"/>
        <v>-0.0161857846586909</v>
      </c>
      <c r="AL58">
        <f t="shared" si="22"/>
        <v>-0.00309358081979896</v>
      </c>
      <c r="AM58">
        <f t="shared" si="23"/>
        <v>0.0335820895522388</v>
      </c>
      <c r="AN58">
        <f t="shared" si="24"/>
        <v>-0.0164744645799012</v>
      </c>
      <c r="AO58">
        <f t="shared" si="25"/>
        <v>0.0151600224592926</v>
      </c>
      <c r="AP58">
        <f t="shared" si="26"/>
        <v>0.033023311353173</v>
      </c>
      <c r="AQ58" s="4">
        <v>9703.5</v>
      </c>
    </row>
    <row r="59" spans="1:43">
      <c r="A59" s="3" t="s">
        <v>386</v>
      </c>
      <c r="B59" s="3" t="s">
        <v>387</v>
      </c>
      <c r="C59" s="3" t="s">
        <v>388</v>
      </c>
      <c r="D59" s="3" t="s">
        <v>389</v>
      </c>
      <c r="E59" s="3" t="s">
        <v>390</v>
      </c>
      <c r="F59" s="3" t="s">
        <v>391</v>
      </c>
      <c r="G59">
        <f t="shared" si="27"/>
        <v>0.0339952136273992</v>
      </c>
      <c r="H59">
        <f t="shared" si="28"/>
        <v>0.0195600567188012</v>
      </c>
      <c r="I59">
        <f t="shared" si="29"/>
        <v>0.0278041246475525</v>
      </c>
      <c r="J59">
        <f t="shared" si="30"/>
        <v>0.0554954222416246</v>
      </c>
      <c r="K59">
        <f t="shared" si="31"/>
        <v>0.0706570848903193</v>
      </c>
      <c r="L59">
        <f t="shared" si="32"/>
        <v>0.0824607000355274</v>
      </c>
      <c r="M59">
        <f t="shared" si="33"/>
        <v>0.0413468209867015</v>
      </c>
      <c r="N59">
        <f t="shared" si="34"/>
        <v>0.045780851366592</v>
      </c>
      <c r="O59">
        <f t="shared" si="35"/>
        <v>0.0492266783901071</v>
      </c>
      <c r="P59">
        <f t="shared" si="36"/>
        <v>-0.00619108897984675</v>
      </c>
      <c r="Q59">
        <f t="shared" si="37"/>
        <v>-0.00722428295768045</v>
      </c>
      <c r="R59">
        <f t="shared" si="38"/>
        <v>0.00261398014773423</v>
      </c>
      <c r="S59">
        <f t="shared" si="39"/>
        <v>0.0235353533867844</v>
      </c>
      <c r="T59">
        <f t="shared" si="44"/>
        <v>0.0195600567188012</v>
      </c>
      <c r="U59">
        <f t="shared" si="40"/>
        <v>0.0236820906831769</v>
      </c>
      <c r="V59">
        <f t="shared" si="41"/>
        <v>0.029570334117685</v>
      </c>
      <c r="W59">
        <f t="shared" si="42"/>
        <v>0.0336229634299118</v>
      </c>
      <c r="X59">
        <f t="shared" si="43"/>
        <v>0.0367437064219509</v>
      </c>
      <c r="Y59" s="1">
        <v>1165.9</v>
      </c>
      <c r="Z59" s="1">
        <v>5328.4</v>
      </c>
      <c r="AA59" s="1">
        <v>139</v>
      </c>
      <c r="AB59" s="1">
        <v>139.4</v>
      </c>
      <c r="AC59" s="1">
        <v>127.6</v>
      </c>
      <c r="AD59" s="1">
        <v>97.4</v>
      </c>
      <c r="AE59" s="1">
        <v>119.6</v>
      </c>
      <c r="AF59" s="1">
        <v>177.6</v>
      </c>
      <c r="AG59" s="1">
        <v>77.1876</v>
      </c>
      <c r="AH59">
        <f t="shared" si="18"/>
        <v>0.0330216999742688</v>
      </c>
      <c r="AI59">
        <f t="shared" si="19"/>
        <v>0.0692703250506719</v>
      </c>
      <c r="AJ59">
        <f t="shared" si="20"/>
        <v>0.00719424460431655</v>
      </c>
      <c r="AK59">
        <f t="shared" si="21"/>
        <v>0.0107604017216643</v>
      </c>
      <c r="AL59">
        <f t="shared" si="22"/>
        <v>0.017241379310345</v>
      </c>
      <c r="AM59">
        <f t="shared" si="23"/>
        <v>0.15605749486653</v>
      </c>
      <c r="AN59">
        <f t="shared" si="24"/>
        <v>-0.00668896321070232</v>
      </c>
      <c r="AO59">
        <f t="shared" si="25"/>
        <v>0.0202702702702702</v>
      </c>
      <c r="AP59">
        <f t="shared" si="26"/>
        <v>0.0115808756846955</v>
      </c>
      <c r="AQ59" s="4">
        <v>9695.9</v>
      </c>
    </row>
    <row r="60" spans="1:43">
      <c r="A60" s="3" t="s">
        <v>392</v>
      </c>
      <c r="B60" s="3" t="s">
        <v>393</v>
      </c>
      <c r="C60" s="3" t="s">
        <v>394</v>
      </c>
      <c r="D60" s="3" t="s">
        <v>395</v>
      </c>
      <c r="E60" s="3" t="s">
        <v>396</v>
      </c>
      <c r="F60" s="3" t="s">
        <v>397</v>
      </c>
      <c r="G60">
        <f t="shared" si="27"/>
        <v>0.0416644889543407</v>
      </c>
      <c r="H60">
        <f t="shared" si="28"/>
        <v>0.0204476352691052</v>
      </c>
      <c r="I60">
        <f t="shared" si="29"/>
        <v>0.0362391251109433</v>
      </c>
      <c r="J60">
        <f t="shared" si="30"/>
        <v>0.0647017203990227</v>
      </c>
      <c r="K60">
        <f t="shared" si="31"/>
        <v>0.0781527266635566</v>
      </c>
      <c r="L60">
        <f t="shared" si="32"/>
        <v>0.0837753636604803</v>
      </c>
      <c r="M60">
        <f t="shared" si="33"/>
        <v>0.0487848725621858</v>
      </c>
      <c r="N60">
        <f t="shared" si="34"/>
        <v>0.0510535304077233</v>
      </c>
      <c r="O60">
        <f t="shared" si="35"/>
        <v>0.0485820254781535</v>
      </c>
      <c r="P60">
        <f t="shared" si="36"/>
        <v>-0.00542536384339745</v>
      </c>
      <c r="Q60">
        <f t="shared" si="37"/>
        <v>-0.00597338691467577</v>
      </c>
      <c r="R60">
        <f t="shared" si="38"/>
        <v>0.00579367593612195</v>
      </c>
      <c r="S60">
        <f t="shared" si="39"/>
        <v>0.0234938029938773</v>
      </c>
      <c r="T60">
        <f t="shared" si="44"/>
        <v>0.0204476352691052</v>
      </c>
      <c r="U60">
        <f t="shared" si="40"/>
        <v>0.0283433801900243</v>
      </c>
      <c r="V60">
        <f t="shared" si="41"/>
        <v>0.0351572109807448</v>
      </c>
      <c r="W60">
        <f t="shared" si="42"/>
        <v>0.0391312908374894</v>
      </c>
      <c r="X60">
        <f t="shared" si="43"/>
        <v>0.0410214377656222</v>
      </c>
      <c r="Y60" s="1">
        <v>1171.2</v>
      </c>
      <c r="Z60" s="1">
        <v>5371.6</v>
      </c>
      <c r="AA60" s="1">
        <v>138.5</v>
      </c>
      <c r="AB60" s="1">
        <v>138.7</v>
      </c>
      <c r="AC60" s="1">
        <v>127</v>
      </c>
      <c r="AD60" s="1">
        <v>102.7</v>
      </c>
      <c r="AE60" s="1">
        <v>118.6</v>
      </c>
      <c r="AF60" s="1">
        <v>177.5</v>
      </c>
      <c r="AG60" s="1">
        <v>76.8309</v>
      </c>
      <c r="AH60">
        <f t="shared" si="18"/>
        <v>0.0327015027322404</v>
      </c>
      <c r="AI60">
        <f t="shared" si="19"/>
        <v>0.0688993968277607</v>
      </c>
      <c r="AJ60">
        <f t="shared" si="20"/>
        <v>0.0108303249097473</v>
      </c>
      <c r="AK60">
        <f t="shared" si="21"/>
        <v>0.0158615717375632</v>
      </c>
      <c r="AL60">
        <f t="shared" si="22"/>
        <v>0.0228346456692914</v>
      </c>
      <c r="AM60">
        <f t="shared" si="23"/>
        <v>0.135345666991237</v>
      </c>
      <c r="AN60">
        <f t="shared" si="24"/>
        <v>0.0143338954468803</v>
      </c>
      <c r="AO60">
        <f t="shared" si="25"/>
        <v>0.0225352112676056</v>
      </c>
      <c r="AP60">
        <f t="shared" si="26"/>
        <v>0.0187346497307725</v>
      </c>
      <c r="AQ60" s="4">
        <v>9717.3</v>
      </c>
    </row>
    <row r="61" spans="1:43">
      <c r="A61" s="3" t="s">
        <v>398</v>
      </c>
      <c r="B61" s="3" t="s">
        <v>399</v>
      </c>
      <c r="C61" s="3" t="s">
        <v>303</v>
      </c>
      <c r="D61" s="3" t="s">
        <v>400</v>
      </c>
      <c r="E61" s="3" t="s">
        <v>401</v>
      </c>
      <c r="F61" s="3" t="s">
        <v>402</v>
      </c>
      <c r="G61">
        <f t="shared" si="27"/>
        <v>0.0491865017722525</v>
      </c>
      <c r="H61">
        <f t="shared" si="28"/>
        <v>0.020519083889922</v>
      </c>
      <c r="I61">
        <f t="shared" si="29"/>
        <v>0.0407501206253119</v>
      </c>
      <c r="J61">
        <f t="shared" si="30"/>
        <v>0.0827369198513349</v>
      </c>
      <c r="K61">
        <f t="shared" si="31"/>
        <v>0.108111249718595</v>
      </c>
      <c r="L61">
        <f t="shared" si="32"/>
        <v>0.12342494197653</v>
      </c>
      <c r="M61">
        <f t="shared" si="33"/>
        <v>0.0531544800847333</v>
      </c>
      <c r="N61">
        <f t="shared" si="34"/>
        <v>0.0546697508534214</v>
      </c>
      <c r="O61">
        <f t="shared" si="35"/>
        <v>0.0527384764360252</v>
      </c>
      <c r="P61">
        <f t="shared" si="36"/>
        <v>-0.00843638114694066</v>
      </c>
      <c r="Q61">
        <f t="shared" si="37"/>
        <v>-0.00821368203276765</v>
      </c>
      <c r="R61">
        <f t="shared" si="38"/>
        <v>0.00689322372041537</v>
      </c>
      <c r="S61">
        <f t="shared" si="39"/>
        <v>0.0232447335512538</v>
      </c>
      <c r="T61">
        <f t="shared" si="44"/>
        <v>0.020519083889922</v>
      </c>
      <c r="U61">
        <f t="shared" si="40"/>
        <v>0.0306346022576169</v>
      </c>
      <c r="V61">
        <f t="shared" si="41"/>
        <v>0.0381412281999891</v>
      </c>
      <c r="W61">
        <f t="shared" si="42"/>
        <v>0.0422733588633471</v>
      </c>
      <c r="X61">
        <f t="shared" si="43"/>
        <v>0.0443663823778827</v>
      </c>
      <c r="Y61" s="1">
        <v>1183</v>
      </c>
      <c r="Z61" s="1">
        <v>5423.4</v>
      </c>
      <c r="AA61" s="1">
        <v>138</v>
      </c>
      <c r="AB61" s="1">
        <v>138</v>
      </c>
      <c r="AC61" s="1">
        <v>126.1</v>
      </c>
      <c r="AD61" s="1">
        <v>95.5</v>
      </c>
      <c r="AE61" s="1">
        <v>118.8</v>
      </c>
      <c r="AF61" s="1">
        <v>177.4</v>
      </c>
      <c r="AG61" s="1">
        <v>76.7195</v>
      </c>
      <c r="AH61">
        <f t="shared" si="18"/>
        <v>0.0317836010143702</v>
      </c>
      <c r="AI61">
        <f t="shared" si="19"/>
        <v>0.0632997750488624</v>
      </c>
      <c r="AJ61">
        <f t="shared" si="20"/>
        <v>0.0123188405797101</v>
      </c>
      <c r="AK61">
        <f t="shared" si="21"/>
        <v>0.0188405797101449</v>
      </c>
      <c r="AL61">
        <f t="shared" si="22"/>
        <v>0.0309278350515464</v>
      </c>
      <c r="AM61">
        <f t="shared" si="23"/>
        <v>0.245026178010471</v>
      </c>
      <c r="AN61">
        <f t="shared" si="24"/>
        <v>0.015993265993266</v>
      </c>
      <c r="AO61">
        <f t="shared" si="25"/>
        <v>0.0248027057497182</v>
      </c>
      <c r="AP61">
        <f t="shared" si="26"/>
        <v>0.0266907370355647</v>
      </c>
      <c r="AQ61" s="4">
        <v>9748.6</v>
      </c>
    </row>
    <row r="62" spans="1:43">
      <c r="A62" s="3" t="s">
        <v>403</v>
      </c>
      <c r="B62" s="3" t="s">
        <v>404</v>
      </c>
      <c r="C62" s="3" t="s">
        <v>405</v>
      </c>
      <c r="D62" s="3" t="s">
        <v>406</v>
      </c>
      <c r="E62" s="3" t="s">
        <v>407</v>
      </c>
      <c r="F62" s="3" t="s">
        <v>408</v>
      </c>
      <c r="G62">
        <f t="shared" si="27"/>
        <v>0.0500743122144618</v>
      </c>
      <c r="H62">
        <f t="shared" si="28"/>
        <v>0.022767217353973</v>
      </c>
      <c r="I62">
        <f t="shared" si="29"/>
        <v>0.0401086866976979</v>
      </c>
      <c r="J62">
        <f t="shared" si="30"/>
        <v>0.0804565764209726</v>
      </c>
      <c r="K62">
        <f t="shared" si="31"/>
        <v>0.103727356841099</v>
      </c>
      <c r="L62">
        <f t="shared" si="32"/>
        <v>0.118804794757705</v>
      </c>
      <c r="M62">
        <f t="shared" si="33"/>
        <v>0.0514580864052636</v>
      </c>
      <c r="N62">
        <f t="shared" si="34"/>
        <v>0.0554583853602805</v>
      </c>
      <c r="O62">
        <f t="shared" si="35"/>
        <v>0.0561300329474306</v>
      </c>
      <c r="P62">
        <f t="shared" si="36"/>
        <v>-0.00996562551676399</v>
      </c>
      <c r="Q62">
        <f t="shared" si="37"/>
        <v>-0.0104415676633361</v>
      </c>
      <c r="R62">
        <f t="shared" si="38"/>
        <v>0.00659980327883987</v>
      </c>
      <c r="S62" t="e">
        <f>#REF!-H62</f>
        <v>#REF!</v>
      </c>
      <c r="T62">
        <f t="shared" si="44"/>
        <v>0.022767217353973</v>
      </c>
      <c r="U62">
        <f t="shared" si="40"/>
        <v>0.0314379520258355</v>
      </c>
      <c r="V62">
        <f t="shared" si="41"/>
        <v>0.0381113301523116</v>
      </c>
      <c r="W62">
        <f t="shared" si="42"/>
        <v>0.0424480939543038</v>
      </c>
      <c r="X62">
        <f t="shared" si="43"/>
        <v>0.0451844817529291</v>
      </c>
      <c r="Y62" s="1">
        <v>1191.2</v>
      </c>
      <c r="Z62" s="1">
        <v>5451.6</v>
      </c>
      <c r="AA62" s="1">
        <v>137.7</v>
      </c>
      <c r="AB62" s="1">
        <v>137.6</v>
      </c>
      <c r="AC62" s="1">
        <v>125.7</v>
      </c>
      <c r="AD62" s="1">
        <v>99.8</v>
      </c>
      <c r="AE62" s="1">
        <v>119.6</v>
      </c>
      <c r="AF62" s="1">
        <v>177.7</v>
      </c>
      <c r="AG62" s="1">
        <v>76.9835</v>
      </c>
      <c r="AH62">
        <f t="shared" si="18"/>
        <v>0.0298858294157152</v>
      </c>
      <c r="AI62">
        <f t="shared" si="19"/>
        <v>0.0631741140215716</v>
      </c>
      <c r="AJ62">
        <f t="shared" si="20"/>
        <v>0.0246913580246914</v>
      </c>
      <c r="AK62">
        <f t="shared" si="21"/>
        <v>0.0356104651162791</v>
      </c>
      <c r="AL62">
        <f t="shared" si="22"/>
        <v>0.045346062052506</v>
      </c>
      <c r="AM62">
        <f t="shared" si="23"/>
        <v>0.282565130260521</v>
      </c>
      <c r="AN62">
        <f t="shared" si="24"/>
        <v>0.0142140468227425</v>
      </c>
      <c r="AO62">
        <f t="shared" si="25"/>
        <v>0.0275745638716939</v>
      </c>
      <c r="AP62">
        <f t="shared" si="26"/>
        <v>0.0247195827677358</v>
      </c>
      <c r="AQ62" s="4">
        <v>9776.4</v>
      </c>
    </row>
    <row r="63" spans="1:43">
      <c r="A63" s="3" t="s">
        <v>409</v>
      </c>
      <c r="B63" s="3" t="s">
        <v>410</v>
      </c>
      <c r="C63" s="3" t="s">
        <v>411</v>
      </c>
      <c r="D63" s="3" t="s">
        <v>412</v>
      </c>
      <c r="E63" s="3" t="s">
        <v>413</v>
      </c>
      <c r="F63" s="3" t="s">
        <v>414</v>
      </c>
      <c r="G63">
        <f t="shared" si="27"/>
        <v>0.0483787199412688</v>
      </c>
      <c r="H63">
        <f t="shared" si="28"/>
        <v>0.0219491293843468</v>
      </c>
      <c r="I63">
        <f t="shared" si="29"/>
        <v>0.0387248686510735</v>
      </c>
      <c r="J63">
        <f t="shared" si="30"/>
        <v>0.0784686705449274</v>
      </c>
      <c r="K63">
        <f t="shared" si="31"/>
        <v>0.105153306180077</v>
      </c>
      <c r="L63">
        <f t="shared" si="32"/>
        <v>0.122987709691351</v>
      </c>
      <c r="M63">
        <f t="shared" si="33"/>
        <v>0.048047715680528</v>
      </c>
      <c r="N63">
        <f t="shared" si="34"/>
        <v>0.0544209396689</v>
      </c>
      <c r="O63">
        <f t="shared" si="35"/>
        <v>0.0547273276767021</v>
      </c>
      <c r="P63">
        <f t="shared" si="36"/>
        <v>-0.00965385129019528</v>
      </c>
      <c r="Q63">
        <f t="shared" si="37"/>
        <v>-0.0104431891981447</v>
      </c>
      <c r="R63">
        <f t="shared" si="38"/>
        <v>0.0105327408609069</v>
      </c>
      <c r="S63" t="e">
        <f>#REF!-H63</f>
        <v>#REF!</v>
      </c>
      <c r="T63">
        <f t="shared" si="44"/>
        <v>0.0219491293843468</v>
      </c>
      <c r="U63">
        <f t="shared" si="40"/>
        <v>0.0303369990177101</v>
      </c>
      <c r="V63">
        <f t="shared" si="41"/>
        <v>0.0362405712386495</v>
      </c>
      <c r="W63">
        <f t="shared" si="42"/>
        <v>0.040785663346212</v>
      </c>
      <c r="X63">
        <f t="shared" si="43"/>
        <v>0.0435739962123101</v>
      </c>
      <c r="Y63" s="1">
        <v>1191.1</v>
      </c>
      <c r="Z63" s="1">
        <v>5478.2</v>
      </c>
      <c r="AA63" s="1">
        <v>138</v>
      </c>
      <c r="AB63" s="1">
        <v>138</v>
      </c>
      <c r="AC63" s="1">
        <v>125.5</v>
      </c>
      <c r="AD63" s="1">
        <v>98.4</v>
      </c>
      <c r="AE63" s="1">
        <v>120</v>
      </c>
      <c r="AF63" s="1">
        <v>178</v>
      </c>
      <c r="AG63" s="1">
        <v>77.2926</v>
      </c>
      <c r="AH63">
        <f t="shared" si="18"/>
        <v>0.0399630593568971</v>
      </c>
      <c r="AI63">
        <f t="shared" si="19"/>
        <v>0.0644007155635063</v>
      </c>
      <c r="AJ63">
        <f t="shared" si="20"/>
        <v>0.0340579710144927</v>
      </c>
      <c r="AK63">
        <f t="shared" si="21"/>
        <v>0.0478260869565217</v>
      </c>
      <c r="AL63">
        <f t="shared" si="22"/>
        <v>0.0661354581673308</v>
      </c>
      <c r="AM63">
        <f t="shared" si="23"/>
        <v>0.364837398373984</v>
      </c>
      <c r="AN63">
        <f t="shared" si="24"/>
        <v>0.0191666666666666</v>
      </c>
      <c r="AO63">
        <f t="shared" si="25"/>
        <v>0.0314606741573033</v>
      </c>
      <c r="AP63">
        <f t="shared" si="26"/>
        <v>0.0163883735312307</v>
      </c>
      <c r="AQ63" s="4">
        <v>9771.7</v>
      </c>
    </row>
    <row r="64" spans="1:43">
      <c r="A64" s="3" t="s">
        <v>415</v>
      </c>
      <c r="B64" s="3" t="s">
        <v>416</v>
      </c>
      <c r="C64" s="3" t="s">
        <v>417</v>
      </c>
      <c r="D64" s="3" t="s">
        <v>262</v>
      </c>
      <c r="E64" s="3" t="s">
        <v>418</v>
      </c>
      <c r="F64" s="3" t="s">
        <v>419</v>
      </c>
      <c r="G64">
        <f t="shared" si="27"/>
        <v>0.0624831590432701</v>
      </c>
      <c r="H64">
        <f t="shared" si="28"/>
        <v>0.0271142924915719</v>
      </c>
      <c r="I64">
        <f t="shared" si="29"/>
        <v>0.0468444600267229</v>
      </c>
      <c r="J64">
        <f t="shared" si="30"/>
        <v>0.100451685510421</v>
      </c>
      <c r="K64">
        <f t="shared" si="31"/>
        <v>0.130283924110283</v>
      </c>
      <c r="L64">
        <f t="shared" si="32"/>
        <v>0.152675930731004</v>
      </c>
      <c r="M64">
        <f t="shared" si="33"/>
        <v>0.0562410531531771</v>
      </c>
      <c r="N64">
        <f t="shared" si="34"/>
        <v>0.0593034780987826</v>
      </c>
      <c r="O64">
        <f t="shared" si="35"/>
        <v>0.0609729244866625</v>
      </c>
      <c r="P64">
        <f t="shared" si="36"/>
        <v>-0.0156386990165473</v>
      </c>
      <c r="Q64">
        <f t="shared" si="37"/>
        <v>-0.0156589296457206</v>
      </c>
      <c r="R64">
        <f t="shared" si="38"/>
        <v>0.00700107514456113</v>
      </c>
      <c r="S64" t="e">
        <f>#REF!-H64</f>
        <v>#REF!</v>
      </c>
      <c r="T64">
        <f t="shared" si="44"/>
        <v>0.0271142924915719</v>
      </c>
      <c r="U64">
        <f t="shared" si="40"/>
        <v>0.0369793762591474</v>
      </c>
      <c r="V64">
        <f t="shared" si="41"/>
        <v>0.0433999352238239</v>
      </c>
      <c r="W64">
        <f t="shared" si="42"/>
        <v>0.0473758209425636</v>
      </c>
      <c r="X64">
        <f t="shared" si="43"/>
        <v>0.0500952416513834</v>
      </c>
      <c r="Y64" s="1">
        <v>1193.6</v>
      </c>
      <c r="Z64" s="1">
        <v>5487.7</v>
      </c>
      <c r="AA64" s="1">
        <v>138.8</v>
      </c>
      <c r="AB64" s="1">
        <v>139.2</v>
      </c>
      <c r="AC64" s="1">
        <v>126.4</v>
      </c>
      <c r="AD64" s="1">
        <v>103.8</v>
      </c>
      <c r="AE64" s="1">
        <v>120.9</v>
      </c>
      <c r="AF64" s="1">
        <v>178.5</v>
      </c>
      <c r="AG64" s="1">
        <v>77.2573</v>
      </c>
      <c r="AH64">
        <f t="shared" si="18"/>
        <v>0.0387064343163539</v>
      </c>
      <c r="AI64">
        <f t="shared" si="19"/>
        <v>0.0657834794176066</v>
      </c>
      <c r="AJ64">
        <f t="shared" si="20"/>
        <v>0.0374639769452449</v>
      </c>
      <c r="AK64">
        <f t="shared" si="21"/>
        <v>0.0502873563218391</v>
      </c>
      <c r="AL64">
        <f t="shared" si="22"/>
        <v>0.0783227848101266</v>
      </c>
      <c r="AM64">
        <f t="shared" si="23"/>
        <v>0.466281310211946</v>
      </c>
      <c r="AN64">
        <f t="shared" si="24"/>
        <v>0.0115798180314309</v>
      </c>
      <c r="AO64">
        <f t="shared" si="25"/>
        <v>0.0302521008403362</v>
      </c>
      <c r="AP64">
        <f t="shared" si="26"/>
        <v>0.0207617920895501</v>
      </c>
      <c r="AQ64" s="4">
        <v>9761.9</v>
      </c>
    </row>
    <row r="65" spans="1:43">
      <c r="A65" s="3" t="s">
        <v>420</v>
      </c>
      <c r="B65" s="3" t="s">
        <v>421</v>
      </c>
      <c r="C65" s="3" t="s">
        <v>422</v>
      </c>
      <c r="D65" s="3" t="s">
        <v>423</v>
      </c>
      <c r="E65" s="3" t="s">
        <v>424</v>
      </c>
      <c r="F65" s="3" t="s">
        <v>425</v>
      </c>
      <c r="G65">
        <f t="shared" si="27"/>
        <v>0.0528742415105417</v>
      </c>
      <c r="H65">
        <f t="shared" si="28"/>
        <v>0.0224910378355317</v>
      </c>
      <c r="I65">
        <f t="shared" si="29"/>
        <v>0.0419194914933404</v>
      </c>
      <c r="J65">
        <f t="shared" si="30"/>
        <v>0.0861924248001458</v>
      </c>
      <c r="K65">
        <f t="shared" si="31"/>
        <v>0.11220058229454</v>
      </c>
      <c r="L65">
        <f t="shared" si="32"/>
        <v>0.130179179963611</v>
      </c>
      <c r="M65">
        <f t="shared" si="33"/>
        <v>0.0513033984084459</v>
      </c>
      <c r="N65">
        <f t="shared" si="34"/>
        <v>0.0559288507144887</v>
      </c>
      <c r="O65">
        <f t="shared" si="35"/>
        <v>0.05750626981432</v>
      </c>
      <c r="P65">
        <f t="shared" si="36"/>
        <v>-0.0109547500172012</v>
      </c>
      <c r="Q65">
        <f t="shared" si="37"/>
        <v>-0.00647343827565238</v>
      </c>
      <c r="R65">
        <f t="shared" si="38"/>
        <v>0.0111174533382979</v>
      </c>
      <c r="S65" t="e">
        <f>#REF!-H65</f>
        <v>#REF!</v>
      </c>
      <c r="T65">
        <f t="shared" si="44"/>
        <v>0.0224910378355317</v>
      </c>
      <c r="U65">
        <f t="shared" si="40"/>
        <v>0.0322052646644361</v>
      </c>
      <c r="V65">
        <f t="shared" si="41"/>
        <v>0.0385713092457727</v>
      </c>
      <c r="W65">
        <f t="shared" si="42"/>
        <v>0.0429106946129517</v>
      </c>
      <c r="X65">
        <f t="shared" si="43"/>
        <v>0.0458298096532254</v>
      </c>
      <c r="Y65" s="1">
        <v>1185.8</v>
      </c>
      <c r="Z65" s="1">
        <v>5490.7</v>
      </c>
      <c r="AA65" s="1">
        <v>138.7</v>
      </c>
      <c r="AB65" s="1">
        <v>139.1</v>
      </c>
      <c r="AC65" s="1">
        <v>127.2</v>
      </c>
      <c r="AD65" s="1">
        <v>108.1</v>
      </c>
      <c r="AE65" s="1">
        <v>120.7</v>
      </c>
      <c r="AF65" s="1">
        <v>179.3</v>
      </c>
      <c r="AG65" s="1">
        <v>77.6318</v>
      </c>
      <c r="AH65">
        <f t="shared" si="18"/>
        <v>0.0530443582391635</v>
      </c>
      <c r="AI65">
        <f t="shared" si="19"/>
        <v>0.0731236454368295</v>
      </c>
      <c r="AJ65">
        <f t="shared" si="20"/>
        <v>0.0252343186733958</v>
      </c>
      <c r="AK65">
        <f t="shared" si="21"/>
        <v>0.0345075485262402</v>
      </c>
      <c r="AL65">
        <f t="shared" si="22"/>
        <v>0.0463836477987421</v>
      </c>
      <c r="AM65">
        <f t="shared" si="23"/>
        <v>0.185938945420907</v>
      </c>
      <c r="AN65">
        <f t="shared" si="24"/>
        <v>0.00165700082850044</v>
      </c>
      <c r="AO65">
        <f t="shared" si="25"/>
        <v>0.0217512548800891</v>
      </c>
      <c r="AP65">
        <f t="shared" si="26"/>
        <v>0.0212619055593197</v>
      </c>
      <c r="AQ65" s="4">
        <v>9769.4</v>
      </c>
    </row>
    <row r="66" spans="1:43">
      <c r="A66" s="3" t="s">
        <v>426</v>
      </c>
      <c r="B66" s="3" t="s">
        <v>427</v>
      </c>
      <c r="C66" s="3" t="s">
        <v>428</v>
      </c>
      <c r="D66" s="3" t="s">
        <v>429</v>
      </c>
      <c r="E66" s="3" t="s">
        <v>430</v>
      </c>
      <c r="F66" s="3" t="s">
        <v>431</v>
      </c>
      <c r="G66">
        <f t="shared" si="27"/>
        <v>0.0518972868277782</v>
      </c>
      <c r="H66">
        <f t="shared" si="28"/>
        <v>0.0226240036379461</v>
      </c>
      <c r="I66">
        <f t="shared" si="29"/>
        <v>0.0408803857315847</v>
      </c>
      <c r="J66">
        <f t="shared" si="30"/>
        <v>0.0856037714911493</v>
      </c>
      <c r="K66">
        <f t="shared" si="31"/>
        <v>0.116167475576492</v>
      </c>
      <c r="L66">
        <f t="shared" si="32"/>
        <v>0.140632234736673</v>
      </c>
      <c r="M66">
        <f t="shared" si="33"/>
        <v>0.048556300183979</v>
      </c>
      <c r="N66">
        <f t="shared" si="34"/>
        <v>0.0528139536367243</v>
      </c>
      <c r="O66">
        <f t="shared" si="35"/>
        <v>0.0557969658921976</v>
      </c>
      <c r="P66">
        <f t="shared" si="36"/>
        <v>-0.0110169010961934</v>
      </c>
      <c r="Q66">
        <f t="shared" si="37"/>
        <v>-0.00442948264545025</v>
      </c>
      <c r="R66">
        <f t="shared" si="38"/>
        <v>0.011077568035069</v>
      </c>
      <c r="S66" t="e">
        <f>#REF!-H66</f>
        <v>#REF!</v>
      </c>
      <c r="T66">
        <f t="shared" si="44"/>
        <v>0.0226240036379461</v>
      </c>
      <c r="U66">
        <f t="shared" si="40"/>
        <v>0.0317521946847654</v>
      </c>
      <c r="V66">
        <f t="shared" si="41"/>
        <v>0.0373535631845032</v>
      </c>
      <c r="W66">
        <f t="shared" si="42"/>
        <v>0.0412186607975585</v>
      </c>
      <c r="X66">
        <f t="shared" si="43"/>
        <v>0.0441343218164863</v>
      </c>
      <c r="Y66" s="1">
        <v>1189.5</v>
      </c>
      <c r="Z66" s="1">
        <v>5514.1</v>
      </c>
      <c r="AA66" s="1">
        <v>138.4</v>
      </c>
      <c r="AB66" s="1">
        <v>138.7</v>
      </c>
      <c r="AC66" s="1">
        <v>127.1</v>
      </c>
      <c r="AD66" s="1">
        <v>109</v>
      </c>
      <c r="AE66" s="1">
        <v>120.8</v>
      </c>
      <c r="AF66" s="1">
        <v>179.5</v>
      </c>
      <c r="AG66" s="1">
        <v>77.3443</v>
      </c>
      <c r="AH66">
        <f t="shared" si="18"/>
        <v>0.066162253047499</v>
      </c>
      <c r="AI66">
        <f t="shared" si="19"/>
        <v>0.0782902014834696</v>
      </c>
      <c r="AJ66">
        <f t="shared" si="20"/>
        <v>0.0252890173410405</v>
      </c>
      <c r="AK66">
        <f t="shared" si="21"/>
        <v>0.0346070656092286</v>
      </c>
      <c r="AL66">
        <f t="shared" si="22"/>
        <v>0.0416994492525571</v>
      </c>
      <c r="AM66">
        <f t="shared" si="23"/>
        <v>0.191743119266055</v>
      </c>
      <c r="AN66">
        <f t="shared" si="24"/>
        <v>0.0124172185430464</v>
      </c>
      <c r="AO66">
        <f t="shared" si="25"/>
        <v>0.018941504178273</v>
      </c>
      <c r="AP66">
        <f t="shared" si="26"/>
        <v>0.0280240431421577</v>
      </c>
      <c r="AQ66" s="4">
        <v>9782</v>
      </c>
    </row>
    <row r="67" spans="1:43">
      <c r="A67" s="3" t="s">
        <v>432</v>
      </c>
      <c r="B67" s="3" t="s">
        <v>433</v>
      </c>
      <c r="C67" s="3" t="s">
        <v>434</v>
      </c>
      <c r="D67" s="3" t="s">
        <v>435</v>
      </c>
      <c r="E67" s="3" t="s">
        <v>436</v>
      </c>
      <c r="F67" s="3" t="s">
        <v>437</v>
      </c>
      <c r="G67">
        <f t="shared" si="27"/>
        <v>0.0474062611963833</v>
      </c>
      <c r="H67">
        <f t="shared" si="28"/>
        <v>0.0195192674463743</v>
      </c>
      <c r="I67">
        <f t="shared" si="29"/>
        <v>0.0383111368344663</v>
      </c>
      <c r="J67">
        <f t="shared" si="30"/>
        <v>0.0780245124779637</v>
      </c>
      <c r="K67">
        <f t="shared" si="31"/>
        <v>0.103720171238366</v>
      </c>
      <c r="L67">
        <f t="shared" si="32"/>
        <v>0.12301215874551</v>
      </c>
      <c r="M67">
        <f t="shared" si="33"/>
        <v>0.0462198590215135</v>
      </c>
      <c r="N67">
        <f t="shared" si="34"/>
        <v>0.0507106026505993</v>
      </c>
      <c r="O67">
        <f t="shared" si="35"/>
        <v>0.052829269267855</v>
      </c>
      <c r="P67">
        <f t="shared" si="36"/>
        <v>-0.00909512436191703</v>
      </c>
      <c r="Q67">
        <f t="shared" si="37"/>
        <v>0.000601810549847724</v>
      </c>
      <c r="R67">
        <f t="shared" si="38"/>
        <v>0.0153827845628907</v>
      </c>
      <c r="S67" t="e">
        <f>#REF!-H67</f>
        <v>#REF!</v>
      </c>
      <c r="T67">
        <f t="shared" si="44"/>
        <v>0.0195192674463743</v>
      </c>
      <c r="U67">
        <f t="shared" si="40"/>
        <v>0.0289152021404202</v>
      </c>
      <c r="V67">
        <f t="shared" si="41"/>
        <v>0.0346834211007847</v>
      </c>
      <c r="W67">
        <f t="shared" si="42"/>
        <v>0.0386902164882383</v>
      </c>
      <c r="X67">
        <f t="shared" si="43"/>
        <v>0.0415180270441616</v>
      </c>
      <c r="Y67" s="1">
        <v>1193.5</v>
      </c>
      <c r="Z67" s="1">
        <v>5538.2</v>
      </c>
      <c r="AA67" s="1">
        <v>138.8</v>
      </c>
      <c r="AB67" s="1">
        <v>139.1</v>
      </c>
      <c r="AC67" s="1">
        <v>127.3</v>
      </c>
      <c r="AD67" s="1">
        <v>105.1</v>
      </c>
      <c r="AE67" s="1">
        <v>121.7</v>
      </c>
      <c r="AF67" s="1">
        <v>179.6</v>
      </c>
      <c r="AG67" s="1">
        <v>77.7332</v>
      </c>
      <c r="AH67">
        <f t="shared" si="18"/>
        <v>0.0733137829912024</v>
      </c>
      <c r="AI67">
        <f t="shared" si="19"/>
        <v>0.0803871293922213</v>
      </c>
      <c r="AJ67">
        <f t="shared" si="20"/>
        <v>0.0280979827089336</v>
      </c>
      <c r="AK67">
        <f t="shared" si="21"/>
        <v>0.0395398993529835</v>
      </c>
      <c r="AL67">
        <f t="shared" si="22"/>
        <v>0.0455616653574234</v>
      </c>
      <c r="AM67">
        <f t="shared" si="23"/>
        <v>0.289248334919125</v>
      </c>
      <c r="AN67">
        <f t="shared" si="24"/>
        <v>0.0090386195562859</v>
      </c>
      <c r="AO67">
        <f t="shared" si="25"/>
        <v>0.0194877505567929</v>
      </c>
      <c r="AP67">
        <f t="shared" si="26"/>
        <v>0.0272972166333046</v>
      </c>
      <c r="AQ67" s="4">
        <v>9798.7</v>
      </c>
    </row>
    <row r="68" spans="1:43">
      <c r="A68" s="3" t="s">
        <v>438</v>
      </c>
      <c r="B68" s="3" t="s">
        <v>439</v>
      </c>
      <c r="C68" s="3" t="s">
        <v>440</v>
      </c>
      <c r="D68" s="3" t="s">
        <v>166</v>
      </c>
      <c r="E68" s="3" t="s">
        <v>441</v>
      </c>
      <c r="F68" s="3" t="s">
        <v>442</v>
      </c>
      <c r="G68">
        <f t="shared" si="27"/>
        <v>0.0321778877769568</v>
      </c>
      <c r="H68">
        <f t="shared" si="28"/>
        <v>0.0172275456666261</v>
      </c>
      <c r="I68">
        <f t="shared" si="29"/>
        <v>0.027205126177346</v>
      </c>
      <c r="J68">
        <f t="shared" si="30"/>
        <v>0.0508177273820656</v>
      </c>
      <c r="K68">
        <f t="shared" si="31"/>
        <v>0.0615502310742213</v>
      </c>
      <c r="L68">
        <f t="shared" si="32"/>
        <v>0.0661600469626134</v>
      </c>
      <c r="M68">
        <f t="shared" si="33"/>
        <v>0.041048966701454</v>
      </c>
      <c r="N68">
        <f t="shared" si="34"/>
        <v>0.0462228524520022</v>
      </c>
      <c r="O68">
        <f t="shared" si="35"/>
        <v>0.0500572225380122</v>
      </c>
      <c r="P68">
        <f t="shared" si="36"/>
        <v>-0.00497276159961087</v>
      </c>
      <c r="Q68">
        <f t="shared" si="37"/>
        <v>0.00327112381071986</v>
      </c>
      <c r="R68">
        <f t="shared" si="38"/>
        <v>0.0214820981048624</v>
      </c>
      <c r="S68" t="e">
        <f>#REF!-H68</f>
        <v>#REF!</v>
      </c>
      <c r="T68">
        <f t="shared" si="44"/>
        <v>0.0172275456666261</v>
      </c>
      <c r="U68">
        <f t="shared" si="40"/>
        <v>0.022216335921986</v>
      </c>
      <c r="V68">
        <f t="shared" si="41"/>
        <v>0.028493879515142</v>
      </c>
      <c r="W68">
        <f t="shared" si="42"/>
        <v>0.0329261227493571</v>
      </c>
      <c r="X68">
        <f t="shared" si="43"/>
        <v>0.0363523427070881</v>
      </c>
      <c r="Y68" s="1">
        <v>1200.3</v>
      </c>
      <c r="Z68" s="1">
        <v>5584.7</v>
      </c>
      <c r="AA68" s="1">
        <v>138.6</v>
      </c>
      <c r="AB68" s="1">
        <v>139.2</v>
      </c>
      <c r="AC68" s="1">
        <v>127.7</v>
      </c>
      <c r="AD68" s="1">
        <v>106.5</v>
      </c>
      <c r="AE68" s="1">
        <v>121.2</v>
      </c>
      <c r="AF68" s="1">
        <v>180</v>
      </c>
      <c r="AG68" s="1">
        <v>78.1682</v>
      </c>
      <c r="AH68">
        <f t="shared" si="18"/>
        <v>0.0735649420978089</v>
      </c>
      <c r="AI68">
        <f t="shared" si="19"/>
        <v>0.0811681916665175</v>
      </c>
      <c r="AJ68">
        <f t="shared" si="20"/>
        <v>0.0303030303030304</v>
      </c>
      <c r="AK68">
        <f t="shared" si="21"/>
        <v>0.0395114942528736</v>
      </c>
      <c r="AL68">
        <f t="shared" si="22"/>
        <v>0.0438527799530149</v>
      </c>
      <c r="AM68">
        <f t="shared" si="23"/>
        <v>0.23849765258216</v>
      </c>
      <c r="AN68">
        <f t="shared" si="24"/>
        <v>0.0123762376237624</v>
      </c>
      <c r="AO68">
        <f t="shared" si="25"/>
        <v>0.0205555555555555</v>
      </c>
      <c r="AP68">
        <f t="shared" si="26"/>
        <v>0.0268625860644098</v>
      </c>
      <c r="AQ68" s="4">
        <v>9760</v>
      </c>
    </row>
    <row r="69" spans="1:43">
      <c r="A69" s="3" t="s">
        <v>443</v>
      </c>
      <c r="B69" s="3" t="s">
        <v>444</v>
      </c>
      <c r="C69" s="3" t="s">
        <v>445</v>
      </c>
      <c r="D69" s="3" t="s">
        <v>446</v>
      </c>
      <c r="E69" s="3" t="s">
        <v>447</v>
      </c>
      <c r="F69" s="3" t="s">
        <v>448</v>
      </c>
      <c r="G69">
        <f t="shared" si="27"/>
        <v>0.0293376850192937</v>
      </c>
      <c r="H69">
        <f t="shared" si="28"/>
        <v>0.0174208659429639</v>
      </c>
      <c r="I69">
        <f t="shared" si="29"/>
        <v>0.0248500944882292</v>
      </c>
      <c r="J69">
        <f t="shared" si="30"/>
        <v>0.037202406398841</v>
      </c>
      <c r="K69">
        <f t="shared" si="31"/>
        <v>0.0430615191082903</v>
      </c>
      <c r="L69">
        <f t="shared" si="32"/>
        <v>0.0404678827770906</v>
      </c>
      <c r="M69">
        <f t="shared" si="33"/>
        <v>0.0342753667106726</v>
      </c>
      <c r="N69">
        <f t="shared" si="34"/>
        <v>0.0431047021287334</v>
      </c>
      <c r="O69">
        <f t="shared" si="35"/>
        <v>0.044669522173804</v>
      </c>
      <c r="P69">
        <f t="shared" si="36"/>
        <v>-0.00448759053106477</v>
      </c>
      <c r="Q69">
        <f t="shared" si="37"/>
        <v>0.00201682794951118</v>
      </c>
      <c r="R69">
        <f t="shared" si="38"/>
        <v>0.0198034413553065</v>
      </c>
      <c r="S69" t="e">
        <f>#REF!-H69</f>
        <v>#REF!</v>
      </c>
      <c r="T69">
        <f t="shared" si="44"/>
        <v>0.0174208659429639</v>
      </c>
      <c r="U69">
        <f t="shared" si="40"/>
        <v>0.0211354802155965</v>
      </c>
      <c r="V69">
        <f t="shared" si="41"/>
        <v>0.0255154423806219</v>
      </c>
      <c r="W69">
        <f t="shared" si="42"/>
        <v>0.0299127573176498</v>
      </c>
      <c r="X69">
        <f t="shared" si="43"/>
        <v>0.0328641102888806</v>
      </c>
      <c r="Y69" s="1">
        <v>1186.1</v>
      </c>
      <c r="Z69" s="1">
        <v>5622</v>
      </c>
      <c r="AA69" s="1">
        <v>138.7</v>
      </c>
      <c r="AB69" s="1">
        <v>139.3</v>
      </c>
      <c r="AC69" s="1">
        <v>128</v>
      </c>
      <c r="AD69" s="1">
        <v>108.3</v>
      </c>
      <c r="AE69" s="1">
        <v>119.3</v>
      </c>
      <c r="AF69" s="1">
        <v>180.5</v>
      </c>
      <c r="AG69" s="1">
        <v>78.2592</v>
      </c>
      <c r="AH69">
        <f t="shared" si="18"/>
        <v>0.0914762667565973</v>
      </c>
      <c r="AI69">
        <f t="shared" si="19"/>
        <v>0.082372821060121</v>
      </c>
      <c r="AJ69">
        <f t="shared" si="20"/>
        <v>0.0360490266762797</v>
      </c>
      <c r="AK69">
        <f t="shared" si="21"/>
        <v>0.0466618808327351</v>
      </c>
      <c r="AL69">
        <f t="shared" si="22"/>
        <v>0.04609375</v>
      </c>
      <c r="AM69">
        <f t="shared" si="23"/>
        <v>0.207756232686981</v>
      </c>
      <c r="AN69">
        <f t="shared" si="24"/>
        <v>0.0352053646269908</v>
      </c>
      <c r="AO69">
        <f t="shared" si="25"/>
        <v>0.0221606648199446</v>
      </c>
      <c r="AP69">
        <f t="shared" si="26"/>
        <v>0.0344687908897611</v>
      </c>
      <c r="AQ69" s="4">
        <v>9745.8</v>
      </c>
    </row>
    <row r="70" spans="1:43">
      <c r="A70" s="3" t="s">
        <v>449</v>
      </c>
      <c r="B70" s="3" t="s">
        <v>450</v>
      </c>
      <c r="C70" s="3" t="s">
        <v>451</v>
      </c>
      <c r="D70" s="3" t="s">
        <v>452</v>
      </c>
      <c r="E70" s="3" t="s">
        <v>453</v>
      </c>
      <c r="F70" s="3" t="s">
        <v>454</v>
      </c>
      <c r="G70">
        <f t="shared" si="27"/>
        <v>0.0230844751204506</v>
      </c>
      <c r="H70">
        <f t="shared" si="28"/>
        <v>0.0143017847108596</v>
      </c>
      <c r="I70">
        <f t="shared" si="29"/>
        <v>0.0193584167817756</v>
      </c>
      <c r="J70">
        <f t="shared" si="30"/>
        <v>0.0317722826914267</v>
      </c>
      <c r="K70">
        <f t="shared" si="31"/>
        <v>0.0363413104929094</v>
      </c>
      <c r="L70">
        <f t="shared" si="32"/>
        <v>0.0355711278972444</v>
      </c>
      <c r="M70">
        <f t="shared" si="33"/>
        <v>0.0274070182558158</v>
      </c>
      <c r="N70">
        <f t="shared" si="34"/>
        <v>0.0346950622386662</v>
      </c>
      <c r="O70">
        <f t="shared" si="35"/>
        <v>0.0376091234360403</v>
      </c>
      <c r="P70">
        <f t="shared" si="36"/>
        <v>-0.0037260583386749</v>
      </c>
      <c r="Q70">
        <f t="shared" si="37"/>
        <v>0.00727942332274467</v>
      </c>
      <c r="R70">
        <f t="shared" si="38"/>
        <v>0.0262077586273503</v>
      </c>
      <c r="S70" t="e">
        <f>#REF!-H70</f>
        <v>#REF!</v>
      </c>
      <c r="T70">
        <f t="shared" si="44"/>
        <v>0.0143017847108596</v>
      </c>
      <c r="U70">
        <f t="shared" si="40"/>
        <v>0.0168301007463176</v>
      </c>
      <c r="V70">
        <f t="shared" si="41"/>
        <v>0.0203557399161503</v>
      </c>
      <c r="W70">
        <f t="shared" si="42"/>
        <v>0.0239405704967793</v>
      </c>
      <c r="X70">
        <f t="shared" si="43"/>
        <v>0.0266742810846315</v>
      </c>
      <c r="Y70" s="1">
        <v>1195.1</v>
      </c>
      <c r="Z70" s="1">
        <v>5646.2</v>
      </c>
      <c r="AA70" s="1">
        <v>139.2</v>
      </c>
      <c r="AB70" s="1">
        <v>139.8</v>
      </c>
      <c r="AC70" s="1">
        <v>128.9</v>
      </c>
      <c r="AD70" s="1">
        <v>110.8</v>
      </c>
      <c r="AE70" s="1">
        <v>119.4</v>
      </c>
      <c r="AF70" s="1">
        <v>180.8</v>
      </c>
      <c r="AG70" s="1">
        <v>77.86</v>
      </c>
      <c r="AH70">
        <f t="shared" si="18"/>
        <v>0.0848464563634843</v>
      </c>
      <c r="AI70">
        <f t="shared" si="19"/>
        <v>0.0735007615741561</v>
      </c>
      <c r="AJ70">
        <f t="shared" si="20"/>
        <v>0.0344827586206897</v>
      </c>
      <c r="AK70">
        <f t="shared" si="21"/>
        <v>0.0450643776824033</v>
      </c>
      <c r="AL70">
        <f t="shared" si="22"/>
        <v>0.0380139643134213</v>
      </c>
      <c r="AM70">
        <f t="shared" si="23"/>
        <v>0.212996389891697</v>
      </c>
      <c r="AN70">
        <f t="shared" si="24"/>
        <v>0.041038525963149</v>
      </c>
      <c r="AO70">
        <f t="shared" si="25"/>
        <v>0.0237831858407079</v>
      </c>
      <c r="AP70">
        <f t="shared" si="26"/>
        <v>0.0356704341125096</v>
      </c>
      <c r="AQ70" s="4">
        <v>9741.2</v>
      </c>
    </row>
    <row r="71" spans="1:43">
      <c r="A71" s="3" t="s">
        <v>455</v>
      </c>
      <c r="B71" s="3" t="s">
        <v>456</v>
      </c>
      <c r="C71" s="3" t="s">
        <v>457</v>
      </c>
      <c r="D71" s="3" t="s">
        <v>458</v>
      </c>
      <c r="E71" s="3" t="s">
        <v>459</v>
      </c>
      <c r="F71" s="3" t="s">
        <v>460</v>
      </c>
      <c r="G71">
        <f t="shared" si="27"/>
        <v>0.0208798063503097</v>
      </c>
      <c r="H71">
        <f t="shared" si="28"/>
        <v>0.0133689677389544</v>
      </c>
      <c r="I71">
        <f t="shared" si="29"/>
        <v>0.0198466123724761</v>
      </c>
      <c r="J71">
        <f t="shared" si="30"/>
        <v>0.0273471174578771</v>
      </c>
      <c r="K71">
        <f t="shared" si="31"/>
        <v>0.0290419150087026</v>
      </c>
      <c r="L71">
        <f t="shared" si="32"/>
        <v>0.0291079421939936</v>
      </c>
      <c r="M71">
        <f t="shared" si="33"/>
        <v>0.0306191887178976</v>
      </c>
      <c r="N71">
        <f t="shared" si="34"/>
        <v>0.0374230632448989</v>
      </c>
      <c r="O71">
        <f t="shared" si="35"/>
        <v>0.0425317102033813</v>
      </c>
      <c r="P71">
        <f t="shared" si="36"/>
        <v>-0.0010331939778337</v>
      </c>
      <c r="Q71">
        <f t="shared" si="37"/>
        <v>0.00880506912758097</v>
      </c>
      <c r="R71">
        <f t="shared" si="38"/>
        <v>0.0297264423666312</v>
      </c>
      <c r="S71" t="e">
        <f>#REF!-H71</f>
        <v>#REF!</v>
      </c>
      <c r="T71">
        <f t="shared" si="44"/>
        <v>0.0133689677389544</v>
      </c>
      <c r="U71">
        <f t="shared" si="40"/>
        <v>0.0166077900557152</v>
      </c>
      <c r="V71">
        <f t="shared" si="41"/>
        <v>0.0212782562764427</v>
      </c>
      <c r="W71">
        <f t="shared" si="42"/>
        <v>0.0253144580185567</v>
      </c>
      <c r="X71">
        <f t="shared" si="43"/>
        <v>0.0287579084555216</v>
      </c>
      <c r="Y71" s="1">
        <v>1204.4</v>
      </c>
      <c r="Z71" s="1">
        <v>5697.5</v>
      </c>
      <c r="AA71" s="1">
        <v>140</v>
      </c>
      <c r="AB71" s="1">
        <v>140.9</v>
      </c>
      <c r="AC71" s="1">
        <v>129.8</v>
      </c>
      <c r="AD71" s="1">
        <v>112.6</v>
      </c>
      <c r="AE71" s="1">
        <v>118.8</v>
      </c>
      <c r="AF71" s="1">
        <v>181.2</v>
      </c>
      <c r="AG71" s="1">
        <v>78.0815</v>
      </c>
      <c r="AH71">
        <f t="shared" ref="AH71:AH134" si="45">(Y83-Y71)/Y71</f>
        <v>0.0769677847891065</v>
      </c>
      <c r="AI71">
        <f t="shared" ref="AI71:AI134" si="46">(Z83-Z71)/Z71</f>
        <v>0.0619218955682317</v>
      </c>
      <c r="AJ71">
        <f t="shared" ref="AJ71:AJ134" si="47">(AA83-AA71)/AA71</f>
        <v>0.0342857142857144</v>
      </c>
      <c r="AK71">
        <f t="shared" ref="AK71:AK134" si="48">(AB83-AB71)/AB71</f>
        <v>0.0440028388928317</v>
      </c>
      <c r="AL71">
        <f t="shared" ref="AL71:AL134" si="49">(AC83-AC71)/AC71</f>
        <v>0.0338983050847456</v>
      </c>
      <c r="AM71">
        <f t="shared" ref="AM71:AM134" si="50">(AD83-AD71)/AD71</f>
        <v>0.227353463587922</v>
      </c>
      <c r="AN71">
        <f t="shared" ref="AN71:AN134" si="51">(AE83-AE71)/AE71</f>
        <v>0.0597643097643098</v>
      </c>
      <c r="AO71">
        <f t="shared" ref="AO71:AO134" si="52">(AF83-AF71)/AF71</f>
        <v>0.0204194260485652</v>
      </c>
      <c r="AP71">
        <f t="shared" ref="AP71:AP134" si="53">(AG83-AG71)/AG71</f>
        <v>0.0345062530817159</v>
      </c>
      <c r="AQ71" s="4">
        <v>9743.9</v>
      </c>
    </row>
    <row r="72" spans="1:43">
      <c r="A72" s="3" t="s">
        <v>461</v>
      </c>
      <c r="B72" s="3" t="s">
        <v>462</v>
      </c>
      <c r="C72" s="3" t="s">
        <v>463</v>
      </c>
      <c r="D72" s="3" t="s">
        <v>464</v>
      </c>
      <c r="E72" s="3" t="s">
        <v>465</v>
      </c>
      <c r="F72" s="3" t="s">
        <v>466</v>
      </c>
      <c r="G72">
        <f t="shared" si="27"/>
        <v>0.0262956641887821</v>
      </c>
      <c r="H72">
        <f t="shared" si="28"/>
        <v>0.0150222714257077</v>
      </c>
      <c r="I72">
        <f t="shared" si="29"/>
        <v>0.0257476411175038</v>
      </c>
      <c r="J72">
        <f t="shared" si="30"/>
        <v>0.0374566877713401</v>
      </c>
      <c r="K72">
        <f t="shared" si="31"/>
        <v>0.0438350405465866</v>
      </c>
      <c r="L72">
        <f t="shared" si="32"/>
        <v>0.0457404542758288</v>
      </c>
      <c r="M72">
        <f t="shared" si="33"/>
        <v>0.0376025241431896</v>
      </c>
      <c r="N72">
        <f t="shared" si="34"/>
        <v>0.0429593884812296</v>
      </c>
      <c r="O72">
        <f t="shared" si="35"/>
        <v>0.044769985779382</v>
      </c>
      <c r="P72">
        <f t="shared" si="36"/>
        <v>-0.000548023071278318</v>
      </c>
      <c r="Q72">
        <f t="shared" si="37"/>
        <v>0.0112190397795194</v>
      </c>
      <c r="R72">
        <f t="shared" si="38"/>
        <v>0.0289191668372748</v>
      </c>
      <c r="S72" t="e">
        <f>#REF!-H72</f>
        <v>#REF!</v>
      </c>
      <c r="T72">
        <f t="shared" si="44"/>
        <v>0.0150222714257077</v>
      </c>
      <c r="U72">
        <f t="shared" si="40"/>
        <v>0.0203849562716058</v>
      </c>
      <c r="V72">
        <f t="shared" si="41"/>
        <v>0.0261241455621337</v>
      </c>
      <c r="W72">
        <f t="shared" si="42"/>
        <v>0.0303329562919077</v>
      </c>
      <c r="X72">
        <f t="shared" si="43"/>
        <v>0.0332203621894026</v>
      </c>
      <c r="Y72" s="1">
        <v>1209.5</v>
      </c>
      <c r="Z72" s="1">
        <v>5741.7</v>
      </c>
      <c r="AA72" s="1">
        <v>140</v>
      </c>
      <c r="AB72" s="1">
        <v>140.9</v>
      </c>
      <c r="AC72" s="1">
        <v>129.9</v>
      </c>
      <c r="AD72" s="1">
        <v>116.6</v>
      </c>
      <c r="AE72" s="1">
        <v>120.3</v>
      </c>
      <c r="AF72" s="1">
        <v>181.5</v>
      </c>
      <c r="AG72" s="1">
        <v>78.2703</v>
      </c>
      <c r="AH72">
        <f t="shared" si="45"/>
        <v>0.0737494832575445</v>
      </c>
      <c r="AI72">
        <f t="shared" si="46"/>
        <v>0.0543393071738335</v>
      </c>
      <c r="AJ72">
        <f t="shared" si="47"/>
        <v>0.0328571428571428</v>
      </c>
      <c r="AK72">
        <f t="shared" si="48"/>
        <v>0.0418736692689851</v>
      </c>
      <c r="AL72">
        <f t="shared" si="49"/>
        <v>0.0331023864511161</v>
      </c>
      <c r="AM72">
        <f t="shared" si="50"/>
        <v>0.182675814751287</v>
      </c>
      <c r="AN72">
        <f t="shared" si="51"/>
        <v>0.0681629260182876</v>
      </c>
      <c r="AO72">
        <f t="shared" si="52"/>
        <v>0.0192837465564738</v>
      </c>
      <c r="AP72">
        <f t="shared" si="53"/>
        <v>0.0369820992126004</v>
      </c>
      <c r="AQ72" s="4">
        <v>9753.9</v>
      </c>
    </row>
    <row r="73" spans="1:43">
      <c r="A73" s="3" t="s">
        <v>467</v>
      </c>
      <c r="B73" s="3" t="s">
        <v>468</v>
      </c>
      <c r="C73" s="3" t="s">
        <v>469</v>
      </c>
      <c r="D73" s="3" t="s">
        <v>470</v>
      </c>
      <c r="E73" s="3" t="s">
        <v>471</v>
      </c>
      <c r="F73" s="3" t="s">
        <v>472</v>
      </c>
      <c r="G73">
        <f t="shared" si="27"/>
        <v>0.0193813628914779</v>
      </c>
      <c r="H73">
        <f t="shared" si="28"/>
        <v>0.0120827027429814</v>
      </c>
      <c r="I73">
        <f t="shared" si="29"/>
        <v>0.0196040620056508</v>
      </c>
      <c r="J73">
        <f t="shared" si="30"/>
        <v>0.024235210367678</v>
      </c>
      <c r="K73">
        <f t="shared" si="31"/>
        <v>0.0272653629750718</v>
      </c>
      <c r="L73">
        <f t="shared" si="32"/>
        <v>0.0266836913899122</v>
      </c>
      <c r="M73">
        <f t="shared" si="33"/>
        <v>0.0292954209861619</v>
      </c>
      <c r="N73">
        <f t="shared" si="34"/>
        <v>0.0374247841780896</v>
      </c>
      <c r="O73">
        <f t="shared" si="35"/>
        <v>0.0420166913499348</v>
      </c>
      <c r="P73">
        <f t="shared" si="36"/>
        <v>0.000222699114173016</v>
      </c>
      <c r="Q73">
        <f t="shared" si="37"/>
        <v>0.015329604867356</v>
      </c>
      <c r="R73">
        <f t="shared" si="38"/>
        <v>0.0316811146981944</v>
      </c>
      <c r="S73" t="e">
        <f>#REF!-H73</f>
        <v>#REF!</v>
      </c>
      <c r="T73">
        <f t="shared" si="44"/>
        <v>0.0120827027429814</v>
      </c>
      <c r="U73">
        <f t="shared" si="40"/>
        <v>0.0158433823743161</v>
      </c>
      <c r="V73">
        <f t="shared" si="41"/>
        <v>0.0203273952449314</v>
      </c>
      <c r="W73">
        <f t="shared" si="42"/>
        <v>0.0246017424782209</v>
      </c>
      <c r="X73">
        <f t="shared" si="43"/>
        <v>0.0280847322525637</v>
      </c>
      <c r="Y73" s="1">
        <v>1220.6</v>
      </c>
      <c r="Z73" s="1">
        <v>5766.7</v>
      </c>
      <c r="AA73" s="1">
        <v>139.7</v>
      </c>
      <c r="AB73" s="1">
        <v>140.6</v>
      </c>
      <c r="AC73" s="1">
        <v>130</v>
      </c>
      <c r="AD73" s="1">
        <v>118.9</v>
      </c>
      <c r="AE73" s="1">
        <v>120.7</v>
      </c>
      <c r="AF73" s="1">
        <v>181.8</v>
      </c>
      <c r="AG73" s="1">
        <v>78.7672</v>
      </c>
      <c r="AH73">
        <f t="shared" si="45"/>
        <v>0.0707029329837786</v>
      </c>
      <c r="AI73">
        <f t="shared" si="46"/>
        <v>0.0502713857145335</v>
      </c>
      <c r="AJ73">
        <f t="shared" si="47"/>
        <v>0.0386542591267001</v>
      </c>
      <c r="AK73">
        <f t="shared" si="48"/>
        <v>0.0497866287339972</v>
      </c>
      <c r="AL73">
        <f t="shared" si="49"/>
        <v>0.0384615384615385</v>
      </c>
      <c r="AM73">
        <f t="shared" si="50"/>
        <v>0.197645079899075</v>
      </c>
      <c r="AN73">
        <f t="shared" si="51"/>
        <v>0.0861640430820215</v>
      </c>
      <c r="AO73">
        <f t="shared" si="52"/>
        <v>0.0203520352035203</v>
      </c>
      <c r="AP73">
        <f t="shared" si="53"/>
        <v>0.0313404564336424</v>
      </c>
      <c r="AQ73" s="4">
        <v>9779.8</v>
      </c>
    </row>
    <row r="74" spans="1:43">
      <c r="A74" s="3" t="s">
        <v>473</v>
      </c>
      <c r="B74" s="3" t="s">
        <v>474</v>
      </c>
      <c r="C74" s="3" t="s">
        <v>475</v>
      </c>
      <c r="D74" s="3" t="s">
        <v>476</v>
      </c>
      <c r="E74" s="3" t="s">
        <v>477</v>
      </c>
      <c r="F74" s="3" t="s">
        <v>478</v>
      </c>
      <c r="G74">
        <f t="shared" si="27"/>
        <v>0.0215517643453252</v>
      </c>
      <c r="H74">
        <f t="shared" si="28"/>
        <v>0.012801591837209</v>
      </c>
      <c r="I74">
        <f t="shared" si="29"/>
        <v>0.021075822198753</v>
      </c>
      <c r="J74">
        <f t="shared" si="30"/>
        <v>0.0297329297287134</v>
      </c>
      <c r="K74">
        <f t="shared" si="31"/>
        <v>0.0363517431136133</v>
      </c>
      <c r="L74">
        <f t="shared" si="32"/>
        <v>0.0404251014609531</v>
      </c>
      <c r="M74">
        <f t="shared" si="33"/>
        <v>0.0321876049401543</v>
      </c>
      <c r="N74">
        <f t="shared" si="34"/>
        <v>0.0410525950308241</v>
      </c>
      <c r="O74">
        <f t="shared" si="35"/>
        <v>0.0450550234366902</v>
      </c>
      <c r="P74">
        <f t="shared" si="36"/>
        <v>-0.000475942146572103</v>
      </c>
      <c r="Q74">
        <f t="shared" si="37"/>
        <v>0.0165654287956039</v>
      </c>
      <c r="R74" t="e">
        <f>#REF!-H74</f>
        <v>#REF!</v>
      </c>
      <c r="S74" t="e">
        <f>#REF!-H74</f>
        <v>#REF!</v>
      </c>
      <c r="T74">
        <f t="shared" si="44"/>
        <v>0.012801591837209</v>
      </c>
      <c r="U74">
        <f t="shared" si="40"/>
        <v>0.016938707017981</v>
      </c>
      <c r="V74">
        <f t="shared" si="41"/>
        <v>0.0220216729920388</v>
      </c>
      <c r="W74">
        <f t="shared" si="42"/>
        <v>0.0267794035017351</v>
      </c>
      <c r="X74">
        <f t="shared" si="43"/>
        <v>0.0304345274887261</v>
      </c>
      <c r="Y74" s="1">
        <v>1226.8</v>
      </c>
      <c r="Z74" s="1">
        <v>5796</v>
      </c>
      <c r="AA74" s="1">
        <v>141.1</v>
      </c>
      <c r="AB74" s="1">
        <v>142.5</v>
      </c>
      <c r="AC74" s="1">
        <v>131.4</v>
      </c>
      <c r="AD74" s="1">
        <v>128</v>
      </c>
      <c r="AE74" s="1">
        <v>121.3</v>
      </c>
      <c r="AF74" s="1">
        <v>182.6</v>
      </c>
      <c r="AG74" s="1">
        <v>78.8865</v>
      </c>
      <c r="AH74">
        <f t="shared" si="45"/>
        <v>0.0639876100423867</v>
      </c>
      <c r="AI74">
        <f t="shared" si="46"/>
        <v>0.0457902001380262</v>
      </c>
      <c r="AJ74">
        <f t="shared" si="47"/>
        <v>0.0340184266477676</v>
      </c>
      <c r="AK74">
        <f t="shared" si="48"/>
        <v>0.0428070175438596</v>
      </c>
      <c r="AL74">
        <f t="shared" si="49"/>
        <v>0.0395738203957381</v>
      </c>
      <c r="AM74">
        <f t="shared" si="50"/>
        <v>0.16171875</v>
      </c>
      <c r="AN74">
        <f t="shared" si="51"/>
        <v>0.108821104699093</v>
      </c>
      <c r="AO74">
        <f t="shared" si="52"/>
        <v>0.0202628696604601</v>
      </c>
      <c r="AP74">
        <f t="shared" si="53"/>
        <v>0.0349388044849246</v>
      </c>
      <c r="AQ74" s="4">
        <v>9756.6</v>
      </c>
    </row>
    <row r="75" spans="1:43">
      <c r="A75" s="3" t="s">
        <v>479</v>
      </c>
      <c r="B75" s="3" t="s">
        <v>480</v>
      </c>
      <c r="C75" s="3" t="s">
        <v>481</v>
      </c>
      <c r="D75" s="3" t="s">
        <v>482</v>
      </c>
      <c r="E75" s="3" t="s">
        <v>483</v>
      </c>
      <c r="F75" s="3" t="s">
        <v>484</v>
      </c>
      <c r="G75">
        <f t="shared" si="27"/>
        <v>0.0187471029848189</v>
      </c>
      <c r="H75">
        <f t="shared" si="28"/>
        <v>0.0122952780941515</v>
      </c>
      <c r="I75">
        <f t="shared" si="29"/>
        <v>0.0179577650768693</v>
      </c>
      <c r="J75">
        <f t="shared" si="30"/>
        <v>0.0251251882855879</v>
      </c>
      <c r="K75">
        <f t="shared" si="31"/>
        <v>0.0304717420413269</v>
      </c>
      <c r="L75">
        <f t="shared" si="32"/>
        <v>0.0327761426213666</v>
      </c>
      <c r="M75">
        <f t="shared" si="33"/>
        <v>0.0277363040337504</v>
      </c>
      <c r="N75">
        <f t="shared" si="34"/>
        <v>0.0368929241654277</v>
      </c>
      <c r="O75">
        <f t="shared" si="35"/>
        <v>0.0415447380806522</v>
      </c>
      <c r="P75">
        <f t="shared" si="36"/>
        <v>-0.000789337907949465</v>
      </c>
      <c r="Q75">
        <f t="shared" si="37"/>
        <v>0.0201865921511022</v>
      </c>
      <c r="R75" t="e">
        <f>#REF!-H75</f>
        <v>#REF!</v>
      </c>
      <c r="S75" t="e">
        <f>#REF!-H75</f>
        <v>#REF!</v>
      </c>
      <c r="T75">
        <f t="shared" si="44"/>
        <v>0.0122952780941515</v>
      </c>
      <c r="U75">
        <f t="shared" si="40"/>
        <v>0.0151265215855105</v>
      </c>
      <c r="V75">
        <f t="shared" si="41"/>
        <v>0.0193297824015904</v>
      </c>
      <c r="W75">
        <f t="shared" si="42"/>
        <v>0.0237205678425498</v>
      </c>
      <c r="X75">
        <f t="shared" si="43"/>
        <v>0.0272854018901703</v>
      </c>
      <c r="Y75" s="1">
        <v>1238.7</v>
      </c>
      <c r="Z75" s="1">
        <v>5831</v>
      </c>
      <c r="AA75" s="1">
        <v>142.7</v>
      </c>
      <c r="AB75" s="1">
        <v>144.6</v>
      </c>
      <c r="AC75" s="1">
        <v>133.8</v>
      </c>
      <c r="AD75" s="1">
        <v>134.3</v>
      </c>
      <c r="AE75" s="1">
        <v>122.3</v>
      </c>
      <c r="AF75" s="1">
        <v>183.6</v>
      </c>
      <c r="AG75" s="1">
        <v>78.5593</v>
      </c>
      <c r="AH75">
        <f t="shared" si="45"/>
        <v>0.0671671914103496</v>
      </c>
      <c r="AI75">
        <f t="shared" si="46"/>
        <v>0.046424283999314</v>
      </c>
      <c r="AJ75">
        <f t="shared" si="47"/>
        <v>0.0217238962859147</v>
      </c>
      <c r="AK75">
        <f t="shared" si="48"/>
        <v>0.0276625172890733</v>
      </c>
      <c r="AL75">
        <f t="shared" si="49"/>
        <v>0.0298953662182362</v>
      </c>
      <c r="AM75">
        <f t="shared" si="50"/>
        <v>0.122859270290395</v>
      </c>
      <c r="AN75">
        <f t="shared" si="51"/>
        <v>0.13818479149632</v>
      </c>
      <c r="AO75">
        <f t="shared" si="52"/>
        <v>0.0168845315904139</v>
      </c>
      <c r="AP75">
        <f t="shared" si="53"/>
        <v>0.0405629887231685</v>
      </c>
      <c r="AQ75" s="4">
        <v>9748.5</v>
      </c>
    </row>
    <row r="76" spans="1:43">
      <c r="A76" s="3" t="s">
        <v>485</v>
      </c>
      <c r="B76" s="3" t="s">
        <v>486</v>
      </c>
      <c r="C76" s="3" t="s">
        <v>487</v>
      </c>
      <c r="D76" s="3" t="s">
        <v>488</v>
      </c>
      <c r="E76" s="3" t="s">
        <v>489</v>
      </c>
      <c r="F76" s="3" t="s">
        <v>490</v>
      </c>
      <c r="G76">
        <f t="shared" si="27"/>
        <v>0.0182927573151996</v>
      </c>
      <c r="H76">
        <f t="shared" si="28"/>
        <v>0.0114755934750246</v>
      </c>
      <c r="I76">
        <f t="shared" si="29"/>
        <v>0.0182725266860261</v>
      </c>
      <c r="J76">
        <f t="shared" si="30"/>
        <v>0.0277493321904832</v>
      </c>
      <c r="K76">
        <f t="shared" si="31"/>
        <v>0.037742370096541</v>
      </c>
      <c r="L76">
        <f t="shared" si="32"/>
        <v>0.0437453557322981</v>
      </c>
      <c r="M76">
        <f t="shared" si="33"/>
        <v>0.0294712394989203</v>
      </c>
      <c r="N76">
        <f t="shared" si="34"/>
        <v>0.0385809178659417</v>
      </c>
      <c r="O76">
        <f t="shared" si="35"/>
        <v>0.0436020094791788</v>
      </c>
      <c r="P76">
        <f t="shared" si="36"/>
        <v>-2.02306291732773e-5</v>
      </c>
      <c r="Q76">
        <f t="shared" si="37"/>
        <v>0.0226397741611084</v>
      </c>
      <c r="R76" t="e">
        <f>#REF!-H76</f>
        <v>#REF!</v>
      </c>
      <c r="S76" t="e">
        <f>#REF!-H76</f>
        <v>#REF!</v>
      </c>
      <c r="T76">
        <f t="shared" si="44"/>
        <v>0.0114755934750246</v>
      </c>
      <c r="U76">
        <f t="shared" si="40"/>
        <v>0.0148740600805254</v>
      </c>
      <c r="V76">
        <f t="shared" si="41"/>
        <v>0.0197397865533237</v>
      </c>
      <c r="W76">
        <f t="shared" si="42"/>
        <v>0.0244500693814783</v>
      </c>
      <c r="X76">
        <f t="shared" si="43"/>
        <v>0.0282804574010184</v>
      </c>
      <c r="Y76" s="1">
        <v>1239.8</v>
      </c>
      <c r="Z76" s="1">
        <v>5848.7</v>
      </c>
      <c r="AA76" s="1">
        <v>144</v>
      </c>
      <c r="AB76" s="1">
        <v>146.2</v>
      </c>
      <c r="AC76" s="1">
        <v>136.3</v>
      </c>
      <c r="AD76" s="1">
        <v>152.2</v>
      </c>
      <c r="AE76" s="1">
        <v>122.3</v>
      </c>
      <c r="AF76" s="1">
        <v>183.9</v>
      </c>
      <c r="AG76" s="1">
        <v>78.8613</v>
      </c>
      <c r="AH76">
        <f t="shared" si="45"/>
        <v>0.072673011776093</v>
      </c>
      <c r="AI76">
        <f t="shared" si="46"/>
        <v>0.0497888419648811</v>
      </c>
      <c r="AJ76">
        <f t="shared" si="47"/>
        <v>0.0152777777777777</v>
      </c>
      <c r="AK76">
        <f t="shared" si="48"/>
        <v>0.0191518467852258</v>
      </c>
      <c r="AL76">
        <f t="shared" si="49"/>
        <v>0.0154071900220102</v>
      </c>
      <c r="AM76">
        <f t="shared" si="50"/>
        <v>0.00657030223390276</v>
      </c>
      <c r="AN76">
        <f t="shared" si="51"/>
        <v>0.16516762060507</v>
      </c>
      <c r="AO76">
        <f t="shared" si="52"/>
        <v>0.0174007612833061</v>
      </c>
      <c r="AP76">
        <f t="shared" si="53"/>
        <v>0.0390685925796303</v>
      </c>
      <c r="AQ76" s="4">
        <v>9778.8</v>
      </c>
    </row>
    <row r="77" spans="1:43">
      <c r="A77" s="3" t="s">
        <v>491</v>
      </c>
      <c r="B77" s="3" t="s">
        <v>492</v>
      </c>
      <c r="C77" s="3" t="s">
        <v>493</v>
      </c>
      <c r="D77" s="3" t="s">
        <v>494</v>
      </c>
      <c r="E77" s="3" t="s">
        <v>495</v>
      </c>
      <c r="F77" s="3" t="s">
        <v>496</v>
      </c>
      <c r="G77">
        <f t="shared" si="27"/>
        <v>0.0135039033772929</v>
      </c>
      <c r="H77">
        <f t="shared" si="28"/>
        <v>0.0115362878183305</v>
      </c>
      <c r="I77">
        <f t="shared" si="29"/>
        <v>0.0179852151188417</v>
      </c>
      <c r="J77">
        <f t="shared" si="30"/>
        <v>0.013408728805226</v>
      </c>
      <c r="K77">
        <f t="shared" si="31"/>
        <v>0.0121475643465442</v>
      </c>
      <c r="L77">
        <f t="shared" si="32"/>
        <v>0.0115450183259217</v>
      </c>
      <c r="M77">
        <f t="shared" si="33"/>
        <v>0.0299206932200948</v>
      </c>
      <c r="N77">
        <f t="shared" si="34"/>
        <v>0.0395276721452488</v>
      </c>
      <c r="O77">
        <f t="shared" si="35"/>
        <v>0.0454895901451257</v>
      </c>
      <c r="P77">
        <f t="shared" si="36"/>
        <v>0.00448131174154885</v>
      </c>
      <c r="Q77">
        <f t="shared" si="37"/>
        <v>0.0220722033554991</v>
      </c>
      <c r="R77" t="e">
        <f>#REF!-H77</f>
        <v>#REF!</v>
      </c>
      <c r="S77" t="e">
        <f>#REF!-H77</f>
        <v>#REF!</v>
      </c>
      <c r="T77">
        <f t="shared" si="44"/>
        <v>0.0115362878183305</v>
      </c>
      <c r="U77">
        <f t="shared" si="40"/>
        <v>0.0147607514685861</v>
      </c>
      <c r="V77">
        <f t="shared" si="41"/>
        <v>0.0198140653857557</v>
      </c>
      <c r="W77">
        <f t="shared" si="42"/>
        <v>0.0247424670756289</v>
      </c>
      <c r="X77">
        <f t="shared" si="43"/>
        <v>0.0288918916895283</v>
      </c>
      <c r="Y77" s="1">
        <v>1248.7</v>
      </c>
      <c r="Z77" s="1">
        <v>5892.2</v>
      </c>
      <c r="AA77" s="1">
        <v>142.2</v>
      </c>
      <c r="AB77" s="1">
        <v>143.9</v>
      </c>
      <c r="AC77" s="1">
        <v>133.1</v>
      </c>
      <c r="AD77" s="1">
        <v>128.2</v>
      </c>
      <c r="AE77" s="1">
        <v>120.9</v>
      </c>
      <c r="AF77" s="1">
        <v>183.2</v>
      </c>
      <c r="AG77" s="1">
        <v>79.2824</v>
      </c>
      <c r="AH77">
        <f t="shared" si="45"/>
        <v>0.0659085448866821</v>
      </c>
      <c r="AI77">
        <f t="shared" si="46"/>
        <v>0.0489969790570585</v>
      </c>
      <c r="AJ77">
        <f t="shared" si="47"/>
        <v>0.0351617440225035</v>
      </c>
      <c r="AK77">
        <f t="shared" si="48"/>
        <v>0.0437804030576788</v>
      </c>
      <c r="AL77">
        <f t="shared" si="49"/>
        <v>0.0525920360631104</v>
      </c>
      <c r="AM77">
        <f t="shared" si="50"/>
        <v>0.218408736349454</v>
      </c>
      <c r="AN77">
        <f t="shared" si="51"/>
        <v>0.200165425971877</v>
      </c>
      <c r="AO77">
        <f t="shared" si="52"/>
        <v>0.0229257641921398</v>
      </c>
      <c r="AP77">
        <f t="shared" si="53"/>
        <v>0.0338120440349939</v>
      </c>
      <c r="AQ77" s="4">
        <v>9825.5</v>
      </c>
    </row>
    <row r="78" spans="1:43">
      <c r="A78" s="3" t="s">
        <v>497</v>
      </c>
      <c r="B78" s="3" t="s">
        <v>498</v>
      </c>
      <c r="C78" s="3" t="s">
        <v>499</v>
      </c>
      <c r="D78" s="3" t="s">
        <v>500</v>
      </c>
      <c r="E78" s="3" t="s">
        <v>501</v>
      </c>
      <c r="F78" s="3" t="s">
        <v>502</v>
      </c>
      <c r="G78">
        <f t="shared" si="27"/>
        <v>0.00826239706986468</v>
      </c>
      <c r="H78">
        <f t="shared" si="28"/>
        <v>0.0116071025417526</v>
      </c>
      <c r="I78">
        <f t="shared" si="29"/>
        <v>0.0148498155206079</v>
      </c>
      <c r="J78">
        <f t="shared" si="30"/>
        <v>-0.0020073469307598</v>
      </c>
      <c r="K78">
        <f t="shared" si="31"/>
        <v>-0.0137879054983947</v>
      </c>
      <c r="L78">
        <f t="shared" si="32"/>
        <v>-0.0239516048647149</v>
      </c>
      <c r="M78">
        <f t="shared" si="33"/>
        <v>0.0222502495513811</v>
      </c>
      <c r="N78">
        <f t="shared" si="34"/>
        <v>0.0313322067320172</v>
      </c>
      <c r="O78">
        <f t="shared" si="35"/>
        <v>0.0376186691224738</v>
      </c>
      <c r="P78">
        <f t="shared" si="36"/>
        <v>0.00658741845074319</v>
      </c>
      <c r="Q78">
        <f t="shared" si="37"/>
        <v>0.0220944691312624</v>
      </c>
      <c r="R78" t="e">
        <f>#REF!-H78</f>
        <v>#REF!</v>
      </c>
      <c r="S78" t="e">
        <f>#REF!-H78</f>
        <v>#REF!</v>
      </c>
      <c r="T78">
        <f t="shared" si="44"/>
        <v>0.0116071025417526</v>
      </c>
      <c r="U78">
        <f t="shared" si="40"/>
        <v>0.0132284590311802</v>
      </c>
      <c r="V78">
        <f t="shared" si="41"/>
        <v>0.0162357225379138</v>
      </c>
      <c r="W78">
        <f t="shared" si="42"/>
        <v>0.0200098435864396</v>
      </c>
      <c r="X78">
        <f t="shared" si="43"/>
        <v>0.0235316086936465</v>
      </c>
      <c r="Y78" s="1">
        <v>1268.2</v>
      </c>
      <c r="Z78" s="1">
        <v>5945.8</v>
      </c>
      <c r="AA78" s="1">
        <v>141.9</v>
      </c>
      <c r="AB78" s="1">
        <v>143.5</v>
      </c>
      <c r="AC78" s="1">
        <v>132.4</v>
      </c>
      <c r="AD78" s="1">
        <v>129.9</v>
      </c>
      <c r="AE78" s="1">
        <v>122.3</v>
      </c>
      <c r="AF78" s="1">
        <v>182.9</v>
      </c>
      <c r="AG78" s="1">
        <v>79.5118</v>
      </c>
      <c r="AH78">
        <f t="shared" si="45"/>
        <v>0.0506229301372024</v>
      </c>
      <c r="AI78">
        <f t="shared" si="46"/>
        <v>0.0515658111608193</v>
      </c>
      <c r="AJ78">
        <f t="shared" si="47"/>
        <v>0.0458069062720226</v>
      </c>
      <c r="AK78">
        <f t="shared" si="48"/>
        <v>0.0571428571428571</v>
      </c>
      <c r="AL78">
        <f t="shared" si="49"/>
        <v>0.0702416918429002</v>
      </c>
      <c r="AM78">
        <f t="shared" si="50"/>
        <v>0.236335642802155</v>
      </c>
      <c r="AN78">
        <f t="shared" si="51"/>
        <v>0.171708912510221</v>
      </c>
      <c r="AO78">
        <f t="shared" si="52"/>
        <v>0.0289775833788955</v>
      </c>
      <c r="AP78">
        <f t="shared" si="53"/>
        <v>0.036478862256923</v>
      </c>
      <c r="AQ78" s="4">
        <v>9905.4</v>
      </c>
    </row>
    <row r="79" spans="1:43">
      <c r="A79" s="3" t="s">
        <v>503</v>
      </c>
      <c r="B79" s="3" t="s">
        <v>504</v>
      </c>
      <c r="C79" s="3" t="s">
        <v>505</v>
      </c>
      <c r="D79" s="3" t="s">
        <v>506</v>
      </c>
      <c r="E79" s="3" t="s">
        <v>507</v>
      </c>
      <c r="F79" s="3" t="s">
        <v>508</v>
      </c>
      <c r="G79">
        <f t="shared" si="27"/>
        <v>0.00590467282816822</v>
      </c>
      <c r="H79">
        <f t="shared" si="28"/>
        <v>0.0104241430844572</v>
      </c>
      <c r="I79">
        <f t="shared" si="29"/>
        <v>0.015601607739933</v>
      </c>
      <c r="J79">
        <f t="shared" si="30"/>
        <v>-0.00241282601950269</v>
      </c>
      <c r="K79">
        <f t="shared" si="31"/>
        <v>-0.0101393790840488</v>
      </c>
      <c r="L79">
        <f t="shared" si="32"/>
        <v>-0.0150957466070284</v>
      </c>
      <c r="M79">
        <f t="shared" si="33"/>
        <v>0.0250149438901967</v>
      </c>
      <c r="N79">
        <f t="shared" si="34"/>
        <v>0.0335372817607107</v>
      </c>
      <c r="O79">
        <f t="shared" si="35"/>
        <v>0.0405658333322615</v>
      </c>
      <c r="P79">
        <f t="shared" si="36"/>
        <v>0.00969693491176475</v>
      </c>
      <c r="Q79">
        <f t="shared" si="37"/>
        <v>0.0244779089248078</v>
      </c>
      <c r="R79" t="e">
        <f>#REF!-H79</f>
        <v>#REF!</v>
      </c>
      <c r="S79" t="e">
        <f>#REF!-H79</f>
        <v>#REF!</v>
      </c>
      <c r="T79">
        <f t="shared" si="44"/>
        <v>0.0104241430844572</v>
      </c>
      <c r="U79">
        <f t="shared" si="40"/>
        <v>0.0130128754121951</v>
      </c>
      <c r="V79">
        <f t="shared" si="41"/>
        <v>0.0170135649048623</v>
      </c>
      <c r="W79">
        <f t="shared" si="42"/>
        <v>0.0211444941188244</v>
      </c>
      <c r="X79">
        <f t="shared" si="43"/>
        <v>0.0250287619615118</v>
      </c>
      <c r="Y79" s="1">
        <v>1281</v>
      </c>
      <c r="Z79" s="1">
        <v>5983.4</v>
      </c>
      <c r="AA79" s="1">
        <v>142.7</v>
      </c>
      <c r="AB79" s="1">
        <v>144.6</v>
      </c>
      <c r="AC79" s="1">
        <v>133.1</v>
      </c>
      <c r="AD79" s="1">
        <v>135.5</v>
      </c>
      <c r="AE79" s="1">
        <v>122.8</v>
      </c>
      <c r="AF79" s="1">
        <v>183.1</v>
      </c>
      <c r="AG79" s="1">
        <v>79.8551</v>
      </c>
      <c r="AH79">
        <f t="shared" si="45"/>
        <v>0.0483216237314599</v>
      </c>
      <c r="AI79">
        <f t="shared" si="46"/>
        <v>0.046395026239262</v>
      </c>
      <c r="AJ79">
        <f t="shared" si="47"/>
        <v>0.0399439383321655</v>
      </c>
      <c r="AK79">
        <f t="shared" si="48"/>
        <v>0.0477178423236515</v>
      </c>
      <c r="AL79">
        <f t="shared" si="49"/>
        <v>0.0683696468820435</v>
      </c>
      <c r="AM79">
        <f t="shared" si="50"/>
        <v>0.191881918819188</v>
      </c>
      <c r="AN79">
        <f t="shared" si="51"/>
        <v>0.162866449511401</v>
      </c>
      <c r="AO79">
        <f t="shared" si="52"/>
        <v>0.0316766794101584</v>
      </c>
      <c r="AP79">
        <f t="shared" si="53"/>
        <v>0.0274071411844705</v>
      </c>
      <c r="AQ79" s="4">
        <v>9934.4</v>
      </c>
    </row>
    <row r="80" spans="1:43">
      <c r="A80" s="3" t="s">
        <v>509</v>
      </c>
      <c r="B80" s="3" t="s">
        <v>510</v>
      </c>
      <c r="C80" s="3" t="s">
        <v>511</v>
      </c>
      <c r="D80" s="3" t="s">
        <v>512</v>
      </c>
      <c r="E80" s="3" t="s">
        <v>513</v>
      </c>
      <c r="F80" s="3" t="s">
        <v>514</v>
      </c>
      <c r="G80">
        <f t="shared" si="27"/>
        <v>0.0141652416860148</v>
      </c>
      <c r="H80">
        <f t="shared" si="28"/>
        <v>0.0122547840670152</v>
      </c>
      <c r="I80">
        <f t="shared" si="29"/>
        <v>0.0224091270963454</v>
      </c>
      <c r="J80">
        <f t="shared" si="30"/>
        <v>0.0169116985274872</v>
      </c>
      <c r="K80">
        <f t="shared" si="31"/>
        <v>0.0221367831613881</v>
      </c>
      <c r="L80">
        <f t="shared" si="32"/>
        <v>0.0306547680013443</v>
      </c>
      <c r="M80">
        <f t="shared" si="33"/>
        <v>0.0354903487598464</v>
      </c>
      <c r="N80">
        <f t="shared" si="34"/>
        <v>0.0454474066496203</v>
      </c>
      <c r="O80">
        <f t="shared" si="35"/>
        <v>0.0526039899857164</v>
      </c>
      <c r="P80">
        <f t="shared" si="36"/>
        <v>0.00824388541033073</v>
      </c>
      <c r="Q80">
        <f t="shared" si="37"/>
        <v>0.0264548597044733</v>
      </c>
      <c r="R80" t="e">
        <f>#REF!-H80</f>
        <v>#REF!</v>
      </c>
      <c r="S80" t="e">
        <f>#REF!-H80</f>
        <v>#REF!</v>
      </c>
      <c r="T80">
        <f t="shared" si="44"/>
        <v>0.0122547840670152</v>
      </c>
      <c r="U80">
        <f t="shared" si="40"/>
        <v>0.0173319555816803</v>
      </c>
      <c r="V80">
        <f t="shared" si="41"/>
        <v>0.0233847533077357</v>
      </c>
      <c r="W80">
        <f t="shared" si="42"/>
        <v>0.0289004166432068</v>
      </c>
      <c r="X80">
        <f t="shared" si="43"/>
        <v>0.0336411313117087</v>
      </c>
      <c r="Y80" s="1">
        <v>1288.6</v>
      </c>
      <c r="Z80" s="1">
        <v>6038</v>
      </c>
      <c r="AA80" s="1">
        <v>142.8</v>
      </c>
      <c r="AB80" s="1">
        <v>144.7</v>
      </c>
      <c r="AC80" s="1">
        <v>133.3</v>
      </c>
      <c r="AD80" s="1">
        <v>131.9</v>
      </c>
      <c r="AE80" s="1">
        <v>122.7</v>
      </c>
      <c r="AF80" s="1">
        <v>183.7</v>
      </c>
      <c r="AG80" s="1">
        <v>80.268</v>
      </c>
      <c r="AH80">
        <f t="shared" si="45"/>
        <v>0.0401986652180663</v>
      </c>
      <c r="AI80">
        <f t="shared" si="46"/>
        <v>0.0382742630009938</v>
      </c>
      <c r="AJ80">
        <f t="shared" si="47"/>
        <v>0.03781512605042</v>
      </c>
      <c r="AK80">
        <f t="shared" si="48"/>
        <v>0.0456116102280582</v>
      </c>
      <c r="AL80">
        <f t="shared" si="49"/>
        <v>0.0720180045011252</v>
      </c>
      <c r="AM80">
        <f t="shared" si="50"/>
        <v>0.22289613343442</v>
      </c>
      <c r="AN80">
        <f t="shared" si="51"/>
        <v>0.183374083129584</v>
      </c>
      <c r="AO80">
        <f t="shared" si="52"/>
        <v>0.0293957539466522</v>
      </c>
      <c r="AP80">
        <f t="shared" si="53"/>
        <v>0.0285643095629641</v>
      </c>
      <c r="AQ80" s="4">
        <v>9917.8</v>
      </c>
    </row>
    <row r="81" spans="1:43">
      <c r="A81" s="3" t="s">
        <v>515</v>
      </c>
      <c r="B81" s="3" t="s">
        <v>516</v>
      </c>
      <c r="C81" s="3" t="s">
        <v>517</v>
      </c>
      <c r="D81" s="3" t="s">
        <v>518</v>
      </c>
      <c r="E81" s="3" t="s">
        <v>519</v>
      </c>
      <c r="F81" s="3" t="s">
        <v>520</v>
      </c>
      <c r="G81">
        <f t="shared" si="27"/>
        <v>0.0199062268505496</v>
      </c>
      <c r="H81">
        <f t="shared" si="28"/>
        <v>0.0129332754118991</v>
      </c>
      <c r="I81">
        <f t="shared" si="29"/>
        <v>0.0264106453311255</v>
      </c>
      <c r="J81">
        <f t="shared" si="30"/>
        <v>0.0288373071247958</v>
      </c>
      <c r="K81">
        <f t="shared" si="31"/>
        <v>0.0419156679530744</v>
      </c>
      <c r="L81">
        <f t="shared" si="32"/>
        <v>0.0535695253785456</v>
      </c>
      <c r="M81">
        <f t="shared" si="33"/>
        <v>0.0372455894192841</v>
      </c>
      <c r="N81">
        <f t="shared" si="34"/>
        <v>0.0472631585050037</v>
      </c>
      <c r="O81">
        <f t="shared" si="35"/>
        <v>0.0519183895650859</v>
      </c>
      <c r="P81">
        <f t="shared" si="36"/>
        <v>0.00650441848057595</v>
      </c>
      <c r="Q81">
        <f t="shared" si="37"/>
        <v>0.0242910318863712</v>
      </c>
      <c r="R81" t="e">
        <f>#REF!-H81</f>
        <v>#REF!</v>
      </c>
      <c r="S81" t="e">
        <f>#REF!-H81</f>
        <v>#REF!</v>
      </c>
      <c r="T81">
        <f t="shared" si="44"/>
        <v>0.0129332754118991</v>
      </c>
      <c r="U81">
        <f t="shared" si="40"/>
        <v>0.0196719603715124</v>
      </c>
      <c r="V81">
        <f t="shared" si="41"/>
        <v>0.0255298367207696</v>
      </c>
      <c r="W81">
        <f t="shared" si="42"/>
        <v>0.0309631671668281</v>
      </c>
      <c r="X81">
        <f t="shared" si="43"/>
        <v>0.0351542116464797</v>
      </c>
      <c r="Y81" s="1">
        <v>1294.6</v>
      </c>
      <c r="Z81" s="1">
        <v>6085.1</v>
      </c>
      <c r="AA81" s="1">
        <v>143.7</v>
      </c>
      <c r="AB81" s="1">
        <v>145.8</v>
      </c>
      <c r="AC81" s="1">
        <v>133.9</v>
      </c>
      <c r="AD81" s="1">
        <v>130.8</v>
      </c>
      <c r="AE81" s="1">
        <v>123.5</v>
      </c>
      <c r="AF81" s="1">
        <v>184.5</v>
      </c>
      <c r="AG81" s="1">
        <v>80.9567</v>
      </c>
      <c r="AH81">
        <f t="shared" si="45"/>
        <v>0.045264946701684</v>
      </c>
      <c r="AI81">
        <f t="shared" si="46"/>
        <v>0.0341489868695665</v>
      </c>
      <c r="AJ81">
        <f t="shared" si="47"/>
        <v>0.0340988169798191</v>
      </c>
      <c r="AK81">
        <f t="shared" si="48"/>
        <v>0.0397805212620026</v>
      </c>
      <c r="AL81">
        <f t="shared" si="49"/>
        <v>0.0784167289021658</v>
      </c>
      <c r="AM81">
        <f t="shared" si="50"/>
        <v>0.236238532110092</v>
      </c>
      <c r="AN81">
        <f t="shared" si="51"/>
        <v>0.179757085020243</v>
      </c>
      <c r="AO81">
        <f t="shared" si="52"/>
        <v>0.0254742547425474</v>
      </c>
      <c r="AP81">
        <f t="shared" si="53"/>
        <v>0.0215992005602995</v>
      </c>
      <c r="AQ81" s="4">
        <v>9922.8</v>
      </c>
    </row>
    <row r="82" spans="1:43">
      <c r="A82" s="3" t="s">
        <v>521</v>
      </c>
      <c r="B82" s="3" t="s">
        <v>522</v>
      </c>
      <c r="C82" s="3" t="s">
        <v>523</v>
      </c>
      <c r="D82" s="3" t="s">
        <v>524</v>
      </c>
      <c r="E82" s="3" t="s">
        <v>489</v>
      </c>
      <c r="F82" s="3" t="s">
        <v>525</v>
      </c>
      <c r="G82">
        <f t="shared" si="27"/>
        <v>0.00771372902341999</v>
      </c>
      <c r="H82">
        <f t="shared" si="28"/>
        <v>0.0105757263721847</v>
      </c>
      <c r="I82">
        <f t="shared" si="29"/>
        <v>0.0187192106848396</v>
      </c>
      <c r="J82">
        <f t="shared" si="30"/>
        <v>0.00753802961452778</v>
      </c>
      <c r="K82">
        <f t="shared" si="31"/>
        <v>0.0118392578088073</v>
      </c>
      <c r="L82">
        <f t="shared" si="32"/>
        <v>0.0178241921984747</v>
      </c>
      <c r="M82">
        <f t="shared" si="33"/>
        <v>0.0301260344371834</v>
      </c>
      <c r="N82">
        <f t="shared" si="34"/>
        <v>0.0383793060317053</v>
      </c>
      <c r="O82">
        <f t="shared" si="35"/>
        <v>0.0463357170833203</v>
      </c>
      <c r="P82">
        <f t="shared" si="36"/>
        <v>0.0110054816614196</v>
      </c>
      <c r="Q82">
        <f t="shared" si="37"/>
        <v>0.0299338169660252</v>
      </c>
      <c r="R82" t="e">
        <f>#REF!-H82</f>
        <v>#REF!</v>
      </c>
      <c r="S82" t="e">
        <f>#REF!-H82</f>
        <v>#REF!</v>
      </c>
      <c r="T82">
        <f t="shared" si="44"/>
        <v>0.0105757263721847</v>
      </c>
      <c r="U82">
        <f t="shared" si="40"/>
        <v>0.0146474685285121</v>
      </c>
      <c r="V82">
        <f t="shared" si="41"/>
        <v>0.0198069904980692</v>
      </c>
      <c r="W82">
        <f t="shared" si="42"/>
        <v>0.0244500693814783</v>
      </c>
      <c r="X82">
        <f t="shared" si="43"/>
        <v>0.0288271989218467</v>
      </c>
      <c r="Y82" s="1">
        <v>1296.5</v>
      </c>
      <c r="Z82" s="1">
        <v>6061.2</v>
      </c>
      <c r="AA82" s="1">
        <v>144</v>
      </c>
      <c r="AB82" s="1">
        <v>146.1</v>
      </c>
      <c r="AC82" s="1">
        <v>133.8</v>
      </c>
      <c r="AD82" s="1">
        <v>134.4</v>
      </c>
      <c r="AE82" s="1">
        <v>124.3</v>
      </c>
      <c r="AF82" s="1">
        <v>185.1</v>
      </c>
      <c r="AG82" s="1">
        <v>80.6373</v>
      </c>
      <c r="AH82">
        <f t="shared" si="45"/>
        <v>0.0504435017354416</v>
      </c>
      <c r="AI82">
        <f t="shared" si="46"/>
        <v>0.0444466442288657</v>
      </c>
      <c r="AJ82">
        <f t="shared" si="47"/>
        <v>0.0333333333333334</v>
      </c>
      <c r="AK82">
        <f t="shared" si="48"/>
        <v>0.0390143737166326</v>
      </c>
      <c r="AL82">
        <f t="shared" si="49"/>
        <v>0.0822122571001495</v>
      </c>
      <c r="AM82">
        <f t="shared" si="50"/>
        <v>0.145833333333333</v>
      </c>
      <c r="AN82">
        <f t="shared" si="51"/>
        <v>0.18342719227675</v>
      </c>
      <c r="AO82">
        <f t="shared" si="52"/>
        <v>0.0253916801728796</v>
      </c>
      <c r="AP82">
        <f t="shared" si="53"/>
        <v>0.0331285893748923</v>
      </c>
      <c r="AQ82" s="4">
        <v>9942.8</v>
      </c>
    </row>
    <row r="83" spans="1:43">
      <c r="A83" s="3" t="s">
        <v>526</v>
      </c>
      <c r="B83" s="3" t="s">
        <v>527</v>
      </c>
      <c r="C83" s="3" t="s">
        <v>528</v>
      </c>
      <c r="D83" s="3" t="s">
        <v>529</v>
      </c>
      <c r="E83" s="3" t="s">
        <v>530</v>
      </c>
      <c r="F83" s="3" t="s">
        <v>531</v>
      </c>
      <c r="G83">
        <f t="shared" si="27"/>
        <v>0.0143136145049156</v>
      </c>
      <c r="H83">
        <f t="shared" si="28"/>
        <v>0.0123357737611207</v>
      </c>
      <c r="I83">
        <f t="shared" si="29"/>
        <v>0.0241518776103301</v>
      </c>
      <c r="J83">
        <f t="shared" si="30"/>
        <v>0.0214593207350658</v>
      </c>
      <c r="K83">
        <f t="shared" si="31"/>
        <v>0.030778115860909</v>
      </c>
      <c r="L83">
        <f t="shared" si="32"/>
        <v>0.0419289809996394</v>
      </c>
      <c r="M83">
        <f t="shared" si="33"/>
        <v>0.0357282656940734</v>
      </c>
      <c r="N83">
        <f t="shared" si="34"/>
        <v>0.0424656830180905</v>
      </c>
      <c r="O83">
        <f t="shared" si="35"/>
        <v>0.0502402140304704</v>
      </c>
      <c r="P83">
        <f t="shared" si="36"/>
        <v>0.00983826310541468</v>
      </c>
      <c r="Q83">
        <f t="shared" si="37"/>
        <v>0.0307596363444649</v>
      </c>
      <c r="R83" t="e">
        <f>#REF!-H83</f>
        <v>#REF!</v>
      </c>
      <c r="S83" t="e">
        <f>#REF!-H83</f>
        <v>#REF!</v>
      </c>
      <c r="T83">
        <f t="shared" si="44"/>
        <v>0.0123357737611207</v>
      </c>
      <c r="U83">
        <f t="shared" si="40"/>
        <v>0.0182438256857255</v>
      </c>
      <c r="V83">
        <f t="shared" si="41"/>
        <v>0.0240719723551748</v>
      </c>
      <c r="W83">
        <f t="shared" si="42"/>
        <v>0.0286704000209037</v>
      </c>
      <c r="X83">
        <f t="shared" si="43"/>
        <v>0.032984362822817</v>
      </c>
      <c r="Y83" s="1">
        <v>1297.1</v>
      </c>
      <c r="Z83" s="1">
        <v>6050.3</v>
      </c>
      <c r="AA83" s="1">
        <v>144.8</v>
      </c>
      <c r="AB83" s="1">
        <v>147.1</v>
      </c>
      <c r="AC83" s="1">
        <v>134.2</v>
      </c>
      <c r="AD83" s="1">
        <v>138.2</v>
      </c>
      <c r="AE83" s="1">
        <v>125.9</v>
      </c>
      <c r="AF83" s="1">
        <v>184.9</v>
      </c>
      <c r="AG83" s="1">
        <v>80.7758</v>
      </c>
      <c r="AH83">
        <f t="shared" si="45"/>
        <v>0.0492637421941254</v>
      </c>
      <c r="AI83">
        <f t="shared" si="46"/>
        <v>0.050030576996182</v>
      </c>
      <c r="AJ83">
        <f t="shared" si="47"/>
        <v>0.0441988950276241</v>
      </c>
      <c r="AK83">
        <f t="shared" si="48"/>
        <v>0.0530251529571721</v>
      </c>
      <c r="AL83">
        <f t="shared" si="49"/>
        <v>0.0923994038748138</v>
      </c>
      <c r="AM83">
        <f t="shared" si="50"/>
        <v>0.164978292329957</v>
      </c>
      <c r="AN83">
        <f t="shared" si="51"/>
        <v>0.19142176330421</v>
      </c>
      <c r="AO83">
        <f t="shared" si="52"/>
        <v>0.0319091400757166</v>
      </c>
      <c r="AP83">
        <f t="shared" si="53"/>
        <v>0.0334543266671453</v>
      </c>
      <c r="AQ83" s="4">
        <v>10005.6</v>
      </c>
    </row>
    <row r="84" spans="1:43">
      <c r="A84" s="3" t="s">
        <v>532</v>
      </c>
      <c r="B84" s="3" t="s">
        <v>533</v>
      </c>
      <c r="C84" s="3" t="s">
        <v>534</v>
      </c>
      <c r="D84" s="3" t="s">
        <v>535</v>
      </c>
      <c r="E84" s="3" t="s">
        <v>536</v>
      </c>
      <c r="F84" s="3" t="s">
        <v>537</v>
      </c>
      <c r="G84">
        <f t="shared" si="27"/>
        <v>0.014674437709834</v>
      </c>
      <c r="H84">
        <f t="shared" si="28"/>
        <v>0.0144742483544294</v>
      </c>
      <c r="I84">
        <f t="shared" si="29"/>
        <v>0.0264415005606317</v>
      </c>
      <c r="J84">
        <f t="shared" si="30"/>
        <v>0.0177998573629167</v>
      </c>
      <c r="K84">
        <f t="shared" si="31"/>
        <v>0.0229359413326814</v>
      </c>
      <c r="L84">
        <f t="shared" si="32"/>
        <v>0.0298752614338291</v>
      </c>
      <c r="M84">
        <f t="shared" si="33"/>
        <v>0.0365810357059831</v>
      </c>
      <c r="N84">
        <f t="shared" si="34"/>
        <v>0.0428645720501398</v>
      </c>
      <c r="O84">
        <f t="shared" si="35"/>
        <v>0.0490518722220582</v>
      </c>
      <c r="P84">
        <f t="shared" si="36"/>
        <v>0.0117670628507977</v>
      </c>
      <c r="Q84">
        <f t="shared" si="37"/>
        <v>0.0294671899085531</v>
      </c>
      <c r="R84" t="e">
        <f>#REF!-H84</f>
        <v>#REF!</v>
      </c>
      <c r="S84" t="e">
        <f>#REF!-H84</f>
        <v>#REF!</v>
      </c>
      <c r="T84">
        <f t="shared" si="44"/>
        <v>0.0144742483544294</v>
      </c>
      <c r="U84">
        <f t="shared" si="40"/>
        <v>0.0204578744575305</v>
      </c>
      <c r="V84">
        <f t="shared" si="41"/>
        <v>0.0258322615403481</v>
      </c>
      <c r="W84">
        <f t="shared" si="42"/>
        <v>0.030090339167796</v>
      </c>
      <c r="X84">
        <f t="shared" si="43"/>
        <v>0.0338826457786484</v>
      </c>
      <c r="Y84" s="1">
        <v>1298.7</v>
      </c>
      <c r="Z84" s="1">
        <v>6053.7</v>
      </c>
      <c r="AA84" s="1">
        <v>144.6</v>
      </c>
      <c r="AB84" s="1">
        <v>146.8</v>
      </c>
      <c r="AC84" s="1">
        <v>134.2</v>
      </c>
      <c r="AD84" s="1">
        <v>137.9</v>
      </c>
      <c r="AE84" s="1">
        <v>128.5</v>
      </c>
      <c r="AF84" s="1">
        <v>185</v>
      </c>
      <c r="AG84" s="1">
        <v>81.1649</v>
      </c>
      <c r="AH84">
        <f t="shared" si="45"/>
        <v>0.0585970585970585</v>
      </c>
      <c r="AI84">
        <f t="shared" si="46"/>
        <v>0.054726861258404</v>
      </c>
      <c r="AJ84">
        <f t="shared" si="47"/>
        <v>0.0518672199170125</v>
      </c>
      <c r="AK84">
        <f t="shared" si="48"/>
        <v>0.0633514986376021</v>
      </c>
      <c r="AL84">
        <f t="shared" si="49"/>
        <v>0.102086438152012</v>
      </c>
      <c r="AM84">
        <f t="shared" si="50"/>
        <v>0.252356780275562</v>
      </c>
      <c r="AN84">
        <f t="shared" si="51"/>
        <v>0.17976653696498</v>
      </c>
      <c r="AO84">
        <f t="shared" si="52"/>
        <v>0.0362162162162162</v>
      </c>
      <c r="AP84">
        <f t="shared" si="53"/>
        <v>0.0302396725678217</v>
      </c>
      <c r="AQ84" s="4">
        <v>10066.9</v>
      </c>
    </row>
    <row r="85" spans="1:43">
      <c r="A85" s="3" t="s">
        <v>538</v>
      </c>
      <c r="B85" s="3" t="s">
        <v>539</v>
      </c>
      <c r="C85" s="3" t="s">
        <v>540</v>
      </c>
      <c r="D85" s="3" t="s">
        <v>541</v>
      </c>
      <c r="E85" s="3" t="s">
        <v>542</v>
      </c>
      <c r="F85" s="3" t="s">
        <v>543</v>
      </c>
      <c r="G85">
        <f t="shared" si="27"/>
        <v>0.0093346677567787</v>
      </c>
      <c r="H85">
        <f t="shared" si="28"/>
        <v>0.0123054018571544</v>
      </c>
      <c r="I85">
        <f t="shared" si="29"/>
        <v>0.0244415735099617</v>
      </c>
      <c r="J85">
        <f t="shared" si="30"/>
        <v>0.0103188404920266</v>
      </c>
      <c r="K85">
        <f t="shared" si="31"/>
        <v>0.0167443705467077</v>
      </c>
      <c r="L85">
        <f t="shared" si="32"/>
        <v>0.0250549346596055</v>
      </c>
      <c r="M85">
        <f t="shared" si="33"/>
        <v>0.0343946315706957</v>
      </c>
      <c r="N85">
        <f t="shared" si="34"/>
        <v>0.0425983629350944</v>
      </c>
      <c r="O85">
        <f t="shared" si="35"/>
        <v>0.0495086375397656</v>
      </c>
      <c r="P85">
        <f t="shared" si="36"/>
        <v>0.015106905753183</v>
      </c>
      <c r="Q85">
        <f t="shared" si="37"/>
        <v>0.0314584155840214</v>
      </c>
      <c r="R85" t="e">
        <f>#REF!-H85</f>
        <v>#REF!</v>
      </c>
      <c r="S85" t="e">
        <f>#REF!-H85</f>
        <v>#REF!</v>
      </c>
      <c r="T85">
        <f t="shared" si="44"/>
        <v>0.0123054018571544</v>
      </c>
      <c r="U85">
        <f t="shared" si="40"/>
        <v>0.018373487683558</v>
      </c>
      <c r="V85">
        <f t="shared" si="41"/>
        <v>0.0237138689792706</v>
      </c>
      <c r="W85">
        <f t="shared" si="42"/>
        <v>0.0284349924682266</v>
      </c>
      <c r="X85">
        <f t="shared" si="43"/>
        <v>0.0326497214825344</v>
      </c>
      <c r="Y85" s="1">
        <v>1306.9</v>
      </c>
      <c r="Z85" s="1">
        <v>6056.6</v>
      </c>
      <c r="AA85" s="1">
        <v>145.1</v>
      </c>
      <c r="AB85" s="1">
        <v>147.6</v>
      </c>
      <c r="AC85" s="1">
        <v>135</v>
      </c>
      <c r="AD85" s="1">
        <v>142.4</v>
      </c>
      <c r="AE85" s="1">
        <v>131.1</v>
      </c>
      <c r="AF85" s="1">
        <v>185.5</v>
      </c>
      <c r="AG85" s="1">
        <v>81.2358</v>
      </c>
      <c r="AH85">
        <f t="shared" si="45"/>
        <v>0.0533323131073531</v>
      </c>
      <c r="AI85">
        <f t="shared" si="46"/>
        <v>0.0570617177954627</v>
      </c>
      <c r="AJ85">
        <f t="shared" si="47"/>
        <v>0.0434183321847003</v>
      </c>
      <c r="AK85">
        <f t="shared" si="48"/>
        <v>0.0501355013550136</v>
      </c>
      <c r="AL85">
        <f t="shared" si="49"/>
        <v>0.094074074074074</v>
      </c>
      <c r="AM85">
        <f t="shared" si="50"/>
        <v>0.174157303370786</v>
      </c>
      <c r="AN85">
        <f t="shared" si="51"/>
        <v>0.177726926010679</v>
      </c>
      <c r="AO85">
        <f t="shared" si="52"/>
        <v>0.0334231805929919</v>
      </c>
      <c r="AP85">
        <f t="shared" si="53"/>
        <v>0.0360186026357838</v>
      </c>
      <c r="AQ85" s="4">
        <v>10077</v>
      </c>
    </row>
    <row r="86" spans="1:43">
      <c r="A86" s="3" t="s">
        <v>544</v>
      </c>
      <c r="B86" s="3" t="s">
        <v>545</v>
      </c>
      <c r="C86" s="3" t="s">
        <v>546</v>
      </c>
      <c r="D86" s="3" t="s">
        <v>547</v>
      </c>
      <c r="E86" s="3" t="s">
        <v>548</v>
      </c>
      <c r="F86" s="3" t="s">
        <v>549</v>
      </c>
      <c r="G86">
        <f t="shared" si="27"/>
        <v>0.00696506861459012</v>
      </c>
      <c r="H86">
        <f t="shared" si="28"/>
        <v>0.0123256496906369</v>
      </c>
      <c r="I86">
        <f t="shared" si="29"/>
        <v>0.0240064395567661</v>
      </c>
      <c r="J86">
        <f t="shared" si="30"/>
        <v>0.00566185656128104</v>
      </c>
      <c r="K86">
        <f t="shared" si="31"/>
        <v>0.00949330194392115</v>
      </c>
      <c r="L86">
        <f t="shared" si="32"/>
        <v>0.0172170513631352</v>
      </c>
      <c r="M86">
        <f t="shared" si="33"/>
        <v>0.0344337816459241</v>
      </c>
      <c r="N86">
        <f t="shared" si="34"/>
        <v>0.0409816650893503</v>
      </c>
      <c r="O86">
        <f t="shared" si="35"/>
        <v>0.0474709635778301</v>
      </c>
      <c r="P86">
        <f t="shared" si="36"/>
        <v>0.017041370942176</v>
      </c>
      <c r="Q86" t="e">
        <f>#REF!-H86</f>
        <v>#REF!</v>
      </c>
      <c r="R86" t="e">
        <f>#REF!-H86</f>
        <v>#REF!</v>
      </c>
      <c r="S86" t="e">
        <f>#REF!-H86</f>
        <v>#REF!</v>
      </c>
      <c r="T86">
        <f t="shared" si="44"/>
        <v>0.0123256496906369</v>
      </c>
      <c r="U86">
        <f t="shared" si="40"/>
        <v>0.0181660446237015</v>
      </c>
      <c r="V86">
        <f t="shared" si="41"/>
        <v>0.0235886236311091</v>
      </c>
      <c r="W86">
        <f t="shared" si="42"/>
        <v>0.0279368839956694</v>
      </c>
      <c r="X86">
        <f t="shared" si="43"/>
        <v>0.0318436999121015</v>
      </c>
      <c r="Y86" s="1">
        <v>1305.3</v>
      </c>
      <c r="Z86" s="1">
        <v>6061.4</v>
      </c>
      <c r="AA86" s="1">
        <v>145.9</v>
      </c>
      <c r="AB86" s="1">
        <v>148.6</v>
      </c>
      <c r="AC86" s="1">
        <v>136.6</v>
      </c>
      <c r="AD86" s="1">
        <v>148.7</v>
      </c>
      <c r="AE86" s="1">
        <v>134.5</v>
      </c>
      <c r="AF86" s="1">
        <v>186.3</v>
      </c>
      <c r="AG86" s="1">
        <v>81.6427</v>
      </c>
      <c r="AH86">
        <f t="shared" si="45"/>
        <v>0.0468091626446029</v>
      </c>
      <c r="AI86">
        <f t="shared" si="46"/>
        <v>0.0566865740587984</v>
      </c>
      <c r="AJ86">
        <f t="shared" si="47"/>
        <v>0.0411240575736806</v>
      </c>
      <c r="AK86">
        <f t="shared" si="48"/>
        <v>0.0464333781965007</v>
      </c>
      <c r="AL86">
        <f t="shared" si="49"/>
        <v>0.0871156661786238</v>
      </c>
      <c r="AM86">
        <f t="shared" si="50"/>
        <v>0.104236718224613</v>
      </c>
      <c r="AN86">
        <f t="shared" si="51"/>
        <v>0.157620817843866</v>
      </c>
      <c r="AO86">
        <f t="shared" si="52"/>
        <v>0.028448738593666</v>
      </c>
      <c r="AP86">
        <f t="shared" si="53"/>
        <v>0.0311920110432408</v>
      </c>
      <c r="AQ86" s="4">
        <v>10057.8</v>
      </c>
    </row>
    <row r="87" spans="1:43">
      <c r="A87" s="3" t="s">
        <v>550</v>
      </c>
      <c r="B87" s="3" t="s">
        <v>551</v>
      </c>
      <c r="C87" s="3" t="s">
        <v>552</v>
      </c>
      <c r="D87" s="3" t="s">
        <v>422</v>
      </c>
      <c r="E87" s="3" t="s">
        <v>553</v>
      </c>
      <c r="F87" s="3" t="s">
        <v>554</v>
      </c>
      <c r="G87">
        <f t="shared" si="27"/>
        <v>0.0003822886739296</v>
      </c>
      <c r="H87">
        <f t="shared" si="28"/>
        <v>0.0115059401862021</v>
      </c>
      <c r="I87">
        <f t="shared" si="29"/>
        <v>0.0213582187329813</v>
      </c>
      <c r="J87">
        <f t="shared" si="30"/>
        <v>-0.00707473129532273</v>
      </c>
      <c r="K87">
        <f t="shared" si="31"/>
        <v>-0.00879021251626492</v>
      </c>
      <c r="L87">
        <f t="shared" si="32"/>
        <v>-0.00649602396094056</v>
      </c>
      <c r="M87">
        <f t="shared" si="33"/>
        <v>0.0315463704096888</v>
      </c>
      <c r="N87">
        <f t="shared" si="34"/>
        <v>0.0392403375006125</v>
      </c>
      <c r="O87">
        <f t="shared" si="35"/>
        <v>0.0451043944808661</v>
      </c>
      <c r="P87">
        <f t="shared" si="36"/>
        <v>0.0209759300590517</v>
      </c>
      <c r="Q87" t="e">
        <f>#REF!-H87</f>
        <v>#REF!</v>
      </c>
      <c r="R87" t="e">
        <f>#REF!-H87</f>
        <v>#REF!</v>
      </c>
      <c r="S87" t="e">
        <f>#REF!-H87</f>
        <v>#REF!</v>
      </c>
      <c r="T87">
        <f t="shared" si="44"/>
        <v>0.0115059401862021</v>
      </c>
      <c r="U87">
        <f t="shared" si="40"/>
        <v>0.0164320794595917</v>
      </c>
      <c r="V87">
        <f t="shared" si="41"/>
        <v>0.0214701764429574</v>
      </c>
      <c r="W87">
        <f t="shared" si="42"/>
        <v>0.0259127167073711</v>
      </c>
      <c r="X87">
        <f t="shared" si="43"/>
        <v>0.0297510522620701</v>
      </c>
      <c r="Y87" s="1">
        <v>1321.9</v>
      </c>
      <c r="Z87" s="1">
        <v>6101.7</v>
      </c>
      <c r="AA87" s="1">
        <v>145.8</v>
      </c>
      <c r="AB87" s="1">
        <v>148.6</v>
      </c>
      <c r="AC87" s="1">
        <v>137.8</v>
      </c>
      <c r="AD87" s="1">
        <v>150.8</v>
      </c>
      <c r="AE87" s="1">
        <v>139.2</v>
      </c>
      <c r="AF87" s="1">
        <v>186.7</v>
      </c>
      <c r="AG87" s="1">
        <v>81.7459</v>
      </c>
      <c r="AH87">
        <f t="shared" si="45"/>
        <v>0.038126938497617</v>
      </c>
      <c r="AI87">
        <f t="shared" si="46"/>
        <v>0.051674123604897</v>
      </c>
      <c r="AJ87">
        <f t="shared" si="47"/>
        <v>0.0473251028806583</v>
      </c>
      <c r="AK87">
        <f t="shared" si="48"/>
        <v>0.053835800807537</v>
      </c>
      <c r="AL87">
        <f t="shared" si="49"/>
        <v>0.0849056603773584</v>
      </c>
      <c r="AM87">
        <f t="shared" si="50"/>
        <v>0.0802387267904509</v>
      </c>
      <c r="AN87">
        <f t="shared" si="51"/>
        <v>0.132183908045977</v>
      </c>
      <c r="AO87">
        <f t="shared" si="52"/>
        <v>0.0305302624531335</v>
      </c>
      <c r="AP87">
        <f t="shared" si="53"/>
        <v>0.0327074507712313</v>
      </c>
      <c r="AQ87" s="4">
        <v>10065.2</v>
      </c>
    </row>
    <row r="88" spans="1:43">
      <c r="A88" s="3" t="s">
        <v>555</v>
      </c>
      <c r="B88" s="3" t="s">
        <v>556</v>
      </c>
      <c r="C88" s="3" t="s">
        <v>557</v>
      </c>
      <c r="D88" s="3" t="s">
        <v>558</v>
      </c>
      <c r="E88" s="3" t="s">
        <v>559</v>
      </c>
      <c r="F88" s="3" t="s">
        <v>560</v>
      </c>
      <c r="G88">
        <f t="shared" si="27"/>
        <v>-0.00264534016664506</v>
      </c>
      <c r="H88">
        <f t="shared" si="28"/>
        <v>0.0114553628458513</v>
      </c>
      <c r="I88">
        <f t="shared" si="29"/>
        <v>0.0200146646236367</v>
      </c>
      <c r="J88">
        <f t="shared" si="30"/>
        <v>-0.0149350716120579</v>
      </c>
      <c r="K88">
        <f t="shared" si="31"/>
        <v>-0.0199336229093371</v>
      </c>
      <c r="L88">
        <f t="shared" si="32"/>
        <v>-0.021377629907797</v>
      </c>
      <c r="M88">
        <f t="shared" si="33"/>
        <v>0.0285878799598842</v>
      </c>
      <c r="N88">
        <f t="shared" si="34"/>
        <v>0.0375990238434216</v>
      </c>
      <c r="O88">
        <f t="shared" si="35"/>
        <v>0.0427552224439512</v>
      </c>
      <c r="P88">
        <f t="shared" si="36"/>
        <v>0.0226600047902817</v>
      </c>
      <c r="Q88" t="e">
        <f>#REF!-H88</f>
        <v>#REF!</v>
      </c>
      <c r="R88" t="e">
        <f>#REF!-H88</f>
        <v>#REF!</v>
      </c>
      <c r="S88" t="e">
        <f>#REF!-H88</f>
        <v>#REF!</v>
      </c>
      <c r="T88">
        <f t="shared" si="44"/>
        <v>0.0114553628458513</v>
      </c>
      <c r="U88">
        <f t="shared" si="40"/>
        <v>0.015735013734744</v>
      </c>
      <c r="V88">
        <f t="shared" si="41"/>
        <v>0.0200193024764574</v>
      </c>
      <c r="W88">
        <f t="shared" si="42"/>
        <v>0.0244142328181985</v>
      </c>
      <c r="X88">
        <f t="shared" si="43"/>
        <v>0.028082430743349</v>
      </c>
      <c r="Y88" s="1">
        <v>1329.9</v>
      </c>
      <c r="Z88" s="1">
        <v>6139.9</v>
      </c>
      <c r="AA88" s="1">
        <v>146.2</v>
      </c>
      <c r="AB88" s="1">
        <v>149</v>
      </c>
      <c r="AC88" s="1">
        <v>138.4</v>
      </c>
      <c r="AD88" s="1">
        <v>153.2</v>
      </c>
      <c r="AE88" s="1">
        <v>142.5</v>
      </c>
      <c r="AF88" s="1">
        <v>187.1</v>
      </c>
      <c r="AG88" s="1">
        <v>81.9423</v>
      </c>
      <c r="AH88">
        <f t="shared" si="45"/>
        <v>0.0318820963982253</v>
      </c>
      <c r="AI88">
        <f t="shared" si="46"/>
        <v>0.0477043600058634</v>
      </c>
      <c r="AJ88">
        <f t="shared" si="47"/>
        <v>0.0512995896032832</v>
      </c>
      <c r="AK88">
        <f t="shared" si="48"/>
        <v>0.0590604026845638</v>
      </c>
      <c r="AL88">
        <f t="shared" si="49"/>
        <v>0.0888728323699421</v>
      </c>
      <c r="AM88">
        <f t="shared" si="50"/>
        <v>0.112924281984334</v>
      </c>
      <c r="AN88">
        <f t="shared" si="51"/>
        <v>0.127017543859649</v>
      </c>
      <c r="AO88">
        <f t="shared" si="52"/>
        <v>0.0320684126135756</v>
      </c>
      <c r="AP88">
        <f t="shared" si="53"/>
        <v>0.0330769334031385</v>
      </c>
      <c r="AQ88" s="4">
        <v>10096.3</v>
      </c>
    </row>
    <row r="89" spans="1:43">
      <c r="A89" s="3" t="s">
        <v>561</v>
      </c>
      <c r="B89" s="3" t="s">
        <v>562</v>
      </c>
      <c r="C89" s="3" t="s">
        <v>563</v>
      </c>
      <c r="D89" s="3" t="s">
        <v>564</v>
      </c>
      <c r="E89" s="3" t="s">
        <v>565</v>
      </c>
      <c r="F89" s="3" t="s">
        <v>566</v>
      </c>
      <c r="G89">
        <f t="shared" si="27"/>
        <v>0.0124249761782113</v>
      </c>
      <c r="H89">
        <f t="shared" si="28"/>
        <v>0.0160175995598793</v>
      </c>
      <c r="I89">
        <f t="shared" si="29"/>
        <v>0.0300158677921616</v>
      </c>
      <c r="J89">
        <f t="shared" si="30"/>
        <v>0.0145848889112565</v>
      </c>
      <c r="K89">
        <f t="shared" si="31"/>
        <v>0.0213905252363881</v>
      </c>
      <c r="L89">
        <f t="shared" si="32"/>
        <v>0.0308367664683827</v>
      </c>
      <c r="M89">
        <f t="shared" si="33"/>
        <v>0.0407888366039305</v>
      </c>
      <c r="N89">
        <f t="shared" si="34"/>
        <v>0.0460921361657482</v>
      </c>
      <c r="O89">
        <f t="shared" si="35"/>
        <v>0.0496991593125359</v>
      </c>
      <c r="P89">
        <f t="shared" si="36"/>
        <v>0.0175908916139502</v>
      </c>
      <c r="Q89" t="e">
        <f>#REF!-H89</f>
        <v>#REF!</v>
      </c>
      <c r="R89" t="e">
        <f>#REF!-H89</f>
        <v>#REF!</v>
      </c>
      <c r="S89" t="e">
        <f>#REF!-H89</f>
        <v>#REF!</v>
      </c>
      <c r="T89">
        <f t="shared" si="44"/>
        <v>0.0160175995598793</v>
      </c>
      <c r="U89">
        <f t="shared" si="40"/>
        <v>0.0230167336760205</v>
      </c>
      <c r="V89">
        <f t="shared" si="41"/>
        <v>0.0289407679853238</v>
      </c>
      <c r="W89">
        <f t="shared" si="42"/>
        <v>0.0332286100304299</v>
      </c>
      <c r="X89">
        <f t="shared" si="43"/>
        <v>0.0365227198868511</v>
      </c>
      <c r="Y89" s="1">
        <v>1331</v>
      </c>
      <c r="Z89" s="1">
        <v>6180.9</v>
      </c>
      <c r="AA89" s="1">
        <v>147.2</v>
      </c>
      <c r="AB89" s="1">
        <v>150.2</v>
      </c>
      <c r="AC89" s="1">
        <v>140.1</v>
      </c>
      <c r="AD89" s="1">
        <v>156.2</v>
      </c>
      <c r="AE89" s="1">
        <v>145.1</v>
      </c>
      <c r="AF89" s="1">
        <v>187.4</v>
      </c>
      <c r="AG89" s="1">
        <v>81.9631</v>
      </c>
      <c r="AH89">
        <f t="shared" si="45"/>
        <v>0.0192336589030803</v>
      </c>
      <c r="AI89">
        <f t="shared" si="46"/>
        <v>0.0419194615670858</v>
      </c>
      <c r="AJ89">
        <f t="shared" si="47"/>
        <v>0.047554347826087</v>
      </c>
      <c r="AK89">
        <f t="shared" si="48"/>
        <v>0.0545938748335554</v>
      </c>
      <c r="AL89">
        <f t="shared" si="49"/>
        <v>0.0799428979300501</v>
      </c>
      <c r="AM89">
        <f t="shared" si="50"/>
        <v>0.120358514724712</v>
      </c>
      <c r="AN89">
        <f t="shared" si="51"/>
        <v>0.113714679531358</v>
      </c>
      <c r="AO89">
        <f t="shared" si="52"/>
        <v>0.0336179295624332</v>
      </c>
      <c r="AP89">
        <f t="shared" si="53"/>
        <v>0.039655649920513</v>
      </c>
      <c r="AQ89" s="4">
        <v>10139.5</v>
      </c>
    </row>
    <row r="90" spans="1:43">
      <c r="A90" s="3" t="s">
        <v>567</v>
      </c>
      <c r="B90" s="3" t="s">
        <v>568</v>
      </c>
      <c r="C90" s="3" t="s">
        <v>569</v>
      </c>
      <c r="D90" s="3" t="s">
        <v>570</v>
      </c>
      <c r="E90" s="3" t="s">
        <v>571</v>
      </c>
      <c r="F90" s="3" t="s">
        <v>572</v>
      </c>
      <c r="G90">
        <f t="shared" si="27"/>
        <v>0.0170129428714863</v>
      </c>
      <c r="H90">
        <f t="shared" si="28"/>
        <v>0.0181945209924958</v>
      </c>
      <c r="I90">
        <f t="shared" si="29"/>
        <v>0.0325199935520055</v>
      </c>
      <c r="J90">
        <f t="shared" si="30"/>
        <v>0.0229111314739167</v>
      </c>
      <c r="K90">
        <f t="shared" si="31"/>
        <v>0.0337682801258682</v>
      </c>
      <c r="L90">
        <f t="shared" si="32"/>
        <v>0.0470265243375267</v>
      </c>
      <c r="M90">
        <f t="shared" si="33"/>
        <v>0.043112765299652</v>
      </c>
      <c r="N90">
        <f t="shared" si="34"/>
        <v>0.047782368488794</v>
      </c>
      <c r="O90">
        <f t="shared" si="35"/>
        <v>0.0513563601603214</v>
      </c>
      <c r="P90">
        <f t="shared" si="36"/>
        <v>0.0155070506805192</v>
      </c>
      <c r="Q90" t="e">
        <f>#REF!-H90</f>
        <v>#REF!</v>
      </c>
      <c r="R90" t="e">
        <f>#REF!-H90</f>
        <v>#REF!</v>
      </c>
      <c r="S90" t="e">
        <f>#REF!-H90</f>
        <v>#REF!</v>
      </c>
      <c r="T90">
        <f t="shared" si="44"/>
        <v>0.0181945209924958</v>
      </c>
      <c r="U90">
        <f t="shared" si="40"/>
        <v>0.0253572572722506</v>
      </c>
      <c r="V90">
        <f t="shared" si="41"/>
        <v>0.0312757599480511</v>
      </c>
      <c r="W90">
        <f t="shared" si="42"/>
        <v>0.0354024120832368</v>
      </c>
      <c r="X90">
        <f t="shared" si="43"/>
        <v>0.0385932016986537</v>
      </c>
      <c r="Y90" s="1">
        <v>1332.4</v>
      </c>
      <c r="Z90" s="1">
        <v>6252.4</v>
      </c>
      <c r="AA90" s="1">
        <v>148.4</v>
      </c>
      <c r="AB90" s="1">
        <v>151.7</v>
      </c>
      <c r="AC90" s="1">
        <v>141.7</v>
      </c>
      <c r="AD90" s="1">
        <v>160.6</v>
      </c>
      <c r="AE90" s="1">
        <v>143.3</v>
      </c>
      <c r="AF90" s="1">
        <v>188.2</v>
      </c>
      <c r="AG90" s="1">
        <v>82.4123</v>
      </c>
      <c r="AH90">
        <f t="shared" si="45"/>
        <v>0.0244671269888922</v>
      </c>
      <c r="AI90">
        <f t="shared" si="46"/>
        <v>0.0329153605015674</v>
      </c>
      <c r="AJ90">
        <f t="shared" si="47"/>
        <v>0.0370619946091644</v>
      </c>
      <c r="AK90">
        <f t="shared" si="48"/>
        <v>0.0402109426499672</v>
      </c>
      <c r="AL90">
        <f t="shared" si="49"/>
        <v>0.0628087508821454</v>
      </c>
      <c r="AM90">
        <f t="shared" si="50"/>
        <v>0.0529265255292653</v>
      </c>
      <c r="AN90">
        <f t="shared" si="51"/>
        <v>0.124214933705513</v>
      </c>
      <c r="AO90">
        <f t="shared" si="52"/>
        <v>0.0286928799149841</v>
      </c>
      <c r="AP90">
        <f t="shared" si="53"/>
        <v>0.0294761825601275</v>
      </c>
      <c r="AQ90" s="4">
        <v>10186.9</v>
      </c>
    </row>
    <row r="91" spans="1:43">
      <c r="A91" s="3" t="s">
        <v>573</v>
      </c>
      <c r="B91" s="3" t="s">
        <v>574</v>
      </c>
      <c r="C91" s="3" t="s">
        <v>575</v>
      </c>
      <c r="D91" s="3" t="s">
        <v>576</v>
      </c>
      <c r="E91" s="3" t="s">
        <v>577</v>
      </c>
      <c r="F91" s="3" t="s">
        <v>578</v>
      </c>
      <c r="G91">
        <f t="shared" si="27"/>
        <v>0.0185514687248246</v>
      </c>
      <c r="H91">
        <f t="shared" si="28"/>
        <v>0.020121077996222</v>
      </c>
      <c r="I91">
        <f t="shared" si="29"/>
        <v>0.0333324427378676</v>
      </c>
      <c r="J91">
        <f t="shared" si="30"/>
        <v>0.0227486320422546</v>
      </c>
      <c r="K91">
        <f t="shared" si="31"/>
        <v>0.0316627629648774</v>
      </c>
      <c r="L91">
        <f t="shared" si="32"/>
        <v>0.044307599769743</v>
      </c>
      <c r="M91">
        <f t="shared" si="33"/>
        <v>0.0412638348252569</v>
      </c>
      <c r="N91">
        <f t="shared" si="34"/>
        <v>0.045522200855241</v>
      </c>
      <c r="O91">
        <f t="shared" si="35"/>
        <v>0.0504126036996928</v>
      </c>
      <c r="P91">
        <f t="shared" si="36"/>
        <v>0.014780974013043</v>
      </c>
      <c r="Q91" t="e">
        <f>#REF!-H91</f>
        <v>#REF!</v>
      </c>
      <c r="R91" t="e">
        <f>#REF!-H91</f>
        <v>#REF!</v>
      </c>
      <c r="S91" t="e">
        <f>#REF!-H91</f>
        <v>#REF!</v>
      </c>
      <c r="T91">
        <f t="shared" si="44"/>
        <v>0.020121077996222</v>
      </c>
      <c r="U91">
        <f t="shared" si="40"/>
        <v>0.0267267603670448</v>
      </c>
      <c r="V91">
        <f t="shared" si="41"/>
        <v>0.0315724518531155</v>
      </c>
      <c r="W91">
        <f t="shared" si="42"/>
        <v>0.0350598891036469</v>
      </c>
      <c r="X91">
        <f t="shared" si="43"/>
        <v>0.0381304320228561</v>
      </c>
      <c r="Y91" s="1">
        <v>1342.9</v>
      </c>
      <c r="Z91" s="1">
        <v>6261</v>
      </c>
      <c r="AA91" s="1">
        <v>148.4</v>
      </c>
      <c r="AB91" s="1">
        <v>151.5</v>
      </c>
      <c r="AC91" s="1">
        <v>142.2</v>
      </c>
      <c r="AD91" s="1">
        <v>161.5</v>
      </c>
      <c r="AE91" s="1">
        <v>142.8</v>
      </c>
      <c r="AF91" s="1">
        <v>188.9</v>
      </c>
      <c r="AG91" s="1">
        <v>82.0437</v>
      </c>
      <c r="AH91">
        <f t="shared" si="45"/>
        <v>0.0272544493260853</v>
      </c>
      <c r="AI91">
        <f t="shared" si="46"/>
        <v>0.0373422775914391</v>
      </c>
      <c r="AJ91">
        <f t="shared" si="47"/>
        <v>0.0370619946091644</v>
      </c>
      <c r="AK91">
        <f t="shared" si="48"/>
        <v>0.0422442244224423</v>
      </c>
      <c r="AL91">
        <f t="shared" si="49"/>
        <v>0.0625879043600563</v>
      </c>
      <c r="AM91">
        <f t="shared" si="50"/>
        <v>0.0247678018575851</v>
      </c>
      <c r="AN91">
        <f t="shared" si="51"/>
        <v>0.138655462184874</v>
      </c>
      <c r="AO91">
        <f t="shared" si="52"/>
        <v>0.0254102699841185</v>
      </c>
      <c r="AP91">
        <f t="shared" si="53"/>
        <v>0.0447176321886995</v>
      </c>
      <c r="AQ91" s="4">
        <v>10190.1</v>
      </c>
    </row>
    <row r="92" spans="1:43">
      <c r="A92" s="3" t="s">
        <v>579</v>
      </c>
      <c r="B92" s="3" t="s">
        <v>580</v>
      </c>
      <c r="C92" s="3" t="s">
        <v>581</v>
      </c>
      <c r="D92" s="3" t="s">
        <v>582</v>
      </c>
      <c r="E92" s="3" t="s">
        <v>583</v>
      </c>
      <c r="F92" s="3" t="s">
        <v>584</v>
      </c>
      <c r="G92">
        <f t="shared" si="27"/>
        <v>0.0145329176242313</v>
      </c>
      <c r="H92">
        <f t="shared" si="28"/>
        <v>0.0204986694773459</v>
      </c>
      <c r="I92">
        <f t="shared" si="29"/>
        <v>0.0327438919183737</v>
      </c>
      <c r="J92">
        <f t="shared" si="30"/>
        <v>0.0141077739950315</v>
      </c>
      <c r="K92">
        <f t="shared" si="31"/>
        <v>0.0166028495576595</v>
      </c>
      <c r="L92">
        <f t="shared" si="32"/>
        <v>0.0230128074623732</v>
      </c>
      <c r="M92">
        <f t="shared" si="33"/>
        <v>0.0402223220157195</v>
      </c>
      <c r="N92">
        <f t="shared" si="34"/>
        <v>0.0440860051457602</v>
      </c>
      <c r="O92">
        <f t="shared" si="35"/>
        <v>0.049405391995298</v>
      </c>
      <c r="P92">
        <f t="shared" si="36"/>
        <v>0.0182109742941425</v>
      </c>
      <c r="Q92" t="e">
        <f>#REF!-H92</f>
        <v>#REF!</v>
      </c>
      <c r="R92" t="e">
        <f>#REF!-H92</f>
        <v>#REF!</v>
      </c>
      <c r="S92" t="e">
        <f>#REF!-H92</f>
        <v>#REF!</v>
      </c>
      <c r="T92">
        <f t="shared" si="44"/>
        <v>0.0204986694773459</v>
      </c>
      <c r="U92">
        <f t="shared" si="40"/>
        <v>0.0266212806978598</v>
      </c>
      <c r="V92">
        <f t="shared" si="41"/>
        <v>0.0311549611371464</v>
      </c>
      <c r="W92">
        <f t="shared" si="42"/>
        <v>0.0343877221392999</v>
      </c>
      <c r="X92">
        <f t="shared" si="43"/>
        <v>0.0373912561104995</v>
      </c>
      <c r="Y92" s="1">
        <v>1340.4</v>
      </c>
      <c r="Z92" s="1">
        <v>6269.1</v>
      </c>
      <c r="AA92" s="1">
        <v>148.2</v>
      </c>
      <c r="AB92" s="1">
        <v>151.3</v>
      </c>
      <c r="AC92" s="1">
        <v>142.9</v>
      </c>
      <c r="AD92" s="1">
        <v>161.3</v>
      </c>
      <c r="AE92" s="1">
        <v>145.2</v>
      </c>
      <c r="AF92" s="1">
        <v>189.1</v>
      </c>
      <c r="AG92" s="1">
        <v>82.5608</v>
      </c>
      <c r="AH92">
        <f t="shared" si="45"/>
        <v>0.0202178454192778</v>
      </c>
      <c r="AI92">
        <f t="shared" si="46"/>
        <v>0.0403885725223716</v>
      </c>
      <c r="AJ92">
        <f t="shared" si="47"/>
        <v>0.0458839406207828</v>
      </c>
      <c r="AK92">
        <f t="shared" si="48"/>
        <v>0.0528750826173166</v>
      </c>
      <c r="AL92">
        <f t="shared" si="49"/>
        <v>0.065780265920224</v>
      </c>
      <c r="AM92">
        <f t="shared" si="50"/>
        <v>0.0812151270923744</v>
      </c>
      <c r="AN92">
        <f t="shared" si="51"/>
        <v>0.12465564738292</v>
      </c>
      <c r="AO92">
        <f t="shared" si="52"/>
        <v>0.0306716023268113</v>
      </c>
      <c r="AP92">
        <f t="shared" si="53"/>
        <v>0.0444532998711253</v>
      </c>
      <c r="AQ92" s="4">
        <v>10223.4</v>
      </c>
    </row>
    <row r="93" spans="1:43">
      <c r="A93" s="3" t="s">
        <v>585</v>
      </c>
      <c r="B93" s="3" t="s">
        <v>586</v>
      </c>
      <c r="C93" s="3" t="s">
        <v>587</v>
      </c>
      <c r="D93" s="3" t="s">
        <v>588</v>
      </c>
      <c r="E93" s="3" t="s">
        <v>589</v>
      </c>
      <c r="F93" s="3" t="s">
        <v>590</v>
      </c>
      <c r="G93">
        <f t="shared" si="27"/>
        <v>0.0105278957392425</v>
      </c>
      <c r="H93">
        <f t="shared" si="28"/>
        <v>0.0194376938924751</v>
      </c>
      <c r="I93">
        <f t="shared" si="29"/>
        <v>0.0283145091450379</v>
      </c>
      <c r="J93">
        <f t="shared" si="30"/>
        <v>0.0062323699639226</v>
      </c>
      <c r="K93">
        <f t="shared" si="31"/>
        <v>0.00859600923065874</v>
      </c>
      <c r="L93">
        <f t="shared" si="32"/>
        <v>0.0155960704148214</v>
      </c>
      <c r="M93">
        <f t="shared" si="33"/>
        <v>0.0341847976767253</v>
      </c>
      <c r="N93">
        <f t="shared" si="34"/>
        <v>0.0402645321396144</v>
      </c>
      <c r="O93">
        <f t="shared" si="35"/>
        <v>0.0456137505384797</v>
      </c>
      <c r="P93">
        <f t="shared" si="36"/>
        <v>0.0177866134057953</v>
      </c>
      <c r="Q93" t="e">
        <f>#REF!-H93</f>
        <v>#REF!</v>
      </c>
      <c r="R93" t="e">
        <f>#REF!-H93</f>
        <v>#REF!</v>
      </c>
      <c r="S93" t="e">
        <f>#REF!-H93</f>
        <v>#REF!</v>
      </c>
      <c r="T93">
        <f t="shared" si="44"/>
        <v>0.0194376938924751</v>
      </c>
      <c r="U93">
        <f t="shared" si="40"/>
        <v>0.0238761015187564</v>
      </c>
      <c r="V93">
        <f t="shared" si="41"/>
        <v>0.0273123335714128</v>
      </c>
      <c r="W93">
        <f t="shared" si="42"/>
        <v>0.0305503832134632</v>
      </c>
      <c r="X93">
        <f t="shared" si="43"/>
        <v>0.0335630566784665</v>
      </c>
      <c r="Y93" s="1">
        <v>1353.2</v>
      </c>
      <c r="Z93" s="1">
        <v>6292.9</v>
      </c>
      <c r="AA93" s="1">
        <v>148.6</v>
      </c>
      <c r="AB93" s="1">
        <v>151.6</v>
      </c>
      <c r="AC93" s="1">
        <v>144.4</v>
      </c>
      <c r="AD93" s="1">
        <v>161.7</v>
      </c>
      <c r="AE93" s="1">
        <v>145.7</v>
      </c>
      <c r="AF93" s="1">
        <v>189.2</v>
      </c>
      <c r="AG93" s="1">
        <v>82.7053</v>
      </c>
      <c r="AH93">
        <f t="shared" si="45"/>
        <v>0.0176618386047885</v>
      </c>
      <c r="AI93">
        <f t="shared" si="46"/>
        <v>0.0413640769756392</v>
      </c>
      <c r="AJ93">
        <f t="shared" si="47"/>
        <v>0.0518169582772545</v>
      </c>
      <c r="AK93">
        <f t="shared" si="48"/>
        <v>0.0620052770448549</v>
      </c>
      <c r="AL93">
        <f t="shared" si="49"/>
        <v>0.0609418282548475</v>
      </c>
      <c r="AM93">
        <f t="shared" si="50"/>
        <v>0.122448979591837</v>
      </c>
      <c r="AN93">
        <f t="shared" si="51"/>
        <v>0.133836650652025</v>
      </c>
      <c r="AO93">
        <f t="shared" si="52"/>
        <v>0.0364693446088795</v>
      </c>
      <c r="AP93">
        <f t="shared" si="53"/>
        <v>0.0388983535517071</v>
      </c>
      <c r="AQ93" s="4">
        <v>10282.5</v>
      </c>
    </row>
    <row r="94" spans="1:43">
      <c r="A94" s="3" t="s">
        <v>591</v>
      </c>
      <c r="B94" s="3" t="s">
        <v>592</v>
      </c>
      <c r="C94" s="3" t="s">
        <v>593</v>
      </c>
      <c r="D94" s="3" t="s">
        <v>594</v>
      </c>
      <c r="E94" s="3" t="s">
        <v>595</v>
      </c>
      <c r="F94" s="3" t="s">
        <v>596</v>
      </c>
      <c r="G94">
        <f t="shared" si="27"/>
        <v>0.0113733985414702</v>
      </c>
      <c r="H94">
        <f t="shared" si="28"/>
        <v>0.0215812080336043</v>
      </c>
      <c r="I94">
        <f t="shared" si="29"/>
        <v>0.0303017338460757</v>
      </c>
      <c r="J94">
        <f t="shared" si="30"/>
        <v>0.00370920710037778</v>
      </c>
      <c r="K94">
        <f t="shared" si="31"/>
        <v>0.00218745305713951</v>
      </c>
      <c r="L94">
        <f t="shared" si="32"/>
        <v>0.00312285853165863</v>
      </c>
      <c r="M94">
        <f t="shared" si="33"/>
        <v>0.0340780778374259</v>
      </c>
      <c r="N94">
        <f t="shared" si="34"/>
        <v>0.0403507826936528</v>
      </c>
      <c r="O94">
        <f t="shared" si="35"/>
        <v>0.0432198944548056</v>
      </c>
      <c r="P94">
        <f t="shared" si="36"/>
        <v>0.0189283353046056</v>
      </c>
      <c r="Q94" t="e">
        <f>#REF!-H94</f>
        <v>#REF!</v>
      </c>
      <c r="R94" t="e">
        <f>#REF!-H94</f>
        <v>#REF!</v>
      </c>
      <c r="S94" t="e">
        <f>#REF!-H94</f>
        <v>#REF!</v>
      </c>
      <c r="T94">
        <f t="shared" si="44"/>
        <v>0.0215812080336043</v>
      </c>
      <c r="U94">
        <f t="shared" si="40"/>
        <v>0.02594147093984</v>
      </c>
      <c r="V94">
        <f t="shared" si="41"/>
        <v>0.0286536732390353</v>
      </c>
      <c r="W94">
        <f t="shared" si="42"/>
        <v>0.0315779506026896</v>
      </c>
      <c r="X94">
        <f t="shared" si="43"/>
        <v>0.0339063393731128</v>
      </c>
      <c r="Y94" s="1">
        <v>1361.9</v>
      </c>
      <c r="Z94" s="1">
        <v>6330.6</v>
      </c>
      <c r="AA94" s="1">
        <v>148.8</v>
      </c>
      <c r="AB94" s="1">
        <v>151.8</v>
      </c>
      <c r="AC94" s="1">
        <v>144.8</v>
      </c>
      <c r="AD94" s="1">
        <v>154</v>
      </c>
      <c r="AE94" s="1">
        <v>147.1</v>
      </c>
      <c r="AF94" s="1">
        <v>189.8</v>
      </c>
      <c r="AG94" s="1">
        <v>83.3087</v>
      </c>
      <c r="AH94">
        <f t="shared" si="45"/>
        <v>0.0111608781848886</v>
      </c>
      <c r="AI94">
        <f t="shared" si="46"/>
        <v>0.0404227087479859</v>
      </c>
      <c r="AJ94">
        <f t="shared" si="47"/>
        <v>0.0672043010752688</v>
      </c>
      <c r="AK94">
        <f t="shared" si="48"/>
        <v>0.0830039525691699</v>
      </c>
      <c r="AL94">
        <f t="shared" si="49"/>
        <v>0.0856353591160219</v>
      </c>
      <c r="AM94">
        <f t="shared" si="50"/>
        <v>0.300649350649351</v>
      </c>
      <c r="AN94">
        <f t="shared" si="51"/>
        <v>0.140040788579198</v>
      </c>
      <c r="AO94">
        <f t="shared" si="52"/>
        <v>0.047418335089568</v>
      </c>
      <c r="AP94">
        <f t="shared" si="53"/>
        <v>0.0269587690121199</v>
      </c>
      <c r="AQ94" s="4">
        <v>10292</v>
      </c>
    </row>
    <row r="95" spans="1:43">
      <c r="A95" s="3" t="s">
        <v>597</v>
      </c>
      <c r="B95" s="3" t="s">
        <v>598</v>
      </c>
      <c r="C95" s="3" t="s">
        <v>599</v>
      </c>
      <c r="D95" s="3" t="s">
        <v>600</v>
      </c>
      <c r="E95" s="3" t="s">
        <v>601</v>
      </c>
      <c r="F95" s="3" t="s">
        <v>602</v>
      </c>
      <c r="G95">
        <f t="shared" si="27"/>
        <v>0.00766118622487293</v>
      </c>
      <c r="H95">
        <f t="shared" si="28"/>
        <v>0.0221740368665354</v>
      </c>
      <c r="I95">
        <f t="shared" si="29"/>
        <v>0.0285825594639233</v>
      </c>
      <c r="J95">
        <f t="shared" si="30"/>
        <v>-0.00280975539610524</v>
      </c>
      <c r="K95">
        <f t="shared" si="31"/>
        <v>-0.00844931493080404</v>
      </c>
      <c r="L95">
        <f t="shared" si="32"/>
        <v>-0.0107942451308806</v>
      </c>
      <c r="M95">
        <f t="shared" si="33"/>
        <v>0.033146887892247</v>
      </c>
      <c r="N95">
        <f t="shared" si="34"/>
        <v>0.03908934889174</v>
      </c>
      <c r="O95">
        <f t="shared" si="35"/>
        <v>0.0423536194735472</v>
      </c>
      <c r="P95">
        <f t="shared" si="36"/>
        <v>0.0209213732390502</v>
      </c>
      <c r="Q95" t="e">
        <f>#REF!-H95</f>
        <v>#REF!</v>
      </c>
      <c r="R95" t="e">
        <f>#REF!-H95</f>
        <v>#REF!</v>
      </c>
      <c r="S95" t="e">
        <f>#REF!-H95</f>
        <v>#REF!</v>
      </c>
      <c r="T95">
        <f t="shared" si="44"/>
        <v>0.0221740368665354</v>
      </c>
      <c r="U95">
        <f t="shared" si="40"/>
        <v>0.0253782981652293</v>
      </c>
      <c r="V95">
        <f t="shared" si="41"/>
        <v>0.0279678280742352</v>
      </c>
      <c r="W95">
        <f t="shared" si="42"/>
        <v>0.0307482082786114</v>
      </c>
      <c r="X95">
        <f t="shared" si="43"/>
        <v>0.0330692905175986</v>
      </c>
      <c r="Y95" s="1">
        <v>1361</v>
      </c>
      <c r="Z95" s="1">
        <v>6353</v>
      </c>
      <c r="AA95" s="1">
        <v>151.2</v>
      </c>
      <c r="AB95" s="1">
        <v>154.9</v>
      </c>
      <c r="AC95" s="1">
        <v>146.6</v>
      </c>
      <c r="AD95" s="1">
        <v>161</v>
      </c>
      <c r="AE95" s="1">
        <v>150</v>
      </c>
      <c r="AF95" s="1">
        <v>190.8</v>
      </c>
      <c r="AG95" s="1">
        <v>83.4781</v>
      </c>
      <c r="AH95">
        <f t="shared" si="45"/>
        <v>0.0106539309331374</v>
      </c>
      <c r="AI95">
        <f t="shared" si="46"/>
        <v>0.041854242090351</v>
      </c>
      <c r="AJ95">
        <f t="shared" si="47"/>
        <v>0.0615079365079366</v>
      </c>
      <c r="AK95">
        <f t="shared" si="48"/>
        <v>0.0761781794706261</v>
      </c>
      <c r="AL95">
        <f t="shared" si="49"/>
        <v>0.107094133697135</v>
      </c>
      <c r="AM95">
        <f t="shared" si="50"/>
        <v>0.32111801242236</v>
      </c>
      <c r="AN95">
        <f t="shared" si="51"/>
        <v>0.144</v>
      </c>
      <c r="AO95">
        <f t="shared" si="52"/>
        <v>0.0435010482180293</v>
      </c>
      <c r="AP95">
        <f t="shared" si="53"/>
        <v>0.0268190100158005</v>
      </c>
      <c r="AQ95" s="4">
        <v>10313.2</v>
      </c>
    </row>
    <row r="96" spans="1:43">
      <c r="A96" s="3" t="s">
        <v>603</v>
      </c>
      <c r="B96" s="3" t="s">
        <v>604</v>
      </c>
      <c r="C96" s="3" t="s">
        <v>605</v>
      </c>
      <c r="D96" s="3" t="s">
        <v>606</v>
      </c>
      <c r="E96" s="3" t="s">
        <v>607</v>
      </c>
      <c r="F96" s="3" t="s">
        <v>608</v>
      </c>
      <c r="G96">
        <f t="shared" si="27"/>
        <v>0.0157554889951451</v>
      </c>
      <c r="H96">
        <f t="shared" si="28"/>
        <v>0.0262413112052271</v>
      </c>
      <c r="I96">
        <f t="shared" si="29"/>
        <v>0.0334556160529004</v>
      </c>
      <c r="J96">
        <f t="shared" si="30"/>
        <v>0.0102431146513406</v>
      </c>
      <c r="K96">
        <f t="shared" si="31"/>
        <v>0.00931538040943884</v>
      </c>
      <c r="L96">
        <f t="shared" si="32"/>
        <v>0.0106424099112144</v>
      </c>
      <c r="M96">
        <f t="shared" si="33"/>
        <v>0.037728488080375</v>
      </c>
      <c r="N96">
        <f t="shared" si="34"/>
        <v>0.0421125521209104</v>
      </c>
      <c r="O96">
        <f t="shared" si="35"/>
        <v>0.0457078608517885</v>
      </c>
      <c r="P96">
        <f t="shared" si="36"/>
        <v>0.0177001270577554</v>
      </c>
      <c r="Q96" t="e">
        <f>#REF!-H96</f>
        <v>#REF!</v>
      </c>
      <c r="R96" t="e">
        <f>#REF!-H96</f>
        <v>#REF!</v>
      </c>
      <c r="S96" t="e">
        <f>#REF!-H96</f>
        <v>#REF!</v>
      </c>
      <c r="T96">
        <f t="shared" si="44"/>
        <v>0.0262413112052271</v>
      </c>
      <c r="U96">
        <f t="shared" si="40"/>
        <v>0.0298484636290638</v>
      </c>
      <c r="V96">
        <f t="shared" si="41"/>
        <v>0.0324751384461675</v>
      </c>
      <c r="W96">
        <f t="shared" si="42"/>
        <v>0.0348844918648532</v>
      </c>
      <c r="X96">
        <f t="shared" si="43"/>
        <v>0.0370491656622403</v>
      </c>
      <c r="Y96" s="1">
        <v>1374.8</v>
      </c>
      <c r="Z96" s="1">
        <v>6385</v>
      </c>
      <c r="AA96" s="1">
        <v>152.1</v>
      </c>
      <c r="AB96" s="1">
        <v>156.1</v>
      </c>
      <c r="AC96" s="1">
        <v>147.9</v>
      </c>
      <c r="AD96" s="1">
        <v>172.7</v>
      </c>
      <c r="AE96" s="1">
        <v>151.6</v>
      </c>
      <c r="AF96" s="1">
        <v>191.7</v>
      </c>
      <c r="AG96" s="1">
        <v>83.6193</v>
      </c>
      <c r="AH96">
        <f t="shared" si="45"/>
        <v>0.00116380564445747</v>
      </c>
      <c r="AI96">
        <f t="shared" si="46"/>
        <v>0.040203602192639</v>
      </c>
      <c r="AJ96">
        <f t="shared" si="47"/>
        <v>0.0433925049309664</v>
      </c>
      <c r="AK96">
        <f t="shared" si="48"/>
        <v>0.0531710442024344</v>
      </c>
      <c r="AL96">
        <f t="shared" si="49"/>
        <v>0.0838404327248141</v>
      </c>
      <c r="AM96">
        <f t="shared" si="50"/>
        <v>0.215402431962942</v>
      </c>
      <c r="AN96">
        <f t="shared" si="51"/>
        <v>0.16490765171504</v>
      </c>
      <c r="AO96">
        <f t="shared" si="52"/>
        <v>0.0333854981742306</v>
      </c>
      <c r="AP96">
        <f t="shared" si="53"/>
        <v>0.0302645441901572</v>
      </c>
      <c r="AQ96" s="4">
        <v>10293.3</v>
      </c>
    </row>
    <row r="97" spans="1:43">
      <c r="A97" s="3" t="s">
        <v>609</v>
      </c>
      <c r="B97" s="3" t="s">
        <v>610</v>
      </c>
      <c r="C97" s="3" t="s">
        <v>611</v>
      </c>
      <c r="D97" s="3" t="s">
        <v>612</v>
      </c>
      <c r="E97" s="3" t="s">
        <v>613</v>
      </c>
      <c r="F97" s="3" t="s">
        <v>614</v>
      </c>
      <c r="G97">
        <f t="shared" si="27"/>
        <v>0.0170589490046095</v>
      </c>
      <c r="H97">
        <f t="shared" si="28"/>
        <v>0.0274123076103374</v>
      </c>
      <c r="I97">
        <f t="shared" si="29"/>
        <v>0.0334104588354479</v>
      </c>
      <c r="J97">
        <f t="shared" si="30"/>
        <v>0.010424125564954</v>
      </c>
      <c r="K97">
        <f t="shared" si="31"/>
        <v>0.00844938569740625</v>
      </c>
      <c r="L97">
        <f t="shared" si="32"/>
        <v>0.00841449384686736</v>
      </c>
      <c r="M97">
        <f t="shared" si="33"/>
        <v>0.0361728328804131</v>
      </c>
      <c r="N97">
        <f t="shared" si="34"/>
        <v>0.0411980734268678</v>
      </c>
      <c r="O97">
        <f t="shared" si="35"/>
        <v>0.0429445844161131</v>
      </c>
      <c r="P97">
        <f t="shared" si="36"/>
        <v>0.0163515098308384</v>
      </c>
      <c r="Q97" t="e">
        <f>#REF!-H97</f>
        <v>#REF!</v>
      </c>
      <c r="R97" t="e">
        <f>#REF!-H97</f>
        <v>#REF!</v>
      </c>
      <c r="S97" t="e">
        <f>#REF!-H97</f>
        <v>#REF!</v>
      </c>
      <c r="T97">
        <f t="shared" si="44"/>
        <v>0.0274123076103374</v>
      </c>
      <c r="U97">
        <f t="shared" si="40"/>
        <v>0.0304113832228927</v>
      </c>
      <c r="V97">
        <f t="shared" si="41"/>
        <v>0.0323318664420662</v>
      </c>
      <c r="W97">
        <f t="shared" si="42"/>
        <v>0.0345484181882666</v>
      </c>
      <c r="X97">
        <f t="shared" si="43"/>
        <v>0.0362276514338359</v>
      </c>
      <c r="Y97" s="1">
        <v>1376.6</v>
      </c>
      <c r="Z97" s="1">
        <v>6402.2</v>
      </c>
      <c r="AA97" s="1">
        <v>151.4</v>
      </c>
      <c r="AB97" s="1">
        <v>155</v>
      </c>
      <c r="AC97" s="1">
        <v>147.7</v>
      </c>
      <c r="AD97" s="1">
        <v>167.2</v>
      </c>
      <c r="AE97" s="1">
        <v>154.4</v>
      </c>
      <c r="AF97" s="1">
        <v>191.7</v>
      </c>
      <c r="AG97" s="1">
        <v>84.1618</v>
      </c>
      <c r="AH97">
        <f t="shared" si="45"/>
        <v>-0.00130756937381952</v>
      </c>
      <c r="AI97">
        <f t="shared" si="46"/>
        <v>0.0410796288775733</v>
      </c>
      <c r="AJ97">
        <f t="shared" si="47"/>
        <v>0.0541611624834874</v>
      </c>
      <c r="AK97">
        <f t="shared" si="48"/>
        <v>0.0683870967741935</v>
      </c>
      <c r="AL97">
        <f t="shared" si="49"/>
        <v>0.0846310088016249</v>
      </c>
      <c r="AM97">
        <f t="shared" si="50"/>
        <v>0.208133971291866</v>
      </c>
      <c r="AN97">
        <f t="shared" si="51"/>
        <v>0.183937823834197</v>
      </c>
      <c r="AO97">
        <f t="shared" si="52"/>
        <v>0.0333854981742306</v>
      </c>
      <c r="AP97">
        <f t="shared" si="53"/>
        <v>0.0275742676606252</v>
      </c>
      <c r="AQ97" s="4">
        <v>10629.6</v>
      </c>
    </row>
    <row r="98" spans="1:43">
      <c r="A98" s="3" t="s">
        <v>615</v>
      </c>
      <c r="B98" s="3" t="s">
        <v>616</v>
      </c>
      <c r="C98" s="3" t="s">
        <v>617</v>
      </c>
      <c r="D98" s="3" t="s">
        <v>618</v>
      </c>
      <c r="E98" s="3" t="s">
        <v>619</v>
      </c>
      <c r="F98" s="3" t="s">
        <v>620</v>
      </c>
      <c r="G98" t="e">
        <f>LN(#REF!/C98)</f>
        <v>#REF!</v>
      </c>
      <c r="H98">
        <f t="shared" si="28"/>
        <v>0.0293670206328129</v>
      </c>
      <c r="I98">
        <f t="shared" si="29"/>
        <v>0.0357369936992332</v>
      </c>
      <c r="J98" t="e">
        <f>LN(#REF!/D98)</f>
        <v>#REF!</v>
      </c>
      <c r="K98" t="e">
        <f>LN(#REF!/E98)</f>
        <v>#REF!</v>
      </c>
      <c r="L98" t="e">
        <f>LN(#REF!/F98)</f>
        <v>#REF!</v>
      </c>
      <c r="M98">
        <f t="shared" si="33"/>
        <v>0.0371502197067103</v>
      </c>
      <c r="N98">
        <f t="shared" si="34"/>
        <v>0.0397472141586159</v>
      </c>
      <c r="O98">
        <f t="shared" si="35"/>
        <v>0.0426428039662277</v>
      </c>
      <c r="P98" t="e">
        <f>#REF!-H98</f>
        <v>#REF!</v>
      </c>
      <c r="Q98" t="e">
        <f>#REF!-H98</f>
        <v>#REF!</v>
      </c>
      <c r="R98" t="e">
        <f>#REF!-H98</f>
        <v>#REF!</v>
      </c>
      <c r="S98" t="e">
        <f>#REF!-H98</f>
        <v>#REF!</v>
      </c>
      <c r="T98">
        <f t="shared" si="44"/>
        <v>0.0293670206328129</v>
      </c>
      <c r="U98">
        <f t="shared" si="40"/>
        <v>0.032552007166023</v>
      </c>
      <c r="V98">
        <f t="shared" si="41"/>
        <v>0.0340847446795855</v>
      </c>
      <c r="W98">
        <f t="shared" si="42"/>
        <v>0.0355003620493431</v>
      </c>
      <c r="X98">
        <f t="shared" si="43"/>
        <v>0.03692885043272</v>
      </c>
      <c r="Y98" s="1">
        <v>1366.4</v>
      </c>
      <c r="Z98" s="1">
        <v>6405</v>
      </c>
      <c r="AA98" s="1">
        <v>151.9</v>
      </c>
      <c r="AB98" s="1">
        <v>155.5</v>
      </c>
      <c r="AC98" s="1">
        <v>148.5</v>
      </c>
      <c r="AD98" s="1">
        <v>164.2</v>
      </c>
      <c r="AE98" s="1">
        <v>155.7</v>
      </c>
      <c r="AF98" s="1">
        <v>191.6</v>
      </c>
      <c r="AG98" s="1">
        <v>84.1893</v>
      </c>
      <c r="AH98" t="e">
        <f>(#REF!-Y98)/Y98</f>
        <v>#REF!</v>
      </c>
      <c r="AI98" t="e">
        <f>(#REF!-Z98)/Z98</f>
        <v>#REF!</v>
      </c>
      <c r="AJ98" t="e">
        <f>(#REF!-AA98)/AA98</f>
        <v>#REF!</v>
      </c>
      <c r="AK98" t="e">
        <f>(#REF!-AB98)/AB98</f>
        <v>#REF!</v>
      </c>
      <c r="AL98" t="e">
        <f>(#REF!-AC98)/AC98</f>
        <v>#REF!</v>
      </c>
      <c r="AM98" t="e">
        <f>(#REF!-AD98)/AD98</f>
        <v>#REF!</v>
      </c>
      <c r="AN98" t="e">
        <f>(#REF!-AE98)/AE98</f>
        <v>#REF!</v>
      </c>
      <c r="AO98" t="e">
        <f>(#REF!-AF98)/AF98</f>
        <v>#REF!</v>
      </c>
      <c r="AP98" t="e">
        <f>(#REF!-AG98)/AG98</f>
        <v>#REF!</v>
      </c>
      <c r="AQ98" s="4">
        <v>10367</v>
      </c>
    </row>
    <row r="99" spans="1:43">
      <c r="A99" s="3" t="s">
        <v>621</v>
      </c>
      <c r="B99" s="3" t="s">
        <v>622</v>
      </c>
      <c r="C99" s="3" t="s">
        <v>623</v>
      </c>
      <c r="D99" s="3" t="s">
        <v>624</v>
      </c>
      <c r="E99" s="3" t="s">
        <v>625</v>
      </c>
      <c r="F99" s="3" t="s">
        <v>626</v>
      </c>
      <c r="G99" t="e">
        <f>LN(#REF!/C99)</f>
        <v>#REF!</v>
      </c>
      <c r="H99">
        <f t="shared" si="28"/>
        <v>0.0324818702452537</v>
      </c>
      <c r="I99">
        <f t="shared" si="29"/>
        <v>0.0390033903789413</v>
      </c>
      <c r="J99" t="e">
        <f>LN(#REF!/D99)</f>
        <v>#REF!</v>
      </c>
      <c r="K99" t="e">
        <f>LN(#REF!/E99)</f>
        <v>#REF!</v>
      </c>
      <c r="L99" t="e">
        <f>LN(#REF!/F99)</f>
        <v>#REF!</v>
      </c>
      <c r="M99">
        <f t="shared" si="33"/>
        <v>0.0409558187215547</v>
      </c>
      <c r="N99">
        <f t="shared" si="34"/>
        <v>0.0428102059255418</v>
      </c>
      <c r="O99">
        <f t="shared" si="35"/>
        <v>0.045250535562094</v>
      </c>
      <c r="P99" t="e">
        <f>#REF!-H99</f>
        <v>#REF!</v>
      </c>
      <c r="Q99" t="e">
        <f>#REF!-H99</f>
        <v>#REF!</v>
      </c>
      <c r="R99" t="e">
        <f>#REF!-H99</f>
        <v>#REF!</v>
      </c>
      <c r="S99" t="e">
        <f>#REF!-H99</f>
        <v>#REF!</v>
      </c>
      <c r="T99">
        <f t="shared" si="44"/>
        <v>0.0324818702452537</v>
      </c>
      <c r="U99">
        <f t="shared" si="40"/>
        <v>0.0357426303120975</v>
      </c>
      <c r="V99">
        <f t="shared" si="41"/>
        <v>0.0374803597819165</v>
      </c>
      <c r="W99">
        <f t="shared" si="42"/>
        <v>0.0388128213178228</v>
      </c>
      <c r="X99">
        <f t="shared" si="43"/>
        <v>0.040100364166677</v>
      </c>
      <c r="Y99" s="1">
        <v>1372.3</v>
      </c>
      <c r="Z99" s="1">
        <v>6417</v>
      </c>
      <c r="AA99" s="1">
        <v>152.7</v>
      </c>
      <c r="AB99" s="1">
        <v>156.6</v>
      </c>
      <c r="AC99" s="1">
        <v>149.5</v>
      </c>
      <c r="AD99" s="1">
        <v>162.9</v>
      </c>
      <c r="AE99" s="1">
        <v>157.6</v>
      </c>
      <c r="AF99" s="1">
        <v>192.4</v>
      </c>
      <c r="AG99" s="1">
        <v>84.4196</v>
      </c>
      <c r="AH99" t="e">
        <f>(#REF!-Y99)/Y99</f>
        <v>#REF!</v>
      </c>
      <c r="AI99" t="e">
        <f>(#REF!-Z99)/Z99</f>
        <v>#REF!</v>
      </c>
      <c r="AJ99" t="e">
        <f>(#REF!-AA99)/AA99</f>
        <v>#REF!</v>
      </c>
      <c r="AK99" t="e">
        <f>(#REF!-AB99)/AB99</f>
        <v>#REF!</v>
      </c>
      <c r="AL99" t="e">
        <f>(#REF!-AC99)/AC99</f>
        <v>#REF!</v>
      </c>
      <c r="AM99" t="e">
        <f>(#REF!-AD99)/AD99</f>
        <v>#REF!</v>
      </c>
      <c r="AN99" t="e">
        <f>(#REF!-AE99)/AE99</f>
        <v>#REF!</v>
      </c>
      <c r="AO99" t="e">
        <f>(#REF!-AF99)/AF99</f>
        <v>#REF!</v>
      </c>
      <c r="AP99" t="e">
        <f>(#REF!-AG99)/AG99</f>
        <v>#REF!</v>
      </c>
      <c r="AQ99" s="4">
        <v>10368.6</v>
      </c>
    </row>
    <row r="100" spans="1:43">
      <c r="A100" s="3" t="s">
        <v>627</v>
      </c>
      <c r="B100" s="3" t="s">
        <v>628</v>
      </c>
      <c r="C100" s="3" t="s">
        <v>629</v>
      </c>
      <c r="D100" s="3" t="s">
        <v>630</v>
      </c>
      <c r="E100" s="3" t="s">
        <v>631</v>
      </c>
      <c r="F100" s="3" t="s">
        <v>632</v>
      </c>
      <c r="G100" t="e">
        <f>LN(#REF!/C100)</f>
        <v>#REF!</v>
      </c>
      <c r="H100">
        <f t="shared" si="28"/>
        <v>0.034115367636133</v>
      </c>
      <c r="I100">
        <f t="shared" si="29"/>
        <v>0.0408776114052971</v>
      </c>
      <c r="J100" t="e">
        <f>LN(#REF!/D100)</f>
        <v>#REF!</v>
      </c>
      <c r="K100" t="e">
        <f>LN(#REF!/E100)</f>
        <v>#REF!</v>
      </c>
      <c r="L100" t="e">
        <f>LN(#REF!/F100)</f>
        <v>#REF!</v>
      </c>
      <c r="M100">
        <f t="shared" si="33"/>
        <v>0.042597575140701</v>
      </c>
      <c r="N100">
        <f t="shared" si="34"/>
        <v>0.0441992294424109</v>
      </c>
      <c r="O100">
        <f t="shared" si="35"/>
        <v>0.0457757377263494</v>
      </c>
      <c r="P100" t="e">
        <f>#REF!-H100</f>
        <v>#REF!</v>
      </c>
      <c r="Q100" t="e">
        <f>#REF!-H100</f>
        <v>#REF!</v>
      </c>
      <c r="R100" t="e">
        <f>#REF!-H100</f>
        <v>#REF!</v>
      </c>
      <c r="S100" t="e">
        <f>#REF!-H100</f>
        <v>#REF!</v>
      </c>
      <c r="T100">
        <f t="shared" si="44"/>
        <v>0.034115367636133</v>
      </c>
      <c r="U100">
        <f t="shared" si="40"/>
        <v>0.037496489520715</v>
      </c>
      <c r="V100">
        <f t="shared" si="41"/>
        <v>0.0391968513940436</v>
      </c>
      <c r="W100">
        <f t="shared" si="42"/>
        <v>0.0404474459061355</v>
      </c>
      <c r="X100">
        <f t="shared" si="43"/>
        <v>0.0415131042701783</v>
      </c>
      <c r="Y100" s="1">
        <v>1372.3</v>
      </c>
      <c r="Z100" s="1">
        <v>6432.8</v>
      </c>
      <c r="AA100" s="1">
        <v>153.7</v>
      </c>
      <c r="AB100" s="1">
        <v>157.8</v>
      </c>
      <c r="AC100" s="1">
        <v>150.7</v>
      </c>
      <c r="AD100" s="1">
        <v>170.5</v>
      </c>
      <c r="AE100" s="1">
        <v>160.6</v>
      </c>
      <c r="AF100" s="1">
        <v>193.1</v>
      </c>
      <c r="AG100" s="1">
        <v>84.6527</v>
      </c>
      <c r="AH100" t="e">
        <f>(#REF!-Y100)/Y100</f>
        <v>#REF!</v>
      </c>
      <c r="AI100" t="e">
        <f>(#REF!-Z100)/Z100</f>
        <v>#REF!</v>
      </c>
      <c r="AJ100" t="e">
        <f>(#REF!-AA100)/AA100</f>
        <v>#REF!</v>
      </c>
      <c r="AK100" t="e">
        <f>(#REF!-AB100)/AB100</f>
        <v>#REF!</v>
      </c>
      <c r="AL100" t="e">
        <f>(#REF!-AC100)/AC100</f>
        <v>#REF!</v>
      </c>
      <c r="AM100" t="e">
        <f>(#REF!-AD100)/AD100</f>
        <v>#REF!</v>
      </c>
      <c r="AN100" t="e">
        <f>(#REF!-AE100)/AE100</f>
        <v>#REF!</v>
      </c>
      <c r="AO100" t="e">
        <f>(#REF!-AF100)/AF100</f>
        <v>#REF!</v>
      </c>
      <c r="AP100" t="e">
        <f>(#REF!-AG100)/AG100</f>
        <v>#REF!</v>
      </c>
      <c r="AQ100" s="4">
        <v>10364.2</v>
      </c>
    </row>
    <row r="101" spans="1:43">
      <c r="A101" s="3" t="s">
        <v>633</v>
      </c>
      <c r="B101" s="3" t="s">
        <v>634</v>
      </c>
      <c r="C101" s="3" t="s">
        <v>635</v>
      </c>
      <c r="D101" s="3" t="s">
        <v>636</v>
      </c>
      <c r="E101" s="3" t="s">
        <v>637</v>
      </c>
      <c r="F101" s="3" t="s">
        <v>638</v>
      </c>
      <c r="G101" t="e">
        <f>LN(#REF!/C101)</f>
        <v>#REF!</v>
      </c>
      <c r="H101">
        <f t="shared" si="28"/>
        <v>0.0336084911738296</v>
      </c>
      <c r="I101">
        <f t="shared" si="29"/>
        <v>0.0386289238708855</v>
      </c>
      <c r="J101" t="e">
        <f>LN(#REF!/D101)</f>
        <v>#REF!</v>
      </c>
      <c r="K101" t="e">
        <f>LN(#REF!/E101)</f>
        <v>#REF!</v>
      </c>
      <c r="L101" t="e">
        <f>LN(#REF!/F101)</f>
        <v>#REF!</v>
      </c>
      <c r="M101">
        <f t="shared" si="33"/>
        <v>0.0392864998406165</v>
      </c>
      <c r="N101">
        <f t="shared" si="34"/>
        <v>0.0402529180805414</v>
      </c>
      <c r="O101">
        <f t="shared" si="35"/>
        <v>0.0423298969752998</v>
      </c>
      <c r="P101" t="e">
        <f>#REF!-H101</f>
        <v>#REF!</v>
      </c>
      <c r="Q101" t="e">
        <f>#REF!-H101</f>
        <v>#REF!</v>
      </c>
      <c r="R101" t="e">
        <f>#REF!-H101</f>
        <v>#REF!</v>
      </c>
      <c r="S101" t="e">
        <f>#REF!-H101</f>
        <v>#REF!</v>
      </c>
      <c r="T101">
        <f t="shared" si="44"/>
        <v>0.0336084911738296</v>
      </c>
      <c r="U101">
        <f t="shared" si="40"/>
        <v>0.0361187075223575</v>
      </c>
      <c r="V101">
        <f t="shared" si="41"/>
        <v>0.0371746382951105</v>
      </c>
      <c r="W101">
        <f t="shared" si="42"/>
        <v>0.0379442082414682</v>
      </c>
      <c r="X101">
        <f t="shared" si="43"/>
        <v>0.0388213459882345</v>
      </c>
      <c r="Y101" s="1">
        <v>1356.6</v>
      </c>
      <c r="Z101" s="1">
        <v>6440</v>
      </c>
      <c r="AA101" s="1">
        <v>154.2</v>
      </c>
      <c r="AB101" s="1">
        <v>158.4</v>
      </c>
      <c r="AC101" s="1">
        <v>151.3</v>
      </c>
      <c r="AD101" s="1">
        <v>175</v>
      </c>
      <c r="AE101" s="1">
        <v>161.6</v>
      </c>
      <c r="AF101" s="1">
        <v>193.7</v>
      </c>
      <c r="AG101" s="1">
        <v>85.2134</v>
      </c>
      <c r="AH101" t="e">
        <f>(#REF!-Y101)/Y101</f>
        <v>#REF!</v>
      </c>
      <c r="AI101" t="e">
        <f>(#REF!-Z101)/Z101</f>
        <v>#REF!</v>
      </c>
      <c r="AJ101" t="e">
        <f>(#REF!-AA101)/AA101</f>
        <v>#REF!</v>
      </c>
      <c r="AK101" t="e">
        <f>(#REF!-AB101)/AB101</f>
        <v>#REF!</v>
      </c>
      <c r="AL101" t="e">
        <f>(#REF!-AC101)/AC101</f>
        <v>#REF!</v>
      </c>
      <c r="AM101" t="e">
        <f>(#REF!-AD101)/AD101</f>
        <v>#REF!</v>
      </c>
      <c r="AN101" t="e">
        <f>(#REF!-AE101)/AE101</f>
        <v>#REF!</v>
      </c>
      <c r="AO101" t="e">
        <f>(#REF!-AF101)/AF101</f>
        <v>#REF!</v>
      </c>
      <c r="AP101" t="e">
        <f>(#REF!-AG101)/AG101</f>
        <v>#REF!</v>
      </c>
      <c r="AQ101" s="4">
        <v>10395.5</v>
      </c>
    </row>
    <row r="102" spans="1:43">
      <c r="A102" s="3" t="s">
        <v>639</v>
      </c>
      <c r="B102" s="3" t="s">
        <v>640</v>
      </c>
      <c r="C102" s="3" t="s">
        <v>641</v>
      </c>
      <c r="D102" s="3" t="s">
        <v>642</v>
      </c>
      <c r="E102" s="3" t="s">
        <v>643</v>
      </c>
      <c r="F102" s="3" t="s">
        <v>644</v>
      </c>
      <c r="G102" t="e">
        <f>LN(#REF!/C102)</f>
        <v>#REF!</v>
      </c>
      <c r="H102">
        <f t="shared" si="28"/>
        <v>0.033701571673015</v>
      </c>
      <c r="I102">
        <f t="shared" si="29"/>
        <v>0.0372145766972215</v>
      </c>
      <c r="J102" t="e">
        <f>LN(#REF!/D102)</f>
        <v>#REF!</v>
      </c>
      <c r="K102" t="e">
        <f>LN(#REF!/E102)</f>
        <v>#REF!</v>
      </c>
      <c r="L102" t="e">
        <f>LN(#REF!/F102)</f>
        <v>#REF!</v>
      </c>
      <c r="M102">
        <f t="shared" si="33"/>
        <v>0.0369252198368427</v>
      </c>
      <c r="N102">
        <f t="shared" si="34"/>
        <v>0.0380981159486628</v>
      </c>
      <c r="O102">
        <f t="shared" si="35"/>
        <v>0.0395230001907792</v>
      </c>
      <c r="P102" t="e">
        <f>#REF!-H102</f>
        <v>#REF!</v>
      </c>
      <c r="Q102" t="e">
        <f>#REF!-H102</f>
        <v>#REF!</v>
      </c>
      <c r="R102" t="e">
        <f>#REF!-H102</f>
        <v>#REF!</v>
      </c>
      <c r="S102" t="e">
        <f>#REF!-H102</f>
        <v>#REF!</v>
      </c>
      <c r="T102">
        <f t="shared" si="44"/>
        <v>0.033701571673015</v>
      </c>
      <c r="U102">
        <f t="shared" si="40"/>
        <v>0.0354580741851183</v>
      </c>
      <c r="V102">
        <f t="shared" si="41"/>
        <v>0.0359471227356931</v>
      </c>
      <c r="W102">
        <f t="shared" si="42"/>
        <v>0.0364848710389355</v>
      </c>
      <c r="X102">
        <f t="shared" si="43"/>
        <v>0.0370924968693042</v>
      </c>
      <c r="Y102" s="1">
        <v>1365</v>
      </c>
      <c r="Z102" s="1">
        <v>6458.2</v>
      </c>
      <c r="AA102" s="1">
        <v>153.9</v>
      </c>
      <c r="AB102" s="1">
        <v>157.8</v>
      </c>
      <c r="AC102" s="1">
        <v>150.6</v>
      </c>
      <c r="AD102" s="1">
        <v>169.1</v>
      </c>
      <c r="AE102" s="1">
        <v>161.1</v>
      </c>
      <c r="AF102" s="1">
        <v>193.6</v>
      </c>
      <c r="AG102" s="1">
        <v>84.8415</v>
      </c>
      <c r="AH102" t="e">
        <f>(#REF!-Y102)/Y102</f>
        <v>#REF!</v>
      </c>
      <c r="AI102" t="e">
        <f>(#REF!-Z102)/Z102</f>
        <v>#REF!</v>
      </c>
      <c r="AJ102" t="e">
        <f>(#REF!-AA102)/AA102</f>
        <v>#REF!</v>
      </c>
      <c r="AK102" t="e">
        <f>(#REF!-AB102)/AB102</f>
        <v>#REF!</v>
      </c>
      <c r="AL102" t="e">
        <f>(#REF!-AC102)/AC102</f>
        <v>#REF!</v>
      </c>
      <c r="AM102" t="e">
        <f>(#REF!-AD102)/AD102</f>
        <v>#REF!</v>
      </c>
      <c r="AN102" t="e">
        <f>(#REF!-AE102)/AE102</f>
        <v>#REF!</v>
      </c>
      <c r="AO102" t="e">
        <f>(#REF!-AF102)/AF102</f>
        <v>#REF!</v>
      </c>
      <c r="AP102" t="e">
        <f>(#REF!-AG102)/AG102</f>
        <v>#REF!</v>
      </c>
      <c r="AQ102" s="4">
        <v>10452.4</v>
      </c>
    </row>
    <row r="103" spans="1:43">
      <c r="A103" s="3" t="s">
        <v>645</v>
      </c>
      <c r="B103" s="3" t="s">
        <v>646</v>
      </c>
      <c r="C103" s="3" t="s">
        <v>647</v>
      </c>
      <c r="D103" s="3" t="s">
        <v>648</v>
      </c>
      <c r="E103" s="3" t="s">
        <v>649</v>
      </c>
      <c r="F103" s="3" t="s">
        <v>650</v>
      </c>
      <c r="G103" t="e">
        <f>LN(#REF!/C103)</f>
        <v>#REF!</v>
      </c>
      <c r="H103">
        <f t="shared" si="28"/>
        <v>0.034902052009265</v>
      </c>
      <c r="I103">
        <f t="shared" si="29"/>
        <v>0.0370666715078269</v>
      </c>
      <c r="J103" t="e">
        <f>LN(#REF!/D103)</f>
        <v>#REF!</v>
      </c>
      <c r="K103" t="e">
        <f>LN(#REF!/E103)</f>
        <v>#REF!</v>
      </c>
      <c r="L103" t="e">
        <f>LN(#REF!/F103)</f>
        <v>#REF!</v>
      </c>
      <c r="M103">
        <f t="shared" si="33"/>
        <v>0.0366080699326182</v>
      </c>
      <c r="N103">
        <f t="shared" si="34"/>
        <v>0.0377677668948273</v>
      </c>
      <c r="O103">
        <f t="shared" si="35"/>
        <v>0.0373859886128372</v>
      </c>
      <c r="P103" t="e">
        <f>#REF!-H103</f>
        <v>#REF!</v>
      </c>
      <c r="Q103" t="e">
        <f>#REF!-H103</f>
        <v>#REF!</v>
      </c>
      <c r="R103" t="e">
        <f>#REF!-H103</f>
        <v>#REF!</v>
      </c>
      <c r="S103" t="e">
        <f>#REF!-H103</f>
        <v>#REF!</v>
      </c>
      <c r="T103">
        <f t="shared" si="44"/>
        <v>0.034902052009265</v>
      </c>
      <c r="U103">
        <f t="shared" si="40"/>
        <v>0.035984361758546</v>
      </c>
      <c r="V103">
        <f t="shared" si="41"/>
        <v>0.0361922644832367</v>
      </c>
      <c r="W103">
        <f t="shared" si="42"/>
        <v>0.0365861400861344</v>
      </c>
      <c r="X103">
        <f t="shared" si="43"/>
        <v>0.036746109791475</v>
      </c>
      <c r="Y103" s="1">
        <v>1379.5</v>
      </c>
      <c r="Z103" s="1">
        <v>6494.8</v>
      </c>
      <c r="AA103" s="1">
        <v>153.9</v>
      </c>
      <c r="AB103" s="1">
        <v>157.9</v>
      </c>
      <c r="AC103" s="1">
        <v>151.1</v>
      </c>
      <c r="AD103" s="1">
        <v>165.5</v>
      </c>
      <c r="AE103" s="1">
        <v>162.6</v>
      </c>
      <c r="AF103" s="1">
        <v>193.7</v>
      </c>
      <c r="AG103" s="1">
        <v>85.7125</v>
      </c>
      <c r="AH103" t="e">
        <f>(#REF!-Y103)/Y103</f>
        <v>#REF!</v>
      </c>
      <c r="AI103" t="e">
        <f>(#REF!-Z103)/Z103</f>
        <v>#REF!</v>
      </c>
      <c r="AJ103" t="e">
        <f>(#REF!-AA103)/AA103</f>
        <v>#REF!</v>
      </c>
      <c r="AK103" t="e">
        <f>(#REF!-AB103)/AB103</f>
        <v>#REF!</v>
      </c>
      <c r="AL103" t="e">
        <f>(#REF!-AC103)/AC103</f>
        <v>#REF!</v>
      </c>
      <c r="AM103" t="e">
        <f>(#REF!-AD103)/AD103</f>
        <v>#REF!</v>
      </c>
      <c r="AN103" t="e">
        <f>(#REF!-AE103)/AE103</f>
        <v>#REF!</v>
      </c>
      <c r="AO103" t="e">
        <f>(#REF!-AF103)/AF103</f>
        <v>#REF!</v>
      </c>
      <c r="AP103" t="e">
        <f>(#REF!-AG103)/AG103</f>
        <v>#REF!</v>
      </c>
      <c r="AQ103" s="4">
        <v>10509.2</v>
      </c>
    </row>
    <row r="104" spans="1:43">
      <c r="A104" s="3" t="s">
        <v>651</v>
      </c>
      <c r="B104" s="3" t="s">
        <v>652</v>
      </c>
      <c r="C104" s="3" t="s">
        <v>653</v>
      </c>
      <c r="D104" s="3" t="s">
        <v>654</v>
      </c>
      <c r="E104" s="3" t="s">
        <v>655</v>
      </c>
      <c r="F104" s="3" t="s">
        <v>656</v>
      </c>
      <c r="G104" t="e">
        <f>LN(#REF!/C104)</f>
        <v>#REF!</v>
      </c>
      <c r="H104">
        <f t="shared" si="28"/>
        <v>0.0387096437714885</v>
      </c>
      <c r="I104">
        <f t="shared" si="29"/>
        <v>0.0406474656449193</v>
      </c>
      <c r="J104" t="e">
        <f>LN(#REF!/D104)</f>
        <v>#REF!</v>
      </c>
      <c r="K104" t="e">
        <f>LN(#REF!/E104)</f>
        <v>#REF!</v>
      </c>
      <c r="L104" t="e">
        <f>LN(#REF!/F104)</f>
        <v>#REF!</v>
      </c>
      <c r="M104">
        <f t="shared" si="33"/>
        <v>0.0415909295831323</v>
      </c>
      <c r="N104">
        <f t="shared" si="34"/>
        <v>0.0429954340905843</v>
      </c>
      <c r="O104">
        <f t="shared" si="35"/>
        <v>0.0409550358828146</v>
      </c>
      <c r="P104" t="e">
        <f>#REF!-H104</f>
        <v>#REF!</v>
      </c>
      <c r="Q104" t="e">
        <f>#REF!-H104</f>
        <v>#REF!</v>
      </c>
      <c r="R104" t="e">
        <f>#REF!-H104</f>
        <v>#REF!</v>
      </c>
      <c r="S104" t="e">
        <f>#REF!-H104</f>
        <v>#REF!</v>
      </c>
      <c r="T104">
        <f t="shared" si="44"/>
        <v>0.0387096437714885</v>
      </c>
      <c r="U104">
        <f t="shared" si="40"/>
        <v>0.0396785547082039</v>
      </c>
      <c r="V104">
        <f t="shared" si="41"/>
        <v>0.0403160129998466</v>
      </c>
      <c r="W104">
        <f t="shared" si="42"/>
        <v>0.040985868272531</v>
      </c>
      <c r="X104">
        <f t="shared" si="43"/>
        <v>0.0409797017945878</v>
      </c>
      <c r="Y104" s="1">
        <v>1367.5</v>
      </c>
      <c r="Z104" s="1">
        <v>6522.3</v>
      </c>
      <c r="AA104" s="1">
        <v>155</v>
      </c>
      <c r="AB104" s="1">
        <v>159.3</v>
      </c>
      <c r="AC104" s="1">
        <v>152.3</v>
      </c>
      <c r="AD104" s="1">
        <v>174.4</v>
      </c>
      <c r="AE104" s="1">
        <v>163.3</v>
      </c>
      <c r="AF104" s="1">
        <v>194.9</v>
      </c>
      <c r="AG104" s="1">
        <v>86.2309</v>
      </c>
      <c r="AH104" t="e">
        <f>(#REF!-Y104)/Y104</f>
        <v>#REF!</v>
      </c>
      <c r="AI104" t="e">
        <f>(#REF!-Z104)/Z104</f>
        <v>#REF!</v>
      </c>
      <c r="AJ104" t="e">
        <f>(#REF!-AA104)/AA104</f>
        <v>#REF!</v>
      </c>
      <c r="AK104" t="e">
        <f>(#REF!-AB104)/AB104</f>
        <v>#REF!</v>
      </c>
      <c r="AL104" t="e">
        <f>(#REF!-AC104)/AC104</f>
        <v>#REF!</v>
      </c>
      <c r="AM104" t="e">
        <f>(#REF!-AD104)/AD104</f>
        <v>#REF!</v>
      </c>
      <c r="AN104" t="e">
        <f>(#REF!-AE104)/AE104</f>
        <v>#REF!</v>
      </c>
      <c r="AO104" t="e">
        <f>(#REF!-AF104)/AF104</f>
        <v>#REF!</v>
      </c>
      <c r="AP104" t="e">
        <f>(#REF!-AG104)/AG104</f>
        <v>#REF!</v>
      </c>
      <c r="AQ104" s="4">
        <v>10539.3</v>
      </c>
    </row>
    <row r="105" spans="1:43">
      <c r="A105" s="3" t="s">
        <v>657</v>
      </c>
      <c r="B105" s="3" t="s">
        <v>658</v>
      </c>
      <c r="C105" s="3" t="s">
        <v>659</v>
      </c>
      <c r="D105" s="3" t="s">
        <v>660</v>
      </c>
      <c r="E105" s="3" t="s">
        <v>661</v>
      </c>
      <c r="F105" s="3" t="s">
        <v>662</v>
      </c>
      <c r="G105" t="e">
        <f>LN(#REF!/C105)</f>
        <v>#REF!</v>
      </c>
      <c r="H105">
        <f t="shared" si="28"/>
        <v>0.0372243072982704</v>
      </c>
      <c r="I105">
        <f t="shared" si="29"/>
        <v>0.0384803234520452</v>
      </c>
      <c r="J105" t="e">
        <f>LN(#REF!/D105)</f>
        <v>#REF!</v>
      </c>
      <c r="K105" t="e">
        <f>LN(#REF!/E105)</f>
        <v>#REF!</v>
      </c>
      <c r="L105" t="e">
        <f>LN(#REF!/F105)</f>
        <v>#REF!</v>
      </c>
      <c r="M105">
        <f t="shared" si="33"/>
        <v>0.0379008928728785</v>
      </c>
      <c r="N105">
        <f t="shared" si="34"/>
        <v>0.0386136893543171</v>
      </c>
      <c r="O105">
        <f t="shared" si="35"/>
        <v>0.0389291860194011</v>
      </c>
      <c r="P105" t="e">
        <f>#REF!-H105</f>
        <v>#REF!</v>
      </c>
      <c r="Q105" t="e">
        <f>#REF!-H105</f>
        <v>#REF!</v>
      </c>
      <c r="R105" t="e">
        <f>#REF!-H105</f>
        <v>#REF!</v>
      </c>
      <c r="S105" t="e">
        <f>#REF!-H105</f>
        <v>#REF!</v>
      </c>
      <c r="T105">
        <f t="shared" si="44"/>
        <v>0.0372243072982704</v>
      </c>
      <c r="U105">
        <f t="shared" si="40"/>
        <v>0.0378523153751578</v>
      </c>
      <c r="V105">
        <f t="shared" si="41"/>
        <v>0.037868507874398</v>
      </c>
      <c r="W105">
        <f t="shared" si="42"/>
        <v>0.0380548032443778</v>
      </c>
      <c r="X105">
        <f t="shared" si="43"/>
        <v>0.0382296797993824</v>
      </c>
      <c r="Y105" s="1">
        <v>1377.1</v>
      </c>
      <c r="Z105" s="1">
        <v>6553.2</v>
      </c>
      <c r="AA105" s="1">
        <v>156.3</v>
      </c>
      <c r="AB105" s="1">
        <v>161</v>
      </c>
      <c r="AC105" s="1">
        <v>153.2</v>
      </c>
      <c r="AD105" s="1">
        <v>181.5</v>
      </c>
      <c r="AE105" s="1">
        <v>165.2</v>
      </c>
      <c r="AF105" s="1">
        <v>196.1</v>
      </c>
      <c r="AG105" s="1">
        <v>85.9224</v>
      </c>
      <c r="AH105" t="e">
        <f>(#REF!-Y105)/Y105</f>
        <v>#REF!</v>
      </c>
      <c r="AI105" t="e">
        <f>(#REF!-Z105)/Z105</f>
        <v>#REF!</v>
      </c>
      <c r="AJ105" t="e">
        <f>(#REF!-AA105)/AA105</f>
        <v>#REF!</v>
      </c>
      <c r="AK105" t="e">
        <f>(#REF!-AB105)/AB105</f>
        <v>#REF!</v>
      </c>
      <c r="AL105" t="e">
        <f>(#REF!-AC105)/AC105</f>
        <v>#REF!</v>
      </c>
      <c r="AM105" t="e">
        <f>(#REF!-AD105)/AD105</f>
        <v>#REF!</v>
      </c>
      <c r="AN105" t="e">
        <f>(#REF!-AE105)/AE105</f>
        <v>#REF!</v>
      </c>
      <c r="AO105" t="e">
        <f>(#REF!-AF105)/AF105</f>
        <v>#REF!</v>
      </c>
      <c r="AP105" t="e">
        <f>(#REF!-AG105)/AG105</f>
        <v>#REF!</v>
      </c>
      <c r="AQ105" s="4">
        <v>10548</v>
      </c>
    </row>
    <row r="106" spans="1:43">
      <c r="A106" s="3" t="s">
        <v>663</v>
      </c>
      <c r="B106" s="3" t="s">
        <v>664</v>
      </c>
      <c r="C106" s="3" t="s">
        <v>665</v>
      </c>
      <c r="D106" s="3" t="s">
        <v>666</v>
      </c>
      <c r="E106" s="3" t="s">
        <v>667</v>
      </c>
      <c r="F106" s="3" t="s">
        <v>668</v>
      </c>
      <c r="G106" t="e">
        <f>LN(#REF!/C106)</f>
        <v>#REF!</v>
      </c>
      <c r="H106">
        <f t="shared" si="28"/>
        <v>0.0405095433382099</v>
      </c>
      <c r="I106">
        <f t="shared" si="29"/>
        <v>0.0417422692785181</v>
      </c>
      <c r="J106" t="e">
        <f>LN(#REF!/D106)</f>
        <v>#REF!</v>
      </c>
      <c r="K106" t="e">
        <f>LN(#REF!/E106)</f>
        <v>#REF!</v>
      </c>
      <c r="L106" t="e">
        <f>LN(#REF!/F106)</f>
        <v>#REF!</v>
      </c>
      <c r="M106">
        <f t="shared" si="33"/>
        <v>0.041872536736891</v>
      </c>
      <c r="N106">
        <f t="shared" si="34"/>
        <v>0.0422844889802866</v>
      </c>
      <c r="O106">
        <f t="shared" si="35"/>
        <v>0.0411443763092145</v>
      </c>
      <c r="P106" t="e">
        <f>#REF!-H106</f>
        <v>#REF!</v>
      </c>
      <c r="Q106" t="e">
        <f>#REF!-H106</f>
        <v>#REF!</v>
      </c>
      <c r="R106" t="e">
        <f>#REF!-H106</f>
        <v>#REF!</v>
      </c>
      <c r="S106" t="e">
        <f>#REF!-H106</f>
        <v>#REF!</v>
      </c>
      <c r="T106">
        <f t="shared" si="44"/>
        <v>0.0405095433382099</v>
      </c>
      <c r="U106">
        <f t="shared" si="40"/>
        <v>0.041125906308364</v>
      </c>
      <c r="V106">
        <f t="shared" si="41"/>
        <v>0.041374783117873</v>
      </c>
      <c r="W106">
        <f t="shared" si="42"/>
        <v>0.0416022095834764</v>
      </c>
      <c r="X106">
        <f t="shared" si="43"/>
        <v>0.041510642928624</v>
      </c>
      <c r="Y106" s="1">
        <v>1377.1</v>
      </c>
      <c r="Z106" s="1">
        <v>6586.5</v>
      </c>
      <c r="AA106" s="1">
        <v>158.8</v>
      </c>
      <c r="AB106" s="1">
        <v>164.4</v>
      </c>
      <c r="AC106" s="1">
        <v>157.2</v>
      </c>
      <c r="AD106" s="1">
        <v>200.3</v>
      </c>
      <c r="AE106" s="1">
        <v>167.7</v>
      </c>
      <c r="AF106" s="1">
        <v>198.8</v>
      </c>
      <c r="AG106" s="1">
        <v>85.5546</v>
      </c>
      <c r="AH106" t="e">
        <f>(#REF!-Y106)/Y106</f>
        <v>#REF!</v>
      </c>
      <c r="AI106" t="e">
        <f>(#REF!-Z106)/Z106</f>
        <v>#REF!</v>
      </c>
      <c r="AJ106" t="e">
        <f>(#REF!-AA106)/AA106</f>
        <v>#REF!</v>
      </c>
      <c r="AK106" t="e">
        <f>(#REF!-AB106)/AB106</f>
        <v>#REF!</v>
      </c>
      <c r="AL106" t="e">
        <f>(#REF!-AC106)/AC106</f>
        <v>#REF!</v>
      </c>
      <c r="AM106" t="e">
        <f>(#REF!-AD106)/AD106</f>
        <v>#REF!</v>
      </c>
      <c r="AN106" t="e">
        <f>(#REF!-AE106)/AE106</f>
        <v>#REF!</v>
      </c>
      <c r="AO106" t="e">
        <f>(#REF!-AF106)/AF106</f>
        <v>#REF!</v>
      </c>
      <c r="AP106" t="e">
        <f>(#REF!-AG106)/AG106</f>
        <v>#REF!</v>
      </c>
      <c r="AQ106" s="4">
        <v>10490.3</v>
      </c>
    </row>
    <row r="107" spans="1:43">
      <c r="A107" s="3" t="s">
        <v>669</v>
      </c>
      <c r="B107" s="3" t="s">
        <v>670</v>
      </c>
      <c r="C107" s="3" t="s">
        <v>671</v>
      </c>
      <c r="D107" s="3" t="s">
        <v>672</v>
      </c>
      <c r="E107" s="3" t="s">
        <v>673</v>
      </c>
      <c r="F107" s="3" t="s">
        <v>674</v>
      </c>
      <c r="G107" t="e">
        <f>LN(#REF!/C107)</f>
        <v>#REF!</v>
      </c>
      <c r="H107">
        <f t="shared" si="28"/>
        <v>0.0430954101055856</v>
      </c>
      <c r="I107">
        <f t="shared" si="29"/>
        <v>0.0436178295132253</v>
      </c>
      <c r="J107" t="e">
        <f>LN(#REF!/D107)</f>
        <v>#REF!</v>
      </c>
      <c r="K107" t="e">
        <f>LN(#REF!/E107)</f>
        <v>#REF!</v>
      </c>
      <c r="L107" t="e">
        <f>LN(#REF!/F107)</f>
        <v>#REF!</v>
      </c>
      <c r="M107">
        <f t="shared" si="33"/>
        <v>0.0447289084264388</v>
      </c>
      <c r="N107">
        <f t="shared" si="34"/>
        <v>0.0446985496736239</v>
      </c>
      <c r="O107">
        <f t="shared" si="35"/>
        <v>0.0436335361257324</v>
      </c>
      <c r="P107" t="e">
        <f>#REF!-H107</f>
        <v>#REF!</v>
      </c>
      <c r="Q107" t="e">
        <f>#REF!-H107</f>
        <v>#REF!</v>
      </c>
      <c r="R107" t="e">
        <f>#REF!-H107</f>
        <v>#REF!</v>
      </c>
      <c r="S107" t="e">
        <f>#REF!-H107</f>
        <v>#REF!</v>
      </c>
      <c r="T107">
        <f t="shared" si="44"/>
        <v>0.0430954101055856</v>
      </c>
      <c r="U107">
        <f t="shared" si="40"/>
        <v>0.0433566198094055</v>
      </c>
      <c r="V107">
        <f t="shared" si="41"/>
        <v>0.0438140493484166</v>
      </c>
      <c r="W107">
        <f t="shared" si="42"/>
        <v>0.0440351744297184</v>
      </c>
      <c r="X107">
        <f t="shared" si="43"/>
        <v>0.0439548467689212</v>
      </c>
      <c r="Y107" s="1">
        <v>1375.5</v>
      </c>
      <c r="Z107" s="1">
        <v>6618.9</v>
      </c>
      <c r="AA107" s="1">
        <v>160.5</v>
      </c>
      <c r="AB107" s="1">
        <v>166.7</v>
      </c>
      <c r="AC107" s="1">
        <v>162.3</v>
      </c>
      <c r="AD107" s="1">
        <v>212.7</v>
      </c>
      <c r="AE107" s="1">
        <v>171.6</v>
      </c>
      <c r="AF107" s="1">
        <v>199.1</v>
      </c>
      <c r="AG107" s="1">
        <v>85.7169</v>
      </c>
      <c r="AH107" t="e">
        <f>(#REF!-Y107)/Y107</f>
        <v>#REF!</v>
      </c>
      <c r="AI107" t="e">
        <f>(#REF!-Z107)/Z107</f>
        <v>#REF!</v>
      </c>
      <c r="AJ107" t="e">
        <f>(#REF!-AA107)/AA107</f>
        <v>#REF!</v>
      </c>
      <c r="AK107" t="e">
        <f>(#REF!-AB107)/AB107</f>
        <v>#REF!</v>
      </c>
      <c r="AL107" t="e">
        <f>(#REF!-AC107)/AC107</f>
        <v>#REF!</v>
      </c>
      <c r="AM107" t="e">
        <f>(#REF!-AD107)/AD107</f>
        <v>#REF!</v>
      </c>
      <c r="AN107" t="e">
        <f>(#REF!-AE107)/AE107</f>
        <v>#REF!</v>
      </c>
      <c r="AO107" t="e">
        <f>(#REF!-AF107)/AF107</f>
        <v>#REF!</v>
      </c>
      <c r="AP107" t="e">
        <f>(#REF!-AG107)/AG107</f>
        <v>#REF!</v>
      </c>
      <c r="AQ107" s="4">
        <v>10524.6</v>
      </c>
    </row>
    <row r="108" spans="1:43">
      <c r="A108" s="3" t="s">
        <v>675</v>
      </c>
      <c r="B108" s="3" t="s">
        <v>676</v>
      </c>
      <c r="C108" s="3" t="s">
        <v>677</v>
      </c>
      <c r="D108" s="3" t="s">
        <v>678</v>
      </c>
      <c r="E108" s="3" t="s">
        <v>679</v>
      </c>
      <c r="F108" s="3" t="s">
        <v>680</v>
      </c>
      <c r="G108" t="e">
        <f>LN(#REF!/C108)</f>
        <v>#REF!</v>
      </c>
      <c r="H108">
        <f t="shared" si="28"/>
        <v>0.0439414382629825</v>
      </c>
      <c r="I108">
        <f t="shared" si="29"/>
        <v>0.0432408624241795</v>
      </c>
      <c r="J108" t="e">
        <f>LN(#REF!/D108)</f>
        <v>#REF!</v>
      </c>
      <c r="K108" t="e">
        <f>LN(#REF!/E108)</f>
        <v>#REF!</v>
      </c>
      <c r="L108" t="e">
        <f>LN(#REF!/F108)</f>
        <v>#REF!</v>
      </c>
      <c r="M108">
        <f t="shared" si="33"/>
        <v>0.043040286362812</v>
      </c>
      <c r="N108">
        <f t="shared" si="34"/>
        <v>0.0443808313500131</v>
      </c>
      <c r="O108">
        <f t="shared" si="35"/>
        <v>0.0437142960189589</v>
      </c>
      <c r="P108" t="e">
        <f>#REF!-H108</f>
        <v>#REF!</v>
      </c>
      <c r="Q108" t="e">
        <f>#REF!-H108</f>
        <v>#REF!</v>
      </c>
      <c r="R108" t="e">
        <f>#REF!-H108</f>
        <v>#REF!</v>
      </c>
      <c r="S108" t="e">
        <f>#REF!-H108</f>
        <v>#REF!</v>
      </c>
      <c r="T108">
        <f t="shared" si="44"/>
        <v>0.0439414382629825</v>
      </c>
      <c r="U108">
        <f t="shared" si="40"/>
        <v>0.043591150343581</v>
      </c>
      <c r="V108">
        <f t="shared" si="41"/>
        <v>0.043407529016658</v>
      </c>
      <c r="W108">
        <f t="shared" si="42"/>
        <v>0.0436508545999968</v>
      </c>
      <c r="X108">
        <f t="shared" si="43"/>
        <v>0.0436635428837892</v>
      </c>
      <c r="Y108" s="1">
        <v>1376.4</v>
      </c>
      <c r="Z108" s="1">
        <v>6641.7</v>
      </c>
      <c r="AA108" s="1">
        <v>158.7</v>
      </c>
      <c r="AB108" s="1">
        <v>164.4</v>
      </c>
      <c r="AC108" s="1">
        <v>160.3</v>
      </c>
      <c r="AD108" s="1">
        <v>209.9</v>
      </c>
      <c r="AE108" s="1">
        <v>176.6</v>
      </c>
      <c r="AF108" s="1">
        <v>198.1</v>
      </c>
      <c r="AG108" s="1">
        <v>86.15</v>
      </c>
      <c r="AH108" t="e">
        <f>(#REF!-Y108)/Y108</f>
        <v>#REF!</v>
      </c>
      <c r="AI108" t="e">
        <f>(#REF!-Z108)/Z108</f>
        <v>#REF!</v>
      </c>
      <c r="AJ108" t="e">
        <f>(#REF!-AA108)/AA108</f>
        <v>#REF!</v>
      </c>
      <c r="AK108" t="e">
        <f>(#REF!-AB108)/AB108</f>
        <v>#REF!</v>
      </c>
      <c r="AL108" t="e">
        <f>(#REF!-AC108)/AC108</f>
        <v>#REF!</v>
      </c>
      <c r="AM108" t="e">
        <f>(#REF!-AD108)/AD108</f>
        <v>#REF!</v>
      </c>
      <c r="AN108" t="e">
        <f>(#REF!-AE108)/AE108</f>
        <v>#REF!</v>
      </c>
      <c r="AO108" t="e">
        <f>(#REF!-AF108)/AF108</f>
        <v>#REF!</v>
      </c>
      <c r="AP108" t="e">
        <f>(#REF!-AG108)/AG108</f>
        <v>#REF!</v>
      </c>
      <c r="AQ108" s="4">
        <v>10602.4</v>
      </c>
    </row>
    <row r="109" spans="1:43">
      <c r="A109" s="3" t="s">
        <v>681</v>
      </c>
      <c r="B109" s="3" t="s">
        <v>682</v>
      </c>
      <c r="C109" s="3" t="s">
        <v>683</v>
      </c>
      <c r="D109" s="3" t="s">
        <v>684</v>
      </c>
      <c r="E109" s="3" t="s">
        <v>685</v>
      </c>
      <c r="F109" s="3" t="s">
        <v>686</v>
      </c>
      <c r="G109" t="e">
        <f>LN(#REF!/C109)</f>
        <v>#REF!</v>
      </c>
      <c r="H109">
        <f t="shared" si="28"/>
        <v>0.0437638174411758</v>
      </c>
      <c r="I109">
        <f t="shared" si="29"/>
        <v>0.0428076563200687</v>
      </c>
      <c r="J109" t="e">
        <f>LN(#REF!/D109)</f>
        <v>#REF!</v>
      </c>
      <c r="K109" t="e">
        <f>LN(#REF!/E109)</f>
        <v>#REF!</v>
      </c>
      <c r="L109" t="e">
        <f>LN(#REF!/F109)</f>
        <v>#REF!</v>
      </c>
      <c r="M109">
        <f t="shared" si="33"/>
        <v>0.0431728132944156</v>
      </c>
      <c r="N109">
        <f t="shared" si="34"/>
        <v>0.042979476266652</v>
      </c>
      <c r="O109">
        <f t="shared" si="35"/>
        <v>0.0420920599757054</v>
      </c>
      <c r="P109" t="e">
        <f>#REF!-H109</f>
        <v>#REF!</v>
      </c>
      <c r="Q109" t="e">
        <f>#REF!-H109</f>
        <v>#REF!</v>
      </c>
      <c r="R109" t="e">
        <f>#REF!-H109</f>
        <v>#REF!</v>
      </c>
      <c r="S109" t="e">
        <f>#REF!-H109</f>
        <v>#REF!</v>
      </c>
      <c r="T109">
        <f t="shared" si="44"/>
        <v>0.0437638174411758</v>
      </c>
      <c r="U109">
        <f t="shared" si="40"/>
        <v>0.0432857368806223</v>
      </c>
      <c r="V109">
        <f t="shared" si="41"/>
        <v>0.04324809568522</v>
      </c>
      <c r="W109">
        <f t="shared" si="42"/>
        <v>0.0431809408305781</v>
      </c>
      <c r="X109">
        <f t="shared" si="43"/>
        <v>0.0429631646596035</v>
      </c>
      <c r="Y109" s="1">
        <v>1374.8</v>
      </c>
      <c r="Z109" s="1">
        <v>6665.2</v>
      </c>
      <c r="AA109" s="1">
        <v>159.6</v>
      </c>
      <c r="AB109" s="1">
        <v>165.6</v>
      </c>
      <c r="AC109" s="1">
        <v>160.2</v>
      </c>
      <c r="AD109" s="1">
        <v>202</v>
      </c>
      <c r="AE109" s="1">
        <v>182.8</v>
      </c>
      <c r="AF109" s="1">
        <v>198.1</v>
      </c>
      <c r="AG109" s="1">
        <v>86.4825</v>
      </c>
      <c r="AH109" t="e">
        <f>(#REF!-Y109)/Y109</f>
        <v>#REF!</v>
      </c>
      <c r="AI109" t="e">
        <f>(#REF!-Z109)/Z109</f>
        <v>#REF!</v>
      </c>
      <c r="AJ109" t="e">
        <f>(#REF!-AA109)/AA109</f>
        <v>#REF!</v>
      </c>
      <c r="AK109" t="e">
        <f>(#REF!-AB109)/AB109</f>
        <v>#REF!</v>
      </c>
      <c r="AL109" t="e">
        <f>(#REF!-AC109)/AC109</f>
        <v>#REF!</v>
      </c>
      <c r="AM109" t="e">
        <f>(#REF!-AD109)/AD109</f>
        <v>#REF!</v>
      </c>
      <c r="AN109" t="e">
        <f>(#REF!-AE109)/AE109</f>
        <v>#REF!</v>
      </c>
      <c r="AO109" t="e">
        <f>(#REF!-AF109)/AF109</f>
        <v>#REF!</v>
      </c>
      <c r="AP109" t="e">
        <f>(#REF!-AG109)/AG109</f>
        <v>#REF!</v>
      </c>
      <c r="AQ109" s="4">
        <v>10659.7</v>
      </c>
    </row>
    <row r="110" spans="1:6">
      <c r="A110" s="3"/>
      <c r="B110" s="3"/>
      <c r="C110" s="3"/>
      <c r="D110" s="3"/>
      <c r="E110" s="3"/>
      <c r="F110" s="3"/>
    </row>
    <row r="111" spans="1:6">
      <c r="A111" s="3"/>
      <c r="B111" s="3"/>
      <c r="C111" s="3"/>
      <c r="D111" s="3"/>
      <c r="E111" s="3"/>
      <c r="F111" s="3"/>
    </row>
    <row r="112" spans="1:6">
      <c r="A112" s="3"/>
      <c r="B112" s="3"/>
      <c r="C112" s="3"/>
      <c r="D112" s="3"/>
      <c r="E112" s="3"/>
      <c r="F112" s="3"/>
    </row>
    <row r="113" spans="1:6">
      <c r="A113" s="3"/>
      <c r="B113" s="3"/>
      <c r="C113" s="3"/>
      <c r="D113" s="3"/>
      <c r="E113" s="3"/>
      <c r="F113" s="3"/>
    </row>
    <row r="114" spans="1:6">
      <c r="A114" s="3"/>
      <c r="B114" s="3"/>
      <c r="C114" s="3"/>
      <c r="D114" s="3"/>
      <c r="E114" s="3"/>
      <c r="F114" s="3"/>
    </row>
    <row r="115" spans="1:6">
      <c r="A115" s="3"/>
      <c r="B115" s="3"/>
      <c r="C115" s="3"/>
      <c r="D115" s="3"/>
      <c r="E115" s="3"/>
      <c r="F115" s="3"/>
    </row>
    <row r="116" spans="1:6">
      <c r="A116" s="3"/>
      <c r="B116" s="3"/>
      <c r="C116" s="3"/>
      <c r="D116" s="3"/>
      <c r="E116" s="3"/>
      <c r="F116" s="3"/>
    </row>
    <row r="117" spans="1:6">
      <c r="A117" s="3"/>
      <c r="B117" s="3"/>
      <c r="C117" s="3"/>
      <c r="D117" s="3"/>
      <c r="E117" s="3"/>
      <c r="F117" s="3"/>
    </row>
    <row r="118" spans="1:6">
      <c r="A118" s="3"/>
      <c r="B118" s="3"/>
      <c r="C118" s="3"/>
      <c r="D118" s="3"/>
      <c r="E118" s="3"/>
      <c r="F118" s="3"/>
    </row>
    <row r="119" spans="1:6">
      <c r="A119" s="3"/>
      <c r="B119" s="3"/>
      <c r="C119" s="3"/>
      <c r="D119" s="3"/>
      <c r="E119" s="3"/>
      <c r="F119" s="3"/>
    </row>
    <row r="120" spans="1:6">
      <c r="A120" s="3"/>
      <c r="B120" s="3"/>
      <c r="C120" s="3"/>
      <c r="D120" s="3"/>
      <c r="E120" s="3"/>
      <c r="F120" s="3"/>
    </row>
    <row r="121" spans="1:6">
      <c r="A121" s="3"/>
      <c r="B121" s="3"/>
      <c r="C121" s="3"/>
      <c r="D121" s="3"/>
      <c r="E121" s="3"/>
      <c r="F121" s="3"/>
    </row>
    <row r="122" spans="1:6">
      <c r="A122" s="3"/>
      <c r="B122" s="3"/>
      <c r="C122" s="3"/>
      <c r="D122" s="3"/>
      <c r="E122" s="3"/>
      <c r="F122" s="3"/>
    </row>
    <row r="123" spans="1:6">
      <c r="A123" s="3"/>
      <c r="B123" s="3"/>
      <c r="C123" s="3"/>
      <c r="D123" s="3"/>
      <c r="E123" s="3"/>
      <c r="F123" s="3"/>
    </row>
    <row r="124" spans="1:6">
      <c r="A124" s="3"/>
      <c r="B124" s="3"/>
      <c r="C124" s="3"/>
      <c r="D124" s="3"/>
      <c r="E124" s="3"/>
      <c r="F124" s="3"/>
    </row>
    <row r="125" spans="1:6">
      <c r="A125" s="3"/>
      <c r="B125" s="3"/>
      <c r="C125" s="3"/>
      <c r="D125" s="3"/>
      <c r="E125" s="3"/>
      <c r="F125" s="3"/>
    </row>
    <row r="126" spans="1:6">
      <c r="A126" s="3"/>
      <c r="B126" s="3"/>
      <c r="C126" s="3"/>
      <c r="D126" s="3"/>
      <c r="E126" s="3"/>
      <c r="F126" s="3"/>
    </row>
    <row r="127" spans="1:6">
      <c r="A127" s="3"/>
      <c r="B127" s="3"/>
      <c r="C127" s="3"/>
      <c r="D127" s="3"/>
      <c r="E127" s="3"/>
      <c r="F127" s="3"/>
    </row>
    <row r="128" spans="1:6">
      <c r="A128" s="3"/>
      <c r="B128" s="3"/>
      <c r="C128" s="3"/>
      <c r="D128" s="3"/>
      <c r="E128" s="3"/>
      <c r="F128" s="3"/>
    </row>
    <row r="129" spans="1:6">
      <c r="A129" s="3"/>
      <c r="B129" s="3"/>
      <c r="C129" s="3"/>
      <c r="D129" s="3"/>
      <c r="E129" s="3"/>
      <c r="F129" s="3"/>
    </row>
    <row r="130" spans="1:6">
      <c r="A130" s="3"/>
      <c r="B130" s="3"/>
      <c r="C130" s="3"/>
      <c r="D130" s="3"/>
      <c r="E130" s="3"/>
      <c r="F130" s="3"/>
    </row>
    <row r="131" spans="1:6">
      <c r="A131" s="3"/>
      <c r="B131" s="3"/>
      <c r="C131" s="3"/>
      <c r="D131" s="3"/>
      <c r="E131" s="3"/>
      <c r="F131" s="3"/>
    </row>
    <row r="132" spans="1:6">
      <c r="A132" s="3"/>
      <c r="B132" s="3"/>
      <c r="C132" s="3"/>
      <c r="D132" s="3"/>
      <c r="E132" s="3"/>
      <c r="F132" s="3"/>
    </row>
    <row r="133" spans="1:6">
      <c r="A133" s="3"/>
      <c r="B133" s="3"/>
      <c r="C133" s="3"/>
      <c r="D133" s="3"/>
      <c r="E133" s="3"/>
      <c r="F133" s="3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i w l l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I s J Z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C W V R h Z I W + F o B A A B i A g A A E w A c A E Z v c m 1 1 b G F z L 1 N l Y 3 R p b 2 4 x L m 0 g o h g A K K A U A A A A A A A A A A A A A A A A A A A A A A A A A A A A d Z B N S w J B G M f v C / s d h j 2 t M C y + 9 G J J l z S j W 6 R 0 W p B J p 9 r a 3 V l m Z s W Q v U l I e f A g R E q S E X Q I i q C E 7 O u 0 u / o t G j B F s p 3 L 8 P z g e Z 7 f / 2 G 4 z A 1 i g 8 L 0 T 2 R k S Z b Y K a K 4 A v L I Q q V t 0 2 C s 5 F C j j M E W M D G X J S B e M G q L M s u q W o 6 U X Q v b X M 0 b J t a y x O a i Y K q S 2 9 S D Q W t y 9 6 A 7 D t f 9 3 s h / 6 Q a d Y d i 7 G n 8 0 v k d P f v M y 6 L f 1 X U p c Z 5 + S M y G Q Q x w l 4 8 m 4 / n e z x m t c i c E 0 V B S 4 U + M U H S L T x U z b O 7 E J x X A j t R a D v 1 6 9 9 6 D z G b 5 9 + f 1 r I V h E R 0 K q S J H N j g m 1 s s R 0 L b t 4 4 W C m i g S w X l e m K K F A w A U G H N e 4 B 8 G M J y N 4 K o K v R P D V C L 4 W w d c j e H r G K 4 h j z 5 u l 9 p v 3 k 9 v H s N u Y D I b h 8 + t 4 0 J p n L 5 w b j r p 4 F Z h a 6 v K b N 4 l 5 w w G 2 S B V P 1 z F 1 e T J c d J x r e T F Z M u x / 5 m Z + A F B L A Q I t A B Q A A g A I A I s J Z V G L j t N T p Q A A A P U A A A A S A A A A A A A A A A A A A A A A A A A A A A B D b 2 5 m a W c v U G F j a 2 F n Z S 5 4 b W x Q S w E C L Q A U A A I A C A C L C W V R D 8 r p q 6 Q A A A D p A A A A E w A A A A A A A A A A A A A A A A D x A A A A W 0 N v b n R l b n R f V H l w Z X N d L n h t b F B L A Q I t A B Q A A g A I A I s J Z V G F k h b 4 W g E A A G I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M A A A A A A A A T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h X 0 J s a X N z X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R m F t Y V 9 C b G l z c 1 9 w c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R U M T c 6 M T I 6 M j I u M j k 3 N j I z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W F f Q m x p c 3 N f c H J p Y 2 U v 5 p u 0 5 p S 5 5 7 G 7 5 Z 6 L L n t D b 2 x 1 b W 4 x L D B 9 J n F 1 b 3 Q 7 L C Z x d W 9 0 O 1 N l Y 3 R p b 2 4 x L 0 Z h b W F f Q m x p c 3 N f c H J p Y 2 U v 5 p u 0 5 p S 5 5 7 G 7 5 Z 6 L L n t D b 2 x 1 b W 4 y L D F 9 J n F 1 b 3 Q 7 L C Z x d W 9 0 O 1 N l Y 3 R p b 2 4 x L 0 Z h b W F f Q m x p c 3 N f c H J p Y 2 U v 5 p u 0 5 p S 5 5 7 G 7 5 Z 6 L L n t D b 2 x 1 b W 4 z L D J 9 J n F 1 b 3 Q 7 L C Z x d W 9 0 O 1 N l Y 3 R p b 2 4 x L 0 Z h b W F f Q m x p c 3 N f c H J p Y 2 U v 5 p u 0 5 p S 5 5 7 G 7 5 Z 6 L L n t D b 2 x 1 b W 4 0 L D N 9 J n F 1 b 3 Q 7 L C Z x d W 9 0 O 1 N l Y 3 R p b 2 4 x L 0 Z h b W F f Q m x p c 3 N f c H J p Y 2 U v 5 p u 0 5 p S 5 5 7 G 7 5 Z 6 L L n t D b 2 x 1 b W 4 1 L D R 9 J n F 1 b 3 Q 7 L C Z x d W 9 0 O 1 N l Y 3 R p b 2 4 x L 0 Z h b W F f Q m x p c 3 N f c H J p Y 2 U v 5 p u 0 5 p S 5 5 7 G 7 5 Z 6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Z h b W F f Q m x p c 3 N f c H J p Y 2 U v 5 p u 0 5 p S 5 5 7 G 7 5 Z 6 L L n t D b 2 x 1 b W 4 x L D B 9 J n F 1 b 3 Q 7 L C Z x d W 9 0 O 1 N l Y 3 R p b 2 4 x L 0 Z h b W F f Q m x p c 3 N f c H J p Y 2 U v 5 p u 0 5 p S 5 5 7 G 7 5 Z 6 L L n t D b 2 x 1 b W 4 y L D F 9 J n F 1 b 3 Q 7 L C Z x d W 9 0 O 1 N l Y 3 R p b 2 4 x L 0 Z h b W F f Q m x p c 3 N f c H J p Y 2 U v 5 p u 0 5 p S 5 5 7 G 7 5 Z 6 L L n t D b 2 x 1 b W 4 z L D J 9 J n F 1 b 3 Q 7 L C Z x d W 9 0 O 1 N l Y 3 R p b 2 4 x L 0 Z h b W F f Q m x p c 3 N f c H J p Y 2 U v 5 p u 0 5 p S 5 5 7 G 7 5 Z 6 L L n t D b 2 x 1 b W 4 0 L D N 9 J n F 1 b 3 Q 7 L C Z x d W 9 0 O 1 N l Y 3 R p b 2 4 x L 0 Z h b W F f Q m x p c 3 N f c H J p Y 2 U v 5 p u 0 5 p S 5 5 7 G 7 5 Z 6 L L n t D b 2 x 1 b W 4 1 L D R 9 J n F 1 b 3 Q 7 L C Z x d W 9 0 O 1 N l Y 3 R p b 2 4 x L 0 Z h b W F f Q m x p c 3 N f c H J p Y 2 U v 5 p u 0 5 p S 5 5 7 G 7 5 Z 6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1 h X 0 J s a X N z X 3 B y a W N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W F f Q m x p c 3 N f c H J p Y 2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Y V 9 C b G l z c 1 9 w c m l j Z S 8 l R T U l O D g l Q T A l R T k l O T k l Q T Q l R T c l O U E l O D Q l R T k l Q T E l Q j Y l R T c l Q U I l Q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h X 0 J s a X N z X 3 B y a W N l L y V F N S U 4 O C V B M C V F O S U 5 O S V B N C V F N y U 5 Q S U 4 N C V F N S U 4 O C U 5 N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Q F E + w E k 6 k a C L m i V l C n j t g A A A A A C A A A A A A A Q Z g A A A A E A A C A A A A B 0 x m 9 o S D j M J H + 5 / d / r y s W I q e A h K r p J M W z k h p V P i L G w F w A A A A A O g A A A A A I A A C A A A A A 9 d p L s i J l I J 1 I L J t p J h B T A r B m E J W + s L i n / 4 8 C A 1 2 e D v F A A A A A K h y Z r T N 8 1 H d y 2 o J c j g D D S Y M 8 i O 7 f m V L 8 e V C V l W H / x 1 4 n j Q x 1 J T 4 g 3 S F f N M 6 y Y Z p b i 6 8 Y b e R s v 3 V 7 f j g 6 E w U H v a s X d s k 6 S L x h V G 1 y t v g c S V k A A A A D j t s P f n 7 x p n N p g B h k D r 3 s y p U E y P / 5 L R b 1 Y d p A K i y Q 6 8 1 w h U Q 3 u O d / W V P N P d j p O v R w B O R X 0 L A g e b 3 C J m Q W N t H n W < / D a t a M a s h u p > 
</file>

<file path=customXml/itemProps1.xml><?xml version="1.0" encoding="utf-8"?>
<ds:datastoreItem xmlns:ds="http://schemas.openxmlformats.org/officeDocument/2006/customXml" ds:itemID="{DDE13812-AE57-423F-9401-5EBE891E4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Zhaok</dc:creator>
  <cp:lastModifiedBy>No.Zero</cp:lastModifiedBy>
  <dcterms:created xsi:type="dcterms:W3CDTF">2020-11-04T17:08:00Z</dcterms:created>
  <dcterms:modified xsi:type="dcterms:W3CDTF">2020-12-06T15:32:49Z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