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d91ea9aed933e4/Financials/Payouts/"/>
    </mc:Choice>
  </mc:AlternateContent>
  <xr:revisionPtr revIDLastSave="0" documentId="13_ncr:40009_{536FC2CD-5AD5-FF43-B6C7-F15610852C75}" xr6:coauthVersionLast="47" xr6:coauthVersionMax="47" xr10:uidLastSave="{00000000-0000-0000-0000-000000000000}"/>
  <bookViews>
    <workbookView xWindow="0" yWindow="0" windowWidth="28800" windowHeight="17260"/>
  </bookViews>
  <sheets>
    <sheet name="Payout summary 10042025" sheetId="1" r:id="rId1"/>
    <sheet name="Details" sheetId="2" r:id="rId2"/>
  </sheets>
  <calcPr calcId="0"/>
</workbook>
</file>

<file path=xl/calcChain.xml><?xml version="1.0" encoding="utf-8"?>
<calcChain xmlns="http://schemas.openxmlformats.org/spreadsheetml/2006/main">
  <c r="I9" i="1" l="1"/>
  <c r="I10" i="1" s="1"/>
  <c r="I12" i="1" s="1"/>
  <c r="I8" i="1"/>
  <c r="K105" i="2"/>
  <c r="L105" i="2"/>
  <c r="L103" i="2"/>
  <c r="K103" i="2"/>
  <c r="J103" i="2"/>
  <c r="I103" i="2"/>
  <c r="L102" i="2"/>
  <c r="K102" i="2"/>
  <c r="J102" i="2"/>
  <c r="I102" i="2"/>
  <c r="L101" i="2"/>
  <c r="K101" i="2"/>
  <c r="J101" i="2"/>
  <c r="I101" i="2"/>
  <c r="L100" i="2"/>
  <c r="K100" i="2"/>
  <c r="J100" i="2"/>
  <c r="I100" i="2"/>
  <c r="L99" i="2"/>
  <c r="K99" i="2"/>
  <c r="J99" i="2"/>
  <c r="I99" i="2"/>
  <c r="L98" i="2"/>
  <c r="K98" i="2"/>
  <c r="J98" i="2"/>
  <c r="I98" i="2"/>
  <c r="L97" i="2"/>
  <c r="K97" i="2"/>
  <c r="J97" i="2"/>
  <c r="I97" i="2"/>
  <c r="L96" i="2"/>
  <c r="K96" i="2"/>
  <c r="J96" i="2"/>
  <c r="I96" i="2"/>
  <c r="L95" i="2"/>
  <c r="K95" i="2"/>
  <c r="J95" i="2"/>
  <c r="I95" i="2"/>
  <c r="L94" i="2"/>
  <c r="K94" i="2"/>
  <c r="J94" i="2"/>
  <c r="I94" i="2"/>
  <c r="L93" i="2"/>
  <c r="K93" i="2"/>
  <c r="J93" i="2"/>
  <c r="I93" i="2"/>
  <c r="L92" i="2"/>
  <c r="K92" i="2"/>
  <c r="J92" i="2"/>
  <c r="I92" i="2"/>
  <c r="L91" i="2"/>
  <c r="K91" i="2"/>
  <c r="J91" i="2"/>
  <c r="I91" i="2"/>
  <c r="L90" i="2"/>
  <c r="K90" i="2"/>
  <c r="J90" i="2"/>
  <c r="I90" i="2"/>
  <c r="L89" i="2"/>
  <c r="K89" i="2"/>
  <c r="J89" i="2"/>
  <c r="I89" i="2"/>
  <c r="L88" i="2"/>
  <c r="K88" i="2"/>
  <c r="J88" i="2"/>
  <c r="I88" i="2"/>
  <c r="L87" i="2"/>
  <c r="K87" i="2"/>
  <c r="J87" i="2"/>
  <c r="I87" i="2"/>
  <c r="L86" i="2"/>
  <c r="K86" i="2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L76" i="2"/>
  <c r="K76" i="2"/>
  <c r="J76" i="2"/>
  <c r="I76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K2" i="2"/>
  <c r="L2" i="2"/>
  <c r="J2" i="2"/>
  <c r="I2" i="2"/>
</calcChain>
</file>

<file path=xl/sharedStrings.xml><?xml version="1.0" encoding="utf-8"?>
<sst xmlns="http://schemas.openxmlformats.org/spreadsheetml/2006/main" count="648" uniqueCount="290">
  <si>
    <t>Overschrijving</t>
  </si>
  <si>
    <t>P-001</t>
  </si>
  <si>
    <t xml:space="preserve">beschrijving </t>
  </si>
  <si>
    <t>Payout request from Topstep</t>
  </si>
  <si>
    <t>Datum</t>
  </si>
  <si>
    <t>Account provider</t>
  </si>
  <si>
    <t>Topstep</t>
  </si>
  <si>
    <t>Account number</t>
  </si>
  <si>
    <t>EXPRESSApr312438584</t>
  </si>
  <si>
    <t>Starting balance</t>
  </si>
  <si>
    <t>PnL</t>
  </si>
  <si>
    <t>Last daily balance</t>
  </si>
  <si>
    <t>Payout request</t>
  </si>
  <si>
    <t>comission</t>
  </si>
  <si>
    <t xml:space="preserve"> -   </t>
  </si>
  <si>
    <t>Id</t>
  </si>
  <si>
    <t>ContractName</t>
  </si>
  <si>
    <t>EnteredAt</t>
  </si>
  <si>
    <t>ExitedAt</t>
  </si>
  <si>
    <t>EntryPrice</t>
  </si>
  <si>
    <t>ExitPrice</t>
  </si>
  <si>
    <t>Fees</t>
  </si>
  <si>
    <t>Size</t>
  </si>
  <si>
    <t>Type</t>
  </si>
  <si>
    <t>TradeDay</t>
  </si>
  <si>
    <t>TradeDuration</t>
  </si>
  <si>
    <t>MNQM5</t>
  </si>
  <si>
    <t>Short</t>
  </si>
  <si>
    <t>Long</t>
  </si>
  <si>
    <t>04/10/2025 00:00:00 -05:00</t>
  </si>
  <si>
    <t>04/04/2025 15:30:34 +02:00</t>
  </si>
  <si>
    <t>04/04/2025 15:30:46 +02:00</t>
  </si>
  <si>
    <t>04/04/2025 00:00:00 -05:00</t>
  </si>
  <si>
    <t>00:00:11.9653190</t>
  </si>
  <si>
    <t>04/04/2025 15:30:54 +02:00</t>
  </si>
  <si>
    <t>04/04/2025 15:31:06 +02:00</t>
  </si>
  <si>
    <t>00:00:12.6941500</t>
  </si>
  <si>
    <t>04/04/2025 15:31:26 +02:00</t>
  </si>
  <si>
    <t>04/04/2025 15:31:52 +02:00</t>
  </si>
  <si>
    <t>00:00:25.6720630</t>
  </si>
  <si>
    <t>04/04/2025 15:31:38 +02:00</t>
  </si>
  <si>
    <t>00:00:13.5185520</t>
  </si>
  <si>
    <t>04/04/2025 15:31:42 +02:00</t>
  </si>
  <si>
    <t>00:00:09.6158600</t>
  </si>
  <si>
    <t>04/04/2025 15:31:58 +02:00</t>
  </si>
  <si>
    <t>04/04/2025 15:32:18 +02:00</t>
  </si>
  <si>
    <t>00:00:19.9208530</t>
  </si>
  <si>
    <t>04/04/2025 15:32:02 +02:00</t>
  </si>
  <si>
    <t>00:00:15.9408580</t>
  </si>
  <si>
    <t>04/04/2025 15:32:05 +02:00</t>
  </si>
  <si>
    <t>00:00:12.5964230</t>
  </si>
  <si>
    <t>04/04/2025 15:32:31 +02:00</t>
  </si>
  <si>
    <t>04/04/2025 15:34:20 +02:00</t>
  </si>
  <si>
    <t>00:01:49.1070250</t>
  </si>
  <si>
    <t>04/04/2025 15:32:36 +02:00</t>
  </si>
  <si>
    <t>00:01:43.7487410</t>
  </si>
  <si>
    <t>04/04/2025 15:32:37 +02:00</t>
  </si>
  <si>
    <t>00:01:42.7766780</t>
  </si>
  <si>
    <t>04/04/2025 15:34:08 +02:00</t>
  </si>
  <si>
    <t>00:00:11.6994780</t>
  </si>
  <si>
    <t>04/04/2025 15:34:27 +02:00</t>
  </si>
  <si>
    <t>04/04/2025 15:34:29 +02:00</t>
  </si>
  <si>
    <t>00:00:01.7734070</t>
  </si>
  <si>
    <t>04/04/2025 15:34:34 +02:00</t>
  </si>
  <si>
    <t>04/04/2025 15:34:47 +02:00</t>
  </si>
  <si>
    <t>00:00:13.5274770</t>
  </si>
  <si>
    <t>04/04/2025 15:35:05 +02:00</t>
  </si>
  <si>
    <t>04/04/2025 15:35:30 +02:00</t>
  </si>
  <si>
    <t>00:00:24.6431810</t>
  </si>
  <si>
    <t>04/04/2025 15:35:07 +02:00</t>
  </si>
  <si>
    <t>00:00:22.6664530</t>
  </si>
  <si>
    <t>04/04/2025 15:35:27 +02:00</t>
  </si>
  <si>
    <t>00:00:03.0092360</t>
  </si>
  <si>
    <t>04/04/2025 15:35:49 +02:00</t>
  </si>
  <si>
    <t>04/04/2025 15:35:58 +02:00</t>
  </si>
  <si>
    <t>00:00:08.5803380</t>
  </si>
  <si>
    <t>04/04/2025 15:36:01 +02:00</t>
  </si>
  <si>
    <t>04/04/2025 15:36:34 +02:00</t>
  </si>
  <si>
    <t>00:00:32.7956160</t>
  </si>
  <si>
    <t>04/04/2025 15:36:19 +02:00</t>
  </si>
  <si>
    <t>00:00:15.0264400</t>
  </si>
  <si>
    <t>04/04/2025 15:36:50 +02:00</t>
  </si>
  <si>
    <t>04/04/2025 15:37:13 +02:00</t>
  </si>
  <si>
    <t>00:00:23.2042390</t>
  </si>
  <si>
    <t>04/04/2025 15:40:28 +02:00</t>
  </si>
  <si>
    <t>04/04/2025 15:41:54 +02:00</t>
  </si>
  <si>
    <t>00:01:25.8129940</t>
  </si>
  <si>
    <t>04/08/2025 12:14:19 +02:00</t>
  </si>
  <si>
    <t>04/08/2025 12:15:42 +02:00</t>
  </si>
  <si>
    <t>0.000000000</t>
  </si>
  <si>
    <t>04/08/2025 00:00:00 -05:00</t>
  </si>
  <si>
    <t>00:01:22.7130930</t>
  </si>
  <si>
    <t>04/08/2025 12:14:31 +02:00</t>
  </si>
  <si>
    <t>00:01:11.1504160</t>
  </si>
  <si>
    <t>04/08/2025 12:14:41 +02:00</t>
  </si>
  <si>
    <t>00:01:00.2813860</t>
  </si>
  <si>
    <t>04/08/2025 12:15:04 +02:00</t>
  </si>
  <si>
    <t>00:00:37.6319050</t>
  </si>
  <si>
    <t>04/08/2025 12:16:11 +02:00</t>
  </si>
  <si>
    <t>04/08/2025 12:17:46 +02:00</t>
  </si>
  <si>
    <t>00:01:34.8840650</t>
  </si>
  <si>
    <t>04/08/2025 12:16:21 +02:00</t>
  </si>
  <si>
    <t>00:01:24.2598680</t>
  </si>
  <si>
    <t>04/08/2025 12:17:08 +02:00</t>
  </si>
  <si>
    <t>00:00:38.0316140</t>
  </si>
  <si>
    <t>04/08/2025 12:17:51 +02:00</t>
  </si>
  <si>
    <t>04/08/2025 12:18:28 +02:00</t>
  </si>
  <si>
    <t>00:00:37.2723020</t>
  </si>
  <si>
    <t>04/08/2025 12:17:54 +02:00</t>
  </si>
  <si>
    <t>00:00:33.5316010</t>
  </si>
  <si>
    <t>04/08/2025 12:17:55 +02:00</t>
  </si>
  <si>
    <t>00:00:33.3403300</t>
  </si>
  <si>
    <t>04/08/2025 12:18:36 +02:00</t>
  </si>
  <si>
    <t>04/08/2025 12:20:48 +02:00</t>
  </si>
  <si>
    <t>00:02:12.2402370</t>
  </si>
  <si>
    <t>04/08/2025 12:18:56 +02:00</t>
  </si>
  <si>
    <t>00:01:52.3552310</t>
  </si>
  <si>
    <t>00:01:52.1290700</t>
  </si>
  <si>
    <t>04/08/2025 12:19:26 +02:00</t>
  </si>
  <si>
    <t>00:01:22.7411300</t>
  </si>
  <si>
    <t>04/08/2025 12:19:46 +02:00</t>
  </si>
  <si>
    <t>00:01:02.8928440</t>
  </si>
  <si>
    <t>04/08/2025 12:20:19 +02:00</t>
  </si>
  <si>
    <t>00:00:29.3501520</t>
  </si>
  <si>
    <t>04/08/2025 12:20:52 +02:00</t>
  </si>
  <si>
    <t>04/08/2025 12:20:56 +02:00</t>
  </si>
  <si>
    <t>00:00:03.2772650</t>
  </si>
  <si>
    <t>04/08/2025 12:20:58 +02:00</t>
  </si>
  <si>
    <t>04/08/2025 12:21:12 +02:00</t>
  </si>
  <si>
    <t>00:00:14.1004080</t>
  </si>
  <si>
    <t>04/08/2025 12:21:06 +02:00</t>
  </si>
  <si>
    <t>00:00:06.0248210</t>
  </si>
  <si>
    <t>04/08/2025 12:21:33 +02:00</t>
  </si>
  <si>
    <t>04/08/2025 12:21:44 +02:00</t>
  </si>
  <si>
    <t>00:00:10.5431050</t>
  </si>
  <si>
    <t>04/08/2025 12:21:36 +02:00</t>
  </si>
  <si>
    <t>00:00:08.4218450</t>
  </si>
  <si>
    <t>04/08/2025 12:21:27 +02:00</t>
  </si>
  <si>
    <t>04/08/2025 12:21:30 +02:00</t>
  </si>
  <si>
    <t>00:00:02.9560330</t>
  </si>
  <si>
    <t>04/08/2025 12:21:15 +02:00</t>
  </si>
  <si>
    <t>04/08/2025 12:21:26 +02:00</t>
  </si>
  <si>
    <t>00:00:11.4852290</t>
  </si>
  <si>
    <t>04/04/2025 15:54:04 +02:00</t>
  </si>
  <si>
    <t>04/04/2025 15:55:02 +02:00</t>
  </si>
  <si>
    <t>00:00:57.9870110</t>
  </si>
  <si>
    <t>04/04/2025 15:54:05 +02:00</t>
  </si>
  <si>
    <t>04/04/2025 15:55:09 +02:00</t>
  </si>
  <si>
    <t>00:01:04.1262900</t>
  </si>
  <si>
    <t>04/04/2025 15:59:13 +02:00</t>
  </si>
  <si>
    <t>04/04/2025 15:59:28 +02:00</t>
  </si>
  <si>
    <t>00:00:15.2831090</t>
  </si>
  <si>
    <t>04/04/2025 16:00:04 +02:00</t>
  </si>
  <si>
    <t>04/04/2025 16:00:26 +02:00</t>
  </si>
  <si>
    <t>00:00:21.2957380</t>
  </si>
  <si>
    <t>04/04/2025 16:00:34 +02:00</t>
  </si>
  <si>
    <t>04/04/2025 16:00:56 +02:00</t>
  </si>
  <si>
    <t>00:00:21.4974880</t>
  </si>
  <si>
    <t>04/04/2025 16:00:38 +02:00</t>
  </si>
  <si>
    <t>00:00:17.7028730</t>
  </si>
  <si>
    <t>04/04/2025 16:01:17 +02:00</t>
  </si>
  <si>
    <t>04/04/2025 16:01:19 +02:00</t>
  </si>
  <si>
    <t>00:00:01.9245810</t>
  </si>
  <si>
    <t>04/04/2025 16:01:21 +02:00</t>
  </si>
  <si>
    <t>04/04/2025 16:02:13 +02:00</t>
  </si>
  <si>
    <t>00:00:51.7833570</t>
  </si>
  <si>
    <t>04/04/2025 16:01:28 +02:00</t>
  </si>
  <si>
    <t>00:00:45.4656850</t>
  </si>
  <si>
    <t>04/04/2025 16:01:49 +02:00</t>
  </si>
  <si>
    <t>00:00:24.1323920</t>
  </si>
  <si>
    <t>04/04/2025 16:02:42 +02:00</t>
  </si>
  <si>
    <t>04/04/2025 16:03:06 +02:00</t>
  </si>
  <si>
    <t>00:00:23.7910760</t>
  </si>
  <si>
    <t>04/04/2025 16:05:06 +02:00</t>
  </si>
  <si>
    <t>04/04/2025 16:05:08 +02:00</t>
  </si>
  <si>
    <t>00:00:01.4888680</t>
  </si>
  <si>
    <t>04/04/2025 16:05:11 +02:00</t>
  </si>
  <si>
    <t>04/04/2025 16:05:25 +02:00</t>
  </si>
  <si>
    <t>00:00:13.4968690</t>
  </si>
  <si>
    <t>04/04/2025 16:05:26 +02:00</t>
  </si>
  <si>
    <t>04/04/2025 16:05:29 +02:00</t>
  </si>
  <si>
    <t>00:00:02.8443660</t>
  </si>
  <si>
    <t>04/04/2025 16:05:33 +02:00</t>
  </si>
  <si>
    <t>04/04/2025 16:05:35 +02:00</t>
  </si>
  <si>
    <t>00:00:02.3692060</t>
  </si>
  <si>
    <t>04/04/2025 16:05:37 +02:00</t>
  </si>
  <si>
    <t>04/04/2025 16:06:02 +02:00</t>
  </si>
  <si>
    <t>00:00:24.6193270</t>
  </si>
  <si>
    <t>04/04/2025 16:06:18 +02:00</t>
  </si>
  <si>
    <t>04/04/2025 16:06:40 +02:00</t>
  </si>
  <si>
    <t>00:00:22.1230450</t>
  </si>
  <si>
    <t>04/03/2025 13:42:26 +02:00</t>
  </si>
  <si>
    <t>04/03/2025 13:46:03 +02:00</t>
  </si>
  <si>
    <t>04/03/2025 00:00:00 -05:00</t>
  </si>
  <si>
    <t>00:03:37.1221910</t>
  </si>
  <si>
    <t>04/03/2025 13:43:22 +02:00</t>
  </si>
  <si>
    <t>00:02:40.5929310</t>
  </si>
  <si>
    <t>04/03/2025 13:44:25 +02:00</t>
  </si>
  <si>
    <t>00:01:37.6947560</t>
  </si>
  <si>
    <t>04/03/2025 13:47:57 +02:00</t>
  </si>
  <si>
    <t>04/03/2025 13:49:02 +02:00</t>
  </si>
  <si>
    <t>00:01:04.7744330</t>
  </si>
  <si>
    <t>04/03/2025 13:54:02 +02:00</t>
  </si>
  <si>
    <t>04/03/2025 13:54:20 +02:00</t>
  </si>
  <si>
    <t>00:00:18.0823170</t>
  </si>
  <si>
    <t>04/03/2025 13:54:07 +02:00</t>
  </si>
  <si>
    <t>00:00:13.2409340</t>
  </si>
  <si>
    <t>04/03/2025 13:54:11 +02:00</t>
  </si>
  <si>
    <t>00:00:08.8426080</t>
  </si>
  <si>
    <t>04/03/2025 13:54:41 +02:00</t>
  </si>
  <si>
    <t>04/03/2025 13:56:41 +02:00</t>
  </si>
  <si>
    <t>00:01:59.1822410</t>
  </si>
  <si>
    <t>04/03/2025 13:55:16 +02:00</t>
  </si>
  <si>
    <t>00:01:24.4028440</t>
  </si>
  <si>
    <t>00:01:24.2289060</t>
  </si>
  <si>
    <t>04/03/2025 13:56:04 +02:00</t>
  </si>
  <si>
    <t>00:00:36.4451630</t>
  </si>
  <si>
    <t>04/03/2025 14:28:57 +02:00</t>
  </si>
  <si>
    <t>04/03/2025 14:29:05 +02:00</t>
  </si>
  <si>
    <t>00:00:08.9868620</t>
  </si>
  <si>
    <t>04/03/2025 14:29:49 +02:00</t>
  </si>
  <si>
    <t>04/03/2025 14:30:14 +02:00</t>
  </si>
  <si>
    <t>00:00:25.0663090</t>
  </si>
  <si>
    <t>04/03/2025 14:29:56 +02:00</t>
  </si>
  <si>
    <t>00:00:17.2318960</t>
  </si>
  <si>
    <t>04/03/2025 14:30:18 +02:00</t>
  </si>
  <si>
    <t>04/03/2025 14:30:39 +02:00</t>
  </si>
  <si>
    <t>00:00:21.4537460</t>
  </si>
  <si>
    <t>04/03/2025 14:30:19 +02:00</t>
  </si>
  <si>
    <t>00:00:19.9107020</t>
  </si>
  <si>
    <t>04/03/2025 14:30:47 +02:00</t>
  </si>
  <si>
    <t>04/03/2025 14:32:31 +02:00</t>
  </si>
  <si>
    <t>00:01:44.5681880</t>
  </si>
  <si>
    <t>00:01:44.0711650</t>
  </si>
  <si>
    <t>04/03/2025 14:30:53 +02:00</t>
  </si>
  <si>
    <t>00:01:38.7724420</t>
  </si>
  <si>
    <t>04/03/2025 14:31:33 +02:00</t>
  </si>
  <si>
    <t>00:00:58.7498930</t>
  </si>
  <si>
    <t>04/10/2025 14:24:13 +02:00</t>
  </si>
  <si>
    <t>04/10/2025 14:24:39 +02:00</t>
  </si>
  <si>
    <t>00:00:25.3782270</t>
  </si>
  <si>
    <t>04/10/2025 14:24:29 +02:00</t>
  </si>
  <si>
    <t>00:00:09.6420650</t>
  </si>
  <si>
    <t>04/10/2025 14:24:50 +02:00</t>
  </si>
  <si>
    <t>04/10/2025 14:25:00 +02:00</t>
  </si>
  <si>
    <t>00:00:09.4911020</t>
  </si>
  <si>
    <t>04/04/2025 07:44:45 +02:00</t>
  </si>
  <si>
    <t>04/04/2025 07:45:39 +02:00</t>
  </si>
  <si>
    <t>00:00:53.3658610</t>
  </si>
  <si>
    <t>00:00:53.1868550</t>
  </si>
  <si>
    <t>04/04/2025 07:44:51 +02:00</t>
  </si>
  <si>
    <t>00:00:48.1071580</t>
  </si>
  <si>
    <t>00:00:47.9334400</t>
  </si>
  <si>
    <t>04/04/2025 07:45:14 +02:00</t>
  </si>
  <si>
    <t>00:00:24.7001920</t>
  </si>
  <si>
    <t>00:00:24.5248810</t>
  </si>
  <si>
    <t>04/07/2025 10:04:59 +02:00</t>
  </si>
  <si>
    <t>04/07/2025 10:05:09 +02:00</t>
  </si>
  <si>
    <t>04/07/2025 00:00:00 -05:00</t>
  </si>
  <si>
    <t>00:00:09.6938990</t>
  </si>
  <si>
    <t>04/07/2025 10:05:12 +02:00</t>
  </si>
  <si>
    <t>04/07/2025 10:05:39 +02:00</t>
  </si>
  <si>
    <t>00:00:27.1457670</t>
  </si>
  <si>
    <t>04/07/2025 10:05:15 +02:00</t>
  </si>
  <si>
    <t>00:00:23.4061380</t>
  </si>
  <si>
    <t>04/07/2025 10:05:52 +02:00</t>
  </si>
  <si>
    <t>04/07/2025 10:06:12 +02:00</t>
  </si>
  <si>
    <t>00:00:20.5585680</t>
  </si>
  <si>
    <t>04/07/2025 10:06:14 +02:00</t>
  </si>
  <si>
    <t>04/07/2025 10:06:21 +02:00</t>
  </si>
  <si>
    <t>00:00:06.5002200</t>
  </si>
  <si>
    <t>04/07/2025 10:06:33 +02:00</t>
  </si>
  <si>
    <t>04/07/2025 10:06:37 +02:00</t>
  </si>
  <si>
    <t>00:00:04.5248210</t>
  </si>
  <si>
    <t>04/07/2025 10:06:42 +02:00</t>
  </si>
  <si>
    <t>04/07/2025 10:07:05 +02:00</t>
  </si>
  <si>
    <t>00:00:22.1596410</t>
  </si>
  <si>
    <t>04/07/2025 10:07:02 +02:00</t>
  </si>
  <si>
    <t>00:00:02.7612270</t>
  </si>
  <si>
    <t>00:00:02.5782110</t>
  </si>
  <si>
    <t>04/09/2025 15:31:41 +02:00</t>
  </si>
  <si>
    <t>04/09/2025 15:31:55 +02:00</t>
  </si>
  <si>
    <t>04/09/2025 00:00:00 -05:00</t>
  </si>
  <si>
    <t>00:00:14.0696450</t>
  </si>
  <si>
    <t>04/09/2025 15:31:44 +02:00</t>
  </si>
  <si>
    <t>00:00:10.9107280</t>
  </si>
  <si>
    <t>Balance for next period</t>
  </si>
  <si>
    <t xml:space="preserve">Begunstigde </t>
  </si>
  <si>
    <t>Filip Weytjens</t>
  </si>
  <si>
    <t>Te ontvangen rekening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</si>
</sst>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[$$-409]* #,##0.00_ ;_-[$$-409]* \-#,##0.00\ ;_-[$$-409]* &quot;-&quot;??_ ;_-@_ 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14" fontId="0" fillId="0" borderId="16" xfId="0" applyNumberFormat="1" applyBorder="1"/>
    <xf numFmtId="0" fontId="0" fillId="0" borderId="16" xfId="0" applyBorder="1"/>
    <xf numFmtId="0" fontId="0" fillId="0" borderId="17" xfId="0" applyBorder="1"/>
    <xf numFmtId="0" fontId="16" fillId="0" borderId="0" xfId="0" applyFont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11" xfId="0" applyFont="1" applyBorder="1"/>
    <xf numFmtId="0" fontId="18" fillId="0" borderId="0" xfId="0" applyFont="1"/>
    <xf numFmtId="3" fontId="18" fillId="0" borderId="0" xfId="0" applyNumberFormat="1" applyFont="1"/>
    <xf numFmtId="4" fontId="18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3</xdr:row>
      <xdr:rowOff>139700</xdr:rowOff>
    </xdr:from>
    <xdr:to>
      <xdr:col>6</xdr:col>
      <xdr:colOff>606561</xdr:colOff>
      <xdr:row>28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2048E-BD49-02EE-8138-C831529B2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1" y="749300"/>
          <a:ext cx="5673860" cy="495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C31" sqref="C31"/>
    </sheetView>
  </sheetViews>
  <sheetFormatPr baseColWidth="10" defaultRowHeight="16" x14ac:dyDescent="0.2"/>
  <cols>
    <col min="1" max="1" width="12.6640625" bestFit="1" customWidth="1"/>
    <col min="8" max="9" width="20.33203125" bestFit="1" customWidth="1"/>
  </cols>
  <sheetData>
    <row r="1" spans="1:9" x14ac:dyDescent="0.2">
      <c r="A1" s="1" t="s">
        <v>0</v>
      </c>
      <c r="B1" s="13" t="s">
        <v>1</v>
      </c>
      <c r="C1" s="2"/>
      <c r="D1" s="2"/>
      <c r="E1" s="2"/>
      <c r="F1" s="2" t="s">
        <v>289</v>
      </c>
      <c r="G1" s="2"/>
      <c r="H1" s="2"/>
      <c r="I1" s="3"/>
    </row>
    <row r="2" spans="1:9" x14ac:dyDescent="0.2">
      <c r="A2" s="4" t="s">
        <v>2</v>
      </c>
      <c r="B2" s="5" t="s">
        <v>3</v>
      </c>
      <c r="C2" s="5"/>
      <c r="D2" s="5"/>
      <c r="E2" s="5"/>
      <c r="F2" s="5" t="s">
        <v>287</v>
      </c>
      <c r="G2" s="5"/>
      <c r="H2" s="5" t="s">
        <v>288</v>
      </c>
      <c r="I2" s="6"/>
    </row>
    <row r="3" spans="1:9" ht="17" thickBot="1" x14ac:dyDescent="0.25">
      <c r="A3" s="7" t="s">
        <v>4</v>
      </c>
      <c r="B3" s="8">
        <v>45758</v>
      </c>
      <c r="C3" s="9"/>
      <c r="D3" s="9"/>
      <c r="E3" s="9"/>
      <c r="F3" s="9"/>
      <c r="G3" s="9"/>
      <c r="H3" s="9"/>
      <c r="I3" s="10"/>
    </row>
    <row r="5" spans="1:9" x14ac:dyDescent="0.2">
      <c r="H5" t="s">
        <v>5</v>
      </c>
      <c r="I5" s="11" t="s">
        <v>6</v>
      </c>
    </row>
    <row r="6" spans="1:9" x14ac:dyDescent="0.2">
      <c r="H6" t="s">
        <v>7</v>
      </c>
      <c r="I6" s="11" t="s">
        <v>8</v>
      </c>
    </row>
    <row r="7" spans="1:9" x14ac:dyDescent="0.2">
      <c r="H7" t="s">
        <v>9</v>
      </c>
      <c r="I7" s="11" t="s">
        <v>14</v>
      </c>
    </row>
    <row r="8" spans="1:9" x14ac:dyDescent="0.2">
      <c r="H8" t="s">
        <v>10</v>
      </c>
      <c r="I8" s="12">
        <f>Details!L105</f>
        <v>2362.5</v>
      </c>
    </row>
    <row r="9" spans="1:9" x14ac:dyDescent="0.2">
      <c r="H9" t="s">
        <v>13</v>
      </c>
      <c r="I9" s="12">
        <f>Details!K105</f>
        <v>-226.43999999999991</v>
      </c>
    </row>
    <row r="10" spans="1:9" x14ac:dyDescent="0.2">
      <c r="H10" t="s">
        <v>11</v>
      </c>
      <c r="I10" s="12">
        <f>I8+I9</f>
        <v>2136.06</v>
      </c>
    </row>
    <row r="11" spans="1:9" x14ac:dyDescent="0.2">
      <c r="H11" t="s">
        <v>12</v>
      </c>
      <c r="I11" s="12">
        <v>1050</v>
      </c>
    </row>
    <row r="12" spans="1:9" x14ac:dyDescent="0.2">
      <c r="H12" t="s">
        <v>286</v>
      </c>
      <c r="I12" s="12">
        <f>I10-I11</f>
        <v>1086.06</v>
      </c>
    </row>
  </sheetData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workbookViewId="0">
      <selection activeCell="C31" sqref="C31"/>
    </sheetView>
  </sheetViews>
  <sheetFormatPr baseColWidth="10" defaultRowHeight="16" x14ac:dyDescent="0.2"/>
  <cols>
    <col min="1" max="1" width="10.1640625" style="14" bestFit="1" customWidth="1"/>
    <col min="2" max="2" width="8.33203125" style="14" customWidth="1"/>
    <col min="3" max="4" width="20.6640625" style="14" bestFit="1" customWidth="1"/>
    <col min="5" max="6" width="17.33203125" style="14" hidden="1" customWidth="1"/>
    <col min="7" max="7" width="7.6640625" style="14" hidden="1" customWidth="1"/>
    <col min="8" max="8" width="15.33203125" style="14" hidden="1" customWidth="1"/>
    <col min="9" max="9" width="9.33203125" style="14" bestFit="1" customWidth="1"/>
    <col min="10" max="10" width="9.1640625" style="14" bestFit="1" customWidth="1"/>
    <col min="11" max="11" width="5.83203125" style="14" customWidth="1"/>
    <col min="12" max="12" width="8.1640625" style="14" bestFit="1" customWidth="1"/>
    <col min="13" max="13" width="4.5" style="14" bestFit="1" customWidth="1"/>
    <col min="14" max="14" width="5.5" style="14" bestFit="1" customWidth="1"/>
    <col min="15" max="15" width="24.33203125" style="14" hidden="1" customWidth="1"/>
    <col min="16" max="16" width="15.6640625" style="14" bestFit="1" customWidth="1"/>
  </cols>
  <sheetData>
    <row r="1" spans="1:16" x14ac:dyDescent="0.2">
      <c r="A1" s="17" t="s">
        <v>15</v>
      </c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7" t="s">
        <v>21</v>
      </c>
      <c r="H1" s="17" t="s">
        <v>10</v>
      </c>
      <c r="I1" s="17" t="s">
        <v>19</v>
      </c>
      <c r="J1" s="17" t="s">
        <v>20</v>
      </c>
      <c r="K1" s="17" t="s">
        <v>21</v>
      </c>
      <c r="L1" s="17" t="s">
        <v>10</v>
      </c>
      <c r="M1" s="17" t="s">
        <v>22</v>
      </c>
      <c r="N1" s="17" t="s">
        <v>23</v>
      </c>
      <c r="O1" s="17" t="s">
        <v>24</v>
      </c>
      <c r="P1" s="17" t="s">
        <v>25</v>
      </c>
    </row>
    <row r="2" spans="1:16" x14ac:dyDescent="0.2">
      <c r="A2" s="14">
        <v>778813984</v>
      </c>
      <c r="B2" s="14" t="s">
        <v>26</v>
      </c>
      <c r="C2" s="14" t="s">
        <v>30</v>
      </c>
      <c r="D2" s="14" t="s">
        <v>31</v>
      </c>
      <c r="E2" s="15">
        <v>18189250000000</v>
      </c>
      <c r="F2" s="15">
        <v>18212750000000</v>
      </c>
      <c r="G2" s="15">
        <v>222000</v>
      </c>
      <c r="H2" s="15">
        <v>-141000000000</v>
      </c>
      <c r="I2" s="16">
        <f>E2/1000000000</f>
        <v>18189.25</v>
      </c>
      <c r="J2" s="16">
        <f>F2/1000000000</f>
        <v>18212.75</v>
      </c>
      <c r="K2" s="16">
        <f>G2/100000</f>
        <v>2.2200000000000002</v>
      </c>
      <c r="L2" s="16">
        <f>H2/1000000000</f>
        <v>-141</v>
      </c>
      <c r="M2" s="14">
        <v>3</v>
      </c>
      <c r="N2" s="14" t="s">
        <v>27</v>
      </c>
      <c r="O2" s="14" t="s">
        <v>32</v>
      </c>
      <c r="P2" s="14" t="s">
        <v>33</v>
      </c>
    </row>
    <row r="3" spans="1:16" x14ac:dyDescent="0.2">
      <c r="A3" s="14">
        <v>778820377</v>
      </c>
      <c r="B3" s="14" t="s">
        <v>26</v>
      </c>
      <c r="C3" s="14" t="s">
        <v>34</v>
      </c>
      <c r="D3" s="14" t="s">
        <v>35</v>
      </c>
      <c r="E3" s="15">
        <v>18200500000000</v>
      </c>
      <c r="F3" s="15">
        <v>18226250000000</v>
      </c>
      <c r="G3" s="15">
        <v>222000</v>
      </c>
      <c r="H3" s="15">
        <v>-154500000000</v>
      </c>
      <c r="I3" s="16">
        <f t="shared" ref="I3:I66" si="0">E3/1000000000</f>
        <v>18200.5</v>
      </c>
      <c r="J3" s="16">
        <f t="shared" ref="J3:J66" si="1">F3/1000000000</f>
        <v>18226.25</v>
      </c>
      <c r="K3" s="16">
        <f t="shared" ref="K3:K66" si="2">G3/100000</f>
        <v>2.2200000000000002</v>
      </c>
      <c r="L3" s="16">
        <f t="shared" ref="L3:L66" si="3">H3/1000000000</f>
        <v>-154.5</v>
      </c>
      <c r="M3" s="14">
        <v>3</v>
      </c>
      <c r="N3" s="14" t="s">
        <v>27</v>
      </c>
      <c r="O3" s="14" t="s">
        <v>32</v>
      </c>
      <c r="P3" s="14" t="s">
        <v>36</v>
      </c>
    </row>
    <row r="4" spans="1:16" x14ac:dyDescent="0.2">
      <c r="A4" s="14">
        <v>778833182</v>
      </c>
      <c r="B4" s="14" t="s">
        <v>26</v>
      </c>
      <c r="C4" s="14" t="s">
        <v>37</v>
      </c>
      <c r="D4" s="14" t="s">
        <v>38</v>
      </c>
      <c r="E4" s="15">
        <v>18236000000000</v>
      </c>
      <c r="F4" s="15">
        <v>18220250000000</v>
      </c>
      <c r="G4" s="15">
        <v>222000</v>
      </c>
      <c r="H4" s="15">
        <v>94500000000</v>
      </c>
      <c r="I4" s="16">
        <f t="shared" si="0"/>
        <v>18236</v>
      </c>
      <c r="J4" s="16">
        <f t="shared" si="1"/>
        <v>18220.25</v>
      </c>
      <c r="K4" s="16">
        <f t="shared" si="2"/>
        <v>2.2200000000000002</v>
      </c>
      <c r="L4" s="16">
        <f t="shared" si="3"/>
        <v>94.5</v>
      </c>
      <c r="M4" s="14">
        <v>3</v>
      </c>
      <c r="N4" s="14" t="s">
        <v>27</v>
      </c>
      <c r="O4" s="14" t="s">
        <v>32</v>
      </c>
      <c r="P4" s="14" t="s">
        <v>39</v>
      </c>
    </row>
    <row r="5" spans="1:16" x14ac:dyDescent="0.2">
      <c r="A5" s="14">
        <v>778833183</v>
      </c>
      <c r="B5" s="14" t="s">
        <v>26</v>
      </c>
      <c r="C5" s="14" t="s">
        <v>40</v>
      </c>
      <c r="D5" s="14" t="s">
        <v>38</v>
      </c>
      <c r="E5" s="15">
        <v>18209500000000</v>
      </c>
      <c r="F5" s="15">
        <v>18220250000000</v>
      </c>
      <c r="G5" s="15">
        <v>222000</v>
      </c>
      <c r="H5" s="15">
        <v>-64500000000</v>
      </c>
      <c r="I5" s="16">
        <f t="shared" si="0"/>
        <v>18209.5</v>
      </c>
      <c r="J5" s="16">
        <f t="shared" si="1"/>
        <v>18220.25</v>
      </c>
      <c r="K5" s="16">
        <f t="shared" si="2"/>
        <v>2.2200000000000002</v>
      </c>
      <c r="L5" s="16">
        <f t="shared" si="3"/>
        <v>-64.5</v>
      </c>
      <c r="M5" s="14">
        <v>3</v>
      </c>
      <c r="N5" s="14" t="s">
        <v>27</v>
      </c>
      <c r="O5" s="14" t="s">
        <v>32</v>
      </c>
      <c r="P5" s="14" t="s">
        <v>41</v>
      </c>
    </row>
    <row r="6" spans="1:16" x14ac:dyDescent="0.2">
      <c r="A6" s="14">
        <v>778833184</v>
      </c>
      <c r="B6" s="14" t="s">
        <v>26</v>
      </c>
      <c r="C6" s="14" t="s">
        <v>42</v>
      </c>
      <c r="D6" s="14" t="s">
        <v>38</v>
      </c>
      <c r="E6" s="15">
        <v>18195500000000</v>
      </c>
      <c r="F6" s="15">
        <v>18220250000000</v>
      </c>
      <c r="G6" s="15">
        <v>222000</v>
      </c>
      <c r="H6" s="15">
        <v>-148500000000</v>
      </c>
      <c r="I6" s="16">
        <f t="shared" si="0"/>
        <v>18195.5</v>
      </c>
      <c r="J6" s="16">
        <f t="shared" si="1"/>
        <v>18220.25</v>
      </c>
      <c r="K6" s="16">
        <f t="shared" si="2"/>
        <v>2.2200000000000002</v>
      </c>
      <c r="L6" s="16">
        <f t="shared" si="3"/>
        <v>-148.5</v>
      </c>
      <c r="M6" s="14">
        <v>3</v>
      </c>
      <c r="N6" s="14" t="s">
        <v>27</v>
      </c>
      <c r="O6" s="14" t="s">
        <v>32</v>
      </c>
      <c r="P6" s="14" t="s">
        <v>43</v>
      </c>
    </row>
    <row r="7" spans="1:16" x14ac:dyDescent="0.2">
      <c r="A7" s="14">
        <v>778838944</v>
      </c>
      <c r="B7" s="14" t="s">
        <v>26</v>
      </c>
      <c r="C7" s="14" t="s">
        <v>44</v>
      </c>
      <c r="D7" s="14" t="s">
        <v>45</v>
      </c>
      <c r="E7" s="15">
        <v>18211750000000</v>
      </c>
      <c r="F7" s="15">
        <v>18208500000000</v>
      </c>
      <c r="G7" s="15">
        <v>222000</v>
      </c>
      <c r="H7" s="15">
        <v>19500000000</v>
      </c>
      <c r="I7" s="16">
        <f t="shared" si="0"/>
        <v>18211.75</v>
      </c>
      <c r="J7" s="16">
        <f t="shared" si="1"/>
        <v>18208.5</v>
      </c>
      <c r="K7" s="16">
        <f t="shared" si="2"/>
        <v>2.2200000000000002</v>
      </c>
      <c r="L7" s="16">
        <f t="shared" si="3"/>
        <v>19.5</v>
      </c>
      <c r="M7" s="14">
        <v>3</v>
      </c>
      <c r="N7" s="14" t="s">
        <v>27</v>
      </c>
      <c r="O7" s="14" t="s">
        <v>32</v>
      </c>
      <c r="P7" s="14" t="s">
        <v>46</v>
      </c>
    </row>
    <row r="8" spans="1:16" x14ac:dyDescent="0.2">
      <c r="A8" s="14">
        <v>778838945</v>
      </c>
      <c r="B8" s="14" t="s">
        <v>26</v>
      </c>
      <c r="C8" s="14" t="s">
        <v>47</v>
      </c>
      <c r="D8" s="14" t="s">
        <v>45</v>
      </c>
      <c r="E8" s="15">
        <v>18190750000000</v>
      </c>
      <c r="F8" s="15">
        <v>18208500000000</v>
      </c>
      <c r="G8" s="15">
        <v>222000</v>
      </c>
      <c r="H8" s="15">
        <v>-106500000000</v>
      </c>
      <c r="I8" s="16">
        <f t="shared" si="0"/>
        <v>18190.75</v>
      </c>
      <c r="J8" s="16">
        <f t="shared" si="1"/>
        <v>18208.5</v>
      </c>
      <c r="K8" s="16">
        <f t="shared" si="2"/>
        <v>2.2200000000000002</v>
      </c>
      <c r="L8" s="16">
        <f t="shared" si="3"/>
        <v>-106.5</v>
      </c>
      <c r="M8" s="14">
        <v>3</v>
      </c>
      <c r="N8" s="14" t="s">
        <v>27</v>
      </c>
      <c r="O8" s="14" t="s">
        <v>32</v>
      </c>
      <c r="P8" s="14" t="s">
        <v>48</v>
      </c>
    </row>
    <row r="9" spans="1:16" x14ac:dyDescent="0.2">
      <c r="A9" s="14">
        <v>778838946</v>
      </c>
      <c r="B9" s="14" t="s">
        <v>26</v>
      </c>
      <c r="C9" s="14" t="s">
        <v>49</v>
      </c>
      <c r="D9" s="14" t="s">
        <v>45</v>
      </c>
      <c r="E9" s="15">
        <v>18185250000000</v>
      </c>
      <c r="F9" s="15">
        <v>18208500000000</v>
      </c>
      <c r="G9" s="15">
        <v>222000</v>
      </c>
      <c r="H9" s="15">
        <v>-139500000000</v>
      </c>
      <c r="I9" s="16">
        <f t="shared" si="0"/>
        <v>18185.25</v>
      </c>
      <c r="J9" s="16">
        <f t="shared" si="1"/>
        <v>18208.5</v>
      </c>
      <c r="K9" s="16">
        <f t="shared" si="2"/>
        <v>2.2200000000000002</v>
      </c>
      <c r="L9" s="16">
        <f t="shared" si="3"/>
        <v>-139.5</v>
      </c>
      <c r="M9" s="14">
        <v>3</v>
      </c>
      <c r="N9" s="14" t="s">
        <v>27</v>
      </c>
      <c r="O9" s="14" t="s">
        <v>32</v>
      </c>
      <c r="P9" s="14" t="s">
        <v>50</v>
      </c>
    </row>
    <row r="10" spans="1:16" x14ac:dyDescent="0.2">
      <c r="A10" s="14">
        <v>778874026</v>
      </c>
      <c r="B10" s="14" t="s">
        <v>26</v>
      </c>
      <c r="C10" s="14" t="s">
        <v>51</v>
      </c>
      <c r="D10" s="14" t="s">
        <v>52</v>
      </c>
      <c r="E10" s="15">
        <v>18161750000000</v>
      </c>
      <c r="F10" s="15">
        <v>18104250000000</v>
      </c>
      <c r="G10" s="15">
        <v>222000</v>
      </c>
      <c r="H10" s="15">
        <v>345000000000</v>
      </c>
      <c r="I10" s="16">
        <f t="shared" si="0"/>
        <v>18161.75</v>
      </c>
      <c r="J10" s="16">
        <f t="shared" si="1"/>
        <v>18104.25</v>
      </c>
      <c r="K10" s="16">
        <f t="shared" si="2"/>
        <v>2.2200000000000002</v>
      </c>
      <c r="L10" s="16">
        <f t="shared" si="3"/>
        <v>345</v>
      </c>
      <c r="M10" s="14">
        <v>3</v>
      </c>
      <c r="N10" s="14" t="s">
        <v>27</v>
      </c>
      <c r="O10" s="14" t="s">
        <v>32</v>
      </c>
      <c r="P10" s="14" t="s">
        <v>53</v>
      </c>
    </row>
    <row r="11" spans="1:16" x14ac:dyDescent="0.2">
      <c r="A11" s="14">
        <v>778874027</v>
      </c>
      <c r="B11" s="14" t="s">
        <v>26</v>
      </c>
      <c r="C11" s="14" t="s">
        <v>54</v>
      </c>
      <c r="D11" s="14" t="s">
        <v>52</v>
      </c>
      <c r="E11" s="15">
        <v>18155000000000</v>
      </c>
      <c r="F11" s="15">
        <v>18104250000000</v>
      </c>
      <c r="G11" s="15">
        <v>222000</v>
      </c>
      <c r="H11" s="15">
        <v>304500000000</v>
      </c>
      <c r="I11" s="16">
        <f t="shared" si="0"/>
        <v>18155</v>
      </c>
      <c r="J11" s="16">
        <f t="shared" si="1"/>
        <v>18104.25</v>
      </c>
      <c r="K11" s="16">
        <f t="shared" si="2"/>
        <v>2.2200000000000002</v>
      </c>
      <c r="L11" s="16">
        <f t="shared" si="3"/>
        <v>304.5</v>
      </c>
      <c r="M11" s="14">
        <v>3</v>
      </c>
      <c r="N11" s="14" t="s">
        <v>27</v>
      </c>
      <c r="O11" s="14" t="s">
        <v>32</v>
      </c>
      <c r="P11" s="14" t="s">
        <v>55</v>
      </c>
    </row>
    <row r="12" spans="1:16" x14ac:dyDescent="0.2">
      <c r="A12" s="14">
        <v>778874028</v>
      </c>
      <c r="B12" s="14" t="s">
        <v>26</v>
      </c>
      <c r="C12" s="14" t="s">
        <v>56</v>
      </c>
      <c r="D12" s="14" t="s">
        <v>52</v>
      </c>
      <c r="E12" s="15">
        <v>18155000000000</v>
      </c>
      <c r="F12" s="15">
        <v>18104250000000</v>
      </c>
      <c r="G12" s="15">
        <v>222000</v>
      </c>
      <c r="H12" s="15">
        <v>304500000000</v>
      </c>
      <c r="I12" s="16">
        <f t="shared" si="0"/>
        <v>18155</v>
      </c>
      <c r="J12" s="16">
        <f t="shared" si="1"/>
        <v>18104.25</v>
      </c>
      <c r="K12" s="16">
        <f t="shared" si="2"/>
        <v>2.2200000000000002</v>
      </c>
      <c r="L12" s="16">
        <f t="shared" si="3"/>
        <v>304.5</v>
      </c>
      <c r="M12" s="14">
        <v>3</v>
      </c>
      <c r="N12" s="14" t="s">
        <v>27</v>
      </c>
      <c r="O12" s="14" t="s">
        <v>32</v>
      </c>
      <c r="P12" s="14" t="s">
        <v>57</v>
      </c>
    </row>
    <row r="13" spans="1:16" x14ac:dyDescent="0.2">
      <c r="A13" s="14">
        <v>778874029</v>
      </c>
      <c r="B13" s="14" t="s">
        <v>26</v>
      </c>
      <c r="C13" s="14" t="s">
        <v>58</v>
      </c>
      <c r="D13" s="14" t="s">
        <v>52</v>
      </c>
      <c r="E13" s="15">
        <v>18115000000000</v>
      </c>
      <c r="F13" s="15">
        <v>18104250000000</v>
      </c>
      <c r="G13" s="15">
        <v>222000</v>
      </c>
      <c r="H13" s="15">
        <v>64500000000</v>
      </c>
      <c r="I13" s="16">
        <f t="shared" si="0"/>
        <v>18115</v>
      </c>
      <c r="J13" s="16">
        <f t="shared" si="1"/>
        <v>18104.25</v>
      </c>
      <c r="K13" s="16">
        <f t="shared" si="2"/>
        <v>2.2200000000000002</v>
      </c>
      <c r="L13" s="16">
        <f t="shared" si="3"/>
        <v>64.5</v>
      </c>
      <c r="M13" s="14">
        <v>3</v>
      </c>
      <c r="N13" s="14" t="s">
        <v>27</v>
      </c>
      <c r="O13" s="14" t="s">
        <v>32</v>
      </c>
      <c r="P13" s="14" t="s">
        <v>59</v>
      </c>
    </row>
    <row r="14" spans="1:16" x14ac:dyDescent="0.2">
      <c r="A14" s="14">
        <v>778876469</v>
      </c>
      <c r="B14" s="14" t="s">
        <v>26</v>
      </c>
      <c r="C14" s="14" t="s">
        <v>60</v>
      </c>
      <c r="D14" s="14" t="s">
        <v>61</v>
      </c>
      <c r="E14" s="15">
        <v>18100750000000</v>
      </c>
      <c r="F14" s="15">
        <v>18113500000000</v>
      </c>
      <c r="G14" s="15">
        <v>222000</v>
      </c>
      <c r="H14" s="15">
        <v>-76500000000</v>
      </c>
      <c r="I14" s="16">
        <f t="shared" si="0"/>
        <v>18100.75</v>
      </c>
      <c r="J14" s="16">
        <f t="shared" si="1"/>
        <v>18113.5</v>
      </c>
      <c r="K14" s="16">
        <f t="shared" si="2"/>
        <v>2.2200000000000002</v>
      </c>
      <c r="L14" s="16">
        <f t="shared" si="3"/>
        <v>-76.5</v>
      </c>
      <c r="M14" s="14">
        <v>3</v>
      </c>
      <c r="N14" s="14" t="s">
        <v>27</v>
      </c>
      <c r="O14" s="14" t="s">
        <v>32</v>
      </c>
      <c r="P14" s="14" t="s">
        <v>62</v>
      </c>
    </row>
    <row r="15" spans="1:16" x14ac:dyDescent="0.2">
      <c r="A15" s="14">
        <v>778882199</v>
      </c>
      <c r="B15" s="14" t="s">
        <v>26</v>
      </c>
      <c r="C15" s="14" t="s">
        <v>63</v>
      </c>
      <c r="D15" s="14" t="s">
        <v>64</v>
      </c>
      <c r="E15" s="15">
        <v>18124750000000</v>
      </c>
      <c r="F15" s="15">
        <v>18143750000000</v>
      </c>
      <c r="G15" s="15">
        <v>222000</v>
      </c>
      <c r="H15" s="15">
        <v>-114000000000</v>
      </c>
      <c r="I15" s="16">
        <f t="shared" si="0"/>
        <v>18124.75</v>
      </c>
      <c r="J15" s="16">
        <f t="shared" si="1"/>
        <v>18143.75</v>
      </c>
      <c r="K15" s="16">
        <f t="shared" si="2"/>
        <v>2.2200000000000002</v>
      </c>
      <c r="L15" s="16">
        <f t="shared" si="3"/>
        <v>-114</v>
      </c>
      <c r="M15" s="14">
        <v>3</v>
      </c>
      <c r="N15" s="14" t="s">
        <v>27</v>
      </c>
      <c r="O15" s="14" t="s">
        <v>32</v>
      </c>
      <c r="P15" s="14" t="s">
        <v>65</v>
      </c>
    </row>
    <row r="16" spans="1:16" x14ac:dyDescent="0.2">
      <c r="A16" s="14">
        <v>778897995</v>
      </c>
      <c r="B16" s="14" t="s">
        <v>26</v>
      </c>
      <c r="C16" s="14" t="s">
        <v>66</v>
      </c>
      <c r="D16" s="14" t="s">
        <v>67</v>
      </c>
      <c r="E16" s="15">
        <v>18155000000000</v>
      </c>
      <c r="F16" s="15">
        <v>18122250000000</v>
      </c>
      <c r="G16" s="15">
        <v>222000</v>
      </c>
      <c r="H16" s="15">
        <v>196500000000</v>
      </c>
      <c r="I16" s="16">
        <f t="shared" si="0"/>
        <v>18155</v>
      </c>
      <c r="J16" s="16">
        <f t="shared" si="1"/>
        <v>18122.25</v>
      </c>
      <c r="K16" s="16">
        <f t="shared" si="2"/>
        <v>2.2200000000000002</v>
      </c>
      <c r="L16" s="16">
        <f t="shared" si="3"/>
        <v>196.5</v>
      </c>
      <c r="M16" s="14">
        <v>3</v>
      </c>
      <c r="N16" s="14" t="s">
        <v>27</v>
      </c>
      <c r="O16" s="14" t="s">
        <v>32</v>
      </c>
      <c r="P16" s="14" t="s">
        <v>68</v>
      </c>
    </row>
    <row r="17" spans="1:16" x14ac:dyDescent="0.2">
      <c r="A17" s="14">
        <v>778897996</v>
      </c>
      <c r="B17" s="14" t="s">
        <v>26</v>
      </c>
      <c r="C17" s="14" t="s">
        <v>69</v>
      </c>
      <c r="D17" s="14" t="s">
        <v>67</v>
      </c>
      <c r="E17" s="15">
        <v>18146000000000</v>
      </c>
      <c r="F17" s="15">
        <v>18122250000000</v>
      </c>
      <c r="G17" s="15">
        <v>222000</v>
      </c>
      <c r="H17" s="15">
        <v>142500000000</v>
      </c>
      <c r="I17" s="16">
        <f t="shared" si="0"/>
        <v>18146</v>
      </c>
      <c r="J17" s="16">
        <f t="shared" si="1"/>
        <v>18122.25</v>
      </c>
      <c r="K17" s="16">
        <f t="shared" si="2"/>
        <v>2.2200000000000002</v>
      </c>
      <c r="L17" s="16">
        <f t="shared" si="3"/>
        <v>142.5</v>
      </c>
      <c r="M17" s="14">
        <v>3</v>
      </c>
      <c r="N17" s="14" t="s">
        <v>27</v>
      </c>
      <c r="O17" s="14" t="s">
        <v>32</v>
      </c>
      <c r="P17" s="14" t="s">
        <v>70</v>
      </c>
    </row>
    <row r="18" spans="1:16" x14ac:dyDescent="0.2">
      <c r="A18" s="14">
        <v>778897997</v>
      </c>
      <c r="B18" s="14" t="s">
        <v>26</v>
      </c>
      <c r="C18" s="14" t="s">
        <v>71</v>
      </c>
      <c r="D18" s="14" t="s">
        <v>67</v>
      </c>
      <c r="E18" s="15">
        <v>18119500000000</v>
      </c>
      <c r="F18" s="15">
        <v>18122250000000</v>
      </c>
      <c r="G18" s="15">
        <v>222000</v>
      </c>
      <c r="H18" s="15">
        <v>-16500000000</v>
      </c>
      <c r="I18" s="16">
        <f t="shared" si="0"/>
        <v>18119.5</v>
      </c>
      <c r="J18" s="16">
        <f t="shared" si="1"/>
        <v>18122.25</v>
      </c>
      <c r="K18" s="16">
        <f t="shared" si="2"/>
        <v>2.2200000000000002</v>
      </c>
      <c r="L18" s="16">
        <f t="shared" si="3"/>
        <v>-16.5</v>
      </c>
      <c r="M18" s="14">
        <v>3</v>
      </c>
      <c r="N18" s="14" t="s">
        <v>27</v>
      </c>
      <c r="O18" s="14" t="s">
        <v>32</v>
      </c>
      <c r="P18" s="14" t="s">
        <v>72</v>
      </c>
    </row>
    <row r="19" spans="1:16" x14ac:dyDescent="0.2">
      <c r="A19" s="14">
        <v>778904611</v>
      </c>
      <c r="B19" s="14" t="s">
        <v>26</v>
      </c>
      <c r="C19" s="14" t="s">
        <v>73</v>
      </c>
      <c r="D19" s="14" t="s">
        <v>74</v>
      </c>
      <c r="E19" s="15">
        <v>18121500000000</v>
      </c>
      <c r="F19" s="15">
        <v>18121000000000</v>
      </c>
      <c r="G19" s="15">
        <v>222000</v>
      </c>
      <c r="H19" s="15">
        <v>3000000000</v>
      </c>
      <c r="I19" s="16">
        <f t="shared" si="0"/>
        <v>18121.5</v>
      </c>
      <c r="J19" s="16">
        <f t="shared" si="1"/>
        <v>18121</v>
      </c>
      <c r="K19" s="16">
        <f t="shared" si="2"/>
        <v>2.2200000000000002</v>
      </c>
      <c r="L19" s="16">
        <f t="shared" si="3"/>
        <v>3</v>
      </c>
      <c r="M19" s="14">
        <v>3</v>
      </c>
      <c r="N19" s="14" t="s">
        <v>27</v>
      </c>
      <c r="O19" s="14" t="s">
        <v>32</v>
      </c>
      <c r="P19" s="14" t="s">
        <v>75</v>
      </c>
    </row>
    <row r="20" spans="1:16" x14ac:dyDescent="0.2">
      <c r="A20" s="14">
        <v>778914425</v>
      </c>
      <c r="B20" s="14" t="s">
        <v>26</v>
      </c>
      <c r="C20" s="14" t="s">
        <v>76</v>
      </c>
      <c r="D20" s="14" t="s">
        <v>77</v>
      </c>
      <c r="E20" s="15">
        <v>18116500000000</v>
      </c>
      <c r="F20" s="15">
        <v>18111750000000</v>
      </c>
      <c r="G20" s="15">
        <v>222000</v>
      </c>
      <c r="H20" s="15">
        <v>28500000000</v>
      </c>
      <c r="I20" s="16">
        <f t="shared" si="0"/>
        <v>18116.5</v>
      </c>
      <c r="J20" s="16">
        <f t="shared" si="1"/>
        <v>18111.75</v>
      </c>
      <c r="K20" s="16">
        <f t="shared" si="2"/>
        <v>2.2200000000000002</v>
      </c>
      <c r="L20" s="16">
        <f t="shared" si="3"/>
        <v>28.5</v>
      </c>
      <c r="M20" s="14">
        <v>3</v>
      </c>
      <c r="N20" s="14" t="s">
        <v>27</v>
      </c>
      <c r="O20" s="14" t="s">
        <v>32</v>
      </c>
      <c r="P20" s="14" t="s">
        <v>78</v>
      </c>
    </row>
    <row r="21" spans="1:16" x14ac:dyDescent="0.2">
      <c r="A21" s="14">
        <v>778914428</v>
      </c>
      <c r="B21" s="14" t="s">
        <v>26</v>
      </c>
      <c r="C21" s="14" t="s">
        <v>79</v>
      </c>
      <c r="D21" s="14" t="s">
        <v>77</v>
      </c>
      <c r="E21" s="15">
        <v>18104250000000</v>
      </c>
      <c r="F21" s="15">
        <v>18111750000000</v>
      </c>
      <c r="G21" s="15">
        <v>222000</v>
      </c>
      <c r="H21" s="15">
        <v>-45000000000</v>
      </c>
      <c r="I21" s="16">
        <f t="shared" si="0"/>
        <v>18104.25</v>
      </c>
      <c r="J21" s="16">
        <f t="shared" si="1"/>
        <v>18111.75</v>
      </c>
      <c r="K21" s="16">
        <f t="shared" si="2"/>
        <v>2.2200000000000002</v>
      </c>
      <c r="L21" s="16">
        <f t="shared" si="3"/>
        <v>-45</v>
      </c>
      <c r="M21" s="14">
        <v>3</v>
      </c>
      <c r="N21" s="14" t="s">
        <v>27</v>
      </c>
      <c r="O21" s="14" t="s">
        <v>32</v>
      </c>
      <c r="P21" s="14" t="s">
        <v>80</v>
      </c>
    </row>
    <row r="22" spans="1:16" x14ac:dyDescent="0.2">
      <c r="A22" s="14">
        <v>778926163</v>
      </c>
      <c r="B22" s="14" t="s">
        <v>26</v>
      </c>
      <c r="C22" s="14" t="s">
        <v>81</v>
      </c>
      <c r="D22" s="14" t="s">
        <v>82</v>
      </c>
      <c r="E22" s="15">
        <v>18091750000000</v>
      </c>
      <c r="F22" s="15">
        <v>18081250000000</v>
      </c>
      <c r="G22" s="15">
        <v>222000</v>
      </c>
      <c r="H22" s="15">
        <v>63000000000</v>
      </c>
      <c r="I22" s="16">
        <f t="shared" si="0"/>
        <v>18091.75</v>
      </c>
      <c r="J22" s="16">
        <f t="shared" si="1"/>
        <v>18081.25</v>
      </c>
      <c r="K22" s="16">
        <f t="shared" si="2"/>
        <v>2.2200000000000002</v>
      </c>
      <c r="L22" s="16">
        <f t="shared" si="3"/>
        <v>63</v>
      </c>
      <c r="M22" s="14">
        <v>3</v>
      </c>
      <c r="N22" s="14" t="s">
        <v>27</v>
      </c>
      <c r="O22" s="14" t="s">
        <v>32</v>
      </c>
      <c r="P22" s="14" t="s">
        <v>83</v>
      </c>
    </row>
    <row r="23" spans="1:16" x14ac:dyDescent="0.2">
      <c r="A23" s="14">
        <v>778998056</v>
      </c>
      <c r="B23" s="14" t="s">
        <v>26</v>
      </c>
      <c r="C23" s="14" t="s">
        <v>84</v>
      </c>
      <c r="D23" s="14" t="s">
        <v>85</v>
      </c>
      <c r="E23" s="15">
        <v>18053500000000</v>
      </c>
      <c r="F23" s="15">
        <v>18033250000000</v>
      </c>
      <c r="G23" s="15">
        <v>222000</v>
      </c>
      <c r="H23" s="15">
        <v>121500000000</v>
      </c>
      <c r="I23" s="16">
        <f t="shared" si="0"/>
        <v>18053.5</v>
      </c>
      <c r="J23" s="16">
        <f t="shared" si="1"/>
        <v>18033.25</v>
      </c>
      <c r="K23" s="16">
        <f t="shared" si="2"/>
        <v>2.2200000000000002</v>
      </c>
      <c r="L23" s="16">
        <f t="shared" si="3"/>
        <v>121.5</v>
      </c>
      <c r="M23" s="14">
        <v>3</v>
      </c>
      <c r="N23" s="14" t="s">
        <v>27</v>
      </c>
      <c r="O23" s="14" t="s">
        <v>32</v>
      </c>
      <c r="P23" s="14" t="s">
        <v>86</v>
      </c>
    </row>
    <row r="24" spans="1:16" x14ac:dyDescent="0.2">
      <c r="A24" s="14">
        <v>789547227</v>
      </c>
      <c r="B24" s="14" t="s">
        <v>26</v>
      </c>
      <c r="C24" s="14" t="s">
        <v>87</v>
      </c>
      <c r="D24" s="14" t="s">
        <v>88</v>
      </c>
      <c r="E24" s="15">
        <v>17719500000000</v>
      </c>
      <c r="F24" s="15">
        <v>17719500000000</v>
      </c>
      <c r="G24" s="15">
        <v>222000</v>
      </c>
      <c r="H24" s="14" t="s">
        <v>89</v>
      </c>
      <c r="I24" s="16">
        <f t="shared" si="0"/>
        <v>17719.5</v>
      </c>
      <c r="J24" s="16">
        <f t="shared" si="1"/>
        <v>17719.5</v>
      </c>
      <c r="K24" s="16">
        <f t="shared" si="2"/>
        <v>2.2200000000000002</v>
      </c>
      <c r="L24" s="16">
        <v>0</v>
      </c>
      <c r="M24" s="14">
        <v>3</v>
      </c>
      <c r="N24" s="14" t="s">
        <v>27</v>
      </c>
      <c r="O24" s="14" t="s">
        <v>90</v>
      </c>
      <c r="P24" s="14" t="s">
        <v>91</v>
      </c>
    </row>
    <row r="25" spans="1:16" x14ac:dyDescent="0.2">
      <c r="A25" s="14">
        <v>789547228</v>
      </c>
      <c r="B25" s="14" t="s">
        <v>26</v>
      </c>
      <c r="C25" s="14" t="s">
        <v>92</v>
      </c>
      <c r="D25" s="14" t="s">
        <v>88</v>
      </c>
      <c r="E25" s="15">
        <v>17723000000000</v>
      </c>
      <c r="F25" s="15">
        <v>17719500000000</v>
      </c>
      <c r="G25" s="15">
        <v>222000</v>
      </c>
      <c r="H25" s="15">
        <v>21000000000</v>
      </c>
      <c r="I25" s="16">
        <f t="shared" si="0"/>
        <v>17723</v>
      </c>
      <c r="J25" s="16">
        <f t="shared" si="1"/>
        <v>17719.5</v>
      </c>
      <c r="K25" s="16">
        <f t="shared" si="2"/>
        <v>2.2200000000000002</v>
      </c>
      <c r="L25" s="16">
        <f t="shared" si="3"/>
        <v>21</v>
      </c>
      <c r="M25" s="14">
        <v>3</v>
      </c>
      <c r="N25" s="14" t="s">
        <v>27</v>
      </c>
      <c r="O25" s="14" t="s">
        <v>90</v>
      </c>
      <c r="P25" s="14" t="s">
        <v>93</v>
      </c>
    </row>
    <row r="26" spans="1:16" x14ac:dyDescent="0.2">
      <c r="A26" s="14">
        <v>789547229</v>
      </c>
      <c r="B26" s="14" t="s">
        <v>26</v>
      </c>
      <c r="C26" s="14" t="s">
        <v>94</v>
      </c>
      <c r="D26" s="14" t="s">
        <v>88</v>
      </c>
      <c r="E26" s="15">
        <v>17722500000000</v>
      </c>
      <c r="F26" s="15">
        <v>17719500000000</v>
      </c>
      <c r="G26" s="15">
        <v>222000</v>
      </c>
      <c r="H26" s="15">
        <v>18000000000</v>
      </c>
      <c r="I26" s="16">
        <f t="shared" si="0"/>
        <v>17722.5</v>
      </c>
      <c r="J26" s="16">
        <f t="shared" si="1"/>
        <v>17719.5</v>
      </c>
      <c r="K26" s="16">
        <f t="shared" si="2"/>
        <v>2.2200000000000002</v>
      </c>
      <c r="L26" s="16">
        <f t="shared" si="3"/>
        <v>18</v>
      </c>
      <c r="M26" s="14">
        <v>3</v>
      </c>
      <c r="N26" s="14" t="s">
        <v>27</v>
      </c>
      <c r="O26" s="14" t="s">
        <v>90</v>
      </c>
      <c r="P26" s="14" t="s">
        <v>95</v>
      </c>
    </row>
    <row r="27" spans="1:16" x14ac:dyDescent="0.2">
      <c r="A27" s="14">
        <v>789547230</v>
      </c>
      <c r="B27" s="14" t="s">
        <v>26</v>
      </c>
      <c r="C27" s="14" t="s">
        <v>96</v>
      </c>
      <c r="D27" s="14" t="s">
        <v>88</v>
      </c>
      <c r="E27" s="15">
        <v>17721500000000</v>
      </c>
      <c r="F27" s="15">
        <v>17719500000000</v>
      </c>
      <c r="G27" s="15">
        <v>222000</v>
      </c>
      <c r="H27" s="15">
        <v>12000000000</v>
      </c>
      <c r="I27" s="16">
        <f t="shared" si="0"/>
        <v>17721.5</v>
      </c>
      <c r="J27" s="16">
        <f t="shared" si="1"/>
        <v>17719.5</v>
      </c>
      <c r="K27" s="16">
        <f t="shared" si="2"/>
        <v>2.2200000000000002</v>
      </c>
      <c r="L27" s="16">
        <f t="shared" si="3"/>
        <v>12</v>
      </c>
      <c r="M27" s="14">
        <v>3</v>
      </c>
      <c r="N27" s="14" t="s">
        <v>27</v>
      </c>
      <c r="O27" s="14" t="s">
        <v>90</v>
      </c>
      <c r="P27" s="14" t="s">
        <v>97</v>
      </c>
    </row>
    <row r="28" spans="1:16" x14ac:dyDescent="0.2">
      <c r="A28" s="14">
        <v>789549675</v>
      </c>
      <c r="B28" s="14" t="s">
        <v>26</v>
      </c>
      <c r="C28" s="14" t="s">
        <v>98</v>
      </c>
      <c r="D28" s="14" t="s">
        <v>99</v>
      </c>
      <c r="E28" s="15">
        <v>17718000000000</v>
      </c>
      <c r="F28" s="15">
        <v>17730750000000</v>
      </c>
      <c r="G28" s="15">
        <v>222000</v>
      </c>
      <c r="H28" s="15">
        <v>-76500000000</v>
      </c>
      <c r="I28" s="16">
        <f t="shared" si="0"/>
        <v>17718</v>
      </c>
      <c r="J28" s="16">
        <f t="shared" si="1"/>
        <v>17730.75</v>
      </c>
      <c r="K28" s="16">
        <f t="shared" si="2"/>
        <v>2.2200000000000002</v>
      </c>
      <c r="L28" s="16">
        <f t="shared" si="3"/>
        <v>-76.5</v>
      </c>
      <c r="M28" s="14">
        <v>3</v>
      </c>
      <c r="N28" s="14" t="s">
        <v>27</v>
      </c>
      <c r="O28" s="14" t="s">
        <v>90</v>
      </c>
      <c r="P28" s="14" t="s">
        <v>100</v>
      </c>
    </row>
    <row r="29" spans="1:16" x14ac:dyDescent="0.2">
      <c r="A29" s="14">
        <v>789549676</v>
      </c>
      <c r="B29" s="14" t="s">
        <v>26</v>
      </c>
      <c r="C29" s="14" t="s">
        <v>101</v>
      </c>
      <c r="D29" s="14" t="s">
        <v>99</v>
      </c>
      <c r="E29" s="15">
        <v>17713750000000</v>
      </c>
      <c r="F29" s="15">
        <v>17730750000000</v>
      </c>
      <c r="G29" s="15">
        <v>222000</v>
      </c>
      <c r="H29" s="15">
        <v>-102000000000</v>
      </c>
      <c r="I29" s="16">
        <f t="shared" si="0"/>
        <v>17713.75</v>
      </c>
      <c r="J29" s="16">
        <f t="shared" si="1"/>
        <v>17730.75</v>
      </c>
      <c r="K29" s="16">
        <f t="shared" si="2"/>
        <v>2.2200000000000002</v>
      </c>
      <c r="L29" s="16">
        <f t="shared" si="3"/>
        <v>-102</v>
      </c>
      <c r="M29" s="14">
        <v>3</v>
      </c>
      <c r="N29" s="14" t="s">
        <v>27</v>
      </c>
      <c r="O29" s="14" t="s">
        <v>90</v>
      </c>
      <c r="P29" s="14" t="s">
        <v>102</v>
      </c>
    </row>
    <row r="30" spans="1:16" x14ac:dyDescent="0.2">
      <c r="A30" s="14">
        <v>789549677</v>
      </c>
      <c r="B30" s="14" t="s">
        <v>26</v>
      </c>
      <c r="C30" s="14" t="s">
        <v>103</v>
      </c>
      <c r="D30" s="14" t="s">
        <v>99</v>
      </c>
      <c r="E30" s="15">
        <v>17720250000000</v>
      </c>
      <c r="F30" s="15">
        <v>17730750000000</v>
      </c>
      <c r="G30" s="15">
        <v>222000</v>
      </c>
      <c r="H30" s="15">
        <v>-63000000000</v>
      </c>
      <c r="I30" s="16">
        <f t="shared" si="0"/>
        <v>17720.25</v>
      </c>
      <c r="J30" s="16">
        <f t="shared" si="1"/>
        <v>17730.75</v>
      </c>
      <c r="K30" s="16">
        <f t="shared" si="2"/>
        <v>2.2200000000000002</v>
      </c>
      <c r="L30" s="16">
        <f t="shared" si="3"/>
        <v>-63</v>
      </c>
      <c r="M30" s="14">
        <v>3</v>
      </c>
      <c r="N30" s="14" t="s">
        <v>27</v>
      </c>
      <c r="O30" s="14" t="s">
        <v>90</v>
      </c>
      <c r="P30" s="14" t="s">
        <v>104</v>
      </c>
    </row>
    <row r="31" spans="1:16" x14ac:dyDescent="0.2">
      <c r="A31" s="14">
        <v>789550564</v>
      </c>
      <c r="B31" s="14" t="s">
        <v>26</v>
      </c>
      <c r="C31" s="14" t="s">
        <v>105</v>
      </c>
      <c r="D31" s="14" t="s">
        <v>106</v>
      </c>
      <c r="E31" s="15">
        <v>17727250000000</v>
      </c>
      <c r="F31" s="15">
        <v>17734750000000</v>
      </c>
      <c r="G31" s="15">
        <v>222000</v>
      </c>
      <c r="H31" s="15">
        <v>-45000000000</v>
      </c>
      <c r="I31" s="16">
        <f t="shared" si="0"/>
        <v>17727.25</v>
      </c>
      <c r="J31" s="16">
        <f t="shared" si="1"/>
        <v>17734.75</v>
      </c>
      <c r="K31" s="16">
        <f t="shared" si="2"/>
        <v>2.2200000000000002</v>
      </c>
      <c r="L31" s="16">
        <f t="shared" si="3"/>
        <v>-45</v>
      </c>
      <c r="M31" s="14">
        <v>3</v>
      </c>
      <c r="N31" s="14" t="s">
        <v>27</v>
      </c>
      <c r="O31" s="14" t="s">
        <v>90</v>
      </c>
      <c r="P31" s="14" t="s">
        <v>107</v>
      </c>
    </row>
    <row r="32" spans="1:16" x14ac:dyDescent="0.2">
      <c r="A32" s="14">
        <v>789550565</v>
      </c>
      <c r="B32" s="14" t="s">
        <v>26</v>
      </c>
      <c r="C32" s="14" t="s">
        <v>108</v>
      </c>
      <c r="D32" s="14" t="s">
        <v>106</v>
      </c>
      <c r="E32" s="15">
        <v>17725750000000</v>
      </c>
      <c r="F32" s="15">
        <v>17734750000000</v>
      </c>
      <c r="G32" s="15">
        <v>222000</v>
      </c>
      <c r="H32" s="15">
        <v>-54000000000</v>
      </c>
      <c r="I32" s="16">
        <f t="shared" si="0"/>
        <v>17725.75</v>
      </c>
      <c r="J32" s="16">
        <f t="shared" si="1"/>
        <v>17734.75</v>
      </c>
      <c r="K32" s="16">
        <f t="shared" si="2"/>
        <v>2.2200000000000002</v>
      </c>
      <c r="L32" s="16">
        <f t="shared" si="3"/>
        <v>-54</v>
      </c>
      <c r="M32" s="14">
        <v>3</v>
      </c>
      <c r="N32" s="14" t="s">
        <v>27</v>
      </c>
      <c r="O32" s="14" t="s">
        <v>90</v>
      </c>
      <c r="P32" s="14" t="s">
        <v>109</v>
      </c>
    </row>
    <row r="33" spans="1:16" x14ac:dyDescent="0.2">
      <c r="A33" s="14">
        <v>789550566</v>
      </c>
      <c r="B33" s="14" t="s">
        <v>26</v>
      </c>
      <c r="C33" s="14" t="s">
        <v>110</v>
      </c>
      <c r="D33" s="14" t="s">
        <v>106</v>
      </c>
      <c r="E33" s="15">
        <v>17725750000000</v>
      </c>
      <c r="F33" s="15">
        <v>17734750000000</v>
      </c>
      <c r="G33" s="15">
        <v>222000</v>
      </c>
      <c r="H33" s="15">
        <v>-54000000000</v>
      </c>
      <c r="I33" s="16">
        <f t="shared" si="0"/>
        <v>17725.75</v>
      </c>
      <c r="J33" s="16">
        <f t="shared" si="1"/>
        <v>17734.75</v>
      </c>
      <c r="K33" s="16">
        <f t="shared" si="2"/>
        <v>2.2200000000000002</v>
      </c>
      <c r="L33" s="16">
        <f t="shared" si="3"/>
        <v>-54</v>
      </c>
      <c r="M33" s="14">
        <v>3</v>
      </c>
      <c r="N33" s="14" t="s">
        <v>27</v>
      </c>
      <c r="O33" s="14" t="s">
        <v>90</v>
      </c>
      <c r="P33" s="14" t="s">
        <v>111</v>
      </c>
    </row>
    <row r="34" spans="1:16" x14ac:dyDescent="0.2">
      <c r="A34" s="14">
        <v>789553348</v>
      </c>
      <c r="B34" s="14" t="s">
        <v>26</v>
      </c>
      <c r="C34" s="14" t="s">
        <v>112</v>
      </c>
      <c r="D34" s="14" t="s">
        <v>113</v>
      </c>
      <c r="E34" s="15">
        <v>17733750000000</v>
      </c>
      <c r="F34" s="15">
        <v>17713250000000</v>
      </c>
      <c r="G34" s="15">
        <v>222000</v>
      </c>
      <c r="H34" s="15">
        <v>123000000000</v>
      </c>
      <c r="I34" s="16">
        <f t="shared" si="0"/>
        <v>17733.75</v>
      </c>
      <c r="J34" s="16">
        <f t="shared" si="1"/>
        <v>17713.25</v>
      </c>
      <c r="K34" s="16">
        <f t="shared" si="2"/>
        <v>2.2200000000000002</v>
      </c>
      <c r="L34" s="16">
        <f t="shared" si="3"/>
        <v>123</v>
      </c>
      <c r="M34" s="14">
        <v>3</v>
      </c>
      <c r="N34" s="14" t="s">
        <v>27</v>
      </c>
      <c r="O34" s="14" t="s">
        <v>90</v>
      </c>
      <c r="P34" s="14" t="s">
        <v>114</v>
      </c>
    </row>
    <row r="35" spans="1:16" x14ac:dyDescent="0.2">
      <c r="A35" s="14">
        <v>789553349</v>
      </c>
      <c r="B35" s="14" t="s">
        <v>26</v>
      </c>
      <c r="C35" s="14" t="s">
        <v>115</v>
      </c>
      <c r="D35" s="14" t="s">
        <v>113</v>
      </c>
      <c r="E35" s="15">
        <v>17730250000000</v>
      </c>
      <c r="F35" s="15">
        <v>17713250000000</v>
      </c>
      <c r="G35" s="15">
        <v>222000</v>
      </c>
      <c r="H35" s="15">
        <v>102000000000</v>
      </c>
      <c r="I35" s="16">
        <f t="shared" si="0"/>
        <v>17730.25</v>
      </c>
      <c r="J35" s="16">
        <f t="shared" si="1"/>
        <v>17713.25</v>
      </c>
      <c r="K35" s="16">
        <f t="shared" si="2"/>
        <v>2.2200000000000002</v>
      </c>
      <c r="L35" s="16">
        <f t="shared" si="3"/>
        <v>102</v>
      </c>
      <c r="M35" s="14">
        <v>3</v>
      </c>
      <c r="N35" s="14" t="s">
        <v>27</v>
      </c>
      <c r="O35" s="14" t="s">
        <v>90</v>
      </c>
      <c r="P35" s="14" t="s">
        <v>116</v>
      </c>
    </row>
    <row r="36" spans="1:16" x14ac:dyDescent="0.2">
      <c r="A36" s="14">
        <v>789553350</v>
      </c>
      <c r="B36" s="14" t="s">
        <v>26</v>
      </c>
      <c r="C36" s="14" t="s">
        <v>115</v>
      </c>
      <c r="D36" s="14" t="s">
        <v>113</v>
      </c>
      <c r="E36" s="15">
        <v>17731000000000</v>
      </c>
      <c r="F36" s="15">
        <v>17713250000000</v>
      </c>
      <c r="G36" s="15">
        <v>222000</v>
      </c>
      <c r="H36" s="15">
        <v>106500000000</v>
      </c>
      <c r="I36" s="16">
        <f t="shared" si="0"/>
        <v>17731</v>
      </c>
      <c r="J36" s="16">
        <f t="shared" si="1"/>
        <v>17713.25</v>
      </c>
      <c r="K36" s="16">
        <f t="shared" si="2"/>
        <v>2.2200000000000002</v>
      </c>
      <c r="L36" s="16">
        <f t="shared" si="3"/>
        <v>106.5</v>
      </c>
      <c r="M36" s="14">
        <v>3</v>
      </c>
      <c r="N36" s="14" t="s">
        <v>27</v>
      </c>
      <c r="O36" s="14" t="s">
        <v>90</v>
      </c>
      <c r="P36" s="14" t="s">
        <v>117</v>
      </c>
    </row>
    <row r="37" spans="1:16" x14ac:dyDescent="0.2">
      <c r="A37" s="14">
        <v>789553351</v>
      </c>
      <c r="B37" s="14" t="s">
        <v>26</v>
      </c>
      <c r="C37" s="14" t="s">
        <v>118</v>
      </c>
      <c r="D37" s="14" t="s">
        <v>113</v>
      </c>
      <c r="E37" s="15">
        <v>17729000000000</v>
      </c>
      <c r="F37" s="15">
        <v>17713250000000</v>
      </c>
      <c r="G37" s="15">
        <v>222000</v>
      </c>
      <c r="H37" s="15">
        <v>94500000000</v>
      </c>
      <c r="I37" s="16">
        <f t="shared" si="0"/>
        <v>17729</v>
      </c>
      <c r="J37" s="16">
        <f t="shared" si="1"/>
        <v>17713.25</v>
      </c>
      <c r="K37" s="16">
        <f t="shared" si="2"/>
        <v>2.2200000000000002</v>
      </c>
      <c r="L37" s="16">
        <f t="shared" si="3"/>
        <v>94.5</v>
      </c>
      <c r="M37" s="14">
        <v>3</v>
      </c>
      <c r="N37" s="14" t="s">
        <v>27</v>
      </c>
      <c r="O37" s="14" t="s">
        <v>90</v>
      </c>
      <c r="P37" s="14" t="s">
        <v>119</v>
      </c>
    </row>
    <row r="38" spans="1:16" x14ac:dyDescent="0.2">
      <c r="A38" s="14">
        <v>789553352</v>
      </c>
      <c r="B38" s="14" t="s">
        <v>26</v>
      </c>
      <c r="C38" s="14" t="s">
        <v>120</v>
      </c>
      <c r="D38" s="14" t="s">
        <v>113</v>
      </c>
      <c r="E38" s="15">
        <v>17727750000000</v>
      </c>
      <c r="F38" s="15">
        <v>17713250000000</v>
      </c>
      <c r="G38" s="15">
        <v>222000</v>
      </c>
      <c r="H38" s="15">
        <v>87000000000</v>
      </c>
      <c r="I38" s="16">
        <f t="shared" si="0"/>
        <v>17727.75</v>
      </c>
      <c r="J38" s="16">
        <f t="shared" si="1"/>
        <v>17713.25</v>
      </c>
      <c r="K38" s="16">
        <f t="shared" si="2"/>
        <v>2.2200000000000002</v>
      </c>
      <c r="L38" s="16">
        <f t="shared" si="3"/>
        <v>87</v>
      </c>
      <c r="M38" s="14">
        <v>3</v>
      </c>
      <c r="N38" s="14" t="s">
        <v>27</v>
      </c>
      <c r="O38" s="14" t="s">
        <v>90</v>
      </c>
      <c r="P38" s="14" t="s">
        <v>121</v>
      </c>
    </row>
    <row r="39" spans="1:16" x14ac:dyDescent="0.2">
      <c r="A39" s="14">
        <v>789553353</v>
      </c>
      <c r="B39" s="14" t="s">
        <v>26</v>
      </c>
      <c r="C39" s="14" t="s">
        <v>122</v>
      </c>
      <c r="D39" s="14" t="s">
        <v>113</v>
      </c>
      <c r="E39" s="15">
        <v>17723500000000</v>
      </c>
      <c r="F39" s="15">
        <v>17713250000000</v>
      </c>
      <c r="G39" s="15">
        <v>222000</v>
      </c>
      <c r="H39" s="15">
        <v>61500000000</v>
      </c>
      <c r="I39" s="16">
        <f t="shared" si="0"/>
        <v>17723.5</v>
      </c>
      <c r="J39" s="16">
        <f t="shared" si="1"/>
        <v>17713.25</v>
      </c>
      <c r="K39" s="16">
        <f t="shared" si="2"/>
        <v>2.2200000000000002</v>
      </c>
      <c r="L39" s="16">
        <f t="shared" si="3"/>
        <v>61.5</v>
      </c>
      <c r="M39" s="14">
        <v>3</v>
      </c>
      <c r="N39" s="14" t="s">
        <v>27</v>
      </c>
      <c r="O39" s="14" t="s">
        <v>90</v>
      </c>
      <c r="P39" s="14" t="s">
        <v>123</v>
      </c>
    </row>
    <row r="40" spans="1:16" x14ac:dyDescent="0.2">
      <c r="A40" s="14">
        <v>789553494</v>
      </c>
      <c r="B40" s="14" t="s">
        <v>26</v>
      </c>
      <c r="C40" s="14" t="s">
        <v>124</v>
      </c>
      <c r="D40" s="14" t="s">
        <v>125</v>
      </c>
      <c r="E40" s="15">
        <v>17715000000000</v>
      </c>
      <c r="F40" s="15">
        <v>17714000000000</v>
      </c>
      <c r="G40" s="15">
        <v>222000</v>
      </c>
      <c r="H40" s="15">
        <v>6000000000</v>
      </c>
      <c r="I40" s="16">
        <f t="shared" si="0"/>
        <v>17715</v>
      </c>
      <c r="J40" s="16">
        <f t="shared" si="1"/>
        <v>17714</v>
      </c>
      <c r="K40" s="16">
        <f t="shared" si="2"/>
        <v>2.2200000000000002</v>
      </c>
      <c r="L40" s="16">
        <f t="shared" si="3"/>
        <v>6</v>
      </c>
      <c r="M40" s="14">
        <v>3</v>
      </c>
      <c r="N40" s="14" t="s">
        <v>27</v>
      </c>
      <c r="O40" s="14" t="s">
        <v>90</v>
      </c>
      <c r="P40" s="14" t="s">
        <v>126</v>
      </c>
    </row>
    <row r="41" spans="1:16" x14ac:dyDescent="0.2">
      <c r="A41" s="14">
        <v>789553747</v>
      </c>
      <c r="B41" s="14" t="s">
        <v>26</v>
      </c>
      <c r="C41" s="14" t="s">
        <v>127</v>
      </c>
      <c r="D41" s="14" t="s">
        <v>128</v>
      </c>
      <c r="E41" s="15">
        <v>17712000000000</v>
      </c>
      <c r="F41" s="15">
        <v>17713000000000</v>
      </c>
      <c r="G41" s="15">
        <v>222000</v>
      </c>
      <c r="H41" s="15">
        <v>-6000000000</v>
      </c>
      <c r="I41" s="16">
        <f t="shared" si="0"/>
        <v>17712</v>
      </c>
      <c r="J41" s="16">
        <f t="shared" si="1"/>
        <v>17713</v>
      </c>
      <c r="K41" s="16">
        <f t="shared" si="2"/>
        <v>2.2200000000000002</v>
      </c>
      <c r="L41" s="16">
        <f t="shared" si="3"/>
        <v>-6</v>
      </c>
      <c r="M41" s="14">
        <v>3</v>
      </c>
      <c r="N41" s="14" t="s">
        <v>27</v>
      </c>
      <c r="O41" s="14" t="s">
        <v>90</v>
      </c>
      <c r="P41" s="14" t="s">
        <v>129</v>
      </c>
    </row>
    <row r="42" spans="1:16" x14ac:dyDescent="0.2">
      <c r="A42" s="14">
        <v>789553748</v>
      </c>
      <c r="B42" s="14" t="s">
        <v>26</v>
      </c>
      <c r="C42" s="14" t="s">
        <v>130</v>
      </c>
      <c r="D42" s="14" t="s">
        <v>128</v>
      </c>
      <c r="E42" s="15">
        <v>17714000000000</v>
      </c>
      <c r="F42" s="15">
        <v>17713000000000</v>
      </c>
      <c r="G42" s="15">
        <v>222000</v>
      </c>
      <c r="H42" s="15">
        <v>6000000000</v>
      </c>
      <c r="I42" s="16">
        <f t="shared" si="0"/>
        <v>17714</v>
      </c>
      <c r="J42" s="16">
        <f t="shared" si="1"/>
        <v>17713</v>
      </c>
      <c r="K42" s="16">
        <f t="shared" si="2"/>
        <v>2.2200000000000002</v>
      </c>
      <c r="L42" s="16">
        <f t="shared" si="3"/>
        <v>6</v>
      </c>
      <c r="M42" s="14">
        <v>3</v>
      </c>
      <c r="N42" s="14" t="s">
        <v>27</v>
      </c>
      <c r="O42" s="14" t="s">
        <v>90</v>
      </c>
      <c r="P42" s="14" t="s">
        <v>131</v>
      </c>
    </row>
    <row r="43" spans="1:16" x14ac:dyDescent="0.2">
      <c r="A43" s="14">
        <v>789554491</v>
      </c>
      <c r="B43" s="14" t="s">
        <v>26</v>
      </c>
      <c r="C43" s="14" t="s">
        <v>132</v>
      </c>
      <c r="D43" s="14" t="s">
        <v>133</v>
      </c>
      <c r="E43" s="15">
        <v>17720250000000</v>
      </c>
      <c r="F43" s="15">
        <v>17725000000000</v>
      </c>
      <c r="G43" s="15">
        <v>222000</v>
      </c>
      <c r="H43" s="15">
        <v>28500000000</v>
      </c>
      <c r="I43" s="16">
        <f t="shared" si="0"/>
        <v>17720.25</v>
      </c>
      <c r="J43" s="16">
        <f t="shared" si="1"/>
        <v>17725</v>
      </c>
      <c r="K43" s="16">
        <f t="shared" si="2"/>
        <v>2.2200000000000002</v>
      </c>
      <c r="L43" s="16">
        <f t="shared" si="3"/>
        <v>28.5</v>
      </c>
      <c r="M43" s="14">
        <v>3</v>
      </c>
      <c r="N43" s="14" t="s">
        <v>28</v>
      </c>
      <c r="O43" s="14" t="s">
        <v>90</v>
      </c>
      <c r="P43" s="14" t="s">
        <v>134</v>
      </c>
    </row>
    <row r="44" spans="1:16" x14ac:dyDescent="0.2">
      <c r="A44" s="14">
        <v>789554492</v>
      </c>
      <c r="B44" s="14" t="s">
        <v>26</v>
      </c>
      <c r="C44" s="14" t="s">
        <v>135</v>
      </c>
      <c r="D44" s="14" t="s">
        <v>133</v>
      </c>
      <c r="E44" s="15">
        <v>17721000000000</v>
      </c>
      <c r="F44" s="15">
        <v>17725000000000</v>
      </c>
      <c r="G44" s="15">
        <v>222000</v>
      </c>
      <c r="H44" s="15">
        <v>24000000000</v>
      </c>
      <c r="I44" s="16">
        <f t="shared" si="0"/>
        <v>17721</v>
      </c>
      <c r="J44" s="16">
        <f t="shared" si="1"/>
        <v>17725</v>
      </c>
      <c r="K44" s="16">
        <f t="shared" si="2"/>
        <v>2.2200000000000002</v>
      </c>
      <c r="L44" s="16">
        <f t="shared" si="3"/>
        <v>24</v>
      </c>
      <c r="M44" s="14">
        <v>3</v>
      </c>
      <c r="N44" s="14" t="s">
        <v>28</v>
      </c>
      <c r="O44" s="14" t="s">
        <v>90</v>
      </c>
      <c r="P44" s="14" t="s">
        <v>136</v>
      </c>
    </row>
    <row r="45" spans="1:16" x14ac:dyDescent="0.2">
      <c r="A45" s="14">
        <v>789554150</v>
      </c>
      <c r="B45" s="14" t="s">
        <v>26</v>
      </c>
      <c r="C45" s="14" t="s">
        <v>137</v>
      </c>
      <c r="D45" s="14" t="s">
        <v>138</v>
      </c>
      <c r="E45" s="15">
        <v>17718000000000</v>
      </c>
      <c r="F45" s="15">
        <v>17716250000000</v>
      </c>
      <c r="G45" s="15">
        <v>222000</v>
      </c>
      <c r="H45" s="15">
        <v>-10500000000</v>
      </c>
      <c r="I45" s="16">
        <f t="shared" si="0"/>
        <v>17718</v>
      </c>
      <c r="J45" s="16">
        <f t="shared" si="1"/>
        <v>17716.25</v>
      </c>
      <c r="K45" s="16">
        <f t="shared" si="2"/>
        <v>2.2200000000000002</v>
      </c>
      <c r="L45" s="16">
        <f t="shared" si="3"/>
        <v>-10.5</v>
      </c>
      <c r="M45" s="14">
        <v>3</v>
      </c>
      <c r="N45" s="14" t="s">
        <v>28</v>
      </c>
      <c r="O45" s="14" t="s">
        <v>90</v>
      </c>
      <c r="P45" s="14" t="s">
        <v>139</v>
      </c>
    </row>
    <row r="46" spans="1:16" x14ac:dyDescent="0.2">
      <c r="A46" s="14">
        <v>789554019</v>
      </c>
      <c r="B46" s="14" t="s">
        <v>26</v>
      </c>
      <c r="C46" s="14" t="s">
        <v>140</v>
      </c>
      <c r="D46" s="14" t="s">
        <v>141</v>
      </c>
      <c r="E46" s="15">
        <v>17712000000000</v>
      </c>
      <c r="F46" s="15">
        <v>17715750000000</v>
      </c>
      <c r="G46" s="15">
        <v>222000</v>
      </c>
      <c r="H46" s="15">
        <v>-22500000000</v>
      </c>
      <c r="I46" s="16">
        <f t="shared" si="0"/>
        <v>17712</v>
      </c>
      <c r="J46" s="16">
        <f t="shared" si="1"/>
        <v>17715.75</v>
      </c>
      <c r="K46" s="16">
        <f t="shared" si="2"/>
        <v>2.2200000000000002</v>
      </c>
      <c r="L46" s="16">
        <f t="shared" si="3"/>
        <v>-22.5</v>
      </c>
      <c r="M46" s="14">
        <v>3</v>
      </c>
      <c r="N46" s="14" t="s">
        <v>27</v>
      </c>
      <c r="O46" s="14" t="s">
        <v>90</v>
      </c>
      <c r="P46" s="14" t="s">
        <v>142</v>
      </c>
    </row>
    <row r="47" spans="1:16" x14ac:dyDescent="0.2">
      <c r="A47" s="14">
        <v>779198460</v>
      </c>
      <c r="B47" s="14" t="s">
        <v>26</v>
      </c>
      <c r="C47" s="14" t="s">
        <v>143</v>
      </c>
      <c r="D47" s="14" t="s">
        <v>144</v>
      </c>
      <c r="E47" s="15">
        <v>18159000000000</v>
      </c>
      <c r="F47" s="15">
        <v>18095250000000</v>
      </c>
      <c r="G47" s="15">
        <v>222000</v>
      </c>
      <c r="H47" s="15">
        <v>382500000000</v>
      </c>
      <c r="I47" s="16">
        <f t="shared" si="0"/>
        <v>18159</v>
      </c>
      <c r="J47" s="16">
        <f t="shared" si="1"/>
        <v>18095.25</v>
      </c>
      <c r="K47" s="16">
        <f t="shared" si="2"/>
        <v>2.2200000000000002</v>
      </c>
      <c r="L47" s="16">
        <f t="shared" si="3"/>
        <v>382.5</v>
      </c>
      <c r="M47" s="14">
        <v>3</v>
      </c>
      <c r="N47" s="14" t="s">
        <v>27</v>
      </c>
      <c r="O47" s="14" t="s">
        <v>32</v>
      </c>
      <c r="P47" s="14" t="s">
        <v>145</v>
      </c>
    </row>
    <row r="48" spans="1:16" x14ac:dyDescent="0.2">
      <c r="A48" s="14">
        <v>779202437</v>
      </c>
      <c r="B48" s="14" t="s">
        <v>26</v>
      </c>
      <c r="C48" s="14" t="s">
        <v>146</v>
      </c>
      <c r="D48" s="14" t="s">
        <v>147</v>
      </c>
      <c r="E48" s="15">
        <v>18153750000000</v>
      </c>
      <c r="F48" s="15">
        <v>18111500000000</v>
      </c>
      <c r="G48" s="15">
        <v>222000</v>
      </c>
      <c r="H48" s="15">
        <v>253500000000</v>
      </c>
      <c r="I48" s="16">
        <f t="shared" si="0"/>
        <v>18153.75</v>
      </c>
      <c r="J48" s="16">
        <f t="shared" si="1"/>
        <v>18111.5</v>
      </c>
      <c r="K48" s="16">
        <f t="shared" si="2"/>
        <v>2.2200000000000002</v>
      </c>
      <c r="L48" s="16">
        <f t="shared" si="3"/>
        <v>253.5</v>
      </c>
      <c r="M48" s="14">
        <v>3</v>
      </c>
      <c r="N48" s="14" t="s">
        <v>27</v>
      </c>
      <c r="O48" s="14" t="s">
        <v>32</v>
      </c>
      <c r="P48" s="14" t="s">
        <v>148</v>
      </c>
    </row>
    <row r="49" spans="1:16" x14ac:dyDescent="0.2">
      <c r="A49" s="14">
        <v>779265450</v>
      </c>
      <c r="B49" s="14" t="s">
        <v>26</v>
      </c>
      <c r="C49" s="14" t="s">
        <v>149</v>
      </c>
      <c r="D49" s="14" t="s">
        <v>150</v>
      </c>
      <c r="E49" s="15">
        <v>18209500000000</v>
      </c>
      <c r="F49" s="15">
        <v>18197250000000</v>
      </c>
      <c r="G49" s="15">
        <v>222000</v>
      </c>
      <c r="H49" s="15">
        <v>73500000000</v>
      </c>
      <c r="I49" s="16">
        <f t="shared" si="0"/>
        <v>18209.5</v>
      </c>
      <c r="J49" s="16">
        <f t="shared" si="1"/>
        <v>18197.25</v>
      </c>
      <c r="K49" s="16">
        <f t="shared" si="2"/>
        <v>2.2200000000000002</v>
      </c>
      <c r="L49" s="16">
        <f t="shared" si="3"/>
        <v>73.5</v>
      </c>
      <c r="M49" s="14">
        <v>3</v>
      </c>
      <c r="N49" s="14" t="s">
        <v>27</v>
      </c>
      <c r="O49" s="14" t="s">
        <v>32</v>
      </c>
      <c r="P49" s="14" t="s">
        <v>151</v>
      </c>
    </row>
    <row r="50" spans="1:16" x14ac:dyDescent="0.2">
      <c r="A50" s="14">
        <v>779276900</v>
      </c>
      <c r="B50" s="14" t="s">
        <v>26</v>
      </c>
      <c r="C50" s="14" t="s">
        <v>152</v>
      </c>
      <c r="D50" s="14" t="s">
        <v>153</v>
      </c>
      <c r="E50" s="15">
        <v>18176250000000</v>
      </c>
      <c r="F50" s="15">
        <v>18164750000000</v>
      </c>
      <c r="G50" s="15">
        <v>222000</v>
      </c>
      <c r="H50" s="15">
        <v>69000000000</v>
      </c>
      <c r="I50" s="16">
        <f t="shared" si="0"/>
        <v>18176.25</v>
      </c>
      <c r="J50" s="16">
        <f t="shared" si="1"/>
        <v>18164.75</v>
      </c>
      <c r="K50" s="16">
        <f t="shared" si="2"/>
        <v>2.2200000000000002</v>
      </c>
      <c r="L50" s="16">
        <f t="shared" si="3"/>
        <v>69</v>
      </c>
      <c r="M50" s="14">
        <v>3</v>
      </c>
      <c r="N50" s="14" t="s">
        <v>27</v>
      </c>
      <c r="O50" s="14" t="s">
        <v>32</v>
      </c>
      <c r="P50" s="14" t="s">
        <v>154</v>
      </c>
    </row>
    <row r="51" spans="1:16" x14ac:dyDescent="0.2">
      <c r="A51" s="14">
        <v>779281529</v>
      </c>
      <c r="B51" s="14" t="s">
        <v>26</v>
      </c>
      <c r="C51" s="14" t="s">
        <v>155</v>
      </c>
      <c r="D51" s="14" t="s">
        <v>156</v>
      </c>
      <c r="E51" s="15">
        <v>18177750000000</v>
      </c>
      <c r="F51" s="15">
        <v>18177250000000</v>
      </c>
      <c r="G51" s="15">
        <v>222000</v>
      </c>
      <c r="H51" s="15">
        <v>3000000000</v>
      </c>
      <c r="I51" s="16">
        <f t="shared" si="0"/>
        <v>18177.75</v>
      </c>
      <c r="J51" s="16">
        <f t="shared" si="1"/>
        <v>18177.25</v>
      </c>
      <c r="K51" s="16">
        <f t="shared" si="2"/>
        <v>2.2200000000000002</v>
      </c>
      <c r="L51" s="16">
        <f t="shared" si="3"/>
        <v>3</v>
      </c>
      <c r="M51" s="14">
        <v>3</v>
      </c>
      <c r="N51" s="14" t="s">
        <v>27</v>
      </c>
      <c r="O51" s="14" t="s">
        <v>32</v>
      </c>
      <c r="P51" s="14" t="s">
        <v>157</v>
      </c>
    </row>
    <row r="52" spans="1:16" x14ac:dyDescent="0.2">
      <c r="A52" s="14">
        <v>779281530</v>
      </c>
      <c r="B52" s="14" t="s">
        <v>26</v>
      </c>
      <c r="C52" s="14" t="s">
        <v>158</v>
      </c>
      <c r="D52" s="14" t="s">
        <v>156</v>
      </c>
      <c r="E52" s="15">
        <v>18178500000000</v>
      </c>
      <c r="F52" s="15">
        <v>18177250000000</v>
      </c>
      <c r="G52" s="15">
        <v>222000</v>
      </c>
      <c r="H52" s="15">
        <v>7500000000</v>
      </c>
      <c r="I52" s="16">
        <f t="shared" si="0"/>
        <v>18178.5</v>
      </c>
      <c r="J52" s="16">
        <f t="shared" si="1"/>
        <v>18177.25</v>
      </c>
      <c r="K52" s="16">
        <f t="shared" si="2"/>
        <v>2.2200000000000002</v>
      </c>
      <c r="L52" s="16">
        <f t="shared" si="3"/>
        <v>7.5</v>
      </c>
      <c r="M52" s="14">
        <v>3</v>
      </c>
      <c r="N52" s="14" t="s">
        <v>27</v>
      </c>
      <c r="O52" s="14" t="s">
        <v>32</v>
      </c>
      <c r="P52" s="14" t="s">
        <v>159</v>
      </c>
    </row>
    <row r="53" spans="1:16" x14ac:dyDescent="0.2">
      <c r="A53" s="14">
        <v>779287311</v>
      </c>
      <c r="B53" s="14" t="s">
        <v>26</v>
      </c>
      <c r="C53" s="14" t="s">
        <v>160</v>
      </c>
      <c r="D53" s="14" t="s">
        <v>161</v>
      </c>
      <c r="E53" s="15">
        <v>18157250000000</v>
      </c>
      <c r="F53" s="15">
        <v>18169500000000</v>
      </c>
      <c r="G53" s="15">
        <v>222000</v>
      </c>
      <c r="H53" s="15">
        <v>-73500000000</v>
      </c>
      <c r="I53" s="16">
        <f t="shared" si="0"/>
        <v>18157.25</v>
      </c>
      <c r="J53" s="16">
        <f t="shared" si="1"/>
        <v>18169.5</v>
      </c>
      <c r="K53" s="16">
        <f t="shared" si="2"/>
        <v>2.2200000000000002</v>
      </c>
      <c r="L53" s="16">
        <f t="shared" si="3"/>
        <v>-73.5</v>
      </c>
      <c r="M53" s="14">
        <v>3</v>
      </c>
      <c r="N53" s="14" t="s">
        <v>27</v>
      </c>
      <c r="O53" s="14" t="s">
        <v>32</v>
      </c>
      <c r="P53" s="14" t="s">
        <v>162</v>
      </c>
    </row>
    <row r="54" spans="1:16" x14ac:dyDescent="0.2">
      <c r="A54" s="14">
        <v>779299953</v>
      </c>
      <c r="B54" s="14" t="s">
        <v>26</v>
      </c>
      <c r="C54" s="14" t="s">
        <v>163</v>
      </c>
      <c r="D54" s="14" t="s">
        <v>164</v>
      </c>
      <c r="E54" s="15">
        <v>18157000000000</v>
      </c>
      <c r="F54" s="15">
        <v>18141750000000</v>
      </c>
      <c r="G54" s="15">
        <v>222000</v>
      </c>
      <c r="H54" s="15">
        <v>91500000000</v>
      </c>
      <c r="I54" s="16">
        <f t="shared" si="0"/>
        <v>18157</v>
      </c>
      <c r="J54" s="16">
        <f t="shared" si="1"/>
        <v>18141.75</v>
      </c>
      <c r="K54" s="16">
        <f t="shared" si="2"/>
        <v>2.2200000000000002</v>
      </c>
      <c r="L54" s="16">
        <f t="shared" si="3"/>
        <v>91.5</v>
      </c>
      <c r="M54" s="14">
        <v>3</v>
      </c>
      <c r="N54" s="14" t="s">
        <v>27</v>
      </c>
      <c r="O54" s="14" t="s">
        <v>32</v>
      </c>
      <c r="P54" s="14" t="s">
        <v>165</v>
      </c>
    </row>
    <row r="55" spans="1:16" x14ac:dyDescent="0.2">
      <c r="A55" s="14">
        <v>779299954</v>
      </c>
      <c r="B55" s="14" t="s">
        <v>26</v>
      </c>
      <c r="C55" s="14" t="s">
        <v>166</v>
      </c>
      <c r="D55" s="14" t="s">
        <v>164</v>
      </c>
      <c r="E55" s="15">
        <v>18137250000000</v>
      </c>
      <c r="F55" s="15">
        <v>18141750000000</v>
      </c>
      <c r="G55" s="15">
        <v>222000</v>
      </c>
      <c r="H55" s="15">
        <v>-27000000000</v>
      </c>
      <c r="I55" s="16">
        <f t="shared" si="0"/>
        <v>18137.25</v>
      </c>
      <c r="J55" s="16">
        <f t="shared" si="1"/>
        <v>18141.75</v>
      </c>
      <c r="K55" s="16">
        <f t="shared" si="2"/>
        <v>2.2200000000000002</v>
      </c>
      <c r="L55" s="16">
        <f t="shared" si="3"/>
        <v>-27</v>
      </c>
      <c r="M55" s="14">
        <v>3</v>
      </c>
      <c r="N55" s="14" t="s">
        <v>27</v>
      </c>
      <c r="O55" s="14" t="s">
        <v>32</v>
      </c>
      <c r="P55" s="14" t="s">
        <v>167</v>
      </c>
    </row>
    <row r="56" spans="1:16" x14ac:dyDescent="0.2">
      <c r="A56" s="14">
        <v>779299955</v>
      </c>
      <c r="B56" s="14" t="s">
        <v>26</v>
      </c>
      <c r="C56" s="14" t="s">
        <v>168</v>
      </c>
      <c r="D56" s="14" t="s">
        <v>164</v>
      </c>
      <c r="E56" s="15">
        <v>18129750000000</v>
      </c>
      <c r="F56" s="15">
        <v>18141750000000</v>
      </c>
      <c r="G56" s="15">
        <v>222000</v>
      </c>
      <c r="H56" s="15">
        <v>-72000000000</v>
      </c>
      <c r="I56" s="16">
        <f t="shared" si="0"/>
        <v>18129.75</v>
      </c>
      <c r="J56" s="16">
        <f t="shared" si="1"/>
        <v>18141.75</v>
      </c>
      <c r="K56" s="16">
        <f t="shared" si="2"/>
        <v>2.2200000000000002</v>
      </c>
      <c r="L56" s="16">
        <f t="shared" si="3"/>
        <v>-72</v>
      </c>
      <c r="M56" s="14">
        <v>3</v>
      </c>
      <c r="N56" s="14" t="s">
        <v>27</v>
      </c>
      <c r="O56" s="14" t="s">
        <v>32</v>
      </c>
      <c r="P56" s="14" t="s">
        <v>169</v>
      </c>
    </row>
    <row r="57" spans="1:16" x14ac:dyDescent="0.2">
      <c r="A57" s="14">
        <v>779313249</v>
      </c>
      <c r="B57" s="14" t="s">
        <v>26</v>
      </c>
      <c r="C57" s="14" t="s">
        <v>170</v>
      </c>
      <c r="D57" s="14" t="s">
        <v>171</v>
      </c>
      <c r="E57" s="15">
        <v>18154500000000</v>
      </c>
      <c r="F57" s="15">
        <v>18124750000000</v>
      </c>
      <c r="G57" s="15">
        <v>222000</v>
      </c>
      <c r="H57" s="15">
        <v>178500000000</v>
      </c>
      <c r="I57" s="16">
        <f t="shared" si="0"/>
        <v>18154.5</v>
      </c>
      <c r="J57" s="16">
        <f t="shared" si="1"/>
        <v>18124.75</v>
      </c>
      <c r="K57" s="16">
        <f t="shared" si="2"/>
        <v>2.2200000000000002</v>
      </c>
      <c r="L57" s="16">
        <f t="shared" si="3"/>
        <v>178.5</v>
      </c>
      <c r="M57" s="14">
        <v>3</v>
      </c>
      <c r="N57" s="14" t="s">
        <v>27</v>
      </c>
      <c r="O57" s="14" t="s">
        <v>32</v>
      </c>
      <c r="P57" s="14" t="s">
        <v>172</v>
      </c>
    </row>
    <row r="58" spans="1:16" x14ac:dyDescent="0.2">
      <c r="A58" s="14">
        <v>779332251</v>
      </c>
      <c r="B58" s="14" t="s">
        <v>26</v>
      </c>
      <c r="C58" s="14" t="s">
        <v>173</v>
      </c>
      <c r="D58" s="14" t="s">
        <v>174</v>
      </c>
      <c r="E58" s="15">
        <v>18175250000000</v>
      </c>
      <c r="F58" s="15">
        <v>18162000000000</v>
      </c>
      <c r="G58" s="15">
        <v>222000</v>
      </c>
      <c r="H58" s="15">
        <v>-79500000000</v>
      </c>
      <c r="I58" s="16">
        <f t="shared" si="0"/>
        <v>18175.25</v>
      </c>
      <c r="J58" s="16">
        <f t="shared" si="1"/>
        <v>18162</v>
      </c>
      <c r="K58" s="16">
        <f t="shared" si="2"/>
        <v>2.2200000000000002</v>
      </c>
      <c r="L58" s="16">
        <f t="shared" si="3"/>
        <v>-79.5</v>
      </c>
      <c r="M58" s="14">
        <v>3</v>
      </c>
      <c r="N58" s="14" t="s">
        <v>28</v>
      </c>
      <c r="O58" s="14" t="s">
        <v>32</v>
      </c>
      <c r="P58" s="14" t="s">
        <v>175</v>
      </c>
    </row>
    <row r="59" spans="1:16" x14ac:dyDescent="0.2">
      <c r="A59" s="14">
        <v>779337175</v>
      </c>
      <c r="B59" s="14" t="s">
        <v>26</v>
      </c>
      <c r="C59" s="14" t="s">
        <v>176</v>
      </c>
      <c r="D59" s="14" t="s">
        <v>177</v>
      </c>
      <c r="E59" s="15">
        <v>18148500000000</v>
      </c>
      <c r="F59" s="15">
        <v>18141250000000</v>
      </c>
      <c r="G59" s="15">
        <v>222000</v>
      </c>
      <c r="H59" s="15">
        <v>43500000000</v>
      </c>
      <c r="I59" s="16">
        <f t="shared" si="0"/>
        <v>18148.5</v>
      </c>
      <c r="J59" s="16">
        <f t="shared" si="1"/>
        <v>18141.25</v>
      </c>
      <c r="K59" s="16">
        <f t="shared" si="2"/>
        <v>2.2200000000000002</v>
      </c>
      <c r="L59" s="16">
        <f t="shared" si="3"/>
        <v>43.5</v>
      </c>
      <c r="M59" s="14">
        <v>3</v>
      </c>
      <c r="N59" s="14" t="s">
        <v>27</v>
      </c>
      <c r="O59" s="14" t="s">
        <v>32</v>
      </c>
      <c r="P59" s="14" t="s">
        <v>178</v>
      </c>
    </row>
    <row r="60" spans="1:16" x14ac:dyDescent="0.2">
      <c r="A60" s="14">
        <v>779338228</v>
      </c>
      <c r="B60" s="14" t="s">
        <v>26</v>
      </c>
      <c r="C60" s="14" t="s">
        <v>179</v>
      </c>
      <c r="D60" s="14" t="s">
        <v>180</v>
      </c>
      <c r="E60" s="15">
        <v>18131750000000</v>
      </c>
      <c r="F60" s="15">
        <v>18126500000000</v>
      </c>
      <c r="G60" s="15">
        <v>222000</v>
      </c>
      <c r="H60" s="15">
        <v>31500000000</v>
      </c>
      <c r="I60" s="16">
        <f t="shared" si="0"/>
        <v>18131.75</v>
      </c>
      <c r="J60" s="16">
        <f t="shared" si="1"/>
        <v>18126.5</v>
      </c>
      <c r="K60" s="16">
        <f t="shared" si="2"/>
        <v>2.2200000000000002</v>
      </c>
      <c r="L60" s="16">
        <f t="shared" si="3"/>
        <v>31.5</v>
      </c>
      <c r="M60" s="14">
        <v>3</v>
      </c>
      <c r="N60" s="14" t="s">
        <v>27</v>
      </c>
      <c r="O60" s="14" t="s">
        <v>32</v>
      </c>
      <c r="P60" s="14" t="s">
        <v>181</v>
      </c>
    </row>
    <row r="61" spans="1:16" x14ac:dyDescent="0.2">
      <c r="A61" s="14">
        <v>779341500</v>
      </c>
      <c r="B61" s="14" t="s">
        <v>26</v>
      </c>
      <c r="C61" s="14" t="s">
        <v>182</v>
      </c>
      <c r="D61" s="14" t="s">
        <v>183</v>
      </c>
      <c r="E61" s="15">
        <v>18117500000000</v>
      </c>
      <c r="F61" s="15">
        <v>18130250000000</v>
      </c>
      <c r="G61" s="15">
        <v>222000</v>
      </c>
      <c r="H61" s="15">
        <v>-76500000000</v>
      </c>
      <c r="I61" s="16">
        <f t="shared" si="0"/>
        <v>18117.5</v>
      </c>
      <c r="J61" s="16">
        <f t="shared" si="1"/>
        <v>18130.25</v>
      </c>
      <c r="K61" s="16">
        <f t="shared" si="2"/>
        <v>2.2200000000000002</v>
      </c>
      <c r="L61" s="16">
        <f t="shared" si="3"/>
        <v>-76.5</v>
      </c>
      <c r="M61" s="14">
        <v>3</v>
      </c>
      <c r="N61" s="14" t="s">
        <v>27</v>
      </c>
      <c r="O61" s="14" t="s">
        <v>32</v>
      </c>
      <c r="P61" s="14" t="s">
        <v>184</v>
      </c>
    </row>
    <row r="62" spans="1:16" x14ac:dyDescent="0.2">
      <c r="A62" s="14">
        <v>779347692</v>
      </c>
      <c r="B62" s="14" t="s">
        <v>26</v>
      </c>
      <c r="C62" s="14" t="s">
        <v>185</v>
      </c>
      <c r="D62" s="14" t="s">
        <v>186</v>
      </c>
      <c r="E62" s="15">
        <v>18129750000000</v>
      </c>
      <c r="F62" s="15">
        <v>18124000000000</v>
      </c>
      <c r="G62" s="15">
        <v>222000</v>
      </c>
      <c r="H62" s="15">
        <v>34500000000</v>
      </c>
      <c r="I62" s="16">
        <f t="shared" si="0"/>
        <v>18129.75</v>
      </c>
      <c r="J62" s="16">
        <f t="shared" si="1"/>
        <v>18124</v>
      </c>
      <c r="K62" s="16">
        <f t="shared" si="2"/>
        <v>2.2200000000000002</v>
      </c>
      <c r="L62" s="16">
        <f t="shared" si="3"/>
        <v>34.5</v>
      </c>
      <c r="M62" s="14">
        <v>3</v>
      </c>
      <c r="N62" s="14" t="s">
        <v>27</v>
      </c>
      <c r="O62" s="14" t="s">
        <v>32</v>
      </c>
      <c r="P62" s="14" t="s">
        <v>187</v>
      </c>
    </row>
    <row r="63" spans="1:16" x14ac:dyDescent="0.2">
      <c r="A63" s="14">
        <v>779356754</v>
      </c>
      <c r="B63" s="14" t="s">
        <v>26</v>
      </c>
      <c r="C63" s="14" t="s">
        <v>188</v>
      </c>
      <c r="D63" s="14" t="s">
        <v>189</v>
      </c>
      <c r="E63" s="15">
        <v>18105500000000</v>
      </c>
      <c r="F63" s="15">
        <v>18091500000000</v>
      </c>
      <c r="G63" s="15">
        <v>222000</v>
      </c>
      <c r="H63" s="15">
        <v>84000000000</v>
      </c>
      <c r="I63" s="16">
        <f t="shared" si="0"/>
        <v>18105.5</v>
      </c>
      <c r="J63" s="16">
        <f t="shared" si="1"/>
        <v>18091.5</v>
      </c>
      <c r="K63" s="16">
        <f t="shared" si="2"/>
        <v>2.2200000000000002</v>
      </c>
      <c r="L63" s="16">
        <f t="shared" si="3"/>
        <v>84</v>
      </c>
      <c r="M63" s="14">
        <v>3</v>
      </c>
      <c r="N63" s="14" t="s">
        <v>27</v>
      </c>
      <c r="O63" s="14" t="s">
        <v>32</v>
      </c>
      <c r="P63" s="14" t="s">
        <v>190</v>
      </c>
    </row>
    <row r="64" spans="1:16" x14ac:dyDescent="0.2">
      <c r="A64" s="14">
        <v>773070140</v>
      </c>
      <c r="B64" s="14" t="s">
        <v>26</v>
      </c>
      <c r="C64" s="14" t="s">
        <v>191</v>
      </c>
      <c r="D64" s="14" t="s">
        <v>192</v>
      </c>
      <c r="E64" s="15">
        <v>18991250000000</v>
      </c>
      <c r="F64" s="15">
        <v>19000000000000</v>
      </c>
      <c r="G64" s="15">
        <v>222000</v>
      </c>
      <c r="H64" s="15">
        <v>52500000000</v>
      </c>
      <c r="I64" s="16">
        <f t="shared" si="0"/>
        <v>18991.25</v>
      </c>
      <c r="J64" s="16">
        <f t="shared" si="1"/>
        <v>19000</v>
      </c>
      <c r="K64" s="16">
        <f t="shared" si="2"/>
        <v>2.2200000000000002</v>
      </c>
      <c r="L64" s="16">
        <f t="shared" si="3"/>
        <v>52.5</v>
      </c>
      <c r="M64" s="14">
        <v>3</v>
      </c>
      <c r="N64" s="14" t="s">
        <v>28</v>
      </c>
      <c r="O64" s="14" t="s">
        <v>193</v>
      </c>
      <c r="P64" s="14" t="s">
        <v>194</v>
      </c>
    </row>
    <row r="65" spans="1:16" x14ac:dyDescent="0.2">
      <c r="A65" s="14">
        <v>773070141</v>
      </c>
      <c r="B65" s="14" t="s">
        <v>26</v>
      </c>
      <c r="C65" s="14" t="s">
        <v>195</v>
      </c>
      <c r="D65" s="14" t="s">
        <v>192</v>
      </c>
      <c r="E65" s="15">
        <v>18987250000000</v>
      </c>
      <c r="F65" s="15">
        <v>19000000000000</v>
      </c>
      <c r="G65" s="15">
        <v>222000</v>
      </c>
      <c r="H65" s="15">
        <v>76500000000</v>
      </c>
      <c r="I65" s="16">
        <f t="shared" si="0"/>
        <v>18987.25</v>
      </c>
      <c r="J65" s="16">
        <f t="shared" si="1"/>
        <v>19000</v>
      </c>
      <c r="K65" s="16">
        <f t="shared" si="2"/>
        <v>2.2200000000000002</v>
      </c>
      <c r="L65" s="16">
        <f t="shared" si="3"/>
        <v>76.5</v>
      </c>
      <c r="M65" s="14">
        <v>3</v>
      </c>
      <c r="N65" s="14" t="s">
        <v>28</v>
      </c>
      <c r="O65" s="14" t="s">
        <v>193</v>
      </c>
      <c r="P65" s="14" t="s">
        <v>196</v>
      </c>
    </row>
    <row r="66" spans="1:16" x14ac:dyDescent="0.2">
      <c r="A66" s="14">
        <v>773070143</v>
      </c>
      <c r="B66" s="14" t="s">
        <v>26</v>
      </c>
      <c r="C66" s="14" t="s">
        <v>197</v>
      </c>
      <c r="D66" s="14" t="s">
        <v>192</v>
      </c>
      <c r="E66" s="15">
        <v>18987000000000</v>
      </c>
      <c r="F66" s="15">
        <v>19000000000000</v>
      </c>
      <c r="G66" s="15">
        <v>222000</v>
      </c>
      <c r="H66" s="15">
        <v>78000000000</v>
      </c>
      <c r="I66" s="16">
        <f t="shared" si="0"/>
        <v>18987</v>
      </c>
      <c r="J66" s="16">
        <f t="shared" si="1"/>
        <v>19000</v>
      </c>
      <c r="K66" s="16">
        <f t="shared" si="2"/>
        <v>2.2200000000000002</v>
      </c>
      <c r="L66" s="16">
        <f t="shared" si="3"/>
        <v>78</v>
      </c>
      <c r="M66" s="14">
        <v>3</v>
      </c>
      <c r="N66" s="14" t="s">
        <v>28</v>
      </c>
      <c r="O66" s="14" t="s">
        <v>193</v>
      </c>
      <c r="P66" s="14" t="s">
        <v>198</v>
      </c>
    </row>
    <row r="67" spans="1:16" x14ac:dyDescent="0.2">
      <c r="A67" s="14">
        <v>773074382</v>
      </c>
      <c r="B67" s="14" t="s">
        <v>26</v>
      </c>
      <c r="C67" s="14" t="s">
        <v>199</v>
      </c>
      <c r="D67" s="14" t="s">
        <v>200</v>
      </c>
      <c r="E67" s="15">
        <v>18991000000000</v>
      </c>
      <c r="F67" s="15">
        <v>18992250000000</v>
      </c>
      <c r="G67" s="15">
        <v>222000</v>
      </c>
      <c r="H67" s="15">
        <v>7500000000</v>
      </c>
      <c r="I67" s="16">
        <f t="shared" ref="I67:I103" si="4">E67/1000000000</f>
        <v>18991</v>
      </c>
      <c r="J67" s="16">
        <f t="shared" ref="J67:J103" si="5">F67/1000000000</f>
        <v>18992.25</v>
      </c>
      <c r="K67" s="16">
        <f t="shared" ref="K67:K103" si="6">G67/100000</f>
        <v>2.2200000000000002</v>
      </c>
      <c r="L67" s="16">
        <f t="shared" ref="L67:L103" si="7">H67/1000000000</f>
        <v>7.5</v>
      </c>
      <c r="M67" s="14">
        <v>3</v>
      </c>
      <c r="N67" s="14" t="s">
        <v>28</v>
      </c>
      <c r="O67" s="14" t="s">
        <v>193</v>
      </c>
      <c r="P67" s="14" t="s">
        <v>201</v>
      </c>
    </row>
    <row r="68" spans="1:16" x14ac:dyDescent="0.2">
      <c r="A68" s="14">
        <v>773082025</v>
      </c>
      <c r="B68" s="14" t="s">
        <v>26</v>
      </c>
      <c r="C68" s="14" t="s">
        <v>202</v>
      </c>
      <c r="D68" s="14" t="s">
        <v>203</v>
      </c>
      <c r="E68" s="15">
        <v>18983000000000</v>
      </c>
      <c r="F68" s="15">
        <v>18985250000000</v>
      </c>
      <c r="G68" s="15">
        <v>222000</v>
      </c>
      <c r="H68" s="15">
        <v>-13500000000</v>
      </c>
      <c r="I68" s="16">
        <f t="shared" si="4"/>
        <v>18983</v>
      </c>
      <c r="J68" s="16">
        <f t="shared" si="5"/>
        <v>18985.25</v>
      </c>
      <c r="K68" s="16">
        <f t="shared" si="6"/>
        <v>2.2200000000000002</v>
      </c>
      <c r="L68" s="16">
        <f t="shared" si="7"/>
        <v>-13.5</v>
      </c>
      <c r="M68" s="14">
        <v>3</v>
      </c>
      <c r="N68" s="14" t="s">
        <v>27</v>
      </c>
      <c r="O68" s="14" t="s">
        <v>193</v>
      </c>
      <c r="P68" s="14" t="s">
        <v>204</v>
      </c>
    </row>
    <row r="69" spans="1:16" x14ac:dyDescent="0.2">
      <c r="A69" s="14">
        <v>773082026</v>
      </c>
      <c r="B69" s="14" t="s">
        <v>26</v>
      </c>
      <c r="C69" s="14" t="s">
        <v>205</v>
      </c>
      <c r="D69" s="14" t="s">
        <v>203</v>
      </c>
      <c r="E69" s="15">
        <v>18981500000000</v>
      </c>
      <c r="F69" s="15">
        <v>18985250000000</v>
      </c>
      <c r="G69" s="15">
        <v>222000</v>
      </c>
      <c r="H69" s="15">
        <v>-22500000000</v>
      </c>
      <c r="I69" s="16">
        <f t="shared" si="4"/>
        <v>18981.5</v>
      </c>
      <c r="J69" s="16">
        <f t="shared" si="5"/>
        <v>18985.25</v>
      </c>
      <c r="K69" s="16">
        <f t="shared" si="6"/>
        <v>2.2200000000000002</v>
      </c>
      <c r="L69" s="16">
        <f t="shared" si="7"/>
        <v>-22.5</v>
      </c>
      <c r="M69" s="14">
        <v>3</v>
      </c>
      <c r="N69" s="14" t="s">
        <v>27</v>
      </c>
      <c r="O69" s="14" t="s">
        <v>193</v>
      </c>
      <c r="P69" s="14" t="s">
        <v>206</v>
      </c>
    </row>
    <row r="70" spans="1:16" x14ac:dyDescent="0.2">
      <c r="A70" s="14">
        <v>773082027</v>
      </c>
      <c r="B70" s="14" t="s">
        <v>26</v>
      </c>
      <c r="C70" s="14" t="s">
        <v>207</v>
      </c>
      <c r="D70" s="14" t="s">
        <v>203</v>
      </c>
      <c r="E70" s="15">
        <v>18979250000000</v>
      </c>
      <c r="F70" s="15">
        <v>18985250000000</v>
      </c>
      <c r="G70" s="15">
        <v>222000</v>
      </c>
      <c r="H70" s="15">
        <v>-36000000000</v>
      </c>
      <c r="I70" s="16">
        <f t="shared" si="4"/>
        <v>18979.25</v>
      </c>
      <c r="J70" s="16">
        <f t="shared" si="5"/>
        <v>18985.25</v>
      </c>
      <c r="K70" s="16">
        <f t="shared" si="6"/>
        <v>2.2200000000000002</v>
      </c>
      <c r="L70" s="16">
        <f t="shared" si="7"/>
        <v>-36</v>
      </c>
      <c r="M70" s="14">
        <v>3</v>
      </c>
      <c r="N70" s="14" t="s">
        <v>27</v>
      </c>
      <c r="O70" s="14" t="s">
        <v>193</v>
      </c>
      <c r="P70" s="14" t="s">
        <v>208</v>
      </c>
    </row>
    <row r="71" spans="1:16" x14ac:dyDescent="0.2">
      <c r="A71" s="14">
        <v>773085720</v>
      </c>
      <c r="B71" s="14" t="s">
        <v>26</v>
      </c>
      <c r="C71" s="14" t="s">
        <v>209</v>
      </c>
      <c r="D71" s="14" t="s">
        <v>210</v>
      </c>
      <c r="E71" s="15">
        <v>18992250000000</v>
      </c>
      <c r="F71" s="15">
        <v>19002250000000</v>
      </c>
      <c r="G71" s="15">
        <v>222000</v>
      </c>
      <c r="H71" s="15">
        <v>60000000000</v>
      </c>
      <c r="I71" s="16">
        <f t="shared" si="4"/>
        <v>18992.25</v>
      </c>
      <c r="J71" s="16">
        <f t="shared" si="5"/>
        <v>19002.25</v>
      </c>
      <c r="K71" s="16">
        <f t="shared" si="6"/>
        <v>2.2200000000000002</v>
      </c>
      <c r="L71" s="16">
        <f t="shared" si="7"/>
        <v>60</v>
      </c>
      <c r="M71" s="14">
        <v>3</v>
      </c>
      <c r="N71" s="14" t="s">
        <v>28</v>
      </c>
      <c r="O71" s="14" t="s">
        <v>193</v>
      </c>
      <c r="P71" s="14" t="s">
        <v>211</v>
      </c>
    </row>
    <row r="72" spans="1:16" x14ac:dyDescent="0.2">
      <c r="A72" s="14">
        <v>773085721</v>
      </c>
      <c r="B72" s="14" t="s">
        <v>26</v>
      </c>
      <c r="C72" s="14" t="s">
        <v>212</v>
      </c>
      <c r="D72" s="14" t="s">
        <v>210</v>
      </c>
      <c r="E72" s="15">
        <v>18995000000000</v>
      </c>
      <c r="F72" s="15">
        <v>19002250000000</v>
      </c>
      <c r="G72" s="15">
        <v>222000</v>
      </c>
      <c r="H72" s="15">
        <v>43500000000</v>
      </c>
      <c r="I72" s="16">
        <f t="shared" si="4"/>
        <v>18995</v>
      </c>
      <c r="J72" s="16">
        <f t="shared" si="5"/>
        <v>19002.25</v>
      </c>
      <c r="K72" s="16">
        <f t="shared" si="6"/>
        <v>2.2200000000000002</v>
      </c>
      <c r="L72" s="16">
        <f t="shared" si="7"/>
        <v>43.5</v>
      </c>
      <c r="M72" s="14">
        <v>3</v>
      </c>
      <c r="N72" s="14" t="s">
        <v>28</v>
      </c>
      <c r="O72" s="14" t="s">
        <v>193</v>
      </c>
      <c r="P72" s="14" t="s">
        <v>213</v>
      </c>
    </row>
    <row r="73" spans="1:16" x14ac:dyDescent="0.2">
      <c r="A73" s="14">
        <v>773085722</v>
      </c>
      <c r="B73" s="14" t="s">
        <v>26</v>
      </c>
      <c r="C73" s="14" t="s">
        <v>212</v>
      </c>
      <c r="D73" s="14" t="s">
        <v>210</v>
      </c>
      <c r="E73" s="15">
        <v>18995000000000</v>
      </c>
      <c r="F73" s="15">
        <v>19002250000000</v>
      </c>
      <c r="G73" s="15">
        <v>222000</v>
      </c>
      <c r="H73" s="15">
        <v>43500000000</v>
      </c>
      <c r="I73" s="16">
        <f t="shared" si="4"/>
        <v>18995</v>
      </c>
      <c r="J73" s="16">
        <f t="shared" si="5"/>
        <v>19002.25</v>
      </c>
      <c r="K73" s="16">
        <f t="shared" si="6"/>
        <v>2.2200000000000002</v>
      </c>
      <c r="L73" s="16">
        <f t="shared" si="7"/>
        <v>43.5</v>
      </c>
      <c r="M73" s="14">
        <v>3</v>
      </c>
      <c r="N73" s="14" t="s">
        <v>28</v>
      </c>
      <c r="O73" s="14" t="s">
        <v>193</v>
      </c>
      <c r="P73" s="14" t="s">
        <v>214</v>
      </c>
    </row>
    <row r="74" spans="1:16" x14ac:dyDescent="0.2">
      <c r="A74" s="14">
        <v>773085723</v>
      </c>
      <c r="B74" s="14" t="s">
        <v>26</v>
      </c>
      <c r="C74" s="14" t="s">
        <v>215</v>
      </c>
      <c r="D74" s="14" t="s">
        <v>210</v>
      </c>
      <c r="E74" s="15">
        <v>19002000000000</v>
      </c>
      <c r="F74" s="15">
        <v>19002250000000</v>
      </c>
      <c r="G74" s="15">
        <v>222000</v>
      </c>
      <c r="H74" s="15">
        <v>1500000000</v>
      </c>
      <c r="I74" s="16">
        <f t="shared" si="4"/>
        <v>19002</v>
      </c>
      <c r="J74" s="16">
        <f t="shared" si="5"/>
        <v>19002.25</v>
      </c>
      <c r="K74" s="16">
        <f t="shared" si="6"/>
        <v>2.2200000000000002</v>
      </c>
      <c r="L74" s="16">
        <f t="shared" si="7"/>
        <v>1.5</v>
      </c>
      <c r="M74" s="14">
        <v>3</v>
      </c>
      <c r="N74" s="14" t="s">
        <v>28</v>
      </c>
      <c r="O74" s="14" t="s">
        <v>193</v>
      </c>
      <c r="P74" s="14" t="s">
        <v>216</v>
      </c>
    </row>
    <row r="75" spans="1:16" x14ac:dyDescent="0.2">
      <c r="A75" s="14">
        <v>773163478</v>
      </c>
      <c r="B75" s="14" t="s">
        <v>26</v>
      </c>
      <c r="C75" s="14" t="s">
        <v>217</v>
      </c>
      <c r="D75" s="14" t="s">
        <v>218</v>
      </c>
      <c r="E75" s="15">
        <v>18979250000000</v>
      </c>
      <c r="F75" s="15">
        <v>18987250000000</v>
      </c>
      <c r="G75" s="15">
        <v>222000</v>
      </c>
      <c r="H75" s="15">
        <v>-48000000000</v>
      </c>
      <c r="I75" s="16">
        <f t="shared" si="4"/>
        <v>18979.25</v>
      </c>
      <c r="J75" s="16">
        <f t="shared" si="5"/>
        <v>18987.25</v>
      </c>
      <c r="K75" s="16">
        <f t="shared" si="6"/>
        <v>2.2200000000000002</v>
      </c>
      <c r="L75" s="16">
        <f t="shared" si="7"/>
        <v>-48</v>
      </c>
      <c r="M75" s="14">
        <v>3</v>
      </c>
      <c r="N75" s="14" t="s">
        <v>27</v>
      </c>
      <c r="O75" s="14" t="s">
        <v>193</v>
      </c>
      <c r="P75" s="14" t="s">
        <v>219</v>
      </c>
    </row>
    <row r="76" spans="1:16" x14ac:dyDescent="0.2">
      <c r="A76" s="14">
        <v>773166474</v>
      </c>
      <c r="B76" s="14" t="s">
        <v>26</v>
      </c>
      <c r="C76" s="14" t="s">
        <v>220</v>
      </c>
      <c r="D76" s="14" t="s">
        <v>221</v>
      </c>
      <c r="E76" s="15">
        <v>18977000000000</v>
      </c>
      <c r="F76" s="15">
        <v>18986000000000</v>
      </c>
      <c r="G76" s="15">
        <v>222000</v>
      </c>
      <c r="H76" s="15">
        <v>-54000000000</v>
      </c>
      <c r="I76" s="16">
        <f t="shared" si="4"/>
        <v>18977</v>
      </c>
      <c r="J76" s="16">
        <f t="shared" si="5"/>
        <v>18986</v>
      </c>
      <c r="K76" s="16">
        <f t="shared" si="6"/>
        <v>2.2200000000000002</v>
      </c>
      <c r="L76" s="16">
        <f t="shared" si="7"/>
        <v>-54</v>
      </c>
      <c r="M76" s="14">
        <v>3</v>
      </c>
      <c r="N76" s="14" t="s">
        <v>27</v>
      </c>
      <c r="O76" s="14" t="s">
        <v>193</v>
      </c>
      <c r="P76" s="14" t="s">
        <v>222</v>
      </c>
    </row>
    <row r="77" spans="1:16" x14ac:dyDescent="0.2">
      <c r="A77" s="14">
        <v>773166475</v>
      </c>
      <c r="B77" s="14" t="s">
        <v>26</v>
      </c>
      <c r="C77" s="14" t="s">
        <v>223</v>
      </c>
      <c r="D77" s="14" t="s">
        <v>221</v>
      </c>
      <c r="E77" s="15">
        <v>18974000000000</v>
      </c>
      <c r="F77" s="15">
        <v>18986000000000</v>
      </c>
      <c r="G77" s="15">
        <v>222000</v>
      </c>
      <c r="H77" s="15">
        <v>-72000000000</v>
      </c>
      <c r="I77" s="16">
        <f t="shared" si="4"/>
        <v>18974</v>
      </c>
      <c r="J77" s="16">
        <f t="shared" si="5"/>
        <v>18986</v>
      </c>
      <c r="K77" s="16">
        <f t="shared" si="6"/>
        <v>2.2200000000000002</v>
      </c>
      <c r="L77" s="16">
        <f t="shared" si="7"/>
        <v>-72</v>
      </c>
      <c r="M77" s="14">
        <v>3</v>
      </c>
      <c r="N77" s="14" t="s">
        <v>27</v>
      </c>
      <c r="O77" s="14" t="s">
        <v>193</v>
      </c>
      <c r="P77" s="14" t="s">
        <v>224</v>
      </c>
    </row>
    <row r="78" spans="1:16" x14ac:dyDescent="0.2">
      <c r="A78" s="14">
        <v>773168900</v>
      </c>
      <c r="B78" s="14" t="s">
        <v>26</v>
      </c>
      <c r="C78" s="14" t="s">
        <v>225</v>
      </c>
      <c r="D78" s="14" t="s">
        <v>226</v>
      </c>
      <c r="E78" s="15">
        <v>18972000000000</v>
      </c>
      <c r="F78" s="15">
        <v>18984750000000</v>
      </c>
      <c r="G78" s="15">
        <v>222000</v>
      </c>
      <c r="H78" s="15">
        <v>-76500000000</v>
      </c>
      <c r="I78" s="16">
        <f t="shared" si="4"/>
        <v>18972</v>
      </c>
      <c r="J78" s="16">
        <f t="shared" si="5"/>
        <v>18984.75</v>
      </c>
      <c r="K78" s="16">
        <f t="shared" si="6"/>
        <v>2.2200000000000002</v>
      </c>
      <c r="L78" s="16">
        <f t="shared" si="7"/>
        <v>-76.5</v>
      </c>
      <c r="M78" s="14">
        <v>3</v>
      </c>
      <c r="N78" s="14" t="s">
        <v>27</v>
      </c>
      <c r="O78" s="14" t="s">
        <v>193</v>
      </c>
      <c r="P78" s="14" t="s">
        <v>227</v>
      </c>
    </row>
    <row r="79" spans="1:16" x14ac:dyDescent="0.2">
      <c r="A79" s="14">
        <v>773168901</v>
      </c>
      <c r="B79" s="14" t="s">
        <v>26</v>
      </c>
      <c r="C79" s="14" t="s">
        <v>228</v>
      </c>
      <c r="D79" s="14" t="s">
        <v>226</v>
      </c>
      <c r="E79" s="15">
        <v>18971500000000</v>
      </c>
      <c r="F79" s="15">
        <v>18984750000000</v>
      </c>
      <c r="G79" s="15">
        <v>222000</v>
      </c>
      <c r="H79" s="15">
        <v>-79500000000</v>
      </c>
      <c r="I79" s="16">
        <f t="shared" si="4"/>
        <v>18971.5</v>
      </c>
      <c r="J79" s="16">
        <f t="shared" si="5"/>
        <v>18984.75</v>
      </c>
      <c r="K79" s="16">
        <f t="shared" si="6"/>
        <v>2.2200000000000002</v>
      </c>
      <c r="L79" s="16">
        <f t="shared" si="7"/>
        <v>-79.5</v>
      </c>
      <c r="M79" s="14">
        <v>3</v>
      </c>
      <c r="N79" s="14" t="s">
        <v>27</v>
      </c>
      <c r="O79" s="14" t="s">
        <v>193</v>
      </c>
      <c r="P79" s="14" t="s">
        <v>229</v>
      </c>
    </row>
    <row r="80" spans="1:16" x14ac:dyDescent="0.2">
      <c r="A80" s="14">
        <v>773175243</v>
      </c>
      <c r="B80" s="14" t="s">
        <v>26</v>
      </c>
      <c r="C80" s="14" t="s">
        <v>230</v>
      </c>
      <c r="D80" s="14" t="s">
        <v>231</v>
      </c>
      <c r="E80" s="15">
        <v>18980250000000</v>
      </c>
      <c r="F80" s="15">
        <v>18968250000000</v>
      </c>
      <c r="G80" s="15">
        <v>222000</v>
      </c>
      <c r="H80" s="15">
        <v>72000000000</v>
      </c>
      <c r="I80" s="16">
        <f t="shared" si="4"/>
        <v>18980.25</v>
      </c>
      <c r="J80" s="16">
        <f t="shared" si="5"/>
        <v>18968.25</v>
      </c>
      <c r="K80" s="16">
        <f t="shared" si="6"/>
        <v>2.2200000000000002</v>
      </c>
      <c r="L80" s="16">
        <f t="shared" si="7"/>
        <v>72</v>
      </c>
      <c r="M80" s="14">
        <v>3</v>
      </c>
      <c r="N80" s="14" t="s">
        <v>27</v>
      </c>
      <c r="O80" s="14" t="s">
        <v>193</v>
      </c>
      <c r="P80" s="14" t="s">
        <v>232</v>
      </c>
    </row>
    <row r="81" spans="1:16" x14ac:dyDescent="0.2">
      <c r="A81" s="14">
        <v>773175244</v>
      </c>
      <c r="B81" s="14" t="s">
        <v>26</v>
      </c>
      <c r="C81" s="14" t="s">
        <v>230</v>
      </c>
      <c r="D81" s="14" t="s">
        <v>231</v>
      </c>
      <c r="E81" s="15">
        <v>18980000000000</v>
      </c>
      <c r="F81" s="15">
        <v>18968250000000</v>
      </c>
      <c r="G81" s="15">
        <v>222000</v>
      </c>
      <c r="H81" s="15">
        <v>70500000000</v>
      </c>
      <c r="I81" s="16">
        <f t="shared" si="4"/>
        <v>18980</v>
      </c>
      <c r="J81" s="16">
        <f t="shared" si="5"/>
        <v>18968.25</v>
      </c>
      <c r="K81" s="16">
        <f t="shared" si="6"/>
        <v>2.2200000000000002</v>
      </c>
      <c r="L81" s="16">
        <f t="shared" si="7"/>
        <v>70.5</v>
      </c>
      <c r="M81" s="14">
        <v>3</v>
      </c>
      <c r="N81" s="14" t="s">
        <v>27</v>
      </c>
      <c r="O81" s="14" t="s">
        <v>193</v>
      </c>
      <c r="P81" s="14" t="s">
        <v>233</v>
      </c>
    </row>
    <row r="82" spans="1:16" x14ac:dyDescent="0.2">
      <c r="A82" s="14">
        <v>773175245</v>
      </c>
      <c r="B82" s="14" t="s">
        <v>26</v>
      </c>
      <c r="C82" s="14" t="s">
        <v>234</v>
      </c>
      <c r="D82" s="14" t="s">
        <v>231</v>
      </c>
      <c r="E82" s="15">
        <v>18978250000000</v>
      </c>
      <c r="F82" s="15">
        <v>18968250000000</v>
      </c>
      <c r="G82" s="15">
        <v>222000</v>
      </c>
      <c r="H82" s="15">
        <v>60000000000</v>
      </c>
      <c r="I82" s="16">
        <f t="shared" si="4"/>
        <v>18978.25</v>
      </c>
      <c r="J82" s="16">
        <f t="shared" si="5"/>
        <v>18968.25</v>
      </c>
      <c r="K82" s="16">
        <f t="shared" si="6"/>
        <v>2.2200000000000002</v>
      </c>
      <c r="L82" s="16">
        <f t="shared" si="7"/>
        <v>60</v>
      </c>
      <c r="M82" s="14">
        <v>3</v>
      </c>
      <c r="N82" s="14" t="s">
        <v>27</v>
      </c>
      <c r="O82" s="14" t="s">
        <v>193</v>
      </c>
      <c r="P82" s="14" t="s">
        <v>235</v>
      </c>
    </row>
    <row r="83" spans="1:16" x14ac:dyDescent="0.2">
      <c r="A83" s="14">
        <v>773175246</v>
      </c>
      <c r="B83" s="14" t="s">
        <v>26</v>
      </c>
      <c r="C83" s="14" t="s">
        <v>236</v>
      </c>
      <c r="D83" s="14" t="s">
        <v>231</v>
      </c>
      <c r="E83" s="15">
        <v>18982250000000</v>
      </c>
      <c r="F83" s="15">
        <v>18968250000000</v>
      </c>
      <c r="G83" s="15">
        <v>222000</v>
      </c>
      <c r="H83" s="15">
        <v>84000000000</v>
      </c>
      <c r="I83" s="16">
        <f t="shared" si="4"/>
        <v>18982.25</v>
      </c>
      <c r="J83" s="16">
        <f t="shared" si="5"/>
        <v>18968.25</v>
      </c>
      <c r="K83" s="16">
        <f t="shared" si="6"/>
        <v>2.2200000000000002</v>
      </c>
      <c r="L83" s="16">
        <f t="shared" si="7"/>
        <v>84</v>
      </c>
      <c r="M83" s="14">
        <v>3</v>
      </c>
      <c r="N83" s="14" t="s">
        <v>27</v>
      </c>
      <c r="O83" s="14" t="s">
        <v>193</v>
      </c>
      <c r="P83" s="14" t="s">
        <v>237</v>
      </c>
    </row>
    <row r="84" spans="1:16" x14ac:dyDescent="0.2">
      <c r="A84" s="14">
        <v>801787089</v>
      </c>
      <c r="B84" s="14" t="s">
        <v>26</v>
      </c>
      <c r="C84" s="14" t="s">
        <v>238</v>
      </c>
      <c r="D84" s="14" t="s">
        <v>239</v>
      </c>
      <c r="E84" s="15">
        <v>18839750000000</v>
      </c>
      <c r="F84" s="15">
        <v>18820500000000</v>
      </c>
      <c r="G84" s="15">
        <v>222000</v>
      </c>
      <c r="H84" s="15">
        <v>115500000000</v>
      </c>
      <c r="I84" s="16">
        <f t="shared" si="4"/>
        <v>18839.75</v>
      </c>
      <c r="J84" s="16">
        <f t="shared" si="5"/>
        <v>18820.5</v>
      </c>
      <c r="K84" s="16">
        <f t="shared" si="6"/>
        <v>2.2200000000000002</v>
      </c>
      <c r="L84" s="16">
        <f t="shared" si="7"/>
        <v>115.5</v>
      </c>
      <c r="M84" s="14">
        <v>3</v>
      </c>
      <c r="N84" s="14" t="s">
        <v>27</v>
      </c>
      <c r="O84" s="14" t="s">
        <v>29</v>
      </c>
      <c r="P84" s="14" t="s">
        <v>240</v>
      </c>
    </row>
    <row r="85" spans="1:16" x14ac:dyDescent="0.2">
      <c r="A85" s="14">
        <v>801787090</v>
      </c>
      <c r="B85" s="14" t="s">
        <v>26</v>
      </c>
      <c r="C85" s="14" t="s">
        <v>241</v>
      </c>
      <c r="D85" s="14" t="s">
        <v>239</v>
      </c>
      <c r="E85" s="15">
        <v>18841000000000</v>
      </c>
      <c r="F85" s="15">
        <v>18820500000000</v>
      </c>
      <c r="G85" s="15">
        <v>222000</v>
      </c>
      <c r="H85" s="15">
        <v>123000000000</v>
      </c>
      <c r="I85" s="16">
        <f t="shared" si="4"/>
        <v>18841</v>
      </c>
      <c r="J85" s="16">
        <f t="shared" si="5"/>
        <v>18820.5</v>
      </c>
      <c r="K85" s="16">
        <f t="shared" si="6"/>
        <v>2.2200000000000002</v>
      </c>
      <c r="L85" s="16">
        <f t="shared" si="7"/>
        <v>123</v>
      </c>
      <c r="M85" s="14">
        <v>3</v>
      </c>
      <c r="N85" s="14" t="s">
        <v>27</v>
      </c>
      <c r="O85" s="14" t="s">
        <v>29</v>
      </c>
      <c r="P85" s="14" t="s">
        <v>242</v>
      </c>
    </row>
    <row r="86" spans="1:16" x14ac:dyDescent="0.2">
      <c r="A86" s="14">
        <v>801788460</v>
      </c>
      <c r="B86" s="14" t="s">
        <v>26</v>
      </c>
      <c r="C86" s="14" t="s">
        <v>243</v>
      </c>
      <c r="D86" s="14" t="s">
        <v>244</v>
      </c>
      <c r="E86" s="15">
        <v>18814750000000</v>
      </c>
      <c r="F86" s="15">
        <v>18815500000000</v>
      </c>
      <c r="G86" s="15">
        <v>222000</v>
      </c>
      <c r="H86" s="15">
        <v>-4500000000</v>
      </c>
      <c r="I86" s="16">
        <f t="shared" si="4"/>
        <v>18814.75</v>
      </c>
      <c r="J86" s="16">
        <f t="shared" si="5"/>
        <v>18815.5</v>
      </c>
      <c r="K86" s="16">
        <f t="shared" si="6"/>
        <v>2.2200000000000002</v>
      </c>
      <c r="L86" s="16">
        <f t="shared" si="7"/>
        <v>-4.5</v>
      </c>
      <c r="M86" s="14">
        <v>3</v>
      </c>
      <c r="N86" s="14" t="s">
        <v>27</v>
      </c>
      <c r="O86" s="14" t="s">
        <v>29</v>
      </c>
      <c r="P86" s="14" t="s">
        <v>245</v>
      </c>
    </row>
    <row r="87" spans="1:16" x14ac:dyDescent="0.2">
      <c r="A87" s="14">
        <v>777560197</v>
      </c>
      <c r="B87" s="14" t="s">
        <v>26</v>
      </c>
      <c r="C87" s="14" t="s">
        <v>246</v>
      </c>
      <c r="D87" s="14" t="s">
        <v>247</v>
      </c>
      <c r="E87" s="15">
        <v>18624000000000</v>
      </c>
      <c r="F87" s="15">
        <v>18632500000000</v>
      </c>
      <c r="G87" s="15">
        <v>222000</v>
      </c>
      <c r="H87" s="15">
        <v>51000000000</v>
      </c>
      <c r="I87" s="16">
        <f t="shared" si="4"/>
        <v>18624</v>
      </c>
      <c r="J87" s="16">
        <f t="shared" si="5"/>
        <v>18632.5</v>
      </c>
      <c r="K87" s="16">
        <f t="shared" si="6"/>
        <v>2.2200000000000002</v>
      </c>
      <c r="L87" s="16">
        <f t="shared" si="7"/>
        <v>51</v>
      </c>
      <c r="M87" s="14">
        <v>3</v>
      </c>
      <c r="N87" s="14" t="s">
        <v>28</v>
      </c>
      <c r="O87" s="14" t="s">
        <v>32</v>
      </c>
      <c r="P87" s="14" t="s">
        <v>248</v>
      </c>
    </row>
    <row r="88" spans="1:16" x14ac:dyDescent="0.2">
      <c r="A88" s="14">
        <v>777560198</v>
      </c>
      <c r="B88" s="14" t="s">
        <v>26</v>
      </c>
      <c r="C88" s="14" t="s">
        <v>246</v>
      </c>
      <c r="D88" s="14" t="s">
        <v>247</v>
      </c>
      <c r="E88" s="15">
        <v>18624000000000</v>
      </c>
      <c r="F88" s="15">
        <v>18632500000000</v>
      </c>
      <c r="G88" s="15">
        <v>222000</v>
      </c>
      <c r="H88" s="15">
        <v>51000000000</v>
      </c>
      <c r="I88" s="16">
        <f t="shared" si="4"/>
        <v>18624</v>
      </c>
      <c r="J88" s="16">
        <f t="shared" si="5"/>
        <v>18632.5</v>
      </c>
      <c r="K88" s="16">
        <f t="shared" si="6"/>
        <v>2.2200000000000002</v>
      </c>
      <c r="L88" s="16">
        <f t="shared" si="7"/>
        <v>51</v>
      </c>
      <c r="M88" s="14">
        <v>3</v>
      </c>
      <c r="N88" s="14" t="s">
        <v>28</v>
      </c>
      <c r="O88" s="14" t="s">
        <v>32</v>
      </c>
      <c r="P88" s="14" t="s">
        <v>249</v>
      </c>
    </row>
    <row r="89" spans="1:16" x14ac:dyDescent="0.2">
      <c r="A89" s="14">
        <v>777560199</v>
      </c>
      <c r="B89" s="14" t="s">
        <v>26</v>
      </c>
      <c r="C89" s="14" t="s">
        <v>250</v>
      </c>
      <c r="D89" s="14" t="s">
        <v>247</v>
      </c>
      <c r="E89" s="15">
        <v>18624250000000</v>
      </c>
      <c r="F89" s="15">
        <v>18632500000000</v>
      </c>
      <c r="G89" s="15">
        <v>222000</v>
      </c>
      <c r="H89" s="15">
        <v>49500000000</v>
      </c>
      <c r="I89" s="16">
        <f t="shared" si="4"/>
        <v>18624.25</v>
      </c>
      <c r="J89" s="16">
        <f t="shared" si="5"/>
        <v>18632.5</v>
      </c>
      <c r="K89" s="16">
        <f t="shared" si="6"/>
        <v>2.2200000000000002</v>
      </c>
      <c r="L89" s="16">
        <f t="shared" si="7"/>
        <v>49.5</v>
      </c>
      <c r="M89" s="14">
        <v>3</v>
      </c>
      <c r="N89" s="14" t="s">
        <v>28</v>
      </c>
      <c r="O89" s="14" t="s">
        <v>32</v>
      </c>
      <c r="P89" s="14" t="s">
        <v>251</v>
      </c>
    </row>
    <row r="90" spans="1:16" x14ac:dyDescent="0.2">
      <c r="A90" s="14">
        <v>777560200</v>
      </c>
      <c r="B90" s="14" t="s">
        <v>26</v>
      </c>
      <c r="C90" s="14" t="s">
        <v>250</v>
      </c>
      <c r="D90" s="14" t="s">
        <v>247</v>
      </c>
      <c r="E90" s="15">
        <v>18624500000000</v>
      </c>
      <c r="F90" s="15">
        <v>18632500000000</v>
      </c>
      <c r="G90" s="15">
        <v>222000</v>
      </c>
      <c r="H90" s="15">
        <v>48000000000</v>
      </c>
      <c r="I90" s="16">
        <f t="shared" si="4"/>
        <v>18624.5</v>
      </c>
      <c r="J90" s="16">
        <f t="shared" si="5"/>
        <v>18632.5</v>
      </c>
      <c r="K90" s="16">
        <f t="shared" si="6"/>
        <v>2.2200000000000002</v>
      </c>
      <c r="L90" s="16">
        <f t="shared" si="7"/>
        <v>48</v>
      </c>
      <c r="M90" s="14">
        <v>3</v>
      </c>
      <c r="N90" s="14" t="s">
        <v>28</v>
      </c>
      <c r="O90" s="14" t="s">
        <v>32</v>
      </c>
      <c r="P90" s="14" t="s">
        <v>252</v>
      </c>
    </row>
    <row r="91" spans="1:16" x14ac:dyDescent="0.2">
      <c r="A91" s="14">
        <v>777560201</v>
      </c>
      <c r="B91" s="14" t="s">
        <v>26</v>
      </c>
      <c r="C91" s="14" t="s">
        <v>253</v>
      </c>
      <c r="D91" s="14" t="s">
        <v>247</v>
      </c>
      <c r="E91" s="15">
        <v>18628000000000</v>
      </c>
      <c r="F91" s="15">
        <v>18632500000000</v>
      </c>
      <c r="G91" s="15">
        <v>222000</v>
      </c>
      <c r="H91" s="15">
        <v>27000000000</v>
      </c>
      <c r="I91" s="16">
        <f t="shared" si="4"/>
        <v>18628</v>
      </c>
      <c r="J91" s="16">
        <f t="shared" si="5"/>
        <v>18632.5</v>
      </c>
      <c r="K91" s="16">
        <f t="shared" si="6"/>
        <v>2.2200000000000002</v>
      </c>
      <c r="L91" s="16">
        <f t="shared" si="7"/>
        <v>27</v>
      </c>
      <c r="M91" s="14">
        <v>3</v>
      </c>
      <c r="N91" s="14" t="s">
        <v>28</v>
      </c>
      <c r="O91" s="14" t="s">
        <v>32</v>
      </c>
      <c r="P91" s="14" t="s">
        <v>254</v>
      </c>
    </row>
    <row r="92" spans="1:16" x14ac:dyDescent="0.2">
      <c r="A92" s="14">
        <v>777560202</v>
      </c>
      <c r="B92" s="14" t="s">
        <v>26</v>
      </c>
      <c r="C92" s="14" t="s">
        <v>253</v>
      </c>
      <c r="D92" s="14" t="s">
        <v>247</v>
      </c>
      <c r="E92" s="15">
        <v>18628000000000</v>
      </c>
      <c r="F92" s="15">
        <v>18632500000000</v>
      </c>
      <c r="G92" s="15">
        <v>222000</v>
      </c>
      <c r="H92" s="15">
        <v>27000000000</v>
      </c>
      <c r="I92" s="16">
        <f t="shared" si="4"/>
        <v>18628</v>
      </c>
      <c r="J92" s="16">
        <f t="shared" si="5"/>
        <v>18632.5</v>
      </c>
      <c r="K92" s="16">
        <f t="shared" si="6"/>
        <v>2.2200000000000002</v>
      </c>
      <c r="L92" s="16">
        <f t="shared" si="7"/>
        <v>27</v>
      </c>
      <c r="M92" s="14">
        <v>3</v>
      </c>
      <c r="N92" s="14" t="s">
        <v>28</v>
      </c>
      <c r="O92" s="14" t="s">
        <v>32</v>
      </c>
      <c r="P92" s="14" t="s">
        <v>255</v>
      </c>
    </row>
    <row r="93" spans="1:16" x14ac:dyDescent="0.2">
      <c r="A93" s="14">
        <v>783800470</v>
      </c>
      <c r="B93" s="14" t="s">
        <v>26</v>
      </c>
      <c r="C93" s="14" t="s">
        <v>256</v>
      </c>
      <c r="D93" s="14" t="s">
        <v>257</v>
      </c>
      <c r="E93" s="15">
        <v>16868250000000</v>
      </c>
      <c r="F93" s="15">
        <v>16848750000000</v>
      </c>
      <c r="G93" s="15">
        <v>222000</v>
      </c>
      <c r="H93" s="15">
        <v>-117000000000</v>
      </c>
      <c r="I93" s="16">
        <f t="shared" si="4"/>
        <v>16868.25</v>
      </c>
      <c r="J93" s="16">
        <f t="shared" si="5"/>
        <v>16848.75</v>
      </c>
      <c r="K93" s="16">
        <f t="shared" si="6"/>
        <v>2.2200000000000002</v>
      </c>
      <c r="L93" s="16">
        <f t="shared" si="7"/>
        <v>-117</v>
      </c>
      <c r="M93" s="14">
        <v>3</v>
      </c>
      <c r="N93" s="14" t="s">
        <v>28</v>
      </c>
      <c r="O93" s="14" t="s">
        <v>258</v>
      </c>
      <c r="P93" s="14" t="s">
        <v>259</v>
      </c>
    </row>
    <row r="94" spans="1:16" x14ac:dyDescent="0.2">
      <c r="A94" s="14">
        <v>783801488</v>
      </c>
      <c r="B94" s="14" t="s">
        <v>26</v>
      </c>
      <c r="C94" s="14" t="s">
        <v>260</v>
      </c>
      <c r="D94" s="14" t="s">
        <v>261</v>
      </c>
      <c r="E94" s="15">
        <v>16851250000000</v>
      </c>
      <c r="F94" s="15">
        <v>16850750000000</v>
      </c>
      <c r="G94" s="15">
        <v>222000</v>
      </c>
      <c r="H94" s="15">
        <v>-3000000000</v>
      </c>
      <c r="I94" s="16">
        <f t="shared" si="4"/>
        <v>16851.25</v>
      </c>
      <c r="J94" s="16">
        <f t="shared" si="5"/>
        <v>16850.75</v>
      </c>
      <c r="K94" s="16">
        <f t="shared" si="6"/>
        <v>2.2200000000000002</v>
      </c>
      <c r="L94" s="16">
        <f t="shared" si="7"/>
        <v>-3</v>
      </c>
      <c r="M94" s="14">
        <v>3</v>
      </c>
      <c r="N94" s="14" t="s">
        <v>28</v>
      </c>
      <c r="O94" s="14" t="s">
        <v>258</v>
      </c>
      <c r="P94" s="14" t="s">
        <v>262</v>
      </c>
    </row>
    <row r="95" spans="1:16" x14ac:dyDescent="0.2">
      <c r="A95" s="14">
        <v>783801489</v>
      </c>
      <c r="B95" s="14" t="s">
        <v>26</v>
      </c>
      <c r="C95" s="14" t="s">
        <v>263</v>
      </c>
      <c r="D95" s="14" t="s">
        <v>261</v>
      </c>
      <c r="E95" s="15">
        <v>16855250000000</v>
      </c>
      <c r="F95" s="15">
        <v>16850750000000</v>
      </c>
      <c r="G95" s="15">
        <v>222000</v>
      </c>
      <c r="H95" s="15">
        <v>-27000000000</v>
      </c>
      <c r="I95" s="16">
        <f t="shared" si="4"/>
        <v>16855.25</v>
      </c>
      <c r="J95" s="16">
        <f t="shared" si="5"/>
        <v>16850.75</v>
      </c>
      <c r="K95" s="16">
        <f t="shared" si="6"/>
        <v>2.2200000000000002</v>
      </c>
      <c r="L95" s="16">
        <f t="shared" si="7"/>
        <v>-27</v>
      </c>
      <c r="M95" s="14">
        <v>3</v>
      </c>
      <c r="N95" s="14" t="s">
        <v>28</v>
      </c>
      <c r="O95" s="14" t="s">
        <v>258</v>
      </c>
      <c r="P95" s="14" t="s">
        <v>264</v>
      </c>
    </row>
    <row r="96" spans="1:16" x14ac:dyDescent="0.2">
      <c r="A96" s="14">
        <v>783803020</v>
      </c>
      <c r="B96" s="14" t="s">
        <v>26</v>
      </c>
      <c r="C96" s="14" t="s">
        <v>265</v>
      </c>
      <c r="D96" s="14" t="s">
        <v>266</v>
      </c>
      <c r="E96" s="15">
        <v>16821000000000</v>
      </c>
      <c r="F96" s="15">
        <v>16803250000000</v>
      </c>
      <c r="G96" s="15">
        <v>222000</v>
      </c>
      <c r="H96" s="15">
        <v>-106500000000</v>
      </c>
      <c r="I96" s="16">
        <f t="shared" si="4"/>
        <v>16821</v>
      </c>
      <c r="J96" s="16">
        <f t="shared" si="5"/>
        <v>16803.25</v>
      </c>
      <c r="K96" s="16">
        <f t="shared" si="6"/>
        <v>2.2200000000000002</v>
      </c>
      <c r="L96" s="16">
        <f t="shared" si="7"/>
        <v>-106.5</v>
      </c>
      <c r="M96" s="14">
        <v>3</v>
      </c>
      <c r="N96" s="14" t="s">
        <v>28</v>
      </c>
      <c r="O96" s="14" t="s">
        <v>258</v>
      </c>
      <c r="P96" s="14" t="s">
        <v>267</v>
      </c>
    </row>
    <row r="97" spans="1:16" x14ac:dyDescent="0.2">
      <c r="A97" s="14">
        <v>783803493</v>
      </c>
      <c r="B97" s="14" t="s">
        <v>26</v>
      </c>
      <c r="C97" s="14" t="s">
        <v>268</v>
      </c>
      <c r="D97" s="14" t="s">
        <v>269</v>
      </c>
      <c r="E97" s="15">
        <v>16795500000000</v>
      </c>
      <c r="F97" s="15">
        <v>16808250000000</v>
      </c>
      <c r="G97" s="15">
        <v>222000</v>
      </c>
      <c r="H97" s="15">
        <v>-76500000000</v>
      </c>
      <c r="I97" s="16">
        <f t="shared" si="4"/>
        <v>16795.5</v>
      </c>
      <c r="J97" s="16">
        <f t="shared" si="5"/>
        <v>16808.25</v>
      </c>
      <c r="K97" s="16">
        <f t="shared" si="6"/>
        <v>2.2200000000000002</v>
      </c>
      <c r="L97" s="16">
        <f t="shared" si="7"/>
        <v>-76.5</v>
      </c>
      <c r="M97" s="14">
        <v>3</v>
      </c>
      <c r="N97" s="14" t="s">
        <v>27</v>
      </c>
      <c r="O97" s="14" t="s">
        <v>258</v>
      </c>
      <c r="P97" s="14" t="s">
        <v>270</v>
      </c>
    </row>
    <row r="98" spans="1:16" x14ac:dyDescent="0.2">
      <c r="A98" s="14">
        <v>783804230</v>
      </c>
      <c r="B98" s="14" t="s">
        <v>26</v>
      </c>
      <c r="C98" s="14" t="s">
        <v>271</v>
      </c>
      <c r="D98" s="14" t="s">
        <v>272</v>
      </c>
      <c r="E98" s="15">
        <v>16826000000000</v>
      </c>
      <c r="F98" s="15">
        <v>16812000000000</v>
      </c>
      <c r="G98" s="15">
        <v>222000</v>
      </c>
      <c r="H98" s="15">
        <v>-84000000000</v>
      </c>
      <c r="I98" s="16">
        <f t="shared" si="4"/>
        <v>16826</v>
      </c>
      <c r="J98" s="16">
        <f t="shared" si="5"/>
        <v>16812</v>
      </c>
      <c r="K98" s="16">
        <f t="shared" si="6"/>
        <v>2.2200000000000002</v>
      </c>
      <c r="L98" s="16">
        <f t="shared" si="7"/>
        <v>-84</v>
      </c>
      <c r="M98" s="14">
        <v>3</v>
      </c>
      <c r="N98" s="14" t="s">
        <v>28</v>
      </c>
      <c r="O98" s="14" t="s">
        <v>258</v>
      </c>
      <c r="P98" s="14" t="s">
        <v>273</v>
      </c>
    </row>
    <row r="99" spans="1:16" x14ac:dyDescent="0.2">
      <c r="A99" s="14">
        <v>783805082</v>
      </c>
      <c r="B99" s="14" t="s">
        <v>26</v>
      </c>
      <c r="C99" s="14" t="s">
        <v>274</v>
      </c>
      <c r="D99" s="14" t="s">
        <v>275</v>
      </c>
      <c r="E99" s="15">
        <v>16814750000000</v>
      </c>
      <c r="F99" s="15">
        <v>16819500000000</v>
      </c>
      <c r="G99" s="15">
        <v>222000</v>
      </c>
      <c r="H99" s="15">
        <v>28500000000</v>
      </c>
      <c r="I99" s="16">
        <f t="shared" si="4"/>
        <v>16814.75</v>
      </c>
      <c r="J99" s="16">
        <f t="shared" si="5"/>
        <v>16819.5</v>
      </c>
      <c r="K99" s="16">
        <f t="shared" si="6"/>
        <v>2.2200000000000002</v>
      </c>
      <c r="L99" s="16">
        <f t="shared" si="7"/>
        <v>28.5</v>
      </c>
      <c r="M99" s="14">
        <v>3</v>
      </c>
      <c r="N99" s="14" t="s">
        <v>28</v>
      </c>
      <c r="O99" s="14" t="s">
        <v>258</v>
      </c>
      <c r="P99" s="14" t="s">
        <v>276</v>
      </c>
    </row>
    <row r="100" spans="1:16" x14ac:dyDescent="0.2">
      <c r="A100" s="14">
        <v>783805083</v>
      </c>
      <c r="B100" s="14" t="s">
        <v>26</v>
      </c>
      <c r="C100" s="14" t="s">
        <v>277</v>
      </c>
      <c r="D100" s="14" t="s">
        <v>275</v>
      </c>
      <c r="E100" s="15">
        <v>16830000000000</v>
      </c>
      <c r="F100" s="15">
        <v>16819500000000</v>
      </c>
      <c r="G100" s="15">
        <v>222000</v>
      </c>
      <c r="H100" s="15">
        <v>-63000000000</v>
      </c>
      <c r="I100" s="16">
        <f t="shared" si="4"/>
        <v>16830</v>
      </c>
      <c r="J100" s="16">
        <f t="shared" si="5"/>
        <v>16819.5</v>
      </c>
      <c r="K100" s="16">
        <f t="shared" si="6"/>
        <v>2.2200000000000002</v>
      </c>
      <c r="L100" s="16">
        <f t="shared" si="7"/>
        <v>-63</v>
      </c>
      <c r="M100" s="14">
        <v>3</v>
      </c>
      <c r="N100" s="14" t="s">
        <v>28</v>
      </c>
      <c r="O100" s="14" t="s">
        <v>258</v>
      </c>
      <c r="P100" s="14" t="s">
        <v>278</v>
      </c>
    </row>
    <row r="101" spans="1:16" x14ac:dyDescent="0.2">
      <c r="A101" s="14">
        <v>783805084</v>
      </c>
      <c r="B101" s="14" t="s">
        <v>26</v>
      </c>
      <c r="C101" s="14" t="s">
        <v>277</v>
      </c>
      <c r="D101" s="14" t="s">
        <v>275</v>
      </c>
      <c r="E101" s="15">
        <v>16829500000000</v>
      </c>
      <c r="F101" s="15">
        <v>16819500000000</v>
      </c>
      <c r="G101" s="15">
        <v>222000</v>
      </c>
      <c r="H101" s="15">
        <v>-60000000000</v>
      </c>
      <c r="I101" s="16">
        <f t="shared" si="4"/>
        <v>16829.5</v>
      </c>
      <c r="J101" s="16">
        <f t="shared" si="5"/>
        <v>16819.5</v>
      </c>
      <c r="K101" s="16">
        <f t="shared" si="6"/>
        <v>2.2200000000000002</v>
      </c>
      <c r="L101" s="16">
        <f t="shared" si="7"/>
        <v>-60</v>
      </c>
      <c r="M101" s="14">
        <v>3</v>
      </c>
      <c r="N101" s="14" t="s">
        <v>28</v>
      </c>
      <c r="O101" s="14" t="s">
        <v>258</v>
      </c>
      <c r="P101" s="14" t="s">
        <v>279</v>
      </c>
    </row>
    <row r="102" spans="1:16" x14ac:dyDescent="0.2">
      <c r="A102" s="14">
        <v>796614450</v>
      </c>
      <c r="B102" s="14" t="s">
        <v>26</v>
      </c>
      <c r="C102" s="14" t="s">
        <v>280</v>
      </c>
      <c r="D102" s="14" t="s">
        <v>281</v>
      </c>
      <c r="E102" s="15">
        <v>17287000000000</v>
      </c>
      <c r="F102" s="15">
        <v>17320250000000</v>
      </c>
      <c r="G102" s="15">
        <v>222000</v>
      </c>
      <c r="H102" s="15">
        <v>199500000000</v>
      </c>
      <c r="I102" s="16">
        <f t="shared" si="4"/>
        <v>17287</v>
      </c>
      <c r="J102" s="16">
        <f t="shared" si="5"/>
        <v>17320.25</v>
      </c>
      <c r="K102" s="16">
        <f t="shared" si="6"/>
        <v>2.2200000000000002</v>
      </c>
      <c r="L102" s="16">
        <f t="shared" si="7"/>
        <v>199.5</v>
      </c>
      <c r="M102" s="14">
        <v>3</v>
      </c>
      <c r="N102" s="14" t="s">
        <v>28</v>
      </c>
      <c r="O102" s="14" t="s">
        <v>282</v>
      </c>
      <c r="P102" s="14" t="s">
        <v>283</v>
      </c>
    </row>
    <row r="103" spans="1:16" x14ac:dyDescent="0.2">
      <c r="A103" s="14">
        <v>796614451</v>
      </c>
      <c r="B103" s="14" t="s">
        <v>26</v>
      </c>
      <c r="C103" s="14" t="s">
        <v>284</v>
      </c>
      <c r="D103" s="14" t="s">
        <v>281</v>
      </c>
      <c r="E103" s="15">
        <v>17307750000000</v>
      </c>
      <c r="F103" s="15">
        <v>17320250000000</v>
      </c>
      <c r="G103" s="15">
        <v>222000</v>
      </c>
      <c r="H103" s="15">
        <v>75000000000</v>
      </c>
      <c r="I103" s="16">
        <f t="shared" si="4"/>
        <v>17307.75</v>
      </c>
      <c r="J103" s="16">
        <f t="shared" si="5"/>
        <v>17320.25</v>
      </c>
      <c r="K103" s="16">
        <f t="shared" si="6"/>
        <v>2.2200000000000002</v>
      </c>
      <c r="L103" s="16">
        <f t="shared" si="7"/>
        <v>75</v>
      </c>
      <c r="M103" s="14">
        <v>3</v>
      </c>
      <c r="N103" s="14" t="s">
        <v>28</v>
      </c>
      <c r="O103" s="14" t="s">
        <v>282</v>
      </c>
      <c r="P103" s="14" t="s">
        <v>285</v>
      </c>
    </row>
    <row r="105" spans="1:16" x14ac:dyDescent="0.2">
      <c r="K105" s="16">
        <f>-SUM(K2:K103)</f>
        <v>-226.43999999999991</v>
      </c>
      <c r="L105" s="16">
        <f>SUM(L2:L103)</f>
        <v>2362.5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Payout summary 10042025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 Weytjens</cp:lastModifiedBy>
  <cp:lastPrinted>2025-04-11T10:48:52Z</cp:lastPrinted>
  <dcterms:created xsi:type="dcterms:W3CDTF">2025-04-11T05:40:26Z</dcterms:created>
  <dcterms:modified xsi:type="dcterms:W3CDTF">2025-04-11T10:49:00Z</dcterms:modified>
</cp:coreProperties>
</file>