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Semester-4\Proyek Perangkat Lunak\"/>
    </mc:Choice>
  </mc:AlternateContent>
  <xr:revisionPtr revIDLastSave="0" documentId="13_ncr:1_{93546C2E-B37C-45CF-9A70-C99846CB05EF}" xr6:coauthVersionLast="47" xr6:coauthVersionMax="47" xr10:uidLastSave="{00000000-0000-0000-0000-000000000000}"/>
  <bookViews>
    <workbookView xWindow="-108" yWindow="-108" windowWidth="23256" windowHeight="14616" xr2:uid="{BFE094B7-2B58-46D6-9B05-8EF8B0830217}"/>
  </bookViews>
  <sheets>
    <sheet name="Estimasi Biaya" sheetId="1" r:id="rId1"/>
    <sheet name="Sheet2" sheetId="4" r:id="rId2"/>
    <sheet name="Tim Proyek" sheetId="2" r:id="rId3"/>
    <sheet name="Stakehold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1" i="1"/>
  <c r="I12" i="1"/>
  <c r="I13" i="1"/>
  <c r="I14" i="1"/>
  <c r="I15" i="1"/>
  <c r="I16" i="1"/>
  <c r="I17" i="1"/>
  <c r="I18" i="1"/>
  <c r="I20" i="1"/>
  <c r="I21" i="1"/>
  <c r="I22" i="1"/>
  <c r="I24" i="1"/>
  <c r="I25" i="1"/>
  <c r="I26" i="1"/>
  <c r="I6" i="1"/>
  <c r="G8" i="1"/>
  <c r="G9" i="1"/>
  <c r="G11" i="1"/>
  <c r="G12" i="1"/>
  <c r="G13" i="1"/>
  <c r="G14" i="1"/>
  <c r="G15" i="1"/>
  <c r="G16" i="1"/>
  <c r="G17" i="1"/>
  <c r="G18" i="1"/>
  <c r="G20" i="1"/>
  <c r="G21" i="1"/>
  <c r="G22" i="1"/>
  <c r="G24" i="1"/>
  <c r="G25" i="1"/>
  <c r="G26" i="1"/>
  <c r="G6" i="1"/>
  <c r="L5" i="1"/>
  <c r="L6" i="1"/>
  <c r="L7" i="1"/>
  <c r="H32" i="1"/>
  <c r="I30" i="1"/>
  <c r="I31" i="1"/>
  <c r="I29" i="1"/>
  <c r="I32" i="1" l="1"/>
  <c r="H27" i="1"/>
  <c r="I27" i="1"/>
  <c r="I33" i="1" s="1"/>
  <c r="I35" i="1" l="1"/>
  <c r="I36" i="1"/>
  <c r="I37" i="1" l="1"/>
  <c r="I38" i="1" s="1"/>
</calcChain>
</file>

<file path=xl/sharedStrings.xml><?xml version="1.0" encoding="utf-8"?>
<sst xmlns="http://schemas.openxmlformats.org/spreadsheetml/2006/main" count="162" uniqueCount="122">
  <si>
    <t>No</t>
  </si>
  <si>
    <t>Uraian</t>
  </si>
  <si>
    <t>Job</t>
  </si>
  <si>
    <t>Satuan</t>
  </si>
  <si>
    <t>Volume</t>
  </si>
  <si>
    <t>Harga Satuan</t>
  </si>
  <si>
    <t>Total Harga</t>
  </si>
  <si>
    <t>A</t>
  </si>
  <si>
    <t>Biaya Pengembangan</t>
  </si>
  <si>
    <t>Membuat Landing Page</t>
  </si>
  <si>
    <t>Membuat Login/Register Account System</t>
  </si>
  <si>
    <t>Membuat Database untuk system Job</t>
  </si>
  <si>
    <t>Merancang System Aplikasi Web</t>
  </si>
  <si>
    <t>Membuat Desain UI/UX Flow</t>
  </si>
  <si>
    <t>Survey Kampus dan Kerja Sama</t>
  </si>
  <si>
    <t>Integrasi System Padha Karja dengan System Akademik Kampus</t>
  </si>
  <si>
    <t>Membuat Job Page System (Job Announce)</t>
  </si>
  <si>
    <t>Membuat Application Job System</t>
  </si>
  <si>
    <t>Membuat Recommendation Job System</t>
  </si>
  <si>
    <t>Membuat Job Seeker Test System</t>
  </si>
  <si>
    <t>4.1</t>
  </si>
  <si>
    <t>4.2</t>
  </si>
  <si>
    <t>4.3</t>
  </si>
  <si>
    <t>Unit test</t>
  </si>
  <si>
    <t>System test</t>
  </si>
  <si>
    <t>User Acceptance test</t>
  </si>
  <si>
    <t>5.1</t>
  </si>
  <si>
    <t>5.2</t>
  </si>
  <si>
    <t>5.3</t>
  </si>
  <si>
    <t>Setting database server</t>
  </si>
  <si>
    <t>Setting web server</t>
  </si>
  <si>
    <t>Konfigurasi website</t>
  </si>
  <si>
    <t>B</t>
  </si>
  <si>
    <t>Biaya Administrasi</t>
  </si>
  <si>
    <t>Total Biaya Pengembangan Web (A)</t>
  </si>
  <si>
    <t>Registrasi domain</t>
  </si>
  <si>
    <t>Hosting</t>
  </si>
  <si>
    <t>Maintenance</t>
  </si>
  <si>
    <t>1</t>
  </si>
  <si>
    <t>2</t>
  </si>
  <si>
    <t>3</t>
  </si>
  <si>
    <t>Total Biaya Administrasi (B)</t>
  </si>
  <si>
    <t>Total Biaya Pengembangan dan Administrasi (A+B)</t>
  </si>
  <si>
    <t>C</t>
  </si>
  <si>
    <t>Pajak</t>
  </si>
  <si>
    <t>PPN</t>
  </si>
  <si>
    <t>Asuransi Proyek</t>
  </si>
  <si>
    <t>Total Pajak (C)</t>
  </si>
  <si>
    <t>Total A+B+C</t>
  </si>
  <si>
    <t>System Analyst</t>
  </si>
  <si>
    <t>Staff IT</t>
  </si>
  <si>
    <t>Front-End Developer</t>
  </si>
  <si>
    <t>Back-End Developer</t>
  </si>
  <si>
    <t>Nama</t>
  </si>
  <si>
    <t>Posisi</t>
  </si>
  <si>
    <t>Yohanes Dimas Pratama</t>
  </si>
  <si>
    <t>Muhammad Maulana Hikam</t>
  </si>
  <si>
    <t>Ibrahim Mahardika</t>
  </si>
  <si>
    <t>Rangga Santoso</t>
  </si>
  <si>
    <t>Ridwan Saragih</t>
  </si>
  <si>
    <t>Rina Permata</t>
  </si>
  <si>
    <t>Jelita Mandasari</t>
  </si>
  <si>
    <t>Gatra Mahendra</t>
  </si>
  <si>
    <t>Tommy Soeharto</t>
  </si>
  <si>
    <t>Ketua Komunitas Rakerja</t>
  </si>
  <si>
    <t>Project Manager PT Indo Digital</t>
  </si>
  <si>
    <t>Dodit Maulana</t>
  </si>
  <si>
    <t>Manager Operasional Komunitas Rakerja</t>
  </si>
  <si>
    <t>Requirement</t>
  </si>
  <si>
    <t>Stakeholder</t>
  </si>
  <si>
    <t>Tim Proyek</t>
  </si>
  <si>
    <t>Desain</t>
  </si>
  <si>
    <t>3.1</t>
  </si>
  <si>
    <t>3.2</t>
  </si>
  <si>
    <t>3.3</t>
  </si>
  <si>
    <t>3.4</t>
  </si>
  <si>
    <t>3.5</t>
  </si>
  <si>
    <t>3.6</t>
  </si>
  <si>
    <t>3.7</t>
  </si>
  <si>
    <t>3.8</t>
  </si>
  <si>
    <t>2.1</t>
  </si>
  <si>
    <t>2.2</t>
  </si>
  <si>
    <t>Development</t>
  </si>
  <si>
    <t>Testing</t>
  </si>
  <si>
    <t>Deployment</t>
  </si>
  <si>
    <t>Harian</t>
  </si>
  <si>
    <t>Mingguan</t>
  </si>
  <si>
    <t>Jam</t>
  </si>
  <si>
    <t>Role</t>
  </si>
  <si>
    <t>Bulanan</t>
  </si>
  <si>
    <t>Andar Suratno</t>
  </si>
  <si>
    <t>Jenis</t>
  </si>
  <si>
    <t>Spesifikasi</t>
  </si>
  <si>
    <t>Platform</t>
  </si>
  <si>
    <t>Web</t>
  </si>
  <si>
    <t>Bahasa Pemrograman</t>
  </si>
  <si>
    <t>PHP</t>
  </si>
  <si>
    <t>Framework</t>
  </si>
  <si>
    <t>Laravel</t>
  </si>
  <si>
    <t>Database</t>
  </si>
  <si>
    <t>MySQL</t>
  </si>
  <si>
    <t>API</t>
  </si>
  <si>
    <t>Google Maps API</t>
  </si>
  <si>
    <t>Connection</t>
  </si>
  <si>
    <t>Media Sosial</t>
  </si>
  <si>
    <t>Domain Website</t>
  </si>
  <si>
    <t xml:space="preserve">https://padhakarja.id </t>
  </si>
  <si>
    <t>Fitur</t>
  </si>
  <si>
    <t>Deskripsi</t>
  </si>
  <si>
    <t>Pengujian Skill</t>
  </si>
  <si>
    <t>Para calon bekerja bisa mengetes skill kemampuan mereka dan akan mendapatkan poin yang bisa ditampilkan di profil calon pekerja.</t>
  </si>
  <si>
    <t>Traffic Analytics</t>
  </si>
  <si>
    <t>Mengetahui tentang calon pekerja dan perusahaan yang tersedia dan terdaftar.</t>
  </si>
  <si>
    <t>Customer Service</t>
  </si>
  <si>
    <t>Calon pekerja bisa menyampaikan permasalahan, pertanyaan, dan keluhan agar bisa diberi jalan keluar nya.</t>
  </si>
  <si>
    <t>Notifikasi</t>
  </si>
  <si>
    <t>Calon pekerja akan mendapatkan notifikasi pembaruan dari pekerjaan yang diinginkan. Bisa melalui email atau social media yang terintegrasi.</t>
  </si>
  <si>
    <t>Administrator</t>
  </si>
  <si>
    <t>Ada staff IT yang mengatur hak akses seluruh user / pengguna.</t>
  </si>
  <si>
    <t xml:space="preserve">Acuan Biaya: Per Bulan </t>
  </si>
  <si>
    <t>Orang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</si>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</sst>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164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164" fontId="2" fillId="3" borderId="1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dhakarja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E902-3023-458C-A649-F853839B1A53}">
  <dimension ref="B2:O38"/>
  <sheetViews>
    <sheetView tabSelected="1" zoomScale="94" zoomScaleNormal="84" workbookViewId="0">
      <selection activeCell="K25" sqref="K25"/>
    </sheetView>
  </sheetViews>
  <sheetFormatPr defaultRowHeight="14.4" x14ac:dyDescent="0.3"/>
  <cols>
    <col min="2" max="2" width="4.44140625" bestFit="1" customWidth="1"/>
    <col min="3" max="3" width="59.5546875" customWidth="1"/>
    <col min="4" max="4" width="20.21875" bestFit="1" customWidth="1"/>
    <col min="5" max="5" width="6.44140625" bestFit="1" customWidth="1"/>
    <col min="6" max="6" width="6.109375" bestFit="1" customWidth="1"/>
    <col min="7" max="7" width="8" bestFit="1" customWidth="1"/>
    <col min="8" max="9" width="18.6640625" bestFit="1" customWidth="1"/>
    <col min="11" max="11" width="19.88671875" bestFit="1" customWidth="1"/>
    <col min="12" max="12" width="18.6640625" bestFit="1" customWidth="1"/>
    <col min="13" max="13" width="17.5546875" bestFit="1" customWidth="1"/>
    <col min="14" max="14" width="16.21875" bestFit="1" customWidth="1"/>
    <col min="15" max="15" width="14.5546875" bestFit="1" customWidth="1"/>
  </cols>
  <sheetData>
    <row r="2" spans="2:15" ht="15.6" x14ac:dyDescent="0.3">
      <c r="B2" s="22" t="s">
        <v>0</v>
      </c>
      <c r="C2" s="22" t="s">
        <v>1</v>
      </c>
      <c r="D2" s="22" t="s">
        <v>2</v>
      </c>
      <c r="E2" s="21" t="s">
        <v>3</v>
      </c>
      <c r="F2" s="21"/>
      <c r="G2" s="22" t="s">
        <v>4</v>
      </c>
      <c r="H2" s="22" t="s">
        <v>5</v>
      </c>
      <c r="I2" s="22" t="s">
        <v>6</v>
      </c>
    </row>
    <row r="3" spans="2:15" ht="15.6" x14ac:dyDescent="0.3">
      <c r="B3" s="22"/>
      <c r="C3" s="22"/>
      <c r="D3" s="22"/>
      <c r="E3" s="7" t="s">
        <v>120</v>
      </c>
      <c r="F3" s="7" t="s">
        <v>121</v>
      </c>
      <c r="G3" s="22"/>
      <c r="H3" s="22"/>
      <c r="I3" s="22"/>
      <c r="K3" s="23" t="s">
        <v>88</v>
      </c>
      <c r="L3" s="24" t="s">
        <v>119</v>
      </c>
      <c r="M3" s="24"/>
      <c r="N3" s="24"/>
      <c r="O3" s="24"/>
    </row>
    <row r="4" spans="2:15" ht="15.6" x14ac:dyDescent="0.3">
      <c r="B4" s="7" t="s">
        <v>7</v>
      </c>
      <c r="C4" s="21" t="s">
        <v>8</v>
      </c>
      <c r="D4" s="21"/>
      <c r="E4" s="21"/>
      <c r="F4" s="21"/>
      <c r="G4" s="21"/>
      <c r="H4" s="21"/>
      <c r="I4" s="21"/>
      <c r="K4" s="23"/>
      <c r="L4" s="20" t="s">
        <v>89</v>
      </c>
      <c r="M4" s="16" t="s">
        <v>86</v>
      </c>
      <c r="N4" s="16" t="s">
        <v>85</v>
      </c>
      <c r="O4" s="16" t="s">
        <v>87</v>
      </c>
    </row>
    <row r="5" spans="2:15" ht="15.6" x14ac:dyDescent="0.3">
      <c r="B5" s="7">
        <v>1</v>
      </c>
      <c r="C5" s="12" t="s">
        <v>68</v>
      </c>
      <c r="D5" s="7"/>
      <c r="E5" s="7"/>
      <c r="F5" s="7"/>
      <c r="G5" s="7"/>
      <c r="H5" s="13"/>
      <c r="I5" s="13"/>
      <c r="K5" s="12" t="s">
        <v>49</v>
      </c>
      <c r="L5" s="13">
        <f>M5*4</f>
        <v>10000000</v>
      </c>
      <c r="M5" s="13">
        <v>2500000</v>
      </c>
      <c r="N5" s="13">
        <v>500000</v>
      </c>
      <c r="O5" s="13">
        <v>60000</v>
      </c>
    </row>
    <row r="6" spans="2:15" ht="15.6" x14ac:dyDescent="0.3">
      <c r="B6" s="14">
        <v>1.1000000000000001</v>
      </c>
      <c r="C6" s="8" t="s">
        <v>14</v>
      </c>
      <c r="D6" s="7" t="s">
        <v>50</v>
      </c>
      <c r="E6" s="7">
        <v>1</v>
      </c>
      <c r="F6" s="26">
        <v>0.75</v>
      </c>
      <c r="G6" s="7">
        <f>E6*F6</f>
        <v>0.75</v>
      </c>
      <c r="H6" s="13">
        <v>4000000</v>
      </c>
      <c r="I6" s="13">
        <f>H6*G6</f>
        <v>3000000</v>
      </c>
      <c r="K6" s="12" t="s">
        <v>51</v>
      </c>
      <c r="L6" s="13">
        <f t="shared" ref="L6:L7" si="0">M6*4</f>
        <v>6000000</v>
      </c>
      <c r="M6" s="13">
        <v>1500000</v>
      </c>
      <c r="N6" s="13">
        <v>300000</v>
      </c>
      <c r="O6" s="13">
        <v>35000</v>
      </c>
    </row>
    <row r="7" spans="2:15" ht="15.6" x14ac:dyDescent="0.3">
      <c r="B7" s="7">
        <v>2</v>
      </c>
      <c r="C7" s="12" t="s">
        <v>71</v>
      </c>
      <c r="D7" s="7"/>
      <c r="E7" s="7"/>
      <c r="F7" s="26"/>
      <c r="G7" s="7"/>
      <c r="H7" s="13"/>
      <c r="I7" s="13"/>
      <c r="K7" s="12" t="s">
        <v>52</v>
      </c>
      <c r="L7" s="13">
        <f t="shared" si="0"/>
        <v>8000000</v>
      </c>
      <c r="M7" s="13">
        <v>2000000</v>
      </c>
      <c r="N7" s="13">
        <v>400000</v>
      </c>
      <c r="O7" s="13">
        <v>50000</v>
      </c>
    </row>
    <row r="8" spans="2:15" ht="15.6" x14ac:dyDescent="0.3">
      <c r="B8" s="14" t="s">
        <v>80</v>
      </c>
      <c r="C8" s="8" t="s">
        <v>12</v>
      </c>
      <c r="D8" s="7" t="s">
        <v>49</v>
      </c>
      <c r="E8" s="7">
        <v>1</v>
      </c>
      <c r="F8" s="26">
        <v>0.5</v>
      </c>
      <c r="G8" s="7">
        <f t="shared" ref="G7:G26" si="1">E8*F8</f>
        <v>0.5</v>
      </c>
      <c r="H8" s="13">
        <v>10000000</v>
      </c>
      <c r="I8" s="13">
        <f t="shared" ref="I7:I26" si="2">H8*G8</f>
        <v>5000000</v>
      </c>
      <c r="K8" s="12" t="s">
        <v>50</v>
      </c>
      <c r="L8" s="13">
        <v>4000000</v>
      </c>
      <c r="M8" s="13">
        <v>1000000</v>
      </c>
      <c r="N8" s="13">
        <v>200000</v>
      </c>
      <c r="O8" s="13">
        <v>25000</v>
      </c>
    </row>
    <row r="9" spans="2:15" ht="15.6" x14ac:dyDescent="0.3">
      <c r="B9" s="14" t="s">
        <v>81</v>
      </c>
      <c r="C9" s="8" t="s">
        <v>13</v>
      </c>
      <c r="D9" s="7" t="s">
        <v>51</v>
      </c>
      <c r="E9" s="7">
        <v>1</v>
      </c>
      <c r="F9" s="26">
        <v>0.75</v>
      </c>
      <c r="G9" s="7">
        <f t="shared" si="1"/>
        <v>0.75</v>
      </c>
      <c r="H9" s="13">
        <v>6000000</v>
      </c>
      <c r="I9" s="13">
        <f t="shared" si="2"/>
        <v>4500000</v>
      </c>
      <c r="K9" s="4"/>
    </row>
    <row r="10" spans="2:15" ht="15.6" x14ac:dyDescent="0.3">
      <c r="B10" s="7">
        <v>3</v>
      </c>
      <c r="C10" s="12" t="s">
        <v>82</v>
      </c>
      <c r="D10" s="7"/>
      <c r="E10" s="7"/>
      <c r="F10" s="26"/>
      <c r="G10" s="7"/>
      <c r="H10" s="13"/>
      <c r="I10" s="13"/>
      <c r="K10" s="4"/>
    </row>
    <row r="11" spans="2:15" ht="15.6" x14ac:dyDescent="0.3">
      <c r="B11" s="14" t="s">
        <v>72</v>
      </c>
      <c r="C11" s="8" t="s">
        <v>9</v>
      </c>
      <c r="D11" s="7" t="s">
        <v>51</v>
      </c>
      <c r="E11" s="7">
        <v>2</v>
      </c>
      <c r="F11" s="26">
        <v>0.5</v>
      </c>
      <c r="G11" s="7">
        <f t="shared" si="1"/>
        <v>1</v>
      </c>
      <c r="H11" s="13">
        <v>6000000</v>
      </c>
      <c r="I11" s="13">
        <f t="shared" si="2"/>
        <v>6000000</v>
      </c>
      <c r="K11" s="4"/>
    </row>
    <row r="12" spans="2:15" ht="15.6" x14ac:dyDescent="0.3">
      <c r="B12" s="14" t="s">
        <v>73</v>
      </c>
      <c r="C12" s="8" t="s">
        <v>10</v>
      </c>
      <c r="D12" s="7" t="s">
        <v>52</v>
      </c>
      <c r="E12" s="7">
        <v>1</v>
      </c>
      <c r="F12" s="26">
        <v>0.75</v>
      </c>
      <c r="G12" s="7">
        <f t="shared" si="1"/>
        <v>0.75</v>
      </c>
      <c r="H12" s="13">
        <v>8000000</v>
      </c>
      <c r="I12" s="13">
        <f t="shared" si="2"/>
        <v>6000000</v>
      </c>
      <c r="K12" s="4"/>
    </row>
    <row r="13" spans="2:15" ht="15.6" x14ac:dyDescent="0.3">
      <c r="B13" s="14" t="s">
        <v>74</v>
      </c>
      <c r="C13" s="8" t="s">
        <v>11</v>
      </c>
      <c r="D13" s="7" t="s">
        <v>52</v>
      </c>
      <c r="E13" s="7">
        <v>3</v>
      </c>
      <c r="F13" s="26">
        <v>1</v>
      </c>
      <c r="G13" s="7">
        <f t="shared" si="1"/>
        <v>3</v>
      </c>
      <c r="H13" s="13">
        <v>8000000</v>
      </c>
      <c r="I13" s="13">
        <f t="shared" si="2"/>
        <v>24000000</v>
      </c>
      <c r="K13" s="4"/>
    </row>
    <row r="14" spans="2:15" ht="15.6" x14ac:dyDescent="0.3">
      <c r="B14" s="14" t="s">
        <v>75</v>
      </c>
      <c r="C14" s="8" t="s">
        <v>15</v>
      </c>
      <c r="D14" s="7" t="s">
        <v>52</v>
      </c>
      <c r="E14" s="7">
        <v>1</v>
      </c>
      <c r="F14" s="26">
        <v>0.5</v>
      </c>
      <c r="G14" s="7">
        <f t="shared" si="1"/>
        <v>0.5</v>
      </c>
      <c r="H14" s="13">
        <v>8000000</v>
      </c>
      <c r="I14" s="13">
        <f t="shared" si="2"/>
        <v>4000000</v>
      </c>
    </row>
    <row r="15" spans="2:15" ht="15.6" x14ac:dyDescent="0.3">
      <c r="B15" s="14" t="s">
        <v>76</v>
      </c>
      <c r="C15" s="8" t="s">
        <v>16</v>
      </c>
      <c r="D15" s="7" t="s">
        <v>51</v>
      </c>
      <c r="E15" s="7">
        <v>2</v>
      </c>
      <c r="F15" s="26">
        <v>0.5</v>
      </c>
      <c r="G15" s="7">
        <f t="shared" si="1"/>
        <v>1</v>
      </c>
      <c r="H15" s="13">
        <v>6000000</v>
      </c>
      <c r="I15" s="13">
        <f t="shared" si="2"/>
        <v>6000000</v>
      </c>
    </row>
    <row r="16" spans="2:15" ht="15.6" x14ac:dyDescent="0.3">
      <c r="B16" s="14" t="s">
        <v>77</v>
      </c>
      <c r="C16" s="8" t="s">
        <v>17</v>
      </c>
      <c r="D16" s="7" t="s">
        <v>51</v>
      </c>
      <c r="E16" s="7">
        <v>2</v>
      </c>
      <c r="F16" s="26">
        <v>0.5</v>
      </c>
      <c r="G16" s="7">
        <f t="shared" si="1"/>
        <v>1</v>
      </c>
      <c r="H16" s="13">
        <v>6000000</v>
      </c>
      <c r="I16" s="13">
        <f t="shared" si="2"/>
        <v>6000000</v>
      </c>
    </row>
    <row r="17" spans="2:9" ht="15.6" x14ac:dyDescent="0.3">
      <c r="B17" s="14" t="s">
        <v>78</v>
      </c>
      <c r="C17" s="8" t="s">
        <v>18</v>
      </c>
      <c r="D17" s="7" t="s">
        <v>52</v>
      </c>
      <c r="E17" s="7">
        <v>3</v>
      </c>
      <c r="F17" s="26">
        <v>0.5</v>
      </c>
      <c r="G17" s="7">
        <f t="shared" si="1"/>
        <v>1.5</v>
      </c>
      <c r="H17" s="13">
        <v>2000000</v>
      </c>
      <c r="I17" s="13">
        <f t="shared" si="2"/>
        <v>3000000</v>
      </c>
    </row>
    <row r="18" spans="2:9" ht="15.6" x14ac:dyDescent="0.3">
      <c r="B18" s="14" t="s">
        <v>79</v>
      </c>
      <c r="C18" s="8" t="s">
        <v>19</v>
      </c>
      <c r="D18" s="7" t="s">
        <v>52</v>
      </c>
      <c r="E18" s="7">
        <v>3</v>
      </c>
      <c r="F18" s="26">
        <v>0.75</v>
      </c>
      <c r="G18" s="7">
        <f t="shared" si="1"/>
        <v>2.25</v>
      </c>
      <c r="H18" s="13">
        <v>2000000</v>
      </c>
      <c r="I18" s="13">
        <f t="shared" si="2"/>
        <v>4500000</v>
      </c>
    </row>
    <row r="19" spans="2:9" ht="15.6" x14ac:dyDescent="0.3">
      <c r="B19" s="7">
        <v>4</v>
      </c>
      <c r="C19" s="12" t="s">
        <v>83</v>
      </c>
      <c r="D19" s="7"/>
      <c r="E19" s="7"/>
      <c r="F19" s="26"/>
      <c r="G19" s="7"/>
      <c r="H19" s="13"/>
      <c r="I19" s="13"/>
    </row>
    <row r="20" spans="2:9" ht="15.6" x14ac:dyDescent="0.3">
      <c r="B20" s="14" t="s">
        <v>20</v>
      </c>
      <c r="C20" s="8" t="s">
        <v>23</v>
      </c>
      <c r="D20" s="7" t="s">
        <v>51</v>
      </c>
      <c r="E20" s="7">
        <v>1</v>
      </c>
      <c r="F20" s="26">
        <v>0.25</v>
      </c>
      <c r="G20" s="7">
        <f t="shared" si="1"/>
        <v>0.25</v>
      </c>
      <c r="H20" s="13">
        <v>6000000</v>
      </c>
      <c r="I20" s="13">
        <f t="shared" si="2"/>
        <v>1500000</v>
      </c>
    </row>
    <row r="21" spans="2:9" ht="15.6" x14ac:dyDescent="0.3">
      <c r="B21" s="14" t="s">
        <v>21</v>
      </c>
      <c r="C21" s="8" t="s">
        <v>24</v>
      </c>
      <c r="D21" s="7" t="s">
        <v>51</v>
      </c>
      <c r="E21" s="7">
        <v>1</v>
      </c>
      <c r="F21" s="26">
        <v>0.25</v>
      </c>
      <c r="G21" s="7">
        <f t="shared" si="1"/>
        <v>0.25</v>
      </c>
      <c r="H21" s="13">
        <v>6000000</v>
      </c>
      <c r="I21" s="13">
        <f t="shared" si="2"/>
        <v>1500000</v>
      </c>
    </row>
    <row r="22" spans="2:9" ht="15.6" x14ac:dyDescent="0.3">
      <c r="B22" s="14" t="s">
        <v>22</v>
      </c>
      <c r="C22" s="8" t="s">
        <v>25</v>
      </c>
      <c r="D22" s="7" t="s">
        <v>51</v>
      </c>
      <c r="E22" s="7">
        <v>1</v>
      </c>
      <c r="F22" s="26">
        <v>0.25</v>
      </c>
      <c r="G22" s="7">
        <f t="shared" si="1"/>
        <v>0.25</v>
      </c>
      <c r="H22" s="13">
        <v>6000000</v>
      </c>
      <c r="I22" s="13">
        <f t="shared" si="2"/>
        <v>1500000</v>
      </c>
    </row>
    <row r="23" spans="2:9" ht="15.6" x14ac:dyDescent="0.3">
      <c r="B23" s="7">
        <v>5</v>
      </c>
      <c r="C23" s="12" t="s">
        <v>84</v>
      </c>
      <c r="D23" s="7"/>
      <c r="E23" s="7"/>
      <c r="F23" s="26"/>
      <c r="G23" s="7"/>
      <c r="H23" s="13"/>
      <c r="I23" s="13"/>
    </row>
    <row r="24" spans="2:9" ht="15.6" x14ac:dyDescent="0.3">
      <c r="B24" s="14" t="s">
        <v>26</v>
      </c>
      <c r="C24" s="8" t="s">
        <v>29</v>
      </c>
      <c r="D24" s="7" t="s">
        <v>50</v>
      </c>
      <c r="E24" s="7">
        <v>1</v>
      </c>
      <c r="F24" s="26">
        <v>0.25</v>
      </c>
      <c r="G24" s="7">
        <f t="shared" si="1"/>
        <v>0.25</v>
      </c>
      <c r="H24" s="13">
        <v>4000000</v>
      </c>
      <c r="I24" s="13">
        <f t="shared" si="2"/>
        <v>1000000</v>
      </c>
    </row>
    <row r="25" spans="2:9" ht="15.6" x14ac:dyDescent="0.3">
      <c r="B25" s="14" t="s">
        <v>27</v>
      </c>
      <c r="C25" s="8" t="s">
        <v>30</v>
      </c>
      <c r="D25" s="7" t="s">
        <v>50</v>
      </c>
      <c r="E25" s="7">
        <v>1</v>
      </c>
      <c r="F25" s="26">
        <v>0.25</v>
      </c>
      <c r="G25" s="7">
        <f t="shared" si="1"/>
        <v>0.25</v>
      </c>
      <c r="H25" s="13">
        <v>4000000</v>
      </c>
      <c r="I25" s="13">
        <f t="shared" si="2"/>
        <v>1000000</v>
      </c>
    </row>
    <row r="26" spans="2:9" ht="15.6" x14ac:dyDescent="0.3">
      <c r="B26" s="14" t="s">
        <v>28</v>
      </c>
      <c r="C26" s="8" t="s">
        <v>31</v>
      </c>
      <c r="D26" s="7" t="s">
        <v>50</v>
      </c>
      <c r="E26" s="7">
        <v>1</v>
      </c>
      <c r="F26" s="26">
        <v>0.25</v>
      </c>
      <c r="G26" s="7">
        <f t="shared" si="1"/>
        <v>0.25</v>
      </c>
      <c r="H26" s="13">
        <v>4000000</v>
      </c>
      <c r="I26" s="13">
        <f t="shared" si="2"/>
        <v>1000000</v>
      </c>
    </row>
    <row r="27" spans="2:9" ht="15.6" x14ac:dyDescent="0.3">
      <c r="B27" s="30" t="s">
        <v>34</v>
      </c>
      <c r="C27" s="31"/>
      <c r="D27" s="31"/>
      <c r="E27" s="31"/>
      <c r="F27" s="31"/>
      <c r="G27" s="32"/>
      <c r="H27" s="15">
        <f>SUM(H5:H26)</f>
        <v>96000000</v>
      </c>
      <c r="I27" s="15">
        <f>SUM(I5:I26)</f>
        <v>79500000</v>
      </c>
    </row>
    <row r="28" spans="2:9" ht="15.6" x14ac:dyDescent="0.3">
      <c r="B28" s="7" t="s">
        <v>32</v>
      </c>
      <c r="C28" s="21" t="s">
        <v>33</v>
      </c>
      <c r="D28" s="21"/>
      <c r="E28" s="21"/>
      <c r="F28" s="21"/>
      <c r="G28" s="21"/>
      <c r="H28" s="21"/>
      <c r="I28" s="21"/>
    </row>
    <row r="29" spans="2:9" ht="15.6" x14ac:dyDescent="0.3">
      <c r="B29" s="14" t="s">
        <v>38</v>
      </c>
      <c r="C29" s="8" t="s">
        <v>35</v>
      </c>
      <c r="D29" s="7" t="s">
        <v>52</v>
      </c>
      <c r="E29" s="7">
        <v>1</v>
      </c>
      <c r="F29" s="1"/>
      <c r="G29" s="7">
        <v>1</v>
      </c>
      <c r="H29" s="13">
        <v>250000</v>
      </c>
      <c r="I29" s="13">
        <f>E29*H29</f>
        <v>250000</v>
      </c>
    </row>
    <row r="30" spans="2:9" ht="15.6" x14ac:dyDescent="0.3">
      <c r="B30" s="14" t="s">
        <v>39</v>
      </c>
      <c r="C30" s="8" t="s">
        <v>36</v>
      </c>
      <c r="D30" s="7" t="s">
        <v>52</v>
      </c>
      <c r="E30" s="7">
        <v>1</v>
      </c>
      <c r="F30" s="1"/>
      <c r="G30" s="7">
        <v>1</v>
      </c>
      <c r="H30" s="13">
        <v>500000</v>
      </c>
      <c r="I30" s="13">
        <f>E30*H30</f>
        <v>500000</v>
      </c>
    </row>
    <row r="31" spans="2:9" ht="15.6" x14ac:dyDescent="0.3">
      <c r="B31" s="14" t="s">
        <v>40</v>
      </c>
      <c r="C31" s="8" t="s">
        <v>37</v>
      </c>
      <c r="D31" s="7" t="s">
        <v>52</v>
      </c>
      <c r="E31" s="7">
        <v>1</v>
      </c>
      <c r="F31" s="1"/>
      <c r="G31" s="7">
        <v>1</v>
      </c>
      <c r="H31" s="13">
        <v>700000</v>
      </c>
      <c r="I31" s="13">
        <f>E31*H31</f>
        <v>700000</v>
      </c>
    </row>
    <row r="32" spans="2:9" ht="15.6" x14ac:dyDescent="0.3">
      <c r="B32" s="27" t="s">
        <v>41</v>
      </c>
      <c r="C32" s="28"/>
      <c r="D32" s="28"/>
      <c r="E32" s="28"/>
      <c r="F32" s="28"/>
      <c r="G32" s="29"/>
      <c r="H32" s="15">
        <f>SUM(H29:H31)</f>
        <v>1450000</v>
      </c>
      <c r="I32" s="15">
        <f>SUM(I29:I31)</f>
        <v>1450000</v>
      </c>
    </row>
    <row r="33" spans="2:9" ht="15.6" x14ac:dyDescent="0.3">
      <c r="B33" s="24" t="s">
        <v>42</v>
      </c>
      <c r="C33" s="24"/>
      <c r="D33" s="24"/>
      <c r="E33" s="24"/>
      <c r="F33" s="24"/>
      <c r="G33" s="24"/>
      <c r="H33" s="24"/>
      <c r="I33" s="15">
        <f>I27+I32</f>
        <v>80950000</v>
      </c>
    </row>
    <row r="34" spans="2:9" ht="15.6" x14ac:dyDescent="0.3">
      <c r="B34" s="7" t="s">
        <v>43</v>
      </c>
      <c r="C34" s="21" t="s">
        <v>44</v>
      </c>
      <c r="D34" s="21"/>
      <c r="E34" s="21"/>
      <c r="F34" s="21"/>
      <c r="G34" s="21"/>
      <c r="H34" s="21"/>
      <c r="I34" s="21"/>
    </row>
    <row r="35" spans="2:9" ht="15.6" x14ac:dyDescent="0.3">
      <c r="B35" s="14" t="s">
        <v>38</v>
      </c>
      <c r="C35" s="8" t="s">
        <v>45</v>
      </c>
      <c r="D35" s="8"/>
      <c r="E35" s="8"/>
      <c r="F35" s="1"/>
      <c r="G35" s="17">
        <v>0.1</v>
      </c>
      <c r="H35" s="8"/>
      <c r="I35" s="13">
        <f>I33*G35</f>
        <v>8095000</v>
      </c>
    </row>
    <row r="36" spans="2:9" ht="15.6" x14ac:dyDescent="0.3">
      <c r="B36" s="14" t="s">
        <v>39</v>
      </c>
      <c r="C36" s="8" t="s">
        <v>46</v>
      </c>
      <c r="D36" s="8"/>
      <c r="E36" s="8"/>
      <c r="F36" s="1"/>
      <c r="G36" s="17">
        <v>0.3</v>
      </c>
      <c r="H36" s="8"/>
      <c r="I36" s="13">
        <f>I33*G36</f>
        <v>24285000</v>
      </c>
    </row>
    <row r="37" spans="2:9" ht="15.6" x14ac:dyDescent="0.3">
      <c r="B37" s="27" t="s">
        <v>47</v>
      </c>
      <c r="C37" s="28"/>
      <c r="D37" s="28"/>
      <c r="E37" s="28"/>
      <c r="F37" s="28"/>
      <c r="G37" s="29"/>
      <c r="H37" s="18"/>
      <c r="I37" s="15">
        <f>SUM(I35:I36)</f>
        <v>32380000</v>
      </c>
    </row>
    <row r="38" spans="2:9" ht="15.6" x14ac:dyDescent="0.3">
      <c r="B38" s="25" t="s">
        <v>48</v>
      </c>
      <c r="C38" s="25"/>
      <c r="D38" s="25"/>
      <c r="E38" s="25"/>
      <c r="F38" s="25"/>
      <c r="G38" s="25"/>
      <c r="H38" s="25"/>
      <c r="I38" s="19">
        <f>I33+I37</f>
        <v>113330000</v>
      </c>
    </row>
  </sheetData>
  <mergeCells count="17">
    <mergeCell ref="K3:K4"/>
    <mergeCell ref="L3:O3"/>
    <mergeCell ref="C34:I34"/>
    <mergeCell ref="B38:H38"/>
    <mergeCell ref="C4:I4"/>
    <mergeCell ref="C28:I28"/>
    <mergeCell ref="B33:H33"/>
    <mergeCell ref="C2:C3"/>
    <mergeCell ref="B2:B3"/>
    <mergeCell ref="B37:G37"/>
    <mergeCell ref="B27:G27"/>
    <mergeCell ref="B32:G32"/>
    <mergeCell ref="E2:F2"/>
    <mergeCell ref="I2:I3"/>
    <mergeCell ref="H2:H3"/>
    <mergeCell ref="G2:G3"/>
    <mergeCell ref="D2:D3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BAE9-65B6-4FFB-8554-4B696495218E}">
  <dimension ref="B2:H18"/>
  <sheetViews>
    <sheetView zoomScale="115" zoomScaleNormal="115" workbookViewId="0">
      <selection activeCell="F2" sqref="F2:H7"/>
    </sheetView>
  </sheetViews>
  <sheetFormatPr defaultRowHeight="14.4" x14ac:dyDescent="0.3"/>
  <cols>
    <col min="2" max="2" width="3.5546875" bestFit="1" customWidth="1"/>
    <col min="3" max="3" width="20.33203125" bestFit="1" customWidth="1"/>
    <col min="4" max="4" width="20.5546875" bestFit="1" customWidth="1"/>
    <col min="6" max="6" width="3.5546875" bestFit="1" customWidth="1"/>
    <col min="7" max="7" width="16.5546875" bestFit="1" customWidth="1"/>
    <col min="8" max="8" width="52.33203125" customWidth="1"/>
  </cols>
  <sheetData>
    <row r="2" spans="2:8" ht="15.6" x14ac:dyDescent="0.3">
      <c r="F2" s="6" t="s">
        <v>0</v>
      </c>
      <c r="G2" s="6" t="s">
        <v>107</v>
      </c>
      <c r="H2" s="6" t="s">
        <v>108</v>
      </c>
    </row>
    <row r="3" spans="2:8" ht="46.8" x14ac:dyDescent="0.3">
      <c r="F3" s="9">
        <v>1</v>
      </c>
      <c r="G3" s="9" t="s">
        <v>109</v>
      </c>
      <c r="H3" s="10" t="s">
        <v>110</v>
      </c>
    </row>
    <row r="4" spans="2:8" ht="31.2" x14ac:dyDescent="0.3">
      <c r="F4" s="9">
        <v>2</v>
      </c>
      <c r="G4" s="9" t="s">
        <v>111</v>
      </c>
      <c r="H4" s="10" t="s">
        <v>112</v>
      </c>
    </row>
    <row r="5" spans="2:8" ht="46.8" x14ac:dyDescent="0.3">
      <c r="F5" s="9">
        <v>3</v>
      </c>
      <c r="G5" s="9" t="s">
        <v>113</v>
      </c>
      <c r="H5" s="10" t="s">
        <v>114</v>
      </c>
    </row>
    <row r="6" spans="2:8" ht="46.8" x14ac:dyDescent="0.3">
      <c r="F6" s="9">
        <v>4</v>
      </c>
      <c r="G6" s="9" t="s">
        <v>115</v>
      </c>
      <c r="H6" s="11" t="s">
        <v>116</v>
      </c>
    </row>
    <row r="7" spans="2:8" ht="31.2" x14ac:dyDescent="0.3">
      <c r="F7" s="9">
        <v>5</v>
      </c>
      <c r="G7" s="9" t="s">
        <v>117</v>
      </c>
      <c r="H7" s="10" t="s">
        <v>118</v>
      </c>
    </row>
    <row r="11" spans="2:8" ht="15.6" x14ac:dyDescent="0.3">
      <c r="B11" s="6" t="s">
        <v>0</v>
      </c>
      <c r="C11" s="6" t="s">
        <v>91</v>
      </c>
      <c r="D11" s="6" t="s">
        <v>92</v>
      </c>
    </row>
    <row r="12" spans="2:8" ht="15.6" x14ac:dyDescent="0.3">
      <c r="B12" s="7">
        <v>1</v>
      </c>
      <c r="C12" s="8" t="s">
        <v>93</v>
      </c>
      <c r="D12" s="8" t="s">
        <v>94</v>
      </c>
    </row>
    <row r="13" spans="2:8" ht="15.6" x14ac:dyDescent="0.3">
      <c r="B13" s="7">
        <v>2</v>
      </c>
      <c r="C13" s="8" t="s">
        <v>95</v>
      </c>
      <c r="D13" s="8" t="s">
        <v>96</v>
      </c>
    </row>
    <row r="14" spans="2:8" ht="15.6" x14ac:dyDescent="0.3">
      <c r="B14" s="7">
        <v>3</v>
      </c>
      <c r="C14" s="8" t="s">
        <v>97</v>
      </c>
      <c r="D14" s="8" t="s">
        <v>98</v>
      </c>
    </row>
    <row r="15" spans="2:8" ht="15.6" x14ac:dyDescent="0.3">
      <c r="B15" s="7">
        <v>4</v>
      </c>
      <c r="C15" s="8" t="s">
        <v>99</v>
      </c>
      <c r="D15" s="8" t="s">
        <v>100</v>
      </c>
    </row>
    <row r="16" spans="2:8" ht="15.6" x14ac:dyDescent="0.3">
      <c r="B16" s="7">
        <v>5</v>
      </c>
      <c r="C16" s="8" t="s">
        <v>101</v>
      </c>
      <c r="D16" s="8" t="s">
        <v>102</v>
      </c>
    </row>
    <row r="17" spans="2:4" ht="15.6" x14ac:dyDescent="0.3">
      <c r="B17" s="7">
        <v>6</v>
      </c>
      <c r="C17" s="8" t="s">
        <v>103</v>
      </c>
      <c r="D17" s="8" t="s">
        <v>104</v>
      </c>
    </row>
    <row r="18" spans="2:4" ht="15.6" x14ac:dyDescent="0.3">
      <c r="B18" s="7">
        <v>7</v>
      </c>
      <c r="C18" s="8" t="s">
        <v>105</v>
      </c>
      <c r="D18" s="8" t="s">
        <v>106</v>
      </c>
    </row>
  </sheetData>
  <hyperlinks>
    <hyperlink ref="D18" r:id="rId1" display="https://padhakarja.id/" xr:uid="{7A1420F2-D12D-4D46-AD93-B46FC58F8D52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E549-D87C-478C-B234-F0940412649A}">
  <dimension ref="B2:G14"/>
  <sheetViews>
    <sheetView zoomScale="160" zoomScaleNormal="160" workbookViewId="0">
      <selection activeCell="B3" sqref="B3:C14"/>
    </sheetView>
  </sheetViews>
  <sheetFormatPr defaultColWidth="8.88671875" defaultRowHeight="14.4" x14ac:dyDescent="0.3"/>
  <cols>
    <col min="1" max="1" width="8.88671875" style="3"/>
    <col min="2" max="2" width="26.109375" style="4" bestFit="1" customWidth="1"/>
    <col min="3" max="3" width="37.5546875" style="3" bestFit="1" customWidth="1"/>
    <col min="4" max="5" width="8.88671875" style="3"/>
    <col min="6" max="6" width="22.44140625" style="3" bestFit="1" customWidth="1"/>
    <col min="7" max="7" width="37.5546875" style="3" bestFit="1" customWidth="1"/>
    <col min="8" max="16384" width="8.88671875" style="3"/>
  </cols>
  <sheetData>
    <row r="2" spans="2:7" x14ac:dyDescent="0.3">
      <c r="B2" s="3" t="s">
        <v>70</v>
      </c>
    </row>
    <row r="3" spans="2:7" x14ac:dyDescent="0.3">
      <c r="B3" s="5" t="s">
        <v>53</v>
      </c>
      <c r="C3" s="5" t="s">
        <v>54</v>
      </c>
    </row>
    <row r="4" spans="2:7" x14ac:dyDescent="0.3">
      <c r="B4" s="2" t="s">
        <v>66</v>
      </c>
      <c r="C4" s="2" t="s">
        <v>64</v>
      </c>
    </row>
    <row r="5" spans="2:7" x14ac:dyDescent="0.3">
      <c r="B5" s="1" t="s">
        <v>90</v>
      </c>
      <c r="C5" s="1" t="s">
        <v>67</v>
      </c>
    </row>
    <row r="6" spans="2:7" x14ac:dyDescent="0.3">
      <c r="B6" s="2" t="s">
        <v>55</v>
      </c>
      <c r="C6" s="2" t="s">
        <v>65</v>
      </c>
    </row>
    <row r="7" spans="2:7" x14ac:dyDescent="0.3">
      <c r="B7" s="2" t="s">
        <v>56</v>
      </c>
      <c r="C7" s="2" t="s">
        <v>52</v>
      </c>
    </row>
    <row r="8" spans="2:7" x14ac:dyDescent="0.3">
      <c r="B8" s="2" t="s">
        <v>57</v>
      </c>
      <c r="C8" s="2" t="s">
        <v>49</v>
      </c>
      <c r="F8" s="4"/>
      <c r="G8" s="4"/>
    </row>
    <row r="9" spans="2:7" x14ac:dyDescent="0.3">
      <c r="B9" s="2" t="s">
        <v>58</v>
      </c>
      <c r="C9" s="2" t="s">
        <v>52</v>
      </c>
      <c r="F9" s="4"/>
      <c r="G9" s="4"/>
    </row>
    <row r="10" spans="2:7" x14ac:dyDescent="0.3">
      <c r="B10" s="2" t="s">
        <v>59</v>
      </c>
      <c r="C10" s="2" t="s">
        <v>52</v>
      </c>
      <c r="F10" s="4"/>
      <c r="G10" s="4"/>
    </row>
    <row r="11" spans="2:7" x14ac:dyDescent="0.3">
      <c r="B11" s="2" t="s">
        <v>60</v>
      </c>
      <c r="C11" s="2" t="s">
        <v>51</v>
      </c>
      <c r="F11" s="4"/>
      <c r="G11" s="4"/>
    </row>
    <row r="12" spans="2:7" x14ac:dyDescent="0.3">
      <c r="B12" s="2" t="s">
        <v>61</v>
      </c>
      <c r="C12" s="2" t="s">
        <v>51</v>
      </c>
      <c r="F12" s="4"/>
      <c r="G12" s="4"/>
    </row>
    <row r="13" spans="2:7" x14ac:dyDescent="0.3">
      <c r="B13" s="1" t="s">
        <v>62</v>
      </c>
      <c r="C13" s="1" t="s">
        <v>50</v>
      </c>
      <c r="F13"/>
      <c r="G13"/>
    </row>
    <row r="14" spans="2:7" x14ac:dyDescent="0.3">
      <c r="B14" s="1" t="s">
        <v>63</v>
      </c>
      <c r="C14" s="1" t="s">
        <v>50</v>
      </c>
      <c r="F14"/>
      <c r="G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58A5-D92A-47F7-A05C-422158EAFD1E}">
  <dimension ref="B2:C6"/>
  <sheetViews>
    <sheetView zoomScale="160" zoomScaleNormal="160" workbookViewId="0">
      <selection activeCell="C6" sqref="B5:C6"/>
    </sheetView>
  </sheetViews>
  <sheetFormatPr defaultRowHeight="14.4" x14ac:dyDescent="0.3"/>
  <cols>
    <col min="2" max="2" width="22.44140625" bestFit="1" customWidth="1"/>
    <col min="3" max="3" width="37.5546875" bestFit="1" customWidth="1"/>
  </cols>
  <sheetData>
    <row r="2" spans="2:3" x14ac:dyDescent="0.3">
      <c r="B2" s="3" t="s">
        <v>69</v>
      </c>
      <c r="C2" s="3"/>
    </row>
    <row r="3" spans="2:3" x14ac:dyDescent="0.3">
      <c r="B3" s="5" t="s">
        <v>53</v>
      </c>
      <c r="C3" s="5" t="s">
        <v>54</v>
      </c>
    </row>
    <row r="4" spans="2:3" x14ac:dyDescent="0.3">
      <c r="B4" s="2" t="s">
        <v>55</v>
      </c>
      <c r="C4" s="2" t="s">
        <v>65</v>
      </c>
    </row>
    <row r="5" spans="2:3" x14ac:dyDescent="0.3">
      <c r="B5" s="2" t="s">
        <v>66</v>
      </c>
      <c r="C5" s="2" t="s">
        <v>64</v>
      </c>
    </row>
    <row r="6" spans="2:3" x14ac:dyDescent="0.3">
      <c r="B6" s="1" t="s">
        <v>90</v>
      </c>
      <c r="C6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Estimasi Biaya</vt:lpstr>
      <vt:lpstr>Sheet2</vt:lpstr>
      <vt:lpstr>Tim Proyek</vt:lpstr>
      <vt:lpstr>Stakeholder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2023-04-28T03:34:24Z</dcterms:created>
  <dcterms:modified xsi:type="dcterms:W3CDTF">2023-05-12T03:52:28Z</dcterms:modified>
</cp:coreProperties>
</file>