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-4\Proyek Perangkat Lunak\"/>
    </mc:Choice>
  </mc:AlternateContent>
  <xr:revisionPtr revIDLastSave="0" documentId="13_ncr:1_{D780F6BE-51D3-4D91-A6C2-F67BCF8DF42A}" xr6:coauthVersionLast="47" xr6:coauthVersionMax="47" xr10:uidLastSave="{00000000-0000-0000-0000-000000000000}"/>
  <bookViews>
    <workbookView xWindow="-120" yWindow="-120" windowWidth="29040" windowHeight="16440" xr2:uid="{BFE094B7-2B58-46D6-9B05-8EF8B0830217}"/>
  </bookViews>
  <sheets>
    <sheet name="Estimasi Biaya" sheetId="1" r:id="rId1"/>
    <sheet name="Sheet2" sheetId="4" r:id="rId2"/>
    <sheet name="Tim Proyek" sheetId="2" r:id="rId3"/>
    <sheet name="Stakehold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N5" i="1" s="1"/>
  <c r="M6" i="1"/>
  <c r="N6" i="1" s="1"/>
  <c r="M4" i="1"/>
  <c r="N4" i="1" s="1"/>
  <c r="K5" i="1"/>
  <c r="K6" i="1"/>
  <c r="K4" i="1"/>
  <c r="H23" i="1"/>
  <c r="H24" i="1"/>
  <c r="G26" i="1"/>
  <c r="G31" i="1"/>
  <c r="H29" i="1"/>
  <c r="H30" i="1"/>
  <c r="H28" i="1"/>
  <c r="H16" i="1"/>
  <c r="H7" i="1"/>
  <c r="H8" i="1"/>
  <c r="H10" i="1"/>
  <c r="H11" i="1"/>
  <c r="H12" i="1"/>
  <c r="H5" i="1"/>
  <c r="H13" i="1"/>
  <c r="H14" i="1"/>
  <c r="H15" i="1"/>
  <c r="H17" i="1"/>
  <c r="H19" i="1"/>
  <c r="H20" i="1"/>
  <c r="H21" i="1"/>
  <c r="H25" i="1"/>
  <c r="H26" i="1" l="1"/>
  <c r="H31" i="1"/>
  <c r="H32" i="1" l="1"/>
  <c r="H35" i="1" s="1"/>
  <c r="H34" i="1" l="1"/>
  <c r="H36" i="1" s="1"/>
  <c r="H37" i="1" s="1"/>
</calcChain>
</file>

<file path=xl/sharedStrings.xml><?xml version="1.0" encoding="utf-8"?>
<sst xmlns="http://schemas.openxmlformats.org/spreadsheetml/2006/main" count="179" uniqueCount="121">
  <si>
    <t>No</t>
  </si>
  <si>
    <t>Uraian</t>
  </si>
  <si>
    <t>Job</t>
  </si>
  <si>
    <t>Satuan</t>
  </si>
  <si>
    <t>Volume</t>
  </si>
  <si>
    <t>Harga Satuan</t>
  </si>
  <si>
    <t>Total Harga</t>
  </si>
  <si>
    <t>A</t>
  </si>
  <si>
    <t>Biaya Pengembangan</t>
  </si>
  <si>
    <t>Membuat Landing Page</t>
  </si>
  <si>
    <t>Membuat Login/Register Account System</t>
  </si>
  <si>
    <t>Membuat Database untuk system Job</t>
  </si>
  <si>
    <t>Orang / Minggu</t>
  </si>
  <si>
    <t>Merancang System Aplikasi Web</t>
  </si>
  <si>
    <t>Membuat Desain UI/UX Flow</t>
  </si>
  <si>
    <t>Survey Kampus dan Kerja Sama</t>
  </si>
  <si>
    <t>Integrasi System Padha Karja dengan System Akademik Kampus</t>
  </si>
  <si>
    <t>Membuat Job Page System (Job Announce)</t>
  </si>
  <si>
    <t>Membuat Application Job System</t>
  </si>
  <si>
    <t>Membuat Recommendation Job System</t>
  </si>
  <si>
    <t>Membuat Job Seeker Test System</t>
  </si>
  <si>
    <t>4.1</t>
  </si>
  <si>
    <t>4.2</t>
  </si>
  <si>
    <t>4.3</t>
  </si>
  <si>
    <t>Unit test</t>
  </si>
  <si>
    <t>System test</t>
  </si>
  <si>
    <t>User Acceptance test</t>
  </si>
  <si>
    <t>5.1</t>
  </si>
  <si>
    <t>5.2</t>
  </si>
  <si>
    <t>5.3</t>
  </si>
  <si>
    <t>Setting database server</t>
  </si>
  <si>
    <t>Setting web server</t>
  </si>
  <si>
    <t>Konfigurasi website</t>
  </si>
  <si>
    <t>B</t>
  </si>
  <si>
    <t>Biaya Administrasi</t>
  </si>
  <si>
    <t>Total Biaya Pengembangan Web (A)</t>
  </si>
  <si>
    <t>Registrasi domain</t>
  </si>
  <si>
    <t>Hosting</t>
  </si>
  <si>
    <t>Maintenance</t>
  </si>
  <si>
    <t>1</t>
  </si>
  <si>
    <t>2</t>
  </si>
  <si>
    <t>3</t>
  </si>
  <si>
    <t>Total Biaya Administrasi (B)</t>
  </si>
  <si>
    <t>Total Biaya Pengembangan dan Administrasi (A+B)</t>
  </si>
  <si>
    <t>C</t>
  </si>
  <si>
    <t>Pajak</t>
  </si>
  <si>
    <t>PPN</t>
  </si>
  <si>
    <t>Asuransi Proyek</t>
  </si>
  <si>
    <t>Total Pajak (C)</t>
  </si>
  <si>
    <t>Total A+B+C</t>
  </si>
  <si>
    <t>System Analyst</t>
  </si>
  <si>
    <t>Staff IT</t>
  </si>
  <si>
    <t>Front-End Developer</t>
  </si>
  <si>
    <t>Back-End Developer</t>
  </si>
  <si>
    <t>Nama</t>
  </si>
  <si>
    <t>Posisi</t>
  </si>
  <si>
    <t>Yohanes Dimas Pratama</t>
  </si>
  <si>
    <t>Muhammad Maulana Hikam</t>
  </si>
  <si>
    <t>Ibrahim Mahardika</t>
  </si>
  <si>
    <t>Rangga Santoso</t>
  </si>
  <si>
    <t>Ridwan Saragih</t>
  </si>
  <si>
    <t>Rina Permata</t>
  </si>
  <si>
    <t>Jelita Mandasari</t>
  </si>
  <si>
    <t>Gatra Mahendra</t>
  </si>
  <si>
    <t>Tommy Soeharto</t>
  </si>
  <si>
    <t>Ketua Komunitas Rakerja</t>
  </si>
  <si>
    <t>Project Manager PT Indo Digital</t>
  </si>
  <si>
    <t>Dodit Maulana</t>
  </si>
  <si>
    <t>Manager Operasional Komunitas Rakerja</t>
  </si>
  <si>
    <t>Requirement</t>
  </si>
  <si>
    <t>Stakeholder</t>
  </si>
  <si>
    <t>Tim Proyek</t>
  </si>
  <si>
    <t>Desain</t>
  </si>
  <si>
    <t>3.1</t>
  </si>
  <si>
    <t>3.2</t>
  </si>
  <si>
    <t>3.3</t>
  </si>
  <si>
    <t>3.4</t>
  </si>
  <si>
    <t>3.5</t>
  </si>
  <si>
    <t>3.6</t>
  </si>
  <si>
    <t>3.7</t>
  </si>
  <si>
    <t>3.8</t>
  </si>
  <si>
    <t>2.1</t>
  </si>
  <si>
    <t>2.2</t>
  </si>
  <si>
    <t>Development</t>
  </si>
  <si>
    <t>Testing</t>
  </si>
  <si>
    <t>Deployment</t>
  </si>
  <si>
    <t>Harian</t>
  </si>
  <si>
    <t>Mingguan</t>
  </si>
  <si>
    <t>Jam</t>
  </si>
  <si>
    <t>Role</t>
  </si>
  <si>
    <t>Bulanan</t>
  </si>
  <si>
    <t>Andar Suratno</t>
  </si>
  <si>
    <t>Jenis</t>
  </si>
  <si>
    <t>Spesifikasi</t>
  </si>
  <si>
    <t>Platform</t>
  </si>
  <si>
    <t>Web</t>
  </si>
  <si>
    <t>Bahasa Pemrograman</t>
  </si>
  <si>
    <t>PHP</t>
  </si>
  <si>
    <t>Framework</t>
  </si>
  <si>
    <t>Laravel</t>
  </si>
  <si>
    <t>Database</t>
  </si>
  <si>
    <t>MySQL</t>
  </si>
  <si>
    <t>API</t>
  </si>
  <si>
    <t>Google Maps API</t>
  </si>
  <si>
    <t>Connection</t>
  </si>
  <si>
    <t>Media Sosial</t>
  </si>
  <si>
    <t>Domain Website</t>
  </si>
  <si>
    <t xml:space="preserve">https://padhakarja.id </t>
  </si>
  <si>
    <t>Fitur</t>
  </si>
  <si>
    <t>Deskripsi</t>
  </si>
  <si>
    <t>Pengujian Skill</t>
  </si>
  <si>
    <t>Para calon bekerja bisa mengetes skill kemampuan mereka dan akan mendapatkan poin yang bisa ditampilkan di profil calon pekerja.</t>
  </si>
  <si>
    <t>Traffic Analytics</t>
  </si>
  <si>
    <t>Mengetahui tentang calon pekerja dan perusahaan yang tersedia dan terdaftar.</t>
  </si>
  <si>
    <t>Customer Service</t>
  </si>
  <si>
    <t>Calon pekerja bisa menyampaikan permasalahan, pertanyaan, dan keluhan agar bisa diberi jalan keluar nya.</t>
  </si>
  <si>
    <t>Notifikasi</t>
  </si>
  <si>
    <t>Calon pekerja akan mendapatkan notifikasi pembaruan dari pekerjaan yang diinginkan. Bisa melalui email atau social media yang terintegrasi.</t>
  </si>
  <si>
    <t>Administrator</t>
  </si>
  <si>
    <t>Ada staff IT yang mengatur hak akses seluruh user / pengguna.</t>
  </si>
  <si>
    <t xml:space="preserve">Acuan Biaya: Per Bulan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</si>
</sst>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dhakarja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E902-3023-458C-A649-F853839B1A53}">
  <dimension ref="B2:N37"/>
  <sheetViews>
    <sheetView tabSelected="1" zoomScaleNormal="100" workbookViewId="0">
      <selection activeCell="J2" sqref="J2:N6"/>
    </sheetView>
  </sheetViews>
  <sheetFormatPr defaultRowHeight="15" x14ac:dyDescent="0.25"/>
  <cols>
    <col min="2" max="2" width="4.42578125" bestFit="1" customWidth="1"/>
    <col min="3" max="3" width="59.42578125" bestFit="1" customWidth="1"/>
    <col min="4" max="4" width="19.85546875" bestFit="1" customWidth="1"/>
    <col min="5" max="5" width="14.7109375" bestFit="1" customWidth="1"/>
    <col min="6" max="6" width="7.7109375" bestFit="1" customWidth="1"/>
    <col min="7" max="8" width="18.7109375" bestFit="1" customWidth="1"/>
    <col min="10" max="10" width="19.85546875" bestFit="1" customWidth="1"/>
    <col min="11" max="11" width="18.7109375" bestFit="1" customWidth="1"/>
    <col min="12" max="12" width="17.5703125" bestFit="1" customWidth="1"/>
    <col min="13" max="13" width="15.7109375" bestFit="1" customWidth="1"/>
    <col min="14" max="14" width="14.5703125" bestFit="1" customWidth="1"/>
  </cols>
  <sheetData>
    <row r="2" spans="2:14" ht="15.75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J2" s="26" t="s">
        <v>89</v>
      </c>
      <c r="K2" s="21" t="s">
        <v>120</v>
      </c>
      <c r="L2" s="21"/>
      <c r="M2" s="21"/>
      <c r="N2" s="21"/>
    </row>
    <row r="3" spans="2:14" ht="15.75" x14ac:dyDescent="0.25">
      <c r="B3" s="10" t="s">
        <v>7</v>
      </c>
      <c r="C3" s="15" t="s">
        <v>8</v>
      </c>
      <c r="D3" s="15"/>
      <c r="E3" s="15"/>
      <c r="F3" s="15"/>
      <c r="G3" s="15"/>
      <c r="H3" s="15"/>
      <c r="J3" s="26"/>
      <c r="K3" s="27" t="s">
        <v>90</v>
      </c>
      <c r="L3" s="28" t="s">
        <v>87</v>
      </c>
      <c r="M3" s="28" t="s">
        <v>86</v>
      </c>
      <c r="N3" s="28" t="s">
        <v>88</v>
      </c>
    </row>
    <row r="4" spans="2:14" ht="15.75" x14ac:dyDescent="0.25">
      <c r="B4" s="10">
        <v>1</v>
      </c>
      <c r="C4" s="16" t="s">
        <v>69</v>
      </c>
      <c r="D4" s="10"/>
      <c r="E4" s="10"/>
      <c r="F4" s="10"/>
      <c r="G4" s="17"/>
      <c r="H4" s="17"/>
      <c r="J4" s="16" t="s">
        <v>50</v>
      </c>
      <c r="K4" s="17">
        <f>L4*4</f>
        <v>10000000</v>
      </c>
      <c r="L4" s="17">
        <v>2500000</v>
      </c>
      <c r="M4" s="17">
        <f>L4/7</f>
        <v>357142.85714285716</v>
      </c>
      <c r="N4" s="17">
        <f>M4/24</f>
        <v>14880.952380952382</v>
      </c>
    </row>
    <row r="5" spans="2:14" ht="15.75" x14ac:dyDescent="0.25">
      <c r="B5" s="18">
        <v>1.1000000000000001</v>
      </c>
      <c r="C5" s="11" t="s">
        <v>15</v>
      </c>
      <c r="D5" s="10" t="s">
        <v>51</v>
      </c>
      <c r="E5" s="10" t="s">
        <v>12</v>
      </c>
      <c r="F5" s="10">
        <v>1</v>
      </c>
      <c r="G5" s="17">
        <v>750000</v>
      </c>
      <c r="H5" s="17">
        <f>F5*G5</f>
        <v>750000</v>
      </c>
      <c r="J5" s="16" t="s">
        <v>52</v>
      </c>
      <c r="K5" s="17">
        <f t="shared" ref="K5:K6" si="0">L5*4</f>
        <v>7000000</v>
      </c>
      <c r="L5" s="17">
        <v>1750000</v>
      </c>
      <c r="M5" s="17">
        <f t="shared" ref="M5:M6" si="1">L5/7</f>
        <v>250000</v>
      </c>
      <c r="N5" s="17">
        <f t="shared" ref="N5:N6" si="2">M5/24</f>
        <v>10416.666666666666</v>
      </c>
    </row>
    <row r="6" spans="2:14" ht="15.75" x14ac:dyDescent="0.25">
      <c r="B6" s="10">
        <v>2</v>
      </c>
      <c r="C6" s="16" t="s">
        <v>72</v>
      </c>
      <c r="D6" s="10"/>
      <c r="E6" s="10"/>
      <c r="F6" s="10"/>
      <c r="G6" s="17"/>
      <c r="H6" s="17"/>
      <c r="J6" s="16" t="s">
        <v>53</v>
      </c>
      <c r="K6" s="17">
        <f t="shared" si="0"/>
        <v>8000000</v>
      </c>
      <c r="L6" s="17">
        <v>2000000</v>
      </c>
      <c r="M6" s="17">
        <f t="shared" si="1"/>
        <v>285714.28571428574</v>
      </c>
      <c r="N6" s="17">
        <f t="shared" si="2"/>
        <v>11904.761904761906</v>
      </c>
    </row>
    <row r="7" spans="2:14" ht="15.75" x14ac:dyDescent="0.25">
      <c r="B7" s="18" t="s">
        <v>81</v>
      </c>
      <c r="C7" s="11" t="s">
        <v>13</v>
      </c>
      <c r="D7" s="10" t="s">
        <v>50</v>
      </c>
      <c r="E7" s="10" t="s">
        <v>12</v>
      </c>
      <c r="F7" s="10">
        <v>1</v>
      </c>
      <c r="G7" s="17">
        <v>2500000</v>
      </c>
      <c r="H7" s="17">
        <f>F7*G7</f>
        <v>2500000</v>
      </c>
      <c r="J7" s="4"/>
    </row>
    <row r="8" spans="2:14" ht="15.75" x14ac:dyDescent="0.25">
      <c r="B8" s="18" t="s">
        <v>82</v>
      </c>
      <c r="C8" s="11" t="s">
        <v>14</v>
      </c>
      <c r="D8" s="10" t="s">
        <v>52</v>
      </c>
      <c r="E8" s="10" t="s">
        <v>12</v>
      </c>
      <c r="F8" s="10">
        <v>1</v>
      </c>
      <c r="G8" s="17">
        <v>1750000</v>
      </c>
      <c r="H8" s="17">
        <f>F8*G8</f>
        <v>1750000</v>
      </c>
      <c r="J8" s="4"/>
    </row>
    <row r="9" spans="2:14" ht="15.75" x14ac:dyDescent="0.25">
      <c r="B9" s="10">
        <v>3</v>
      </c>
      <c r="C9" s="16" t="s">
        <v>83</v>
      </c>
      <c r="D9" s="10"/>
      <c r="E9" s="10"/>
      <c r="F9" s="10"/>
      <c r="G9" s="17"/>
      <c r="H9" s="17"/>
      <c r="J9" s="4"/>
    </row>
    <row r="10" spans="2:14" ht="15.75" x14ac:dyDescent="0.25">
      <c r="B10" s="18" t="s">
        <v>73</v>
      </c>
      <c r="C10" s="11" t="s">
        <v>9</v>
      </c>
      <c r="D10" s="10" t="s">
        <v>52</v>
      </c>
      <c r="E10" s="10" t="s">
        <v>12</v>
      </c>
      <c r="F10" s="10">
        <v>2</v>
      </c>
      <c r="G10" s="17">
        <v>1750000</v>
      </c>
      <c r="H10" s="17">
        <f t="shared" ref="H10:H25" si="3">F10*G10</f>
        <v>3500000</v>
      </c>
      <c r="J10" s="4"/>
    </row>
    <row r="11" spans="2:14" ht="15.75" x14ac:dyDescent="0.25">
      <c r="B11" s="18" t="s">
        <v>74</v>
      </c>
      <c r="C11" s="11" t="s">
        <v>10</v>
      </c>
      <c r="D11" s="10" t="s">
        <v>53</v>
      </c>
      <c r="E11" s="10" t="s">
        <v>12</v>
      </c>
      <c r="F11" s="10">
        <v>1</v>
      </c>
      <c r="G11" s="17">
        <v>2000000</v>
      </c>
      <c r="H11" s="17">
        <f t="shared" si="3"/>
        <v>2000000</v>
      </c>
      <c r="J11" s="4"/>
    </row>
    <row r="12" spans="2:14" ht="15.75" x14ac:dyDescent="0.25">
      <c r="B12" s="18" t="s">
        <v>75</v>
      </c>
      <c r="C12" s="11" t="s">
        <v>11</v>
      </c>
      <c r="D12" s="10" t="s">
        <v>53</v>
      </c>
      <c r="E12" s="10" t="s">
        <v>12</v>
      </c>
      <c r="F12" s="10">
        <v>3</v>
      </c>
      <c r="G12" s="17">
        <v>2000000</v>
      </c>
      <c r="H12" s="17">
        <f t="shared" si="3"/>
        <v>6000000</v>
      </c>
      <c r="J12" s="4"/>
    </row>
    <row r="13" spans="2:14" ht="15.75" x14ac:dyDescent="0.25">
      <c r="B13" s="18" t="s">
        <v>76</v>
      </c>
      <c r="C13" s="11" t="s">
        <v>16</v>
      </c>
      <c r="D13" s="10" t="s">
        <v>53</v>
      </c>
      <c r="E13" s="10" t="s">
        <v>12</v>
      </c>
      <c r="F13" s="10">
        <v>1</v>
      </c>
      <c r="G13" s="17">
        <v>2000000</v>
      </c>
      <c r="H13" s="17">
        <f t="shared" si="3"/>
        <v>2000000</v>
      </c>
    </row>
    <row r="14" spans="2:14" ht="15.75" x14ac:dyDescent="0.25">
      <c r="B14" s="18" t="s">
        <v>77</v>
      </c>
      <c r="C14" s="11" t="s">
        <v>17</v>
      </c>
      <c r="D14" s="10" t="s">
        <v>52</v>
      </c>
      <c r="E14" s="10" t="s">
        <v>12</v>
      </c>
      <c r="F14" s="10">
        <v>2</v>
      </c>
      <c r="G14" s="17">
        <v>1750000</v>
      </c>
      <c r="H14" s="17">
        <f t="shared" si="3"/>
        <v>3500000</v>
      </c>
    </row>
    <row r="15" spans="2:14" ht="15.75" x14ac:dyDescent="0.25">
      <c r="B15" s="18" t="s">
        <v>78</v>
      </c>
      <c r="C15" s="11" t="s">
        <v>18</v>
      </c>
      <c r="D15" s="10" t="s">
        <v>52</v>
      </c>
      <c r="E15" s="10" t="s">
        <v>12</v>
      </c>
      <c r="F15" s="10">
        <v>2</v>
      </c>
      <c r="G15" s="17">
        <v>1750000</v>
      </c>
      <c r="H15" s="17">
        <f t="shared" si="3"/>
        <v>3500000</v>
      </c>
    </row>
    <row r="16" spans="2:14" ht="15.75" x14ac:dyDescent="0.25">
      <c r="B16" s="18" t="s">
        <v>79</v>
      </c>
      <c r="C16" s="11" t="s">
        <v>19</v>
      </c>
      <c r="D16" s="10" t="s">
        <v>53</v>
      </c>
      <c r="E16" s="10" t="s">
        <v>12</v>
      </c>
      <c r="F16" s="10">
        <v>3</v>
      </c>
      <c r="G16" s="17">
        <v>2000000</v>
      </c>
      <c r="H16" s="17">
        <f>F16*G16</f>
        <v>6000000</v>
      </c>
    </row>
    <row r="17" spans="2:8" ht="15.75" x14ac:dyDescent="0.25">
      <c r="B17" s="18" t="s">
        <v>80</v>
      </c>
      <c r="C17" s="11" t="s">
        <v>20</v>
      </c>
      <c r="D17" s="10" t="s">
        <v>53</v>
      </c>
      <c r="E17" s="10" t="s">
        <v>12</v>
      </c>
      <c r="F17" s="10">
        <v>3</v>
      </c>
      <c r="G17" s="17">
        <v>2000000</v>
      </c>
      <c r="H17" s="17">
        <f t="shared" si="3"/>
        <v>6000000</v>
      </c>
    </row>
    <row r="18" spans="2:8" ht="15.75" x14ac:dyDescent="0.25">
      <c r="B18" s="10">
        <v>4</v>
      </c>
      <c r="C18" s="16" t="s">
        <v>84</v>
      </c>
      <c r="D18" s="10"/>
      <c r="E18" s="10"/>
      <c r="F18" s="10"/>
      <c r="G18" s="17"/>
      <c r="H18" s="17"/>
    </row>
    <row r="19" spans="2:8" ht="15.75" x14ac:dyDescent="0.25">
      <c r="B19" s="18" t="s">
        <v>21</v>
      </c>
      <c r="C19" s="11" t="s">
        <v>24</v>
      </c>
      <c r="D19" s="10" t="s">
        <v>52</v>
      </c>
      <c r="E19" s="10" t="s">
        <v>12</v>
      </c>
      <c r="F19" s="10">
        <v>1</v>
      </c>
      <c r="G19" s="17">
        <v>1750000</v>
      </c>
      <c r="H19" s="17">
        <f t="shared" si="3"/>
        <v>1750000</v>
      </c>
    </row>
    <row r="20" spans="2:8" ht="15.75" x14ac:dyDescent="0.25">
      <c r="B20" s="18" t="s">
        <v>22</v>
      </c>
      <c r="C20" s="11" t="s">
        <v>25</v>
      </c>
      <c r="D20" s="10" t="s">
        <v>52</v>
      </c>
      <c r="E20" s="10" t="s">
        <v>12</v>
      </c>
      <c r="F20" s="10">
        <v>1</v>
      </c>
      <c r="G20" s="17">
        <v>1750000</v>
      </c>
      <c r="H20" s="17">
        <f t="shared" si="3"/>
        <v>1750000</v>
      </c>
    </row>
    <row r="21" spans="2:8" ht="15.75" x14ac:dyDescent="0.25">
      <c r="B21" s="18" t="s">
        <v>23</v>
      </c>
      <c r="C21" s="11" t="s">
        <v>26</v>
      </c>
      <c r="D21" s="10" t="s">
        <v>52</v>
      </c>
      <c r="E21" s="10" t="s">
        <v>12</v>
      </c>
      <c r="F21" s="10">
        <v>1</v>
      </c>
      <c r="G21" s="17">
        <v>1750000</v>
      </c>
      <c r="H21" s="17">
        <f t="shared" si="3"/>
        <v>1750000</v>
      </c>
    </row>
    <row r="22" spans="2:8" ht="15.75" x14ac:dyDescent="0.25">
      <c r="B22" s="10">
        <v>5</v>
      </c>
      <c r="C22" s="16" t="s">
        <v>85</v>
      </c>
      <c r="D22" s="10"/>
      <c r="E22" s="10"/>
      <c r="F22" s="10"/>
      <c r="G22" s="17"/>
      <c r="H22" s="17"/>
    </row>
    <row r="23" spans="2:8" ht="15.75" x14ac:dyDescent="0.25">
      <c r="B23" s="18" t="s">
        <v>27</v>
      </c>
      <c r="C23" s="11" t="s">
        <v>30</v>
      </c>
      <c r="D23" s="10" t="s">
        <v>51</v>
      </c>
      <c r="E23" s="10" t="s">
        <v>12</v>
      </c>
      <c r="F23" s="10">
        <v>1</v>
      </c>
      <c r="G23" s="17">
        <v>750000</v>
      </c>
      <c r="H23" s="17">
        <f>F23*G23</f>
        <v>750000</v>
      </c>
    </row>
    <row r="24" spans="2:8" ht="15.75" x14ac:dyDescent="0.25">
      <c r="B24" s="18" t="s">
        <v>28</v>
      </c>
      <c r="C24" s="11" t="s">
        <v>31</v>
      </c>
      <c r="D24" s="10" t="s">
        <v>51</v>
      </c>
      <c r="E24" s="10" t="s">
        <v>12</v>
      </c>
      <c r="F24" s="10">
        <v>1</v>
      </c>
      <c r="G24" s="17">
        <v>750000</v>
      </c>
      <c r="H24" s="17">
        <f>F24*G24</f>
        <v>750000</v>
      </c>
    </row>
    <row r="25" spans="2:8" ht="15.75" x14ac:dyDescent="0.25">
      <c r="B25" s="18" t="s">
        <v>29</v>
      </c>
      <c r="C25" s="11" t="s">
        <v>32</v>
      </c>
      <c r="D25" s="10" t="s">
        <v>51</v>
      </c>
      <c r="E25" s="10" t="s">
        <v>12</v>
      </c>
      <c r="F25" s="10">
        <v>1</v>
      </c>
      <c r="G25" s="17">
        <v>750000</v>
      </c>
      <c r="H25" s="17">
        <f t="shared" si="3"/>
        <v>750000</v>
      </c>
    </row>
    <row r="26" spans="2:8" ht="15.75" x14ac:dyDescent="0.25">
      <c r="B26" s="19" t="s">
        <v>35</v>
      </c>
      <c r="C26" s="19"/>
      <c r="D26" s="19"/>
      <c r="E26" s="19"/>
      <c r="F26" s="19"/>
      <c r="G26" s="20">
        <f>SUM(G4:G25)</f>
        <v>27750000</v>
      </c>
      <c r="H26" s="20">
        <f>SUM(H4:H25)</f>
        <v>45000000</v>
      </c>
    </row>
    <row r="27" spans="2:8" ht="15.75" x14ac:dyDescent="0.25">
      <c r="B27" s="10" t="s">
        <v>33</v>
      </c>
      <c r="C27" s="15" t="s">
        <v>34</v>
      </c>
      <c r="D27" s="15"/>
      <c r="E27" s="15"/>
      <c r="F27" s="15"/>
      <c r="G27" s="15"/>
      <c r="H27" s="15"/>
    </row>
    <row r="28" spans="2:8" ht="15.75" x14ac:dyDescent="0.25">
      <c r="B28" s="18" t="s">
        <v>39</v>
      </c>
      <c r="C28" s="11" t="s">
        <v>36</v>
      </c>
      <c r="D28" s="10" t="s">
        <v>53</v>
      </c>
      <c r="E28" s="10" t="s">
        <v>12</v>
      </c>
      <c r="F28" s="10">
        <v>1</v>
      </c>
      <c r="G28" s="17">
        <v>250000</v>
      </c>
      <c r="H28" s="17">
        <f>F28*G28</f>
        <v>250000</v>
      </c>
    </row>
    <row r="29" spans="2:8" ht="15.75" x14ac:dyDescent="0.25">
      <c r="B29" s="18" t="s">
        <v>40</v>
      </c>
      <c r="C29" s="11" t="s">
        <v>37</v>
      </c>
      <c r="D29" s="10" t="s">
        <v>53</v>
      </c>
      <c r="E29" s="10" t="s">
        <v>12</v>
      </c>
      <c r="F29" s="10">
        <v>1</v>
      </c>
      <c r="G29" s="17">
        <v>500000</v>
      </c>
      <c r="H29" s="17">
        <f t="shared" ref="H29:H30" si="4">F29*G29</f>
        <v>500000</v>
      </c>
    </row>
    <row r="30" spans="2:8" ht="15.75" x14ac:dyDescent="0.25">
      <c r="B30" s="18" t="s">
        <v>41</v>
      </c>
      <c r="C30" s="11" t="s">
        <v>38</v>
      </c>
      <c r="D30" s="10" t="s">
        <v>53</v>
      </c>
      <c r="E30" s="10" t="s">
        <v>12</v>
      </c>
      <c r="F30" s="10">
        <v>1</v>
      </c>
      <c r="G30" s="17">
        <v>700000</v>
      </c>
      <c r="H30" s="17">
        <f t="shared" si="4"/>
        <v>700000</v>
      </c>
    </row>
    <row r="31" spans="2:8" ht="15.75" x14ac:dyDescent="0.25">
      <c r="B31" s="21" t="s">
        <v>42</v>
      </c>
      <c r="C31" s="21"/>
      <c r="D31" s="21"/>
      <c r="E31" s="21"/>
      <c r="F31" s="21"/>
      <c r="G31" s="20">
        <f>SUM(G28:G30)</f>
        <v>1450000</v>
      </c>
      <c r="H31" s="20">
        <f>SUM(H28:H30)</f>
        <v>1450000</v>
      </c>
    </row>
    <row r="32" spans="2:8" ht="15.75" x14ac:dyDescent="0.25">
      <c r="B32" s="21" t="s">
        <v>43</v>
      </c>
      <c r="C32" s="21"/>
      <c r="D32" s="21"/>
      <c r="E32" s="21"/>
      <c r="F32" s="21"/>
      <c r="G32" s="21"/>
      <c r="H32" s="20">
        <f>H26+H31</f>
        <v>46450000</v>
      </c>
    </row>
    <row r="33" spans="2:8" ht="15.75" x14ac:dyDescent="0.25">
      <c r="B33" s="10" t="s">
        <v>44</v>
      </c>
      <c r="C33" s="15" t="s">
        <v>45</v>
      </c>
      <c r="D33" s="15"/>
      <c r="E33" s="15"/>
      <c r="F33" s="15"/>
      <c r="G33" s="15"/>
      <c r="H33" s="15"/>
    </row>
    <row r="34" spans="2:8" ht="15.75" x14ac:dyDescent="0.25">
      <c r="B34" s="18" t="s">
        <v>39</v>
      </c>
      <c r="C34" s="11" t="s">
        <v>46</v>
      </c>
      <c r="D34" s="11"/>
      <c r="E34" s="11"/>
      <c r="F34" s="22">
        <v>0.1</v>
      </c>
      <c r="G34" s="11"/>
      <c r="H34" s="17">
        <f>H32*F34</f>
        <v>4645000</v>
      </c>
    </row>
    <row r="35" spans="2:8" ht="15.75" x14ac:dyDescent="0.25">
      <c r="B35" s="18" t="s">
        <v>40</v>
      </c>
      <c r="C35" s="11" t="s">
        <v>47</v>
      </c>
      <c r="D35" s="11"/>
      <c r="E35" s="11"/>
      <c r="F35" s="22">
        <v>0.3</v>
      </c>
      <c r="G35" s="11"/>
      <c r="H35" s="17">
        <f>H32*F35</f>
        <v>13935000</v>
      </c>
    </row>
    <row r="36" spans="2:8" ht="15.75" x14ac:dyDescent="0.25">
      <c r="B36" s="21" t="s">
        <v>48</v>
      </c>
      <c r="C36" s="21"/>
      <c r="D36" s="21"/>
      <c r="E36" s="21"/>
      <c r="F36" s="21"/>
      <c r="G36" s="23"/>
      <c r="H36" s="20">
        <f>SUM(H34:H35)</f>
        <v>18580000</v>
      </c>
    </row>
    <row r="37" spans="2:8" ht="15.75" x14ac:dyDescent="0.25">
      <c r="B37" s="24" t="s">
        <v>49</v>
      </c>
      <c r="C37" s="24"/>
      <c r="D37" s="24"/>
      <c r="E37" s="24"/>
      <c r="F37" s="24"/>
      <c r="G37" s="24"/>
      <c r="H37" s="25">
        <f>H32+H36</f>
        <v>65030000</v>
      </c>
    </row>
  </sheetData>
  <mergeCells count="10">
    <mergeCell ref="J2:J3"/>
    <mergeCell ref="K2:N2"/>
    <mergeCell ref="C33:H33"/>
    <mergeCell ref="B36:F36"/>
    <mergeCell ref="B37:G37"/>
    <mergeCell ref="C3:H3"/>
    <mergeCell ref="C27:H27"/>
    <mergeCell ref="B26:F26"/>
    <mergeCell ref="B31:F31"/>
    <mergeCell ref="B32:G3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BAE9-65B6-4FFB-8554-4B696495218E}">
  <dimension ref="B2:H18"/>
  <sheetViews>
    <sheetView zoomScale="115" zoomScaleNormal="115" workbookViewId="0">
      <selection activeCell="F2" sqref="F2:H7"/>
    </sheetView>
  </sheetViews>
  <sheetFormatPr defaultRowHeight="15" x14ac:dyDescent="0.25"/>
  <cols>
    <col min="2" max="2" width="3.5703125" bestFit="1" customWidth="1"/>
    <col min="3" max="3" width="20.28515625" bestFit="1" customWidth="1"/>
    <col min="4" max="4" width="20.5703125" bestFit="1" customWidth="1"/>
    <col min="6" max="6" width="3.5703125" bestFit="1" customWidth="1"/>
    <col min="7" max="7" width="16.5703125" bestFit="1" customWidth="1"/>
    <col min="8" max="8" width="52.28515625" customWidth="1"/>
  </cols>
  <sheetData>
    <row r="2" spans="2:8" ht="15.75" x14ac:dyDescent="0.25">
      <c r="F2" s="9" t="s">
        <v>0</v>
      </c>
      <c r="G2" s="9" t="s">
        <v>108</v>
      </c>
      <c r="H2" s="9" t="s">
        <v>109</v>
      </c>
    </row>
    <row r="3" spans="2:8" ht="47.25" x14ac:dyDescent="0.25">
      <c r="F3" s="12">
        <v>1</v>
      </c>
      <c r="G3" s="12" t="s">
        <v>110</v>
      </c>
      <c r="H3" s="13" t="s">
        <v>111</v>
      </c>
    </row>
    <row r="4" spans="2:8" ht="31.5" x14ac:dyDescent="0.25">
      <c r="F4" s="12">
        <v>2</v>
      </c>
      <c r="G4" s="12" t="s">
        <v>112</v>
      </c>
      <c r="H4" s="13" t="s">
        <v>113</v>
      </c>
    </row>
    <row r="5" spans="2:8" ht="31.5" x14ac:dyDescent="0.25">
      <c r="F5" s="12">
        <v>3</v>
      </c>
      <c r="G5" s="12" t="s">
        <v>114</v>
      </c>
      <c r="H5" s="13" t="s">
        <v>115</v>
      </c>
    </row>
    <row r="6" spans="2:8" ht="47.25" x14ac:dyDescent="0.25">
      <c r="F6" s="12">
        <v>4</v>
      </c>
      <c r="G6" s="12" t="s">
        <v>116</v>
      </c>
      <c r="H6" s="14" t="s">
        <v>117</v>
      </c>
    </row>
    <row r="7" spans="2:8" ht="31.5" x14ac:dyDescent="0.25">
      <c r="F7" s="12">
        <v>5</v>
      </c>
      <c r="G7" s="12" t="s">
        <v>118</v>
      </c>
      <c r="H7" s="13" t="s">
        <v>119</v>
      </c>
    </row>
    <row r="11" spans="2:8" ht="15.75" x14ac:dyDescent="0.25">
      <c r="B11" s="9" t="s">
        <v>0</v>
      </c>
      <c r="C11" s="9" t="s">
        <v>92</v>
      </c>
      <c r="D11" s="9" t="s">
        <v>93</v>
      </c>
    </row>
    <row r="12" spans="2:8" ht="15.75" x14ac:dyDescent="0.25">
      <c r="B12" s="10">
        <v>1</v>
      </c>
      <c r="C12" s="11" t="s">
        <v>94</v>
      </c>
      <c r="D12" s="11" t="s">
        <v>95</v>
      </c>
    </row>
    <row r="13" spans="2:8" ht="15.75" x14ac:dyDescent="0.25">
      <c r="B13" s="10">
        <v>2</v>
      </c>
      <c r="C13" s="11" t="s">
        <v>96</v>
      </c>
      <c r="D13" s="11" t="s">
        <v>97</v>
      </c>
    </row>
    <row r="14" spans="2:8" ht="15.75" x14ac:dyDescent="0.25">
      <c r="B14" s="10">
        <v>3</v>
      </c>
      <c r="C14" s="11" t="s">
        <v>98</v>
      </c>
      <c r="D14" s="11" t="s">
        <v>99</v>
      </c>
    </row>
    <row r="15" spans="2:8" ht="15.75" x14ac:dyDescent="0.25">
      <c r="B15" s="10">
        <v>4</v>
      </c>
      <c r="C15" s="11" t="s">
        <v>100</v>
      </c>
      <c r="D15" s="11" t="s">
        <v>101</v>
      </c>
    </row>
    <row r="16" spans="2:8" ht="15.75" x14ac:dyDescent="0.25">
      <c r="B16" s="10">
        <v>5</v>
      </c>
      <c r="C16" s="11" t="s">
        <v>102</v>
      </c>
      <c r="D16" s="11" t="s">
        <v>103</v>
      </c>
    </row>
    <row r="17" spans="2:4" ht="15.75" x14ac:dyDescent="0.25">
      <c r="B17" s="10">
        <v>6</v>
      </c>
      <c r="C17" s="11" t="s">
        <v>104</v>
      </c>
      <c r="D17" s="11" t="s">
        <v>105</v>
      </c>
    </row>
    <row r="18" spans="2:4" ht="15.75" x14ac:dyDescent="0.25">
      <c r="B18" s="10">
        <v>7</v>
      </c>
      <c r="C18" s="11" t="s">
        <v>106</v>
      </c>
      <c r="D18" s="11" t="s">
        <v>107</v>
      </c>
    </row>
  </sheetData>
  <hyperlinks>
    <hyperlink ref="D18" r:id="rId1" display="https://padhakarja.id/" xr:uid="{7A1420F2-D12D-4D46-AD93-B46FC58F8D5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E549-D87C-478C-B234-F0940412649A}">
  <dimension ref="B2:G14"/>
  <sheetViews>
    <sheetView zoomScale="160" zoomScaleNormal="160" workbookViewId="0">
      <selection activeCell="B3" sqref="B3:C14"/>
    </sheetView>
  </sheetViews>
  <sheetFormatPr defaultColWidth="8.85546875" defaultRowHeight="15" x14ac:dyDescent="0.25"/>
  <cols>
    <col min="1" max="1" width="8.85546875" style="3"/>
    <col min="2" max="2" width="26.140625" style="4" bestFit="1" customWidth="1"/>
    <col min="3" max="3" width="37.5703125" style="3" bestFit="1" customWidth="1"/>
    <col min="4" max="5" width="8.85546875" style="3"/>
    <col min="6" max="6" width="22.42578125" style="3" bestFit="1" customWidth="1"/>
    <col min="7" max="7" width="37.5703125" style="3" bestFit="1" customWidth="1"/>
    <col min="8" max="16384" width="8.85546875" style="3"/>
  </cols>
  <sheetData>
    <row r="2" spans="2:7" x14ac:dyDescent="0.25">
      <c r="B2" s="3" t="s">
        <v>71</v>
      </c>
    </row>
    <row r="3" spans="2:7" x14ac:dyDescent="0.25">
      <c r="B3" s="5" t="s">
        <v>54</v>
      </c>
      <c r="C3" s="5" t="s">
        <v>55</v>
      </c>
    </row>
    <row r="4" spans="2:7" x14ac:dyDescent="0.25">
      <c r="B4" s="2" t="s">
        <v>67</v>
      </c>
      <c r="C4" s="2" t="s">
        <v>65</v>
      </c>
    </row>
    <row r="5" spans="2:7" x14ac:dyDescent="0.25">
      <c r="B5" s="1" t="s">
        <v>91</v>
      </c>
      <c r="C5" s="1" t="s">
        <v>68</v>
      </c>
    </row>
    <row r="6" spans="2:7" x14ac:dyDescent="0.25">
      <c r="B6" s="2" t="s">
        <v>56</v>
      </c>
      <c r="C6" s="2" t="s">
        <v>66</v>
      </c>
    </row>
    <row r="7" spans="2:7" x14ac:dyDescent="0.25">
      <c r="B7" s="2" t="s">
        <v>57</v>
      </c>
      <c r="C7" s="2" t="s">
        <v>53</v>
      </c>
    </row>
    <row r="8" spans="2:7" x14ac:dyDescent="0.25">
      <c r="B8" s="2" t="s">
        <v>58</v>
      </c>
      <c r="C8" s="2" t="s">
        <v>50</v>
      </c>
      <c r="F8" s="7"/>
      <c r="G8" s="7"/>
    </row>
    <row r="9" spans="2:7" x14ac:dyDescent="0.25">
      <c r="B9" s="2" t="s">
        <v>59</v>
      </c>
      <c r="C9" s="2" t="s">
        <v>53</v>
      </c>
      <c r="F9" s="7"/>
      <c r="G9" s="7"/>
    </row>
    <row r="10" spans="2:7" x14ac:dyDescent="0.25">
      <c r="B10" s="2" t="s">
        <v>60</v>
      </c>
      <c r="C10" s="2" t="s">
        <v>53</v>
      </c>
      <c r="F10" s="7"/>
      <c r="G10" s="7"/>
    </row>
    <row r="11" spans="2:7" x14ac:dyDescent="0.25">
      <c r="B11" s="2" t="s">
        <v>61</v>
      </c>
      <c r="C11" s="2" t="s">
        <v>52</v>
      </c>
      <c r="F11" s="7"/>
      <c r="G11" s="7"/>
    </row>
    <row r="12" spans="2:7" x14ac:dyDescent="0.25">
      <c r="B12" s="2" t="s">
        <v>62</v>
      </c>
      <c r="C12" s="2" t="s">
        <v>52</v>
      </c>
      <c r="F12" s="7"/>
      <c r="G12" s="7"/>
    </row>
    <row r="13" spans="2:7" x14ac:dyDescent="0.25">
      <c r="B13" s="6" t="s">
        <v>63</v>
      </c>
      <c r="C13" s="6" t="s">
        <v>51</v>
      </c>
      <c r="F13" s="8"/>
      <c r="G13" s="8"/>
    </row>
    <row r="14" spans="2:7" x14ac:dyDescent="0.25">
      <c r="B14" s="6" t="s">
        <v>64</v>
      </c>
      <c r="C14" s="6" t="s">
        <v>51</v>
      </c>
      <c r="F14" s="8"/>
      <c r="G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58A5-D92A-47F7-A05C-422158EAFD1E}">
  <dimension ref="B2:C6"/>
  <sheetViews>
    <sheetView zoomScale="160" zoomScaleNormal="160" workbookViewId="0">
      <selection activeCell="C6" sqref="B5:C6"/>
    </sheetView>
  </sheetViews>
  <sheetFormatPr defaultRowHeight="15" x14ac:dyDescent="0.25"/>
  <cols>
    <col min="2" max="2" width="22.42578125" bestFit="1" customWidth="1"/>
    <col min="3" max="3" width="37.5703125" bestFit="1" customWidth="1"/>
  </cols>
  <sheetData>
    <row r="2" spans="2:3" x14ac:dyDescent="0.25">
      <c r="B2" s="3" t="s">
        <v>70</v>
      </c>
      <c r="C2" s="3"/>
    </row>
    <row r="3" spans="2:3" x14ac:dyDescent="0.25">
      <c r="B3" s="5" t="s">
        <v>54</v>
      </c>
      <c r="C3" s="5" t="s">
        <v>55</v>
      </c>
    </row>
    <row r="4" spans="2:3" x14ac:dyDescent="0.25">
      <c r="B4" s="2" t="s">
        <v>56</v>
      </c>
      <c r="C4" s="2" t="s">
        <v>66</v>
      </c>
    </row>
    <row r="5" spans="2:3" x14ac:dyDescent="0.25">
      <c r="B5" s="2" t="s">
        <v>67</v>
      </c>
      <c r="C5" s="2" t="s">
        <v>65</v>
      </c>
    </row>
    <row r="6" spans="2:3" x14ac:dyDescent="0.25">
      <c r="B6" s="1" t="s">
        <v>91</v>
      </c>
      <c r="C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Estimasi Biaya</vt:lpstr>
      <vt:lpstr>Sheet2</vt:lpstr>
      <vt:lpstr>Tim Proyek</vt:lpstr>
      <vt:lpstr>Stakeholder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2023-04-28T03:34:24Z</dcterms:created>
  <dcterms:modified xsi:type="dcterms:W3CDTF">2023-05-07T15:00:33Z</dcterms:modified>
</cp:coreProperties>
</file>