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Semester-4\Proyek Perangkat Lunak\UAS\"/>
    </mc:Choice>
  </mc:AlternateContent>
  <xr:revisionPtr revIDLastSave="0" documentId="13_ncr:1_{C6EA7868-2ACE-4776-B7B2-90ADFFC66A8E}" xr6:coauthVersionLast="47" xr6:coauthVersionMax="47" xr10:uidLastSave="{00000000-0000-0000-0000-000000000000}"/>
  <bookViews>
    <workbookView xWindow="-108" yWindow="-108" windowWidth="23256" windowHeight="14616" xr2:uid="{BFE094B7-2B58-46D6-9B05-8EF8B0830217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I10" i="1" s="1"/>
  <c r="G11" i="1"/>
  <c r="I11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1" i="1"/>
  <c r="I21" i="1" s="1"/>
  <c r="G22" i="1"/>
  <c r="I22" i="1" s="1"/>
  <c r="G23" i="1"/>
  <c r="I23" i="1" s="1"/>
  <c r="G25" i="1"/>
  <c r="I25" i="1" s="1"/>
  <c r="G26" i="1"/>
  <c r="I26" i="1" s="1"/>
  <c r="G27" i="1"/>
  <c r="I27" i="1" s="1"/>
  <c r="G8" i="1"/>
  <c r="I8" i="1" s="1"/>
  <c r="L6" i="1"/>
  <c r="L7" i="1"/>
  <c r="L8" i="1"/>
  <c r="H33" i="1"/>
  <c r="I31" i="1"/>
  <c r="I32" i="1"/>
  <c r="I30" i="1"/>
  <c r="I33" i="1" l="1"/>
  <c r="H28" i="1"/>
  <c r="I28" i="1"/>
  <c r="I34" i="1" l="1"/>
  <c r="I36" i="1" s="1"/>
  <c r="I37" i="1"/>
  <c r="I38" i="1" l="1"/>
  <c r="I39" i="1" s="1"/>
</calcChain>
</file>

<file path=xl/sharedStrings.xml><?xml version="1.0" encoding="utf-8"?>
<sst xmlns="http://schemas.openxmlformats.org/spreadsheetml/2006/main" count="97" uniqueCount="76">
  <si>
    <t>No</t>
  </si>
  <si>
    <t>Uraian</t>
  </si>
  <si>
    <t>Job</t>
  </si>
  <si>
    <t>Satuan</t>
  </si>
  <si>
    <t>Volume</t>
  </si>
  <si>
    <t>Harga Satuan</t>
  </si>
  <si>
    <t>Total Harga</t>
  </si>
  <si>
    <t>A</t>
  </si>
  <si>
    <t>Biaya Pengembangan</t>
  </si>
  <si>
    <t>4.1</t>
  </si>
  <si>
    <t>4.2</t>
  </si>
  <si>
    <t>4.3</t>
  </si>
  <si>
    <t>Unit test</t>
  </si>
  <si>
    <t>System test</t>
  </si>
  <si>
    <t>User Acceptance test</t>
  </si>
  <si>
    <t>5.1</t>
  </si>
  <si>
    <t>5.2</t>
  </si>
  <si>
    <t>5.3</t>
  </si>
  <si>
    <t>Setting database server</t>
  </si>
  <si>
    <t>Setting web server</t>
  </si>
  <si>
    <t>Konfigurasi website</t>
  </si>
  <si>
    <t>B</t>
  </si>
  <si>
    <t>Biaya Administrasi</t>
  </si>
  <si>
    <t>Total Biaya Pengembangan Web (A)</t>
  </si>
  <si>
    <t>Registrasi domain</t>
  </si>
  <si>
    <t>Hosting</t>
  </si>
  <si>
    <t>Maintenance</t>
  </si>
  <si>
    <t>1</t>
  </si>
  <si>
    <t>2</t>
  </si>
  <si>
    <t>3</t>
  </si>
  <si>
    <t>Total Biaya Administrasi (B)</t>
  </si>
  <si>
    <t>Total Biaya Pengembangan dan Administrasi (A+B)</t>
  </si>
  <si>
    <t>C</t>
  </si>
  <si>
    <t>Pajak</t>
  </si>
  <si>
    <t>PPN</t>
  </si>
  <si>
    <t>Asuransi Proyek</t>
  </si>
  <si>
    <t>Total Pajak (C)</t>
  </si>
  <si>
    <t>Total A+B+C</t>
  </si>
  <si>
    <t>System Analyst</t>
  </si>
  <si>
    <t>Staff IT</t>
  </si>
  <si>
    <t>Front-End Developer</t>
  </si>
  <si>
    <t>Back-End Developer</t>
  </si>
  <si>
    <t>Requirement</t>
  </si>
  <si>
    <t>Desain</t>
  </si>
  <si>
    <t>3.1</t>
  </si>
  <si>
    <t>3.2</t>
  </si>
  <si>
    <t>3.3</t>
  </si>
  <si>
    <t>3.4</t>
  </si>
  <si>
    <t>3.5</t>
  </si>
  <si>
    <t>3.6</t>
  </si>
  <si>
    <t>3.7</t>
  </si>
  <si>
    <t>2.1</t>
  </si>
  <si>
    <t>2.2</t>
  </si>
  <si>
    <t>Development</t>
  </si>
  <si>
    <t>Testing</t>
  </si>
  <si>
    <t>Deployment</t>
  </si>
  <si>
    <t>Harian</t>
  </si>
  <si>
    <t>Mingguan</t>
  </si>
  <si>
    <t>Jam</t>
  </si>
  <si>
    <t>Role</t>
  </si>
  <si>
    <t>Bulanan</t>
  </si>
  <si>
    <t xml:space="preserve">Acuan Biaya: Per Bulan </t>
  </si>
  <si>
    <t>Orang</t>
  </si>
  <si>
    <t>Bulan</t>
  </si>
  <si>
    <t>Merancang Sistem Aplikasi Web</t>
  </si>
  <si>
    <t>Rapat Rencana Bersama Stakeholder</t>
  </si>
  <si>
    <t>Membuat Desain Antarmuka Web</t>
  </si>
  <si>
    <t>Membuat Dashboard Admin dan Anggota</t>
  </si>
  <si>
    <t>Membuat Sistem Peminjaman Buku</t>
  </si>
  <si>
    <t>Membuat Sistem Pengelolaan List Buku</t>
  </si>
  <si>
    <t>Membuat Sistem Pengelolaan Keanggotaan</t>
  </si>
  <si>
    <t>Membuat Sistem Pengelolaan Kategori Buku</t>
  </si>
  <si>
    <t>Membuat Sistem Pengelolaan Profile</t>
  </si>
  <si>
    <t>Membuat Sistem Akun Masuk / Daftar</t>
  </si>
  <si>
    <t>Estimasi Biaya</t>
  </si>
  <si>
    <t>Acuan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</si>
</sst>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164" fontId="2" fillId="3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E902-3023-458C-A649-F853839B1A53}">
  <dimension ref="B2:O39"/>
  <sheetViews>
    <sheetView tabSelected="1" zoomScale="70" zoomScaleNormal="70" workbookViewId="0">
      <selection activeCell="K11" sqref="K11"/>
    </sheetView>
  </sheetViews>
  <sheetFormatPr defaultRowHeight="14.4" x14ac:dyDescent="0.3"/>
  <cols>
    <col min="2" max="2" width="4.44140625" bestFit="1" customWidth="1"/>
    <col min="3" max="3" width="59.5546875" customWidth="1"/>
    <col min="4" max="4" width="20.21875" bestFit="1" customWidth="1"/>
    <col min="5" max="5" width="6.44140625" bestFit="1" customWidth="1"/>
    <col min="6" max="6" width="6.109375" bestFit="1" customWidth="1"/>
    <col min="7" max="7" width="8" bestFit="1" customWidth="1"/>
    <col min="8" max="9" width="20" bestFit="1" customWidth="1"/>
    <col min="11" max="11" width="20.21875" bestFit="1" customWidth="1"/>
    <col min="12" max="12" width="18.6640625" bestFit="1" customWidth="1"/>
    <col min="13" max="13" width="17.5546875" bestFit="1" customWidth="1"/>
    <col min="14" max="14" width="16.21875" bestFit="1" customWidth="1"/>
    <col min="15" max="15" width="14.5546875" bestFit="1" customWidth="1"/>
  </cols>
  <sheetData>
    <row r="2" spans="2:15" x14ac:dyDescent="0.3">
      <c r="B2" s="31" t="s">
        <v>74</v>
      </c>
      <c r="C2" s="31"/>
      <c r="D2" s="31"/>
      <c r="E2" s="31"/>
      <c r="F2" s="31"/>
      <c r="G2" s="31"/>
      <c r="H2" s="31"/>
      <c r="I2" s="31"/>
      <c r="K2" s="31" t="s">
        <v>75</v>
      </c>
      <c r="L2" s="31"/>
      <c r="M2" s="31"/>
      <c r="N2" s="31"/>
      <c r="O2" s="31"/>
    </row>
    <row r="4" spans="2:15" ht="15.6" x14ac:dyDescent="0.3">
      <c r="B4" s="16" t="s">
        <v>0</v>
      </c>
      <c r="C4" s="16" t="s">
        <v>1</v>
      </c>
      <c r="D4" s="16" t="s">
        <v>2</v>
      </c>
      <c r="E4" s="21" t="s">
        <v>3</v>
      </c>
      <c r="F4" s="21"/>
      <c r="G4" s="16" t="s">
        <v>4</v>
      </c>
      <c r="H4" s="16" t="s">
        <v>5</v>
      </c>
      <c r="I4" s="16" t="s">
        <v>6</v>
      </c>
      <c r="K4" s="29" t="s">
        <v>59</v>
      </c>
      <c r="L4" s="23" t="s">
        <v>61</v>
      </c>
      <c r="M4" s="24"/>
      <c r="N4" s="24"/>
      <c r="O4" s="25"/>
    </row>
    <row r="5" spans="2:15" ht="15.6" x14ac:dyDescent="0.3">
      <c r="B5" s="16"/>
      <c r="C5" s="16"/>
      <c r="D5" s="16"/>
      <c r="E5" s="3" t="s">
        <v>62</v>
      </c>
      <c r="F5" s="3" t="s">
        <v>63</v>
      </c>
      <c r="G5" s="16"/>
      <c r="H5" s="16"/>
      <c r="I5" s="16"/>
      <c r="K5" s="30"/>
      <c r="L5" s="13" t="s">
        <v>60</v>
      </c>
      <c r="M5" s="9" t="s">
        <v>57</v>
      </c>
      <c r="N5" s="9" t="s">
        <v>56</v>
      </c>
      <c r="O5" s="9" t="s">
        <v>58</v>
      </c>
    </row>
    <row r="6" spans="2:15" ht="15.6" x14ac:dyDescent="0.3">
      <c r="B6" s="3" t="s">
        <v>7</v>
      </c>
      <c r="C6" s="21" t="s">
        <v>8</v>
      </c>
      <c r="D6" s="21"/>
      <c r="E6" s="21"/>
      <c r="F6" s="21"/>
      <c r="G6" s="21"/>
      <c r="H6" s="21"/>
      <c r="I6" s="21"/>
      <c r="K6" s="5" t="s">
        <v>38</v>
      </c>
      <c r="L6" s="6">
        <f>M6*4</f>
        <v>10000000</v>
      </c>
      <c r="M6" s="6">
        <v>2500000</v>
      </c>
      <c r="N6" s="6">
        <v>500000</v>
      </c>
      <c r="O6" s="6">
        <v>60000</v>
      </c>
    </row>
    <row r="7" spans="2:15" ht="15.6" x14ac:dyDescent="0.3">
      <c r="B7" s="3">
        <v>1</v>
      </c>
      <c r="C7" s="17" t="s">
        <v>42</v>
      </c>
      <c r="D7" s="18"/>
      <c r="E7" s="18"/>
      <c r="F7" s="18"/>
      <c r="G7" s="18"/>
      <c r="H7" s="18"/>
      <c r="I7" s="19"/>
      <c r="K7" s="5" t="s">
        <v>40</v>
      </c>
      <c r="L7" s="6">
        <f>M7*4</f>
        <v>6000000</v>
      </c>
      <c r="M7" s="6">
        <v>1500000</v>
      </c>
      <c r="N7" s="6">
        <v>300000</v>
      </c>
      <c r="O7" s="6">
        <v>35000</v>
      </c>
    </row>
    <row r="8" spans="2:15" ht="15.6" x14ac:dyDescent="0.3">
      <c r="B8" s="7">
        <v>1.1000000000000001</v>
      </c>
      <c r="C8" s="4" t="s">
        <v>65</v>
      </c>
      <c r="D8" s="3" t="s">
        <v>39</v>
      </c>
      <c r="E8" s="3">
        <v>1</v>
      </c>
      <c r="F8" s="14">
        <v>0.75</v>
      </c>
      <c r="G8" s="3">
        <f>E8*F8</f>
        <v>0.75</v>
      </c>
      <c r="H8" s="6">
        <v>4000000</v>
      </c>
      <c r="I8" s="6">
        <f>H8*G8</f>
        <v>3000000</v>
      </c>
      <c r="K8" s="5" t="s">
        <v>41</v>
      </c>
      <c r="L8" s="6">
        <f>M8*4</f>
        <v>8000000</v>
      </c>
      <c r="M8" s="6">
        <v>2000000</v>
      </c>
      <c r="N8" s="6">
        <v>400000</v>
      </c>
      <c r="O8" s="6">
        <v>50000</v>
      </c>
    </row>
    <row r="9" spans="2:15" ht="15.6" x14ac:dyDescent="0.3">
      <c r="B9" s="3">
        <v>2</v>
      </c>
      <c r="C9" s="17" t="s">
        <v>43</v>
      </c>
      <c r="D9" s="18"/>
      <c r="E9" s="18"/>
      <c r="F9" s="18"/>
      <c r="G9" s="18"/>
      <c r="H9" s="18"/>
      <c r="I9" s="19"/>
      <c r="K9" s="5" t="s">
        <v>39</v>
      </c>
      <c r="L9" s="6">
        <v>4000000</v>
      </c>
      <c r="M9" s="6">
        <v>1000000</v>
      </c>
      <c r="N9" s="6">
        <v>200000</v>
      </c>
      <c r="O9" s="6">
        <v>25000</v>
      </c>
    </row>
    <row r="10" spans="2:15" ht="15.6" x14ac:dyDescent="0.3">
      <c r="B10" s="7" t="s">
        <v>51</v>
      </c>
      <c r="C10" s="4" t="s">
        <v>64</v>
      </c>
      <c r="D10" s="3" t="s">
        <v>38</v>
      </c>
      <c r="E10" s="3">
        <v>1</v>
      </c>
      <c r="F10" s="14">
        <v>0.5</v>
      </c>
      <c r="G10" s="3">
        <f t="shared" ref="G10:G27" si="0">E10*F10</f>
        <v>0.5</v>
      </c>
      <c r="H10" s="6">
        <v>10000000</v>
      </c>
      <c r="I10" s="6">
        <f t="shared" ref="I10:I27" si="1">H10*G10</f>
        <v>5000000</v>
      </c>
    </row>
    <row r="11" spans="2:15" ht="15.6" x14ac:dyDescent="0.3">
      <c r="B11" s="7" t="s">
        <v>52</v>
      </c>
      <c r="C11" s="4" t="s">
        <v>66</v>
      </c>
      <c r="D11" s="3" t="s">
        <v>40</v>
      </c>
      <c r="E11" s="3">
        <v>1</v>
      </c>
      <c r="F11" s="14">
        <v>0.75</v>
      </c>
      <c r="G11" s="3">
        <f t="shared" si="0"/>
        <v>0.75</v>
      </c>
      <c r="H11" s="6">
        <v>6000000</v>
      </c>
      <c r="I11" s="6">
        <f t="shared" si="1"/>
        <v>4500000</v>
      </c>
      <c r="K11" s="2"/>
    </row>
    <row r="12" spans="2:15" ht="15.6" x14ac:dyDescent="0.3">
      <c r="B12" s="3">
        <v>3</v>
      </c>
      <c r="C12" s="17" t="s">
        <v>53</v>
      </c>
      <c r="D12" s="18"/>
      <c r="E12" s="18"/>
      <c r="F12" s="18"/>
      <c r="G12" s="18"/>
      <c r="H12" s="18"/>
      <c r="I12" s="19"/>
      <c r="K12" s="2"/>
    </row>
    <row r="13" spans="2:15" ht="15.6" x14ac:dyDescent="0.3">
      <c r="B13" s="7" t="s">
        <v>44</v>
      </c>
      <c r="C13" s="4" t="s">
        <v>73</v>
      </c>
      <c r="D13" s="3" t="s">
        <v>40</v>
      </c>
      <c r="E13" s="3">
        <v>2</v>
      </c>
      <c r="F13" s="14">
        <v>0.5</v>
      </c>
      <c r="G13" s="3">
        <f t="shared" si="0"/>
        <v>1</v>
      </c>
      <c r="H13" s="6">
        <v>6000000</v>
      </c>
      <c r="I13" s="6">
        <f t="shared" si="1"/>
        <v>6000000</v>
      </c>
      <c r="K13" s="2"/>
    </row>
    <row r="14" spans="2:15" ht="15.6" x14ac:dyDescent="0.3">
      <c r="B14" s="7" t="s">
        <v>45</v>
      </c>
      <c r="C14" s="4" t="s">
        <v>67</v>
      </c>
      <c r="D14" s="3" t="s">
        <v>40</v>
      </c>
      <c r="E14" s="3">
        <v>1</v>
      </c>
      <c r="F14" s="14">
        <v>0.75</v>
      </c>
      <c r="G14" s="3">
        <f t="shared" si="0"/>
        <v>0.75</v>
      </c>
      <c r="H14" s="6">
        <v>6000000</v>
      </c>
      <c r="I14" s="6">
        <f t="shared" si="1"/>
        <v>4500000</v>
      </c>
      <c r="K14" s="2"/>
    </row>
    <row r="15" spans="2:15" ht="15.6" x14ac:dyDescent="0.3">
      <c r="B15" s="7" t="s">
        <v>46</v>
      </c>
      <c r="C15" s="4" t="s">
        <v>68</v>
      </c>
      <c r="D15" s="3" t="s">
        <v>41</v>
      </c>
      <c r="E15" s="3">
        <v>3</v>
      </c>
      <c r="F15" s="14">
        <v>1</v>
      </c>
      <c r="G15" s="3">
        <f t="shared" si="0"/>
        <v>3</v>
      </c>
      <c r="H15" s="6">
        <v>8000000</v>
      </c>
      <c r="I15" s="6">
        <f t="shared" si="1"/>
        <v>24000000</v>
      </c>
    </row>
    <row r="16" spans="2:15" ht="15.6" x14ac:dyDescent="0.3">
      <c r="B16" s="7" t="s">
        <v>47</v>
      </c>
      <c r="C16" s="4" t="s">
        <v>69</v>
      </c>
      <c r="D16" s="3" t="s">
        <v>41</v>
      </c>
      <c r="E16" s="3">
        <v>1</v>
      </c>
      <c r="F16" s="14">
        <v>0.5</v>
      </c>
      <c r="G16" s="3">
        <f t="shared" si="0"/>
        <v>0.5</v>
      </c>
      <c r="H16" s="6">
        <v>8000000</v>
      </c>
      <c r="I16" s="6">
        <f t="shared" si="1"/>
        <v>4000000</v>
      </c>
    </row>
    <row r="17" spans="2:9" ht="15.6" x14ac:dyDescent="0.3">
      <c r="B17" s="7" t="s">
        <v>48</v>
      </c>
      <c r="C17" s="4" t="s">
        <v>70</v>
      </c>
      <c r="D17" s="3" t="s">
        <v>41</v>
      </c>
      <c r="E17" s="3">
        <v>2</v>
      </c>
      <c r="F17" s="14">
        <v>0.5</v>
      </c>
      <c r="G17" s="3">
        <f t="shared" si="0"/>
        <v>1</v>
      </c>
      <c r="H17" s="6">
        <v>8000000</v>
      </c>
      <c r="I17" s="6">
        <f t="shared" si="1"/>
        <v>8000000</v>
      </c>
    </row>
    <row r="18" spans="2:9" ht="15.6" x14ac:dyDescent="0.3">
      <c r="B18" s="7" t="s">
        <v>49</v>
      </c>
      <c r="C18" s="4" t="s">
        <v>71</v>
      </c>
      <c r="D18" s="3" t="s">
        <v>41</v>
      </c>
      <c r="E18" s="3">
        <v>2</v>
      </c>
      <c r="F18" s="14">
        <v>0.5</v>
      </c>
      <c r="G18" s="3">
        <f t="shared" si="0"/>
        <v>1</v>
      </c>
      <c r="H18" s="6">
        <v>8000000</v>
      </c>
      <c r="I18" s="6">
        <f t="shared" si="1"/>
        <v>8000000</v>
      </c>
    </row>
    <row r="19" spans="2:9" ht="15.6" x14ac:dyDescent="0.3">
      <c r="B19" s="7" t="s">
        <v>50</v>
      </c>
      <c r="C19" s="4" t="s">
        <v>72</v>
      </c>
      <c r="D19" s="3" t="s">
        <v>40</v>
      </c>
      <c r="E19" s="3">
        <v>3</v>
      </c>
      <c r="F19" s="14">
        <v>0.5</v>
      </c>
      <c r="G19" s="3">
        <f t="shared" si="0"/>
        <v>1.5</v>
      </c>
      <c r="H19" s="6">
        <v>6000000</v>
      </c>
      <c r="I19" s="6">
        <f t="shared" si="1"/>
        <v>9000000</v>
      </c>
    </row>
    <row r="20" spans="2:9" ht="15.6" x14ac:dyDescent="0.3">
      <c r="B20" s="3">
        <v>4</v>
      </c>
      <c r="C20" s="17" t="s">
        <v>54</v>
      </c>
      <c r="D20" s="18"/>
      <c r="E20" s="18"/>
      <c r="F20" s="18"/>
      <c r="G20" s="18"/>
      <c r="H20" s="18"/>
      <c r="I20" s="19"/>
    </row>
    <row r="21" spans="2:9" ht="15.6" x14ac:dyDescent="0.3">
      <c r="B21" s="7" t="s">
        <v>9</v>
      </c>
      <c r="C21" s="4" t="s">
        <v>12</v>
      </c>
      <c r="D21" s="3" t="s">
        <v>41</v>
      </c>
      <c r="E21" s="3">
        <v>1</v>
      </c>
      <c r="F21" s="14">
        <v>0.25</v>
      </c>
      <c r="G21" s="3">
        <f t="shared" si="0"/>
        <v>0.25</v>
      </c>
      <c r="H21" s="15">
        <v>8000000</v>
      </c>
      <c r="I21" s="6">
        <f t="shared" si="1"/>
        <v>2000000</v>
      </c>
    </row>
    <row r="22" spans="2:9" ht="15.6" x14ac:dyDescent="0.3">
      <c r="B22" s="7" t="s">
        <v>10</v>
      </c>
      <c r="C22" s="4" t="s">
        <v>13</v>
      </c>
      <c r="D22" s="3" t="s">
        <v>41</v>
      </c>
      <c r="E22" s="3">
        <v>1</v>
      </c>
      <c r="F22" s="14">
        <v>0.25</v>
      </c>
      <c r="G22" s="3">
        <f t="shared" si="0"/>
        <v>0.25</v>
      </c>
      <c r="H22" s="6">
        <v>8000000</v>
      </c>
      <c r="I22" s="6">
        <f t="shared" si="1"/>
        <v>2000000</v>
      </c>
    </row>
    <row r="23" spans="2:9" ht="15.6" x14ac:dyDescent="0.3">
      <c r="B23" s="7" t="s">
        <v>11</v>
      </c>
      <c r="C23" s="4" t="s">
        <v>14</v>
      </c>
      <c r="D23" s="3" t="s">
        <v>40</v>
      </c>
      <c r="E23" s="3">
        <v>1</v>
      </c>
      <c r="F23" s="14">
        <v>0.25</v>
      </c>
      <c r="G23" s="3">
        <f t="shared" si="0"/>
        <v>0.25</v>
      </c>
      <c r="H23" s="6">
        <v>6000000</v>
      </c>
      <c r="I23" s="6">
        <f t="shared" si="1"/>
        <v>1500000</v>
      </c>
    </row>
    <row r="24" spans="2:9" ht="15.6" x14ac:dyDescent="0.3">
      <c r="B24" s="3">
        <v>5</v>
      </c>
      <c r="C24" s="17" t="s">
        <v>55</v>
      </c>
      <c r="D24" s="18"/>
      <c r="E24" s="18"/>
      <c r="F24" s="18"/>
      <c r="G24" s="18"/>
      <c r="H24" s="18"/>
      <c r="I24" s="19"/>
    </row>
    <row r="25" spans="2:9" ht="15.6" x14ac:dyDescent="0.3">
      <c r="B25" s="7" t="s">
        <v>15</v>
      </c>
      <c r="C25" s="4" t="s">
        <v>18</v>
      </c>
      <c r="D25" s="3" t="s">
        <v>39</v>
      </c>
      <c r="E25" s="3">
        <v>1</v>
      </c>
      <c r="F25" s="14">
        <v>0.25</v>
      </c>
      <c r="G25" s="3">
        <f t="shared" si="0"/>
        <v>0.25</v>
      </c>
      <c r="H25" s="6">
        <v>4000000</v>
      </c>
      <c r="I25" s="6">
        <f t="shared" si="1"/>
        <v>1000000</v>
      </c>
    </row>
    <row r="26" spans="2:9" ht="15.6" x14ac:dyDescent="0.3">
      <c r="B26" s="7" t="s">
        <v>16</v>
      </c>
      <c r="C26" s="4" t="s">
        <v>19</v>
      </c>
      <c r="D26" s="3" t="s">
        <v>39</v>
      </c>
      <c r="E26" s="3">
        <v>1</v>
      </c>
      <c r="F26" s="14">
        <v>0.25</v>
      </c>
      <c r="G26" s="3">
        <f t="shared" si="0"/>
        <v>0.25</v>
      </c>
      <c r="H26" s="6">
        <v>4000000</v>
      </c>
      <c r="I26" s="6">
        <f t="shared" si="1"/>
        <v>1000000</v>
      </c>
    </row>
    <row r="27" spans="2:9" ht="15.6" x14ac:dyDescent="0.3">
      <c r="B27" s="7" t="s">
        <v>17</v>
      </c>
      <c r="C27" s="4" t="s">
        <v>20</v>
      </c>
      <c r="D27" s="3" t="s">
        <v>39</v>
      </c>
      <c r="E27" s="3">
        <v>1</v>
      </c>
      <c r="F27" s="14">
        <v>0.25</v>
      </c>
      <c r="G27" s="3">
        <f t="shared" si="0"/>
        <v>0.25</v>
      </c>
      <c r="H27" s="6">
        <v>4000000</v>
      </c>
      <c r="I27" s="6">
        <f t="shared" si="1"/>
        <v>1000000</v>
      </c>
    </row>
    <row r="28" spans="2:9" ht="15.6" x14ac:dyDescent="0.3">
      <c r="B28" s="26" t="s">
        <v>23</v>
      </c>
      <c r="C28" s="27"/>
      <c r="D28" s="27"/>
      <c r="E28" s="27"/>
      <c r="F28" s="27"/>
      <c r="G28" s="28"/>
      <c r="H28" s="8">
        <f>SUM(H7:H27)</f>
        <v>104000000</v>
      </c>
      <c r="I28" s="8">
        <f>SUM(I7:I27)</f>
        <v>84500000</v>
      </c>
    </row>
    <row r="29" spans="2:9" ht="15.6" x14ac:dyDescent="0.3">
      <c r="B29" s="3" t="s">
        <v>21</v>
      </c>
      <c r="C29" s="21" t="s">
        <v>22</v>
      </c>
      <c r="D29" s="21"/>
      <c r="E29" s="21"/>
      <c r="F29" s="21"/>
      <c r="G29" s="21"/>
      <c r="H29" s="21"/>
      <c r="I29" s="21"/>
    </row>
    <row r="30" spans="2:9" ht="15.6" x14ac:dyDescent="0.3">
      <c r="B30" s="7" t="s">
        <v>27</v>
      </c>
      <c r="C30" s="4" t="s">
        <v>24</v>
      </c>
      <c r="D30" s="3" t="s">
        <v>39</v>
      </c>
      <c r="E30" s="3">
        <v>1</v>
      </c>
      <c r="F30" s="1"/>
      <c r="G30" s="3">
        <v>1</v>
      </c>
      <c r="H30" s="6">
        <v>250000</v>
      </c>
      <c r="I30" s="6">
        <f>E30*H30</f>
        <v>250000</v>
      </c>
    </row>
    <row r="31" spans="2:9" ht="15.6" x14ac:dyDescent="0.3">
      <c r="B31" s="7" t="s">
        <v>28</v>
      </c>
      <c r="C31" s="4" t="s">
        <v>25</v>
      </c>
      <c r="D31" s="3" t="s">
        <v>39</v>
      </c>
      <c r="E31" s="3">
        <v>1</v>
      </c>
      <c r="F31" s="1"/>
      <c r="G31" s="3">
        <v>1</v>
      </c>
      <c r="H31" s="6">
        <v>500000</v>
      </c>
      <c r="I31" s="6">
        <f>E31*H31</f>
        <v>500000</v>
      </c>
    </row>
    <row r="32" spans="2:9" ht="15.6" x14ac:dyDescent="0.3">
      <c r="B32" s="7" t="s">
        <v>29</v>
      </c>
      <c r="C32" s="4" t="s">
        <v>26</v>
      </c>
      <c r="D32" s="3" t="s">
        <v>39</v>
      </c>
      <c r="E32" s="3">
        <v>1</v>
      </c>
      <c r="F32" s="1"/>
      <c r="G32" s="3">
        <v>1</v>
      </c>
      <c r="H32" s="6">
        <v>700000</v>
      </c>
      <c r="I32" s="6">
        <f>E32*H32</f>
        <v>700000</v>
      </c>
    </row>
    <row r="33" spans="2:9" ht="15.6" x14ac:dyDescent="0.3">
      <c r="B33" s="23" t="s">
        <v>30</v>
      </c>
      <c r="C33" s="24"/>
      <c r="D33" s="24"/>
      <c r="E33" s="24"/>
      <c r="F33" s="24"/>
      <c r="G33" s="25"/>
      <c r="H33" s="8">
        <f>SUM(H30:H32)</f>
        <v>1450000</v>
      </c>
      <c r="I33" s="8">
        <f>SUM(I30:I32)</f>
        <v>1450000</v>
      </c>
    </row>
    <row r="34" spans="2:9" ht="15.6" x14ac:dyDescent="0.3">
      <c r="B34" s="20" t="s">
        <v>31</v>
      </c>
      <c r="C34" s="20"/>
      <c r="D34" s="20"/>
      <c r="E34" s="20"/>
      <c r="F34" s="20"/>
      <c r="G34" s="20"/>
      <c r="H34" s="20"/>
      <c r="I34" s="8">
        <f>I28+I33</f>
        <v>85950000</v>
      </c>
    </row>
    <row r="35" spans="2:9" ht="15.6" x14ac:dyDescent="0.3">
      <c r="B35" s="3" t="s">
        <v>32</v>
      </c>
      <c r="C35" s="21" t="s">
        <v>33</v>
      </c>
      <c r="D35" s="21"/>
      <c r="E35" s="21"/>
      <c r="F35" s="21"/>
      <c r="G35" s="21"/>
      <c r="H35" s="21"/>
      <c r="I35" s="21"/>
    </row>
    <row r="36" spans="2:9" ht="15.6" x14ac:dyDescent="0.3">
      <c r="B36" s="7" t="s">
        <v>27</v>
      </c>
      <c r="C36" s="4" t="s">
        <v>34</v>
      </c>
      <c r="D36" s="4"/>
      <c r="E36" s="4"/>
      <c r="F36" s="1"/>
      <c r="G36" s="10">
        <v>0.1</v>
      </c>
      <c r="H36" s="4"/>
      <c r="I36" s="6">
        <f>I34*G36</f>
        <v>8595000</v>
      </c>
    </row>
    <row r="37" spans="2:9" ht="15.6" x14ac:dyDescent="0.3">
      <c r="B37" s="7" t="s">
        <v>28</v>
      </c>
      <c r="C37" s="4" t="s">
        <v>35</v>
      </c>
      <c r="D37" s="4"/>
      <c r="E37" s="4"/>
      <c r="F37" s="1"/>
      <c r="G37" s="10">
        <v>0.3</v>
      </c>
      <c r="H37" s="4"/>
      <c r="I37" s="6">
        <f>I34*G37</f>
        <v>25785000</v>
      </c>
    </row>
    <row r="38" spans="2:9" ht="15.6" x14ac:dyDescent="0.3">
      <c r="B38" s="23" t="s">
        <v>36</v>
      </c>
      <c r="C38" s="24"/>
      <c r="D38" s="24"/>
      <c r="E38" s="24"/>
      <c r="F38" s="24"/>
      <c r="G38" s="25"/>
      <c r="H38" s="11"/>
      <c r="I38" s="8">
        <f>SUM(I36:I37)</f>
        <v>34380000</v>
      </c>
    </row>
    <row r="39" spans="2:9" ht="15.6" x14ac:dyDescent="0.3">
      <c r="B39" s="22" t="s">
        <v>37</v>
      </c>
      <c r="C39" s="22"/>
      <c r="D39" s="22"/>
      <c r="E39" s="22"/>
      <c r="F39" s="22"/>
      <c r="G39" s="22"/>
      <c r="H39" s="22"/>
      <c r="I39" s="12">
        <f>I34+I38</f>
        <v>120330000</v>
      </c>
    </row>
  </sheetData>
  <mergeCells count="24">
    <mergeCell ref="K2:O2"/>
    <mergeCell ref="B2:I2"/>
    <mergeCell ref="K4:K5"/>
    <mergeCell ref="L4:O4"/>
    <mergeCell ref="C35:I35"/>
    <mergeCell ref="B39:H39"/>
    <mergeCell ref="C6:I6"/>
    <mergeCell ref="C29:I29"/>
    <mergeCell ref="B34:H34"/>
    <mergeCell ref="C4:C5"/>
    <mergeCell ref="B4:B5"/>
    <mergeCell ref="B38:G38"/>
    <mergeCell ref="B28:G28"/>
    <mergeCell ref="B33:G33"/>
    <mergeCell ref="E4:F4"/>
    <mergeCell ref="I4:I5"/>
    <mergeCell ref="H4:H5"/>
    <mergeCell ref="G4:G5"/>
    <mergeCell ref="D4:D5"/>
    <mergeCell ref="C24:I24"/>
    <mergeCell ref="C20:I20"/>
    <mergeCell ref="C12:I12"/>
    <mergeCell ref="C9:I9"/>
    <mergeCell ref="C7:I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cp:lastPrinted>2023-07-04T22:53:53Z</cp:lastPrinted>
  <dcterms:created xsi:type="dcterms:W3CDTF">2023-04-28T03:34:24Z</dcterms:created>
  <dcterms:modified xsi:type="dcterms:W3CDTF">2023-07-05T01:00:45Z</dcterms:modified>
</cp:coreProperties>
</file>