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69337631-B385-BB4C-BB15-869E31F6E605}" xr6:coauthVersionLast="47" xr6:coauthVersionMax="47" xr10:uidLastSave="{00000000-0000-0000-0000-000000000000}"/>
  <bookViews>
    <workbookView xWindow="9020" yWindow="400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41" l="1"/>
  <c r="E39" i="41"/>
  <c r="E38" i="41"/>
  <c r="E37" i="41"/>
  <c r="E36" i="41"/>
  <c r="E35" i="41"/>
  <c r="E34" i="41"/>
  <c r="E33" i="41"/>
  <c r="E32" i="41"/>
  <c r="E31" i="41"/>
  <c r="E30" i="41"/>
  <c r="E29" i="41"/>
  <c r="E28" i="41"/>
  <c r="C30" i="43"/>
  <c r="C29" i="43"/>
  <c r="C28" i="43"/>
  <c r="C27" i="43"/>
  <c r="C26" i="43"/>
  <c r="C25" i="43"/>
  <c r="C24" i="43"/>
  <c r="C23" i="43"/>
  <c r="C22" i="43"/>
  <c r="C21" i="43"/>
  <c r="C20" i="43"/>
  <c r="C19" i="43"/>
  <c r="C34" i="43"/>
  <c r="C35" i="43"/>
  <c r="C36" i="43"/>
  <c r="C37" i="43"/>
  <c r="C38" i="43"/>
  <c r="C39" i="43"/>
  <c r="C40" i="43"/>
  <c r="C41" i="43"/>
  <c r="C42" i="43"/>
  <c r="C43" i="43"/>
  <c r="C44" i="43"/>
  <c r="C45" i="43"/>
  <c r="C46" i="43"/>
  <c r="C33" i="43"/>
  <c r="D8" i="64"/>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C49" i="53"/>
  <c r="D54" i="53"/>
  <c r="E54" i="53" s="1"/>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D67" i="53"/>
  <c r="E67" i="53" s="1"/>
  <c r="C67" i="53"/>
  <c r="D66" i="53"/>
  <c r="E66" i="53" s="1"/>
  <c r="C66" i="53"/>
  <c r="E65" i="53"/>
  <c r="C65" i="53"/>
  <c r="C63" i="53"/>
  <c r="AD61" i="53"/>
  <c r="D61" i="53"/>
  <c r="E61" i="53" s="1"/>
  <c r="C61" i="53"/>
  <c r="AD60" i="53"/>
  <c r="D60" i="53"/>
  <c r="E60" i="53" s="1"/>
  <c r="C60" i="53"/>
  <c r="AD59" i="53"/>
  <c r="D59" i="53"/>
  <c r="E59" i="53" s="1"/>
  <c r="C59" i="53"/>
  <c r="D58" i="53"/>
  <c r="E58" i="53" s="1"/>
  <c r="C58" i="53"/>
  <c r="AD57" i="53"/>
  <c r="D57" i="53"/>
  <c r="E57" i="53" s="1"/>
  <c r="C57" i="53"/>
  <c r="AD56" i="53"/>
  <c r="D56" i="53"/>
  <c r="E56" i="53" s="1"/>
  <c r="C56" i="53"/>
  <c r="AD55" i="53"/>
  <c r="D55" i="53"/>
  <c r="E55" i="53" s="1"/>
  <c r="C55" i="53"/>
  <c r="C54" i="53"/>
  <c r="D53" i="53"/>
  <c r="E53" i="53" s="1"/>
  <c r="C53" i="53"/>
  <c r="D52" i="53"/>
  <c r="E52" i="53" s="1"/>
  <c r="C52" i="53"/>
  <c r="D37" i="53"/>
  <c r="E37" i="53" s="1"/>
  <c r="C37" i="53"/>
  <c r="AD51" i="53"/>
  <c r="G51" i="53"/>
  <c r="D51" i="53"/>
  <c r="E51" i="53" s="1"/>
  <c r="C51" i="53"/>
  <c r="AD50" i="53"/>
  <c r="D50" i="53"/>
  <c r="E50" i="53" s="1"/>
  <c r="C50" i="53"/>
  <c r="D49" i="53"/>
  <c r="E49" i="53" s="1"/>
  <c r="D48" i="53"/>
  <c r="E48" i="53" s="1"/>
  <c r="C48" i="53"/>
  <c r="D47" i="53"/>
  <c r="E47" i="53" s="1"/>
  <c r="C47" i="53"/>
  <c r="D46" i="53"/>
  <c r="E46" i="53" s="1"/>
  <c r="C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D42" i="53"/>
  <c r="E42" i="53" s="1"/>
  <c r="C42" i="53"/>
  <c r="D41" i="53"/>
  <c r="E41" i="53" s="1"/>
  <c r="C41" i="53"/>
  <c r="D40" i="53"/>
  <c r="E40" i="53" s="1"/>
  <c r="C40" i="53"/>
  <c r="G39" i="53"/>
  <c r="D39" i="53"/>
  <c r="E39" i="53" s="1"/>
  <c r="C39" i="53"/>
  <c r="G38" i="53"/>
  <c r="E38" i="53"/>
  <c r="C38" i="53"/>
  <c r="D36" i="53"/>
  <c r="E36" i="53" s="1"/>
  <c r="C36" i="53"/>
  <c r="D35" i="53"/>
  <c r="E35" i="53" s="1"/>
  <c r="C35" i="53"/>
  <c r="G34" i="53"/>
  <c r="D34" i="53"/>
  <c r="E34" i="53" s="1"/>
  <c r="C34" i="53"/>
  <c r="AD33" i="53"/>
  <c r="G33" i="53"/>
  <c r="D33" i="53"/>
  <c r="E33" i="53" s="1"/>
  <c r="C33" i="53"/>
  <c r="AD32" i="53"/>
  <c r="G32" i="53"/>
  <c r="D32" i="53"/>
  <c r="E32" i="53" s="1"/>
  <c r="C32" i="53"/>
  <c r="AD31" i="53"/>
  <c r="G31" i="53"/>
  <c r="D31" i="53"/>
  <c r="E31" i="53" s="1"/>
  <c r="C31" i="53"/>
  <c r="AD30" i="53"/>
  <c r="G30" i="53"/>
  <c r="D30" i="53"/>
  <c r="E30" i="53" s="1"/>
  <c r="C30" i="53"/>
  <c r="AD29" i="53"/>
  <c r="D29" i="53"/>
  <c r="E29" i="53" s="1"/>
  <c r="C29" i="53"/>
  <c r="D28" i="53"/>
  <c r="E28" i="53" s="1"/>
  <c r="C28" i="53"/>
  <c r="D27" i="53"/>
  <c r="E27" i="53" s="1"/>
  <c r="C27" i="53"/>
  <c r="A27" i="53"/>
  <c r="A28" i="53" s="1"/>
  <c r="A29" i="53" s="1"/>
  <c r="A30" i="53" s="1"/>
  <c r="A31" i="53" s="1"/>
  <c r="A32" i="53" s="1"/>
  <c r="A33" i="53" s="1"/>
  <c r="A34" i="53" s="1"/>
  <c r="A35" i="53" s="1"/>
  <c r="A36" i="53" s="1"/>
  <c r="A37" i="53" s="1"/>
  <c r="A38" i="53" s="1"/>
  <c r="A39" i="53" s="1"/>
  <c r="A40" i="53" s="1"/>
  <c r="A41" i="53" s="1"/>
  <c r="A42" i="53" s="1"/>
  <c r="D26" i="53"/>
  <c r="E26" i="53" s="1"/>
  <c r="C26" i="53"/>
  <c r="D25" i="53"/>
  <c r="E25" i="53" s="1"/>
  <c r="C25" i="53"/>
  <c r="J50" i="50"/>
  <c r="J49" i="50"/>
  <c r="J48" i="50"/>
  <c r="G42" i="50"/>
  <c r="D42" i="50"/>
  <c r="E42" i="50" s="1"/>
  <c r="C42" i="50"/>
  <c r="G41" i="50"/>
  <c r="D41" i="50"/>
  <c r="E41" i="50" s="1"/>
  <c r="C41" i="50"/>
  <c r="G40" i="50"/>
  <c r="D40" i="50"/>
  <c r="E40" i="50" s="1"/>
  <c r="C40" i="50"/>
  <c r="G39" i="50"/>
  <c r="D39" i="50"/>
  <c r="E39" i="50" s="1"/>
  <c r="C39" i="50"/>
  <c r="G38" i="50"/>
  <c r="D38" i="50"/>
  <c r="E38" i="50" s="1"/>
  <c r="C38" i="50"/>
  <c r="G37" i="50"/>
  <c r="D37" i="50"/>
  <c r="E37" i="50" s="1"/>
  <c r="C37" i="50"/>
  <c r="G36" i="50"/>
  <c r="D36" i="50"/>
  <c r="E36" i="50" s="1"/>
  <c r="C36" i="50"/>
  <c r="G35" i="50"/>
  <c r="D35" i="50"/>
  <c r="E35" i="50" s="1"/>
  <c r="I35" i="50" s="1"/>
  <c r="C35" i="50"/>
  <c r="G34" i="50"/>
  <c r="D34" i="50"/>
  <c r="E34" i="50" s="1"/>
  <c r="C34" i="50"/>
  <c r="G33" i="50"/>
  <c r="E33" i="50"/>
  <c r="C33" i="50"/>
  <c r="G32" i="50"/>
  <c r="D32" i="50"/>
  <c r="E32" i="50" s="1"/>
  <c r="C32" i="50"/>
  <c r="G31" i="50"/>
  <c r="D31" i="50"/>
  <c r="E31" i="50" s="1"/>
  <c r="C31" i="50"/>
  <c r="G30" i="50"/>
  <c r="D30" i="50"/>
  <c r="E30" i="50" s="1"/>
  <c r="C30" i="50"/>
  <c r="AD29" i="50"/>
  <c r="G29" i="50"/>
  <c r="D29" i="50"/>
  <c r="E29" i="50" s="1"/>
  <c r="C29" i="50"/>
  <c r="AD28" i="50"/>
  <c r="G28" i="50"/>
  <c r="D28" i="50"/>
  <c r="E28" i="50" s="1"/>
  <c r="C28" i="50"/>
  <c r="AD27" i="50"/>
  <c r="G27" i="50"/>
  <c r="D27" i="50"/>
  <c r="E27" i="50" s="1"/>
  <c r="C27" i="50"/>
  <c r="AD26" i="50"/>
  <c r="G26" i="50"/>
  <c r="D26" i="50"/>
  <c r="E26" i="50" s="1"/>
  <c r="C26" i="50"/>
  <c r="AD25" i="50"/>
  <c r="G25" i="50"/>
  <c r="D25" i="50"/>
  <c r="E25" i="50" s="1"/>
  <c r="C25" i="50"/>
  <c r="G24" i="50"/>
  <c r="D24" i="50"/>
  <c r="E24" i="50" s="1"/>
  <c r="C24" i="50"/>
  <c r="G23" i="50"/>
  <c r="D23" i="50"/>
  <c r="E23" i="50" s="1"/>
  <c r="C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D22" i="50"/>
  <c r="E22" i="50" s="1"/>
  <c r="C22" i="50"/>
  <c r="G21" i="50"/>
  <c r="D21" i="50"/>
  <c r="E21" i="50" s="1"/>
  <c r="C21" i="50"/>
  <c r="C67" i="43" l="1"/>
  <c r="C57" i="43"/>
  <c r="C73" i="43" s="1"/>
  <c r="C55" i="43"/>
  <c r="C71" i="43" s="1"/>
  <c r="C56" i="43"/>
  <c r="C72" i="43" s="1"/>
  <c r="C54" i="43"/>
  <c r="C70" i="43" s="1"/>
  <c r="C61" i="43"/>
  <c r="C77" i="43" s="1"/>
  <c r="C58" i="43"/>
  <c r="C74" i="43" s="1"/>
  <c r="C53" i="43"/>
  <c r="C69" i="43" s="1"/>
  <c r="C50" i="43"/>
  <c r="C66" i="43" s="1"/>
  <c r="C52" i="43"/>
  <c r="C68" i="43" s="1"/>
  <c r="C60" i="43"/>
  <c r="C76" i="43" s="1"/>
  <c r="C59" i="43"/>
  <c r="C75" i="43" s="1"/>
  <c r="C62" i="43"/>
  <c r="C78" i="43" s="1"/>
  <c r="C51" i="43"/>
  <c r="D18" i="56"/>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D12" i="41"/>
  <c r="D11"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I140" i="16"/>
  <c r="I142" i="16" s="1"/>
  <c r="I70" i="41"/>
  <c r="F70" i="41"/>
  <c r="C70" i="41"/>
  <c r="I69" i="41"/>
  <c r="F69" i="41"/>
  <c r="C69" i="41"/>
  <c r="F59" i="41"/>
  <c r="I59" i="41"/>
  <c r="C59" i="41"/>
  <c r="I55" i="29"/>
  <c r="I192" i="21"/>
  <c r="I193" i="21" s="1"/>
  <c r="I190" i="21"/>
  <c r="C51" i="41"/>
  <c r="I57" i="26"/>
  <c r="I60" i="41" l="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83" i="41"/>
  <c r="C87" i="41" s="1"/>
  <c r="C35" i="41" s="1"/>
  <c r="C92" i="41"/>
  <c r="C97" i="41" s="1"/>
  <c r="C36" i="41" s="1"/>
  <c r="C102" i="41"/>
  <c r="C107" i="41" s="1"/>
  <c r="C37" i="41" s="1"/>
  <c r="I108" i="55"/>
  <c r="F83" i="41"/>
  <c r="C49" i="41"/>
  <c r="C53" i="41" s="1"/>
  <c r="C27" i="41" s="1"/>
  <c r="C49" i="43" s="1"/>
  <c r="I66" i="41"/>
  <c r="I72" i="41" s="1"/>
  <c r="C33" i="41" s="1"/>
  <c r="C66" i="41"/>
  <c r="C71" i="41" s="1"/>
  <c r="C31" i="41" s="1"/>
  <c r="C57" i="41"/>
  <c r="C61" i="41" s="1"/>
  <c r="C28" i="41" s="1"/>
  <c r="I108" i="32"/>
  <c r="I57" i="41"/>
  <c r="I62" i="41" s="1"/>
  <c r="C30" i="41" s="1"/>
  <c r="F57" i="41"/>
  <c r="F62" i="41" s="1"/>
  <c r="C29" i="41" s="1"/>
  <c r="F86" i="41" l="1"/>
  <c r="F92" i="41"/>
  <c r="F96" i="41" s="1"/>
  <c r="C39" i="41" s="1"/>
  <c r="F101" i="41"/>
  <c r="F105" i="41" s="1"/>
  <c r="C40" i="41" s="1"/>
  <c r="C65" i="43"/>
  <c r="C18" i="43"/>
  <c r="C38" i="4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<sst xmlns="http://schemas.openxmlformats.org/spreadsheetml/2006/main" count="4307" uniqueCount="870">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</sst>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47">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xf numFmtId="0" fontId="5" fillId="4" borderId="0" xfId="0" applyNumberFormat="1" applyFont="1" applyFill="1" applyAlignment="1">
      <alignment horizontal="left"/>
    </xf>
    <xf numFmtId="0" fontId="0" fillId="4" borderId="0" xfId="0" applyNumberFormat="1" applyFill="1"/>
    <xf numFmtId="0" fontId="24" fillId="4" borderId="0" xfId="0" applyNumberFormat="1" applyFont="1" applyFill="1"/>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estmonroepartners1.sharepoint.com/sites/RetailIndustryPlanning/Shared%20Documents/Retail%20Research%20for%20Colin%20Peacock/Online%20Grocery%20Picking%20Scenarios%20v1.xlsm" TargetMode="External"/><Relationship Id="rId1" Type="http://schemas.openxmlformats.org/officeDocument/2006/relationships/externalLinkPath" Target="https://westmonroepartners1.sharepoint.com/sites/RetailIndustryPlanning/Shared%20Documents/Retail%20Research%20for%20Colin%20Peacock/Online%20Grocery%20Picking%20Scenarios%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Sub Op Table"/>
      <sheetName val="Summary Comparison"/>
      <sheetName val="In Store_Floor Fulfillment&gt;&gt;"/>
      <sheetName val="DC Send to Store"/>
      <sheetName val="Move Product to Salesfloor"/>
      <sheetName val="Packout Product onto Shelf"/>
      <sheetName val="Order Picking &amp; Curb Delivery"/>
      <sheetName val="In Store_Backroom Fulfillment&gt;&gt;"/>
      <sheetName val="DC Send to Store_"/>
      <sheetName val="Move Fast Product to Backroom"/>
      <sheetName val="Move Slow Product to Salesfloor"/>
      <sheetName val="Packout Slow Product on Shelf"/>
      <sheetName val="Order Picking &amp; Curb Delivery_"/>
      <sheetName val="Fulfillment Center&gt;&gt;"/>
      <sheetName val="Order Picking and Packaging"/>
    </sheetNames>
    <sheetDataSet>
      <sheetData sheetId="0"/>
      <sheetData sheetId="1">
        <row r="1">
          <cell r="A1" t="str">
            <v>SOID</v>
          </cell>
          <cell r="B1" t="str">
            <v>Sub Op Description</v>
          </cell>
          <cell r="C1" t="str">
            <v>TIME (Sec)</v>
          </cell>
        </row>
        <row r="2">
          <cell r="A2">
            <v>1</v>
          </cell>
          <cell r="B2" t="str">
            <v>OBTAIN</v>
          </cell>
          <cell r="C2">
            <v>0.72</v>
          </cell>
        </row>
        <row r="3">
          <cell r="A3">
            <v>2</v>
          </cell>
          <cell r="B3" t="str">
            <v>OBTAIN WITH 50% BEND</v>
          </cell>
          <cell r="C3">
            <v>1.7999999999999998</v>
          </cell>
        </row>
        <row r="4">
          <cell r="A4">
            <v>3</v>
          </cell>
          <cell r="B4" t="str">
            <v>OBTAIN WITH 100% BEND</v>
          </cell>
          <cell r="C4">
            <v>2.88</v>
          </cell>
        </row>
        <row r="5">
          <cell r="A5">
            <v>4</v>
          </cell>
          <cell r="B5" t="str">
            <v>OBTAIN HEAVY OBJECT</v>
          </cell>
          <cell r="C5">
            <v>1.44</v>
          </cell>
        </row>
        <row r="6">
          <cell r="A6">
            <v>5</v>
          </cell>
          <cell r="B6" t="str">
            <v>OBTAIN HEAVY OBJECT WITH 50% BEND</v>
          </cell>
          <cell r="C6">
            <v>2.52</v>
          </cell>
        </row>
        <row r="7">
          <cell r="A7">
            <v>6</v>
          </cell>
          <cell r="B7" t="str">
            <v>OBTAIN HEAVY OBJECT WITH 100% BEND</v>
          </cell>
          <cell r="C7">
            <v>3.5999999999999996</v>
          </cell>
        </row>
        <row r="8">
          <cell r="A8">
            <v>7</v>
          </cell>
          <cell r="B8" t="str">
            <v>PLACE</v>
          </cell>
          <cell r="C8">
            <v>0.72</v>
          </cell>
        </row>
        <row r="9">
          <cell r="A9">
            <v>8</v>
          </cell>
          <cell r="B9" t="str">
            <v>PLACE WITH 50% BEND</v>
          </cell>
          <cell r="C9">
            <v>1.7999999999999998</v>
          </cell>
        </row>
        <row r="10">
          <cell r="A10">
            <v>9</v>
          </cell>
          <cell r="B10" t="str">
            <v>PLACE WITH 100% BEND</v>
          </cell>
          <cell r="C10">
            <v>2.88</v>
          </cell>
        </row>
        <row r="11">
          <cell r="A11">
            <v>10</v>
          </cell>
          <cell r="B11" t="str">
            <v>PLACE WITH ADJUSTMENTS</v>
          </cell>
          <cell r="C11">
            <v>1.44</v>
          </cell>
        </row>
        <row r="12">
          <cell r="A12">
            <v>11</v>
          </cell>
          <cell r="B12" t="str">
            <v>PLACE WITH ADJUSTMENT AND 50% BEND</v>
          </cell>
          <cell r="C12">
            <v>2.52</v>
          </cell>
        </row>
        <row r="13">
          <cell r="A13">
            <v>12</v>
          </cell>
          <cell r="B13" t="str">
            <v>PLACE WITH ADJUSTMENTS AND 100% BEND</v>
          </cell>
          <cell r="C13">
            <v>3.5999999999999996</v>
          </cell>
        </row>
        <row r="14">
          <cell r="A14">
            <v>13</v>
          </cell>
          <cell r="B14" t="str">
            <v>POSITION WITH CARE</v>
          </cell>
          <cell r="C14">
            <v>2.52</v>
          </cell>
        </row>
        <row r="15">
          <cell r="A15">
            <v>14</v>
          </cell>
          <cell r="B15" t="str">
            <v>POSITION WITH CARE AND 50% BEND</v>
          </cell>
          <cell r="C15">
            <v>3.5999999999999996</v>
          </cell>
        </row>
        <row r="16">
          <cell r="A16">
            <v>15</v>
          </cell>
          <cell r="B16" t="str">
            <v>POSITION WITH CARE AND 100% BEND</v>
          </cell>
          <cell r="C16">
            <v>4.68</v>
          </cell>
        </row>
        <row r="17">
          <cell r="A17">
            <v>16</v>
          </cell>
          <cell r="B17" t="str">
            <v>READ 1 DIGIT/3 WORDS</v>
          </cell>
          <cell r="C17">
            <v>0.36</v>
          </cell>
        </row>
        <row r="18">
          <cell r="A18">
            <v>17</v>
          </cell>
          <cell r="B18" t="str">
            <v>READ 2-3 DIGITS/4-8 WORDS</v>
          </cell>
          <cell r="C18">
            <v>1.0799999999999998</v>
          </cell>
        </row>
        <row r="19">
          <cell r="A19">
            <v>18</v>
          </cell>
          <cell r="B19" t="str">
            <v>READ 4-6 DIGITS/9-15 WORDS</v>
          </cell>
          <cell r="C19">
            <v>2.1599999999999997</v>
          </cell>
        </row>
        <row r="20">
          <cell r="A20">
            <v>19</v>
          </cell>
          <cell r="B20" t="str">
            <v>READ 7-12 DIGITS/16-24 WORDS</v>
          </cell>
          <cell r="C20">
            <v>3.5999999999999996</v>
          </cell>
        </row>
        <row r="21">
          <cell r="A21">
            <v>20</v>
          </cell>
          <cell r="B21" t="str">
            <v>READ 25-38 WORDS</v>
          </cell>
          <cell r="C21">
            <v>5.76</v>
          </cell>
        </row>
        <row r="22">
          <cell r="A22">
            <v>21</v>
          </cell>
          <cell r="B22" t="str">
            <v>READ 39-54 WORDS</v>
          </cell>
          <cell r="C22">
            <v>8.6399999999999988</v>
          </cell>
        </row>
        <row r="23">
          <cell r="A23">
            <v>22</v>
          </cell>
          <cell r="B23" t="str">
            <v>WALK 1-2 STEPS (0-5 FT, 0.0-1.5 M)</v>
          </cell>
          <cell r="C23">
            <v>1.0799999999999998</v>
          </cell>
        </row>
        <row r="24">
          <cell r="A24">
            <v>23</v>
          </cell>
          <cell r="B24" t="str">
            <v>WALK 3-4 STEPS (6-10 FT, 1.8-3.0 M)</v>
          </cell>
          <cell r="C24">
            <v>2.1599999999999997</v>
          </cell>
        </row>
        <row r="25">
          <cell r="A25">
            <v>24</v>
          </cell>
          <cell r="B25" t="str">
            <v>WALK 5-7 STEPS (11-18 FT, 3.4-5.3 M)</v>
          </cell>
          <cell r="C25">
            <v>3.5999999999999996</v>
          </cell>
        </row>
        <row r="26">
          <cell r="A26">
            <v>25</v>
          </cell>
          <cell r="B26" t="str">
            <v>WALK 8-10 STEPS (19-25 FT, 8.4-11.4 M)</v>
          </cell>
          <cell r="C26">
            <v>5.76</v>
          </cell>
        </row>
        <row r="27">
          <cell r="A27">
            <v>26</v>
          </cell>
          <cell r="B27" t="str">
            <v>WALK 11-15 STEPS (26-38 FT, 7.9-11.6 M)</v>
          </cell>
          <cell r="C27">
            <v>8.6399999999999988</v>
          </cell>
        </row>
        <row r="28">
          <cell r="A28">
            <v>27</v>
          </cell>
          <cell r="B28" t="str">
            <v>WALK 16-20 STEPS (39-50 FT, 11.9-15.2 M)</v>
          </cell>
          <cell r="C28">
            <v>11.52</v>
          </cell>
        </row>
        <row r="29">
          <cell r="A29">
            <v>28</v>
          </cell>
          <cell r="B29" t="str">
            <v>WALK 21-26 STEPS (51-65 FT, 15.5-19.8 M)</v>
          </cell>
          <cell r="C29">
            <v>15.12</v>
          </cell>
        </row>
        <row r="30">
          <cell r="A30">
            <v>29</v>
          </cell>
          <cell r="B30" t="str">
            <v>WALK 27-33 STEPS (66-83 FT, 20.1-25.3 M)</v>
          </cell>
          <cell r="C30">
            <v>19.439999999999998</v>
          </cell>
        </row>
        <row r="31">
          <cell r="A31">
            <v>30</v>
          </cell>
          <cell r="B31" t="str">
            <v>WALK 34-40 STEPS (84-100 FT, 25.6-30.5 M)</v>
          </cell>
          <cell r="C31">
            <v>24.119999999999997</v>
          </cell>
        </row>
        <row r="32">
          <cell r="A32">
            <v>31</v>
          </cell>
          <cell r="B32" t="str">
            <v>WALK 41-49 STEPS (101-123 FT, 30.8-37.5 M)</v>
          </cell>
          <cell r="C32">
            <v>29.159999999999997</v>
          </cell>
        </row>
        <row r="33">
          <cell r="A33">
            <v>32</v>
          </cell>
          <cell r="B33" t="str">
            <v>WALK 50-57 STEPS (124-143 FT, 37.8-43.6 M)</v>
          </cell>
          <cell r="C33">
            <v>34.559999999999995</v>
          </cell>
        </row>
        <row r="34">
          <cell r="A34">
            <v>33</v>
          </cell>
          <cell r="B34" t="str">
            <v>WALK 58-67 STEPS (144-168 FT, 43.9-51.2 M)</v>
          </cell>
          <cell r="C34">
            <v>40.68</v>
          </cell>
        </row>
        <row r="35">
          <cell r="A35">
            <v>34</v>
          </cell>
          <cell r="B35" t="str">
            <v>WALK 68-78 STEPS (169-195 FT, 51.5-59.4 M)</v>
          </cell>
          <cell r="C35">
            <v>47.16</v>
          </cell>
        </row>
        <row r="36">
          <cell r="A36">
            <v>35</v>
          </cell>
          <cell r="B36" t="str">
            <v>WALK 79-90 STEPS (196-225 FT, 59.7-68.6 M)</v>
          </cell>
          <cell r="C36">
            <v>54.72</v>
          </cell>
        </row>
        <row r="37">
          <cell r="A37">
            <v>36</v>
          </cell>
          <cell r="B37" t="str">
            <v>WALK 91-102 STEPS (226-255 FT, 68.9-77.7 M)</v>
          </cell>
          <cell r="C37">
            <v>62.279999999999994</v>
          </cell>
        </row>
        <row r="38">
          <cell r="A38">
            <v>37</v>
          </cell>
          <cell r="B38" t="str">
            <v>WALK 103-115 STEPS (256-288 FT, 78.0-87.8 M)</v>
          </cell>
          <cell r="C38">
            <v>70.559999999999988</v>
          </cell>
        </row>
        <row r="39">
          <cell r="A39">
            <v>38</v>
          </cell>
          <cell r="B39" t="str">
            <v>WALK 116-128 STEPS (289-320 FT, 88.1-97.5 M)</v>
          </cell>
          <cell r="C39">
            <v>79.199999999999989</v>
          </cell>
        </row>
        <row r="40">
          <cell r="A40">
            <v>39</v>
          </cell>
          <cell r="B40" t="str">
            <v>WALK 129-142 STEPS (321-355 FT, 97.8-108.2 M)</v>
          </cell>
          <cell r="C40">
            <v>88.199999999999989</v>
          </cell>
        </row>
        <row r="41">
          <cell r="A41">
            <v>40</v>
          </cell>
          <cell r="B41" t="str">
            <v>WALK 149-158 STEPS (356-395 FT, 108.5-120.4 M)</v>
          </cell>
          <cell r="C41">
            <v>97.199999999999989</v>
          </cell>
        </row>
        <row r="42">
          <cell r="A42">
            <v>41</v>
          </cell>
          <cell r="B42" t="str">
            <v>WALK 159-174 STEPS (396-435 FT, 120.7-132.6 M)</v>
          </cell>
          <cell r="C42">
            <v>107.99999999999999</v>
          </cell>
        </row>
        <row r="43">
          <cell r="A43">
            <v>42</v>
          </cell>
          <cell r="B43" t="str">
            <v>WALK 175-191 STEPS (436-478 FT, 132.9-145.7 M)</v>
          </cell>
          <cell r="C43">
            <v>118.8</v>
          </cell>
        </row>
        <row r="44">
          <cell r="A44">
            <v>43</v>
          </cell>
          <cell r="B44" t="str">
            <v>WRITE 1 DIGIT (OBTAIN AND ASIDE PEN)</v>
          </cell>
          <cell r="C44">
            <v>2.1599999999999997</v>
          </cell>
        </row>
        <row r="45">
          <cell r="A45">
            <v>44</v>
          </cell>
          <cell r="B45" t="str">
            <v>WRITE 2 DIGIT (OBTAIN AND ASIDE PEN)</v>
          </cell>
          <cell r="C45">
            <v>3.2399999999999998</v>
          </cell>
        </row>
        <row r="46">
          <cell r="A46">
            <v>45</v>
          </cell>
          <cell r="B46" t="str">
            <v>WRITE 3-4 DIGITS/1 WORD (OBTAIN AND ASIDE PEN)</v>
          </cell>
          <cell r="C46">
            <v>4.3199999999999994</v>
          </cell>
        </row>
        <row r="47">
          <cell r="A47">
            <v>46</v>
          </cell>
          <cell r="B47" t="str">
            <v>WRITE 5-6 DIGITS (OBTAIN AND ASIDE PEN)</v>
          </cell>
          <cell r="C47">
            <v>5.76</v>
          </cell>
        </row>
        <row r="48">
          <cell r="A48">
            <v>47</v>
          </cell>
          <cell r="B48" t="str">
            <v>WRITE 7-9 DIGITS/2 WORDS (SIGNATURE/DATE) (OBTAIN AND ASIDE PEN)</v>
          </cell>
          <cell r="C48">
            <v>7.919999999999999</v>
          </cell>
        </row>
        <row r="49">
          <cell r="A49">
            <v>48</v>
          </cell>
          <cell r="B49" t="str">
            <v>WRITE 10-13 DIGITS/3 WORDS (OBTAIN AND ASIDE PEN)</v>
          </cell>
          <cell r="C49">
            <v>10.799999999999999</v>
          </cell>
        </row>
        <row r="50">
          <cell r="A50">
            <v>49</v>
          </cell>
          <cell r="B50" t="str">
            <v>WRITE 14-18 DIGITS/4 WORDS (OBTAIN AND ASIDE PEN)</v>
          </cell>
          <cell r="C50">
            <v>13.68</v>
          </cell>
        </row>
        <row r="51">
          <cell r="A51">
            <v>50</v>
          </cell>
          <cell r="B51" t="str">
            <v>WRITE 19-23 DIGITS/5 WORDS (OBTAIN AND ASIDE PEN)</v>
          </cell>
          <cell r="C51">
            <v>17.279999999999998</v>
          </cell>
        </row>
        <row r="52">
          <cell r="A52">
            <v>51</v>
          </cell>
          <cell r="B52" t="str">
            <v>WRITE 24-29 DIGITS/6-7 WORDS (OBTAIN AND ASIDE PEN)</v>
          </cell>
          <cell r="C52">
            <v>21.599999999999998</v>
          </cell>
        </row>
        <row r="53">
          <cell r="A53">
            <v>52</v>
          </cell>
          <cell r="B53" t="str">
            <v>TYPE 1 DIGIT</v>
          </cell>
          <cell r="C53">
            <v>1.44</v>
          </cell>
        </row>
        <row r="54">
          <cell r="A54">
            <v>57</v>
          </cell>
          <cell r="B54" t="str">
            <v xml:space="preserve">CART PUSH/PULL 1-2 STEPS </v>
          </cell>
          <cell r="C54">
            <v>2.88</v>
          </cell>
        </row>
        <row r="55">
          <cell r="A55">
            <v>58</v>
          </cell>
          <cell r="B55" t="str">
            <v xml:space="preserve">CART PUSH/PULL 3-5 STEPS </v>
          </cell>
          <cell r="C55">
            <v>4.3199999999999994</v>
          </cell>
        </row>
        <row r="56">
          <cell r="A56">
            <v>59</v>
          </cell>
          <cell r="B56" t="str">
            <v xml:space="preserve">CART PUSH/PULL 6-9 STEPS </v>
          </cell>
          <cell r="C56">
            <v>6.4799999999999995</v>
          </cell>
        </row>
        <row r="57">
          <cell r="A57">
            <v>60</v>
          </cell>
          <cell r="B57" t="str">
            <v>CART PUSH/PULL 10-13 STEPS</v>
          </cell>
          <cell r="C57">
            <v>9.36</v>
          </cell>
        </row>
        <row r="58">
          <cell r="A58">
            <v>61</v>
          </cell>
          <cell r="B58" t="str">
            <v xml:space="preserve">CART PUSH/PULL 14-17 STEPS </v>
          </cell>
          <cell r="C58">
            <v>12.239999999999998</v>
          </cell>
        </row>
        <row r="59">
          <cell r="A59">
            <v>62</v>
          </cell>
          <cell r="B59" t="str">
            <v xml:space="preserve">CART PUSH/PULL 18-22 STEPS </v>
          </cell>
          <cell r="C59">
            <v>15.839999999999998</v>
          </cell>
        </row>
        <row r="60">
          <cell r="A60">
            <v>63</v>
          </cell>
          <cell r="B60" t="str">
            <v xml:space="preserve">CART PUSH/PULL 23-28 STEPS </v>
          </cell>
          <cell r="C60">
            <v>20.16</v>
          </cell>
        </row>
        <row r="61">
          <cell r="A61">
            <v>64</v>
          </cell>
          <cell r="B61" t="str">
            <v xml:space="preserve">CART PUSH/PULL 29-34 STEPS </v>
          </cell>
          <cell r="C61">
            <v>24.84</v>
          </cell>
        </row>
        <row r="62">
          <cell r="A62">
            <v>65</v>
          </cell>
          <cell r="B62" t="str">
            <v>CART PUSH/PULL 35-41 STEPS</v>
          </cell>
          <cell r="C62">
            <v>29.88</v>
          </cell>
        </row>
        <row r="63">
          <cell r="A63">
            <v>66</v>
          </cell>
          <cell r="B63" t="str">
            <v>CART PUSH/PULL 42-49 STEPS</v>
          </cell>
          <cell r="C63">
            <v>36</v>
          </cell>
        </row>
        <row r="64">
          <cell r="A64">
            <v>67</v>
          </cell>
          <cell r="B64" t="str">
            <v>CART PUSH/PULL 50-57 STEPS</v>
          </cell>
          <cell r="C64">
            <v>42.12</v>
          </cell>
        </row>
        <row r="65">
          <cell r="A65">
            <v>68</v>
          </cell>
          <cell r="B65" t="str">
            <v>CART PUSH/PULL 58-67 STEPS</v>
          </cell>
          <cell r="C65">
            <v>48.599999999999994</v>
          </cell>
        </row>
        <row r="66">
          <cell r="A66">
            <v>69</v>
          </cell>
          <cell r="B66" t="str">
            <v>CART PUSH/PULL 68-77 STEPS</v>
          </cell>
          <cell r="C66">
            <v>56.16</v>
          </cell>
        </row>
        <row r="67">
          <cell r="A67">
            <v>70</v>
          </cell>
          <cell r="B67" t="str">
            <v>CART PUSH/PULL 78-87 STEPS</v>
          </cell>
          <cell r="C67">
            <v>63.719999999999992</v>
          </cell>
        </row>
        <row r="68">
          <cell r="A68">
            <v>72</v>
          </cell>
          <cell r="B68" t="str">
            <v>CART PUSH/PULL 88-98 STEPS</v>
          </cell>
          <cell r="C68">
            <v>72</v>
          </cell>
        </row>
        <row r="69">
          <cell r="A69">
            <v>73</v>
          </cell>
          <cell r="B69" t="str">
            <v>CART PUSH/PULL 99-110 STEPS</v>
          </cell>
          <cell r="C69">
            <v>80.64</v>
          </cell>
        </row>
        <row r="70">
          <cell r="A70">
            <v>74</v>
          </cell>
          <cell r="B70" t="str">
            <v>CART PUSH/PULL 111-122 STEPS</v>
          </cell>
          <cell r="C70">
            <v>89.639999999999986</v>
          </cell>
        </row>
        <row r="71">
          <cell r="A71">
            <v>75</v>
          </cell>
          <cell r="B71" t="str">
            <v>CART PUSH/PULL 123-135 STEPS</v>
          </cell>
          <cell r="C71">
            <v>98.639999999999986</v>
          </cell>
        </row>
        <row r="72">
          <cell r="A72">
            <v>76</v>
          </cell>
          <cell r="B72" t="str">
            <v>CART PUSH/PULL 136-149 STEPS</v>
          </cell>
          <cell r="C72">
            <v>109.44</v>
          </cell>
        </row>
        <row r="73">
          <cell r="A73">
            <v>77</v>
          </cell>
          <cell r="B73" t="str">
            <v>CART PUSH/PULL 150-163 STEPS</v>
          </cell>
          <cell r="C73">
            <v>120.24</v>
          </cell>
        </row>
        <row r="74">
          <cell r="A74">
            <v>89</v>
          </cell>
          <cell r="B74" t="str">
            <v>HIGHLIGHT LINE WITH HIGHLIGHTER</v>
          </cell>
          <cell r="C74">
            <v>7.919999999999999</v>
          </cell>
        </row>
        <row r="75">
          <cell r="A75">
            <v>91</v>
          </cell>
          <cell r="B75" t="str">
            <v>IDENTIFY LINE WITH RULER</v>
          </cell>
          <cell r="C75">
            <v>3.2399999999999998</v>
          </cell>
        </row>
        <row r="76">
          <cell r="A76">
            <v>92</v>
          </cell>
          <cell r="B76" t="str">
            <v>HOLE PUNCH USE (OBTAIN AND ASIDE PAPER)</v>
          </cell>
          <cell r="C76">
            <v>6.1199999999999992</v>
          </cell>
        </row>
        <row r="77">
          <cell r="A77">
            <v>93</v>
          </cell>
          <cell r="B77" t="str">
            <v>PAPERCLIP</v>
          </cell>
          <cell r="C77">
            <v>0</v>
          </cell>
        </row>
        <row r="78">
          <cell r="A78">
            <v>94</v>
          </cell>
          <cell r="B78" t="str">
            <v>STAPLE WITH HAND STAPLER (OBTAIN &amp; ASIDE PAPER)</v>
          </cell>
          <cell r="C78">
            <v>3.2399999999999998</v>
          </cell>
        </row>
        <row r="79">
          <cell r="A79">
            <v>105</v>
          </cell>
          <cell r="B79" t="str">
            <v>LABEL - APPLY TO CARTON</v>
          </cell>
          <cell r="C79">
            <v>4.3199999999999994</v>
          </cell>
        </row>
        <row r="80">
          <cell r="A80">
            <v>106</v>
          </cell>
          <cell r="B80" t="str">
            <v>OPEN CARTON BY HAND  - DISENGAGE FLAPS</v>
          </cell>
          <cell r="C80">
            <v>2.52</v>
          </cell>
        </row>
        <row r="81">
          <cell r="A81">
            <v>107</v>
          </cell>
          <cell r="B81" t="str">
            <v>OPEN CARTON WITH KNIFE WITH SIDE CUT</v>
          </cell>
          <cell r="C81">
            <v>7.1999999999999993</v>
          </cell>
        </row>
        <row r="82">
          <cell r="A82">
            <v>108</v>
          </cell>
          <cell r="B82" t="str">
            <v>FORM CARTON</v>
          </cell>
          <cell r="C82">
            <v>7.56</v>
          </cell>
        </row>
        <row r="83">
          <cell r="A83">
            <v>109</v>
          </cell>
          <cell r="B83" t="str">
            <v>TAPE - APPLY TO CARTON</v>
          </cell>
          <cell r="C83">
            <v>2.88</v>
          </cell>
        </row>
        <row r="84">
          <cell r="A84">
            <v>110</v>
          </cell>
          <cell r="B84" t="str">
            <v>CLOSE CARTON - INTERLOCK FLAPS</v>
          </cell>
          <cell r="C84">
            <v>3.9599999999999995</v>
          </cell>
        </row>
        <row r="85">
          <cell r="A85">
            <v>111</v>
          </cell>
          <cell r="B85" t="str">
            <v>CLOSE AND SEAL CARTON</v>
          </cell>
          <cell r="C85">
            <v>5.76</v>
          </cell>
        </row>
        <row r="86">
          <cell r="A86">
            <v>112</v>
          </cell>
          <cell r="B86" t="str">
            <v>SHRINK-WRAP - APPLY TO PALLET</v>
          </cell>
          <cell r="C86">
            <v>0</v>
          </cell>
        </row>
        <row r="87">
          <cell r="A87">
            <v>113</v>
          </cell>
          <cell r="B87" t="str">
            <v>SHRINK-WRAP - REMOVE</v>
          </cell>
          <cell r="C87">
            <v>0</v>
          </cell>
        </row>
        <row r="88">
          <cell r="A88">
            <v>114</v>
          </cell>
          <cell r="B88" t="str">
            <v>FOLD ITEM</v>
          </cell>
          <cell r="C88">
            <v>1.0799999999999998</v>
          </cell>
        </row>
        <row r="89">
          <cell r="A89">
            <v>115</v>
          </cell>
          <cell r="B89" t="str">
            <v>PHONE USE (10-40 SEC.)</v>
          </cell>
          <cell r="C89">
            <v>0</v>
          </cell>
        </row>
        <row r="90">
          <cell r="A90">
            <v>116</v>
          </cell>
          <cell r="B90" t="str">
            <v xml:space="preserve">COPIER - OPERATE </v>
          </cell>
          <cell r="C90">
            <v>0</v>
          </cell>
        </row>
        <row r="91">
          <cell r="A91">
            <v>117</v>
          </cell>
          <cell r="B91" t="str">
            <v>PUSH CARTON</v>
          </cell>
          <cell r="C91">
            <v>1.7999999999999998</v>
          </cell>
        </row>
        <row r="92">
          <cell r="A92">
            <v>118</v>
          </cell>
          <cell r="B92" t="str">
            <v>SEARCH TIME (5 SEC.)</v>
          </cell>
          <cell r="C92">
            <v>0</v>
          </cell>
        </row>
        <row r="93">
          <cell r="A93">
            <v>119</v>
          </cell>
          <cell r="B93" t="str">
            <v>CLIMB ON/OFF EQUIPMENT</v>
          </cell>
          <cell r="C93">
            <v>5.76</v>
          </cell>
        </row>
        <row r="94">
          <cell r="A94">
            <v>120</v>
          </cell>
          <cell r="B94" t="str">
            <v xml:space="preserve">SCAN BARCODE </v>
          </cell>
          <cell r="C94">
            <v>1.7999999999999998</v>
          </cell>
        </row>
        <row r="95">
          <cell r="A95">
            <v>124</v>
          </cell>
          <cell r="B95" t="str">
            <v>PLACE PALLET WITH EQUIPMENT IN RACK/STACKED POSITION</v>
          </cell>
          <cell r="C95">
            <v>0</v>
          </cell>
        </row>
        <row r="96">
          <cell r="A96">
            <v>125</v>
          </cell>
          <cell r="B96" t="str">
            <v>DOCK LEVELER SETUP/TEARDOWN (MANUAL)</v>
          </cell>
          <cell r="C96">
            <v>0</v>
          </cell>
        </row>
        <row r="97">
          <cell r="A97">
            <v>126</v>
          </cell>
          <cell r="B97" t="str">
            <v>DOCK LEVELER SETUP/TEARDOWN (AUTOMATIC)</v>
          </cell>
          <cell r="C97">
            <v>0</v>
          </cell>
        </row>
        <row r="98">
          <cell r="A98">
            <v>127</v>
          </cell>
          <cell r="B98" t="str">
            <v>DOCK LIGHT SETUP/REMOVE</v>
          </cell>
          <cell r="C98">
            <v>2.88</v>
          </cell>
        </row>
        <row r="99">
          <cell r="A99">
            <v>130</v>
          </cell>
          <cell r="B99" t="str">
            <v>DOCK DOOR OPEN/CLOSE</v>
          </cell>
          <cell r="C99">
            <v>4.68</v>
          </cell>
        </row>
        <row r="100">
          <cell r="A100">
            <v>131</v>
          </cell>
          <cell r="B100" t="str">
            <v>TRAILER DOOR OPEN/CLOSE</v>
          </cell>
          <cell r="C100">
            <v>0</v>
          </cell>
        </row>
        <row r="101">
          <cell r="A101">
            <v>133</v>
          </cell>
          <cell r="B101" t="str">
            <v>SORT CARTON</v>
          </cell>
          <cell r="C101">
            <v>3.5999999999999996</v>
          </cell>
        </row>
        <row r="102">
          <cell r="A102">
            <v>134</v>
          </cell>
          <cell r="B102" t="str">
            <v>COUNT CARTON ON PALLET (20)</v>
          </cell>
          <cell r="C102">
            <v>7.1999999999999993</v>
          </cell>
        </row>
        <row r="103">
          <cell r="A103">
            <v>135</v>
          </cell>
          <cell r="B103" t="str">
            <v>INSPECT 1 POINT</v>
          </cell>
          <cell r="C103">
            <v>0.36</v>
          </cell>
        </row>
        <row r="104">
          <cell r="A104">
            <v>188</v>
          </cell>
          <cell r="B104" t="str">
            <v>INSPECT EQUIPMENT</v>
          </cell>
          <cell r="C104">
            <v>40.68</v>
          </cell>
        </row>
        <row r="105">
          <cell r="A105">
            <v>191</v>
          </cell>
          <cell r="B105" t="str">
            <v>MANUAL JACK PUSH/PULL 18-22 STEPS (43-55 FT, 13.1-16.8 M)</v>
          </cell>
          <cell r="C105">
            <v>16.559999999999999</v>
          </cell>
        </row>
        <row r="106">
          <cell r="A106">
            <v>196</v>
          </cell>
          <cell r="B106" t="str">
            <v>WALK THROUGH DOOR</v>
          </cell>
          <cell r="C106">
            <v>5.76</v>
          </cell>
        </row>
        <row r="107">
          <cell r="A107">
            <v>197</v>
          </cell>
          <cell r="B107" t="str">
            <v>PUSH BUTTON/PUSH PULL SWITCH / LEVER &lt;12"</v>
          </cell>
          <cell r="C107">
            <v>1.0799999999999998</v>
          </cell>
        </row>
        <row r="108">
          <cell r="A108">
            <v>198</v>
          </cell>
          <cell r="B108" t="str">
            <v>COLLECT</v>
          </cell>
          <cell r="C108">
            <v>1.0799999999999998</v>
          </cell>
        </row>
        <row r="109">
          <cell r="A109">
            <v>199</v>
          </cell>
          <cell r="B109" t="str">
            <v>BEND AND ARISE</v>
          </cell>
          <cell r="C109">
            <v>2.1599999999999997</v>
          </cell>
        </row>
        <row r="110">
          <cell r="A110">
            <v>206</v>
          </cell>
          <cell r="B110" t="str">
            <v>OBTAIN EMPTY PALLET FROM STACK OF PALLETS</v>
          </cell>
          <cell r="C110">
            <v>5.3999999999999995</v>
          </cell>
        </row>
        <row r="111">
          <cell r="A111">
            <v>207</v>
          </cell>
          <cell r="B111" t="str">
            <v>CUT SHRINK-WRAP - 5 SLICES</v>
          </cell>
          <cell r="C111">
            <v>8.6399999999999988</v>
          </cell>
        </row>
        <row r="112">
          <cell r="A112">
            <v>208</v>
          </cell>
          <cell r="B112" t="str">
            <v>CUT 1 SLICE</v>
          </cell>
          <cell r="C112">
            <v>1.0799999999999998</v>
          </cell>
        </row>
        <row r="113">
          <cell r="A113">
            <v>211</v>
          </cell>
          <cell r="B113" t="str">
            <v>SEPARATE PAPERWORK</v>
          </cell>
          <cell r="C113">
            <v>2.52</v>
          </cell>
        </row>
        <row r="114">
          <cell r="A114">
            <v>212</v>
          </cell>
          <cell r="B114" t="str">
            <v>SWEEP TO DUSTPAN</v>
          </cell>
          <cell r="C114">
            <v>1.44</v>
          </cell>
        </row>
        <row r="115">
          <cell r="A115">
            <v>214</v>
          </cell>
          <cell r="B115" t="str">
            <v>OBTAIN AND ACTUATE &lt; 12" (30.5 CM)</v>
          </cell>
          <cell r="C115">
            <v>1.0799999999999998</v>
          </cell>
        </row>
        <row r="116">
          <cell r="A116">
            <v>215</v>
          </cell>
          <cell r="B116" t="str">
            <v>OBTAIN AND ACTUATE OBJECT &gt; 12"(30.5 CM)</v>
          </cell>
          <cell r="C116">
            <v>1.7999999999999998</v>
          </cell>
        </row>
        <row r="117">
          <cell r="A117">
            <v>216</v>
          </cell>
          <cell r="B117" t="str">
            <v>OBTAIN AND ALIGN TO INDICATOR DIAL</v>
          </cell>
          <cell r="C117">
            <v>4.3199999999999994</v>
          </cell>
        </row>
        <row r="118">
          <cell r="A118">
            <v>217</v>
          </cell>
          <cell r="B118" t="str">
            <v>PLACE W/ ADJUSTMENT</v>
          </cell>
          <cell r="C118">
            <v>1.0799999999999998</v>
          </cell>
        </row>
        <row r="119">
          <cell r="A119">
            <v>218</v>
          </cell>
          <cell r="B119" t="str">
            <v xml:space="preserve">PLACE W/ PRECISION AND CARE </v>
          </cell>
          <cell r="C119">
            <v>2.1599999999999997</v>
          </cell>
        </row>
        <row r="120">
          <cell r="A120">
            <v>219</v>
          </cell>
          <cell r="B120" t="str">
            <v>OBTAIN AND MAKE 1  CUT WITH SCISSORS</v>
          </cell>
          <cell r="C120">
            <v>1.7999999999999998</v>
          </cell>
        </row>
        <row r="121">
          <cell r="A121">
            <v>220</v>
          </cell>
          <cell r="B121" t="str">
            <v>OBTAIN AND MEASURE FIXED SCALE</v>
          </cell>
          <cell r="C121">
            <v>4.3199999999999994</v>
          </cell>
        </row>
        <row r="122">
          <cell r="A122">
            <v>222</v>
          </cell>
          <cell r="B122" t="str">
            <v>WRIST TURN</v>
          </cell>
          <cell r="C122">
            <v>1.0799999999999998</v>
          </cell>
        </row>
        <row r="123">
          <cell r="A123">
            <v>223</v>
          </cell>
          <cell r="B123" t="str">
            <v>FINGER SPIN (3)</v>
          </cell>
          <cell r="C123">
            <v>2.1599999999999997</v>
          </cell>
        </row>
        <row r="124">
          <cell r="A124">
            <v>226</v>
          </cell>
          <cell r="B124" t="str">
            <v>OBTAIN AND PUSH/PULL WITH RESISTANCE</v>
          </cell>
          <cell r="C124">
            <v>3.5999999999999996</v>
          </cell>
        </row>
        <row r="125">
          <cell r="A125">
            <v>227</v>
          </cell>
          <cell r="B125" t="str">
            <v>WRITE 1 DIGIT</v>
          </cell>
          <cell r="C125">
            <v>1.0799999999999998</v>
          </cell>
        </row>
        <row r="126">
          <cell r="A126">
            <v>228</v>
          </cell>
          <cell r="B126" t="str">
            <v>WRITE 2 DIGITS</v>
          </cell>
          <cell r="C126">
            <v>1.7999999999999998</v>
          </cell>
        </row>
        <row r="127">
          <cell r="A127">
            <v>229</v>
          </cell>
          <cell r="B127" t="str">
            <v>WRITE 3-4 DIGITS/1 WORD</v>
          </cell>
          <cell r="C127">
            <v>2.88</v>
          </cell>
        </row>
        <row r="128">
          <cell r="A128">
            <v>230</v>
          </cell>
          <cell r="B128" t="str">
            <v>WRITE 5-6 DIGITS</v>
          </cell>
          <cell r="C128">
            <v>4.3199999999999994</v>
          </cell>
        </row>
        <row r="129">
          <cell r="A129">
            <v>231</v>
          </cell>
          <cell r="B129" t="str">
            <v>WRITE 7-9 DIGITS/2 WORD (SIGNATURE/DATE)</v>
          </cell>
          <cell r="C129">
            <v>6.4799999999999995</v>
          </cell>
        </row>
        <row r="130">
          <cell r="A130">
            <v>232</v>
          </cell>
          <cell r="B130" t="str">
            <v>WRITE 10-13 DIGITS/3 WORDS</v>
          </cell>
          <cell r="C130">
            <v>9.36</v>
          </cell>
        </row>
        <row r="131">
          <cell r="A131">
            <v>233</v>
          </cell>
          <cell r="B131" t="str">
            <v>WRITE 14-18 DIGITS/4 WORDS</v>
          </cell>
          <cell r="C131">
            <v>12.239999999999998</v>
          </cell>
        </row>
        <row r="132">
          <cell r="A132">
            <v>234</v>
          </cell>
          <cell r="B132" t="str">
            <v>WRITE 19-23 DIGITS/5 WORDS</v>
          </cell>
          <cell r="C132">
            <v>15.839999999999998</v>
          </cell>
        </row>
        <row r="133">
          <cell r="A133">
            <v>236</v>
          </cell>
          <cell r="B133" t="str">
            <v>OPEN CARTON WITH KNIFE AND DISCARD TOP</v>
          </cell>
          <cell r="C133">
            <v>9.36</v>
          </cell>
        </row>
        <row r="134">
          <cell r="A134">
            <v>237</v>
          </cell>
          <cell r="B134" t="str">
            <v>FLIP CARTON</v>
          </cell>
          <cell r="C134">
            <v>1.44</v>
          </cell>
        </row>
        <row r="135">
          <cell r="A135">
            <v>238</v>
          </cell>
          <cell r="B135" t="str">
            <v>OBTAIN PALLET WITH MANUAL JACK</v>
          </cell>
          <cell r="C135">
            <v>4.3199999999999994</v>
          </cell>
        </row>
        <row r="136">
          <cell r="A136">
            <v>239</v>
          </cell>
          <cell r="B136" t="str">
            <v>PLACE PALLET WITH MANUAL JACK</v>
          </cell>
          <cell r="C136">
            <v>2.88</v>
          </cell>
        </row>
        <row r="137">
          <cell r="A137">
            <v>245</v>
          </cell>
          <cell r="B137" t="str">
            <v>PROCESS TIME</v>
          </cell>
          <cell r="C137">
            <v>5.0039999999999996</v>
          </cell>
        </row>
        <row r="138">
          <cell r="A138">
            <v>246</v>
          </cell>
          <cell r="B138" t="str">
            <v>PUSH BUTTON/ PUSH PULL SWITCH/ LEVER &lt;12"</v>
          </cell>
          <cell r="C138">
            <v>1.0799999999999998</v>
          </cell>
        </row>
        <row r="139">
          <cell r="A139">
            <v>247</v>
          </cell>
          <cell r="B139" t="str">
            <v>PROCESS TIME (5 SEC)</v>
          </cell>
          <cell r="C139">
            <v>5.76</v>
          </cell>
        </row>
        <row r="140">
          <cell r="A140">
            <v>250</v>
          </cell>
          <cell r="B140" t="str">
            <v>STAND/SIT W/ ADJUSTMENTS</v>
          </cell>
          <cell r="C140">
            <v>3.5999999999999996</v>
          </cell>
        </row>
        <row r="141">
          <cell r="A141">
            <v>252</v>
          </cell>
          <cell r="B141" t="str">
            <v>OPEN BINDER BY HAND  - DISENGAGE RINGS</v>
          </cell>
          <cell r="C141">
            <v>3.5999999999999996</v>
          </cell>
        </row>
        <row r="142">
          <cell r="A142">
            <v>266</v>
          </cell>
          <cell r="B142" t="str">
            <v>STAND/SIT</v>
          </cell>
          <cell r="C142">
            <v>1.0799999999999998</v>
          </cell>
        </row>
        <row r="143">
          <cell r="A143">
            <v>268</v>
          </cell>
          <cell r="B143" t="str">
            <v>MEASURE- CARTON DIMENSIONS WITH STEEL TAPE</v>
          </cell>
          <cell r="C143">
            <v>41.04</v>
          </cell>
        </row>
        <row r="144">
          <cell r="A144">
            <v>269</v>
          </cell>
          <cell r="B144" t="str">
            <v xml:space="preserve">OPEN BINDER BY HAND  </v>
          </cell>
          <cell r="C144">
            <v>1.7999999999999998</v>
          </cell>
        </row>
        <row r="145">
          <cell r="A145">
            <v>271</v>
          </cell>
          <cell r="B145" t="str">
            <v>CLICK MOUSE / TYPE 1-2 DIGITS / 1-2 DATA POINTS</v>
          </cell>
          <cell r="C145">
            <v>1.44</v>
          </cell>
        </row>
        <row r="146">
          <cell r="A146">
            <v>272</v>
          </cell>
          <cell r="B146" t="str">
            <v>TYPE 1 WORD / 3-6 DIGITS/ 3-6 DATA POINTS</v>
          </cell>
          <cell r="C146">
            <v>1.44</v>
          </cell>
        </row>
        <row r="147">
          <cell r="A147">
            <v>306</v>
          </cell>
          <cell r="B147" t="str">
            <v>LEAF THROUGH PAPER - 1 SHEET</v>
          </cell>
          <cell r="C147">
            <v>1.0799999999999998</v>
          </cell>
        </row>
        <row r="148">
          <cell r="A148">
            <v>307</v>
          </cell>
          <cell r="B148" t="str">
            <v>LEAF THROUGH PAPER - 2-4 SHEETS</v>
          </cell>
          <cell r="C148">
            <v>1.7999999999999998</v>
          </cell>
        </row>
        <row r="149">
          <cell r="A149">
            <v>308</v>
          </cell>
          <cell r="B149" t="str">
            <v>LEAF THROUGH PAPER - 5-7 SHEETS</v>
          </cell>
          <cell r="C149">
            <v>2.88</v>
          </cell>
        </row>
        <row r="150">
          <cell r="A150">
            <v>310</v>
          </cell>
          <cell r="B150" t="str">
            <v>LEAF THROUGH PAPER - 13-20 SHEETS</v>
          </cell>
          <cell r="C150">
            <v>6.4799999999999995</v>
          </cell>
        </row>
        <row r="151">
          <cell r="A151">
            <v>311</v>
          </cell>
          <cell r="B151" t="str">
            <v>LEAF THROUGH PAPER - 21-28 SHEETS</v>
          </cell>
          <cell r="C151">
            <v>9.36</v>
          </cell>
        </row>
        <row r="152">
          <cell r="A152">
            <v>312</v>
          </cell>
          <cell r="B152" t="str">
            <v>LEAF THROUGH PAPER - 29-37 SHEETS</v>
          </cell>
          <cell r="C152">
            <v>12.239999999999998</v>
          </cell>
        </row>
        <row r="153">
          <cell r="A153">
            <v>313</v>
          </cell>
          <cell r="B153" t="str">
            <v>LEAF THROUGH PAPER - 38-47 SHEETS</v>
          </cell>
          <cell r="C153">
            <v>15.839999999999998</v>
          </cell>
        </row>
        <row r="154">
          <cell r="A154">
            <v>334</v>
          </cell>
          <cell r="B154" t="str">
            <v>OBTAIN AND PUSH/PULL OPEN DOOR</v>
          </cell>
          <cell r="C154">
            <v>1.7999999999999998</v>
          </cell>
        </row>
        <row r="155">
          <cell r="A155">
            <v>335</v>
          </cell>
          <cell r="B155" t="str">
            <v>PUT ON/TAKE OFF GLOVE</v>
          </cell>
          <cell r="C155">
            <v>1.7999999999999998</v>
          </cell>
        </row>
        <row r="156">
          <cell r="A156">
            <v>342</v>
          </cell>
          <cell r="B156" t="str">
            <v>ACTUATE &lt; 12" (30.5 CM)</v>
          </cell>
          <cell r="C156">
            <v>0.36</v>
          </cell>
        </row>
        <row r="157">
          <cell r="A157">
            <v>343</v>
          </cell>
          <cell r="B157" t="str">
            <v>ACTUATE OBJECT &gt; 12"(30.5 CM)</v>
          </cell>
          <cell r="C157">
            <v>1.0799999999999998</v>
          </cell>
        </row>
        <row r="158">
          <cell r="A158">
            <v>336</v>
          </cell>
          <cell r="B158" t="str">
            <v>OBTAIN AND SLIDE</v>
          </cell>
          <cell r="C158">
            <v>1.7999999999999998</v>
          </cell>
        </row>
        <row r="159">
          <cell r="A159">
            <v>337</v>
          </cell>
          <cell r="B159" t="str">
            <v>ARM TURN 4 ROTATIONS</v>
          </cell>
          <cell r="C159">
            <v>3.5999999999999996</v>
          </cell>
        </row>
        <row r="160">
          <cell r="A160">
            <v>338</v>
          </cell>
          <cell r="B160" t="str">
            <v>OBTAIN AND SLIDE, ALIGN 1 POINT</v>
          </cell>
          <cell r="C160">
            <v>1.44</v>
          </cell>
        </row>
        <row r="161">
          <cell r="A161">
            <v>339</v>
          </cell>
          <cell r="B161" t="str">
            <v>OBTAIN, BEND AND SLIDE, ALIGN 2 POINTS</v>
          </cell>
          <cell r="C161">
            <v>5.76</v>
          </cell>
        </row>
        <row r="162">
          <cell r="A162">
            <v>340</v>
          </cell>
          <cell r="B162" t="str">
            <v>OBTAIN AND SCOOP</v>
          </cell>
          <cell r="C162">
            <v>2.1599999999999997</v>
          </cell>
        </row>
        <row r="163">
          <cell r="A163">
            <v>341</v>
          </cell>
          <cell r="B163" t="str">
            <v>RUB SPICES ON CHICKEN</v>
          </cell>
          <cell r="C163">
            <v>3.9599999999999995</v>
          </cell>
        </row>
        <row r="164">
          <cell r="A164">
            <v>344</v>
          </cell>
          <cell r="B164" t="str">
            <v>PUT ON/TAKE OFF BUTTON UP COAT</v>
          </cell>
          <cell r="C164">
            <v>27.72</v>
          </cell>
        </row>
        <row r="165">
          <cell r="A165">
            <v>345</v>
          </cell>
          <cell r="B165" t="str">
            <v>PUT ON/TAKE OFF LATEX GLOVE</v>
          </cell>
          <cell r="C165">
            <v>13.319999999999999</v>
          </cell>
        </row>
        <row r="166">
          <cell r="A166">
            <v>346</v>
          </cell>
          <cell r="B166" t="str">
            <v>OBTAIN AND PUT ON LID</v>
          </cell>
          <cell r="C166">
            <v>5.3999999999999995</v>
          </cell>
        </row>
        <row r="167">
          <cell r="A167">
            <v>347</v>
          </cell>
          <cell r="B167" t="str">
            <v>WRAP UP HOSE</v>
          </cell>
          <cell r="C167">
            <v>20.52</v>
          </cell>
        </row>
        <row r="168">
          <cell r="A168">
            <v>348</v>
          </cell>
          <cell r="B168" t="str">
            <v>ARM TURN</v>
          </cell>
          <cell r="C168">
            <v>3.5999999999999996</v>
          </cell>
        </row>
        <row r="169">
          <cell r="A169" t="str">
            <v>SO</v>
          </cell>
          <cell r="B169" t="str">
            <v>Special Operation</v>
          </cell>
          <cell r="C169">
            <v>0</v>
          </cell>
        </row>
        <row r="170">
          <cell r="A170" t="str">
            <v>CT</v>
          </cell>
          <cell r="B170" t="str">
            <v>&gt;&gt;&gt;</v>
          </cell>
          <cell r="C170">
            <v>0</v>
          </cell>
        </row>
        <row r="171">
          <cell r="A171">
            <v>400</v>
          </cell>
          <cell r="B171" t="str">
            <v>WIPE CLEAN 1 SQFT OF SHELF (INCLUDE BEND)</v>
          </cell>
          <cell r="C171">
            <v>10.44</v>
          </cell>
        </row>
        <row r="172">
          <cell r="A172">
            <v>401</v>
          </cell>
          <cell r="B172" t="str">
            <v>REMOVE SHELF</v>
          </cell>
          <cell r="C172">
            <v>5.04</v>
          </cell>
        </row>
        <row r="173">
          <cell r="A173">
            <v>402</v>
          </cell>
          <cell r="B173" t="str">
            <v>PUSH/PULL PEGHOOK</v>
          </cell>
          <cell r="C173">
            <v>3.9599999999999995</v>
          </cell>
        </row>
        <row r="174">
          <cell r="A174">
            <v>403</v>
          </cell>
          <cell r="B174" t="str">
            <v>SCRAPE SEM LABELS-4 STRIKES</v>
          </cell>
          <cell r="C174">
            <v>4.3199999999999994</v>
          </cell>
        </row>
        <row r="175">
          <cell r="A175">
            <v>410</v>
          </cell>
          <cell r="B175" t="str">
            <v>REPOSITION SHELF</v>
          </cell>
          <cell r="C175">
            <v>5.04</v>
          </cell>
        </row>
        <row r="176">
          <cell r="A176">
            <v>411</v>
          </cell>
          <cell r="B176" t="str">
            <v>ALIGN WITH PRECISION</v>
          </cell>
          <cell r="C176">
            <v>4.3199999999999994</v>
          </cell>
        </row>
        <row r="177">
          <cell r="A177">
            <v>412</v>
          </cell>
          <cell r="B177" t="str">
            <v>ALIGN TO 2 POINTS</v>
          </cell>
          <cell r="C177">
            <v>4.3199999999999994</v>
          </cell>
        </row>
        <row r="178">
          <cell r="A178">
            <v>413</v>
          </cell>
          <cell r="B178" t="str">
            <v>APPLY WITH PRESSURE</v>
          </cell>
          <cell r="C178">
            <v>4.3199999999999994</v>
          </cell>
        </row>
        <row r="179">
          <cell r="A179">
            <v>414</v>
          </cell>
          <cell r="B179" t="str">
            <v>WIPE CLEAN 2 SQFT OF SHELF (Wipe only)</v>
          </cell>
          <cell r="C179">
            <v>6.84</v>
          </cell>
        </row>
        <row r="180">
          <cell r="A180">
            <v>400</v>
          </cell>
          <cell r="B180" t="str">
            <v>WIPE CLEAN 1 SQFT OF SHELF NO BEND</v>
          </cell>
          <cell r="C180">
            <v>6.1199999999999992</v>
          </cell>
        </row>
        <row r="181">
          <cell r="A181">
            <v>415</v>
          </cell>
          <cell r="B181" t="str">
            <v>Sweep once</v>
          </cell>
          <cell r="C181">
            <v>3.2399999999999998</v>
          </cell>
        </row>
        <row r="182">
          <cell r="A182">
            <v>416</v>
          </cell>
          <cell r="B182" t="str">
            <v>Wipe 1 sq. ft NO BEND</v>
          </cell>
          <cell r="C182">
            <v>6.1199999999999992</v>
          </cell>
        </row>
        <row r="183">
          <cell r="A183">
            <v>417</v>
          </cell>
          <cell r="B183" t="str">
            <v>Push/Pull with resistance</v>
          </cell>
          <cell r="C183">
            <v>1.7999999999999998</v>
          </cell>
        </row>
        <row r="184">
          <cell r="A184">
            <v>418</v>
          </cell>
          <cell r="B184" t="str">
            <v>Open Locked door and walk through</v>
          </cell>
          <cell r="C184">
            <v>6.84</v>
          </cell>
        </row>
        <row r="185">
          <cell r="A185">
            <v>433</v>
          </cell>
          <cell r="B185" t="str">
            <v>OPEN OR CLOSE COOLER/FREEZER DOOR</v>
          </cell>
          <cell r="C185">
            <v>6.84</v>
          </cell>
        </row>
        <row r="186">
          <cell r="A186">
            <v>434</v>
          </cell>
          <cell r="B186" t="str">
            <v>OBTAIN RADIO FROM BELT AND RETURN</v>
          </cell>
          <cell r="C186">
            <v>2.88</v>
          </cell>
        </row>
        <row r="187">
          <cell r="A187">
            <v>435</v>
          </cell>
          <cell r="B187" t="str">
            <v>REHANDLE CASE</v>
          </cell>
          <cell r="C187">
            <v>3.9599999999999995</v>
          </cell>
        </row>
        <row r="188">
          <cell r="A188">
            <v>436</v>
          </cell>
          <cell r="B188" t="str">
            <v>SCRUB 16 SQUARE FEET WITH PRESSURE</v>
          </cell>
          <cell r="C188">
            <v>46.8</v>
          </cell>
        </row>
        <row r="189">
          <cell r="A189">
            <v>437</v>
          </cell>
          <cell r="B189" t="str">
            <v>LOOSEN LEVER RATCHET 4 TIMES</v>
          </cell>
          <cell r="C189">
            <v>2.1599999999999997</v>
          </cell>
        </row>
        <row r="190">
          <cell r="A190">
            <v>438</v>
          </cell>
          <cell r="B190" t="str">
            <v>SCRUB 6 SQUARE FEET WITH PRESSURE</v>
          </cell>
          <cell r="C190">
            <v>15.839999999999998</v>
          </cell>
        </row>
        <row r="191">
          <cell r="A191">
            <v>439</v>
          </cell>
          <cell r="B191" t="str">
            <v>SCRUB 10 SQUARE FEET WITH PRESSURE</v>
          </cell>
          <cell r="C191">
            <v>23.759999999999998</v>
          </cell>
        </row>
        <row r="192">
          <cell r="A192">
            <v>440</v>
          </cell>
          <cell r="B192" t="str">
            <v>TOSS ASIDE LOOSE FIT</v>
          </cell>
          <cell r="C192">
            <v>0.36</v>
          </cell>
        </row>
        <row r="193">
          <cell r="A193">
            <v>444</v>
          </cell>
          <cell r="B193" t="str">
            <v>GRAB ITEM AND INSPECT DATE/SCALE</v>
          </cell>
          <cell r="C193">
            <v>3.2399999999999998</v>
          </cell>
        </row>
        <row r="194">
          <cell r="A194">
            <v>449</v>
          </cell>
          <cell r="B194" t="str">
            <v>POUR LIQUID CONTENTS INTO DRAIN</v>
          </cell>
          <cell r="C194">
            <v>7.56</v>
          </cell>
        </row>
        <row r="195">
          <cell r="A195">
            <v>450</v>
          </cell>
          <cell r="B195" t="str">
            <v>MANUAL JACK PUSH/PULL 35-41 STEPS (86-100 FT, 26.2-30.5 M)</v>
          </cell>
          <cell r="C195">
            <v>30.599999999999998</v>
          </cell>
        </row>
        <row r="196">
          <cell r="A196">
            <v>451</v>
          </cell>
          <cell r="B196" t="str">
            <v>PULL OUT FULL GARBAGE BAG</v>
          </cell>
          <cell r="C196">
            <v>2.52</v>
          </cell>
        </row>
        <row r="197">
          <cell r="A197">
            <v>452</v>
          </cell>
          <cell r="B197" t="str">
            <v>TIE GARBAGE BAG KNOT</v>
          </cell>
          <cell r="C197">
            <v>3.9599999999999995</v>
          </cell>
        </row>
        <row r="198">
          <cell r="A198">
            <v>453</v>
          </cell>
          <cell r="B198" t="str">
            <v>OBTAIN GARBAGE BAG FROM BOX</v>
          </cell>
          <cell r="C198">
            <v>2.52</v>
          </cell>
        </row>
        <row r="199">
          <cell r="A199">
            <v>454</v>
          </cell>
          <cell r="B199" t="str">
            <v>SEPARAT GARBAGE BAG</v>
          </cell>
          <cell r="C199">
            <v>1.44</v>
          </cell>
        </row>
        <row r="200">
          <cell r="A200">
            <v>455</v>
          </cell>
          <cell r="B200" t="str">
            <v>PULL GARBAGE BAG APPART</v>
          </cell>
          <cell r="C200">
            <v>0.72</v>
          </cell>
        </row>
        <row r="201">
          <cell r="A201">
            <v>456</v>
          </cell>
          <cell r="B201" t="str">
            <v>OPEN COMPACTOR DOOR</v>
          </cell>
          <cell r="C201">
            <v>1.7999999999999998</v>
          </cell>
        </row>
        <row r="202">
          <cell r="A202">
            <v>457</v>
          </cell>
          <cell r="B202" t="str">
            <v>THROW ITEM INTO COMPACTOR</v>
          </cell>
          <cell r="C202">
            <v>1.0799999999999998</v>
          </cell>
        </row>
        <row r="203">
          <cell r="A203">
            <v>458</v>
          </cell>
          <cell r="B203" t="str">
            <v>ROTATE CASE</v>
          </cell>
          <cell r="C203">
            <v>1.7999999999999998</v>
          </cell>
        </row>
        <row r="204">
          <cell r="A204">
            <v>459</v>
          </cell>
          <cell r="B204" t="str">
            <v>PUT ON/ TAKE OFF SAFETY VEST</v>
          </cell>
          <cell r="C204">
            <v>5.04</v>
          </cell>
        </row>
        <row r="205">
          <cell r="A205">
            <v>461</v>
          </cell>
          <cell r="B205" t="str">
            <v>DISGENGAGE CLEANING TOOL FROM RACK</v>
          </cell>
          <cell r="C205">
            <v>1.44</v>
          </cell>
        </row>
        <row r="206">
          <cell r="A206">
            <v>462</v>
          </cell>
          <cell r="B206" t="str">
            <v>SCRAPE OBJECT ON FLOOR</v>
          </cell>
          <cell r="C206">
            <v>1.7999999999999998</v>
          </cell>
        </row>
        <row r="207">
          <cell r="A207">
            <v>463</v>
          </cell>
          <cell r="B207" t="str">
            <v>LIFT AND SHAKE OBJECT</v>
          </cell>
          <cell r="C207">
            <v>0.36</v>
          </cell>
        </row>
        <row r="208">
          <cell r="A208">
            <v>464</v>
          </cell>
          <cell r="B208" t="str">
            <v>SWEEP DUST IN DUST PAN</v>
          </cell>
          <cell r="C208">
            <v>15.12</v>
          </cell>
        </row>
        <row r="209">
          <cell r="A209">
            <v>465</v>
          </cell>
          <cell r="B209" t="str">
            <v>LOG ON TO SMART SYSTEM USING HANDHELD TERMINAL</v>
          </cell>
          <cell r="C209">
            <v>5.04</v>
          </cell>
        </row>
        <row r="210">
          <cell r="A210">
            <v>466</v>
          </cell>
          <cell r="B210" t="str">
            <v>LOOSEN LEVER RATCHET 1 TIME</v>
          </cell>
          <cell r="C210">
            <v>1.0799999999999998</v>
          </cell>
        </row>
        <row r="211">
          <cell r="A211">
            <v>467</v>
          </cell>
          <cell r="B211" t="str">
            <v>SURFACE TREAT WIPE (.5 SQ FT)</v>
          </cell>
          <cell r="C211">
            <v>1.0799999999999998</v>
          </cell>
        </row>
        <row r="212">
          <cell r="A212">
            <v>468</v>
          </cell>
          <cell r="B212" t="str">
            <v>FASTEN LEVER RATCHET 1 TIME</v>
          </cell>
          <cell r="C212">
            <v>1.0799999999999998</v>
          </cell>
        </row>
        <row r="213">
          <cell r="A213">
            <v>469</v>
          </cell>
          <cell r="B213" t="str">
            <v>EMPTY DUSTPAN</v>
          </cell>
          <cell r="C213">
            <v>1.7999999999999998</v>
          </cell>
        </row>
        <row r="214">
          <cell r="A214">
            <v>470</v>
          </cell>
          <cell r="B214" t="str">
            <v>OPEN/CLOSE FILING CABINET</v>
          </cell>
          <cell r="C214">
            <v>3.2399999999999998</v>
          </cell>
        </row>
        <row r="215">
          <cell r="A215">
            <v>472</v>
          </cell>
          <cell r="B215" t="str">
            <v>OPEN A CASE THAT IS A SACK</v>
          </cell>
          <cell r="C215">
            <v>7.919999999999999</v>
          </cell>
        </row>
        <row r="216">
          <cell r="A216">
            <v>473</v>
          </cell>
          <cell r="B216" t="str">
            <v>OPEN A CASE THAT HAS A PLASITC COVER</v>
          </cell>
          <cell r="C216">
            <v>4.68</v>
          </cell>
        </row>
        <row r="217">
          <cell r="A217">
            <v>474</v>
          </cell>
          <cell r="B217" t="str">
            <v>REHANDLE ITEM</v>
          </cell>
          <cell r="C217">
            <v>1.7999999999999998</v>
          </cell>
        </row>
        <row r="218">
          <cell r="A218">
            <v>475</v>
          </cell>
          <cell r="B218" t="str">
            <v>SPRAY FLOOR</v>
          </cell>
          <cell r="C218">
            <v>3.5999999999999996</v>
          </cell>
        </row>
        <row r="219">
          <cell r="A219">
            <v>476</v>
          </cell>
          <cell r="B219" t="str">
            <v>REMOVE PLASTIC COVER</v>
          </cell>
          <cell r="C219">
            <v>2.52</v>
          </cell>
        </row>
        <row r="220">
          <cell r="A220">
            <v>477</v>
          </cell>
          <cell r="B220" t="str">
            <v>PULL OF TOP OF CARTON</v>
          </cell>
          <cell r="C220">
            <v>2.88</v>
          </cell>
        </row>
        <row r="221">
          <cell r="A221">
            <v>478</v>
          </cell>
          <cell r="B221" t="str">
            <v>PULL OF TOP OF CARTON AND REMOVE PLASTIC</v>
          </cell>
          <cell r="C221">
            <v>3.2399999999999998</v>
          </cell>
        </row>
        <row r="222">
          <cell r="A222">
            <v>479</v>
          </cell>
          <cell r="B222" t="str">
            <v>ROTATE ITEM</v>
          </cell>
          <cell r="C222">
            <v>3.9599999999999995</v>
          </cell>
        </row>
        <row r="223">
          <cell r="A223">
            <v>480</v>
          </cell>
          <cell r="B223" t="str">
            <v>TYPE 1-2 DIGIT-Keypad</v>
          </cell>
          <cell r="C223">
            <v>0.72</v>
          </cell>
        </row>
        <row r="224">
          <cell r="A224">
            <v>481</v>
          </cell>
          <cell r="B224" t="str">
            <v>TYPE 3-6 DIGITS-Keypad</v>
          </cell>
          <cell r="C224">
            <v>2.1599999999999997</v>
          </cell>
        </row>
        <row r="225">
          <cell r="A225">
            <v>482</v>
          </cell>
          <cell r="B225" t="str">
            <v>TYPE 7-11 DIGITS-Keypad</v>
          </cell>
          <cell r="C225">
            <v>3.2399999999999998</v>
          </cell>
        </row>
        <row r="226">
          <cell r="A226">
            <v>483</v>
          </cell>
          <cell r="B226" t="str">
            <v>TYPE 12-18 DIGITS-Keypad</v>
          </cell>
          <cell r="C226">
            <v>4.68</v>
          </cell>
        </row>
        <row r="227">
          <cell r="A227">
            <v>485</v>
          </cell>
          <cell r="B227" t="str">
            <v>TYPE 19-28 DIGITS-Keypad</v>
          </cell>
          <cell r="C227">
            <v>6.84</v>
          </cell>
        </row>
        <row r="228">
          <cell r="A228">
            <v>486</v>
          </cell>
          <cell r="B228" t="str">
            <v>TYPE 29-39 DIGITS-Keypad</v>
          </cell>
          <cell r="C228">
            <v>9.7199999999999989</v>
          </cell>
        </row>
        <row r="229">
          <cell r="A229">
            <v>487</v>
          </cell>
          <cell r="B229" t="str">
            <v>TYPE 40-52 DIGITS-Keypad</v>
          </cell>
          <cell r="C229">
            <v>12.6</v>
          </cell>
        </row>
        <row r="230">
          <cell r="A230">
            <v>488</v>
          </cell>
          <cell r="B230" t="str">
            <v>TYPE 53-68 DIGITS-Keypad</v>
          </cell>
          <cell r="C230">
            <v>16.2</v>
          </cell>
        </row>
        <row r="231">
          <cell r="A231">
            <v>489</v>
          </cell>
          <cell r="B231" t="str">
            <v>TYPE 69-85 DIGITS-Keypad</v>
          </cell>
          <cell r="C231">
            <v>20.52</v>
          </cell>
        </row>
        <row r="232">
          <cell r="A232">
            <v>490</v>
          </cell>
          <cell r="B232" t="str">
            <v>DECORATE CAKE</v>
          </cell>
          <cell r="C232">
            <v>273.55269230769233</v>
          </cell>
        </row>
        <row r="233">
          <cell r="A233">
            <v>491</v>
          </cell>
          <cell r="B233" t="str">
            <v>DECORATE SPECIAL ORDER CAKE</v>
          </cell>
          <cell r="C233">
            <v>574.52249999999992</v>
          </cell>
        </row>
        <row r="234">
          <cell r="A234">
            <v>492</v>
          </cell>
          <cell r="B234" t="str">
            <v>TAKE SPECIAL ORDER</v>
          </cell>
          <cell r="C234">
            <v>139.81833333333333</v>
          </cell>
        </row>
        <row r="235">
          <cell r="A235">
            <v>493</v>
          </cell>
          <cell r="B235" t="str">
            <v>CLEAN BAKERY UTENSILS</v>
          </cell>
          <cell r="C235">
            <v>1163.4599999999998</v>
          </cell>
        </row>
        <row r="236">
          <cell r="A236">
            <v>494</v>
          </cell>
          <cell r="B236" t="str">
            <v>SPRAY GROUND WITH LIQUID</v>
          </cell>
          <cell r="C236">
            <v>167.46</v>
          </cell>
        </row>
        <row r="237">
          <cell r="A237">
            <v>495</v>
          </cell>
          <cell r="B237" t="str">
            <v>SQUEEGEE/SWEEP GROUND</v>
          </cell>
          <cell r="C237">
            <v>235.38</v>
          </cell>
        </row>
        <row r="238">
          <cell r="A238">
            <v>496</v>
          </cell>
          <cell r="B238" t="str">
            <v>OBTAIN AND ACTUATE OBJECT 2 STAGES &gt; 24"(61 CM)</v>
          </cell>
          <cell r="C238">
            <v>2.88</v>
          </cell>
        </row>
        <row r="239">
          <cell r="A239">
            <v>497</v>
          </cell>
          <cell r="B239" t="str">
            <v>INSPECT 3 POINT</v>
          </cell>
          <cell r="C239">
            <v>1.0799999999999998</v>
          </cell>
        </row>
        <row r="240">
          <cell r="A240">
            <v>498</v>
          </cell>
          <cell r="B240" t="str">
            <v>BEND, OBTAIN AND ACTUATE &lt; 12" (30.5 CM)</v>
          </cell>
          <cell r="C240">
            <v>3.2399999999999998</v>
          </cell>
        </row>
        <row r="241">
          <cell r="A241">
            <v>499</v>
          </cell>
          <cell r="B241" t="str">
            <v>BEND, OBTAIN AND ACTUATE OBJECT &gt; 12"(30.5 CM)</v>
          </cell>
          <cell r="C241">
            <v>3.9599999999999995</v>
          </cell>
        </row>
        <row r="242">
          <cell r="A242">
            <v>500</v>
          </cell>
          <cell r="B242" t="str">
            <v>BEND AND ROLL UP RUG (6 ROLLS PER RUG, 2 RUGS PER BATHROOM)</v>
          </cell>
          <cell r="C242">
            <v>11.159999999999998</v>
          </cell>
        </row>
        <row r="243">
          <cell r="A243">
            <v>501</v>
          </cell>
          <cell r="B243" t="str">
            <v>SCRUB 3 SQUARE FEET WITH A BRUSH</v>
          </cell>
          <cell r="C243">
            <v>9.36</v>
          </cell>
        </row>
        <row r="244">
          <cell r="A244">
            <v>502</v>
          </cell>
          <cell r="B244" t="str">
            <v>CRANK 5 TIMES</v>
          </cell>
          <cell r="C244">
            <v>9</v>
          </cell>
        </row>
        <row r="245">
          <cell r="A245">
            <v>503</v>
          </cell>
          <cell r="B245" t="str">
            <v>PLACE ITEM W/ BEND</v>
          </cell>
          <cell r="C245">
            <v>2.52</v>
          </cell>
        </row>
        <row r="246">
          <cell r="A246">
            <v>504</v>
          </cell>
          <cell r="B246" t="str">
            <v>PLACE ITEM W/O BEND</v>
          </cell>
          <cell r="C246">
            <v>0.72</v>
          </cell>
        </row>
        <row r="247">
          <cell r="A247">
            <v>505</v>
          </cell>
          <cell r="B247" t="str">
            <v>PLACE ITEM ADJUST W/ BEND</v>
          </cell>
          <cell r="C247">
            <v>3.2399999999999998</v>
          </cell>
        </row>
        <row r="248">
          <cell r="A248">
            <v>506</v>
          </cell>
          <cell r="B248" t="str">
            <v>PLACE ITEM ADJUST W/O BEND</v>
          </cell>
          <cell r="C248">
            <v>1.44</v>
          </cell>
        </row>
        <row r="249">
          <cell r="A249">
            <v>507</v>
          </cell>
          <cell r="B249" t="str">
            <v>PLACE ITEM ABOVE</v>
          </cell>
          <cell r="C249">
            <v>1.44</v>
          </cell>
        </row>
        <row r="250">
          <cell r="A250">
            <v>508</v>
          </cell>
          <cell r="B250" t="str">
            <v>PLACE ITEM ADJUST ABOVE</v>
          </cell>
          <cell r="C250">
            <v>2.52</v>
          </cell>
        </row>
        <row r="251">
          <cell r="A251">
            <v>509</v>
          </cell>
          <cell r="B251" t="str">
            <v>HIGHLIGHT LINE WITH HIGHLIGHTER</v>
          </cell>
          <cell r="C251">
            <v>2.52</v>
          </cell>
        </row>
        <row r="252">
          <cell r="A252">
            <v>510</v>
          </cell>
          <cell r="B252" t="str">
            <v>READ COMPARE 1 ITEM</v>
          </cell>
          <cell r="C252">
            <v>0.36</v>
          </cell>
        </row>
        <row r="253">
          <cell r="A253">
            <v>511</v>
          </cell>
          <cell r="B253" t="str">
            <v>READ COMPARE 2 ITEMS</v>
          </cell>
          <cell r="C253">
            <v>1.0799999999999998</v>
          </cell>
        </row>
        <row r="254">
          <cell r="A254">
            <v>512</v>
          </cell>
          <cell r="B254" t="str">
            <v>READ COMPARE 4 ITEMS</v>
          </cell>
          <cell r="C254">
            <v>2.1599999999999997</v>
          </cell>
        </row>
        <row r="255">
          <cell r="A255">
            <v>513</v>
          </cell>
          <cell r="B255" t="str">
            <v>READ COMPARE 8 ITEMS</v>
          </cell>
          <cell r="C255">
            <v>3.5999999999999996</v>
          </cell>
        </row>
        <row r="256">
          <cell r="A256">
            <v>514</v>
          </cell>
          <cell r="B256" t="str">
            <v>READ COMPARE 13 ITEMS</v>
          </cell>
          <cell r="C256">
            <v>5.76</v>
          </cell>
        </row>
        <row r="257">
          <cell r="A257">
            <v>515</v>
          </cell>
          <cell r="B257" t="str">
            <v>OPEN/ CLOSE AND SELECT 1-2 FILES</v>
          </cell>
          <cell r="C257">
            <v>6.84</v>
          </cell>
        </row>
        <row r="258">
          <cell r="A258">
            <v>516</v>
          </cell>
          <cell r="B258" t="str">
            <v>OPEN/ CLOSE AND FILE 1 FILE</v>
          </cell>
          <cell r="C258">
            <v>6.84</v>
          </cell>
        </row>
        <row r="259">
          <cell r="A259">
            <v>517</v>
          </cell>
          <cell r="B259" t="str">
            <v>OPEN AND CLOSE FILING CABINET</v>
          </cell>
          <cell r="C259">
            <v>3.5999999999999996</v>
          </cell>
        </row>
        <row r="260">
          <cell r="A260">
            <v>518</v>
          </cell>
          <cell r="B260" t="str">
            <v>READ 55-72 WORDS</v>
          </cell>
          <cell r="C260">
            <v>11.52</v>
          </cell>
        </row>
        <row r="261">
          <cell r="A261">
            <v>519</v>
          </cell>
          <cell r="B261" t="str">
            <v>READ 73-94 WORDS</v>
          </cell>
          <cell r="C261">
            <v>15.12</v>
          </cell>
        </row>
        <row r="262">
          <cell r="A262">
            <v>520</v>
          </cell>
          <cell r="B262" t="str">
            <v>READ 95-119 WORDS</v>
          </cell>
          <cell r="C262">
            <v>19.439999999999998</v>
          </cell>
        </row>
        <row r="263">
          <cell r="A263">
            <v>521</v>
          </cell>
          <cell r="B263" t="str">
            <v>FOLD SHEET OF PAPER</v>
          </cell>
          <cell r="C263">
            <v>5.76</v>
          </cell>
        </row>
        <row r="264">
          <cell r="A264">
            <v>522</v>
          </cell>
          <cell r="B264" t="str">
            <v>ASSEMBLE BOX (FOLD)</v>
          </cell>
          <cell r="C264">
            <v>3.5999999999999996</v>
          </cell>
        </row>
        <row r="265">
          <cell r="A265">
            <v>523</v>
          </cell>
          <cell r="B265" t="str">
            <v>Pour Meat into Grinder</v>
          </cell>
          <cell r="C265">
            <v>15</v>
          </cell>
        </row>
        <row r="266">
          <cell r="A266">
            <v>524</v>
          </cell>
          <cell r="B266" t="str">
            <v>Weigh and Print PLU Label</v>
          </cell>
          <cell r="C266">
            <v>3.9</v>
          </cell>
        </row>
        <row r="267">
          <cell r="A267">
            <v>525</v>
          </cell>
          <cell r="B267" t="str">
            <v>Cut and Trim Roast Meat</v>
          </cell>
          <cell r="C267">
            <v>104.28571428571368</v>
          </cell>
        </row>
        <row r="268">
          <cell r="A268">
            <v>526</v>
          </cell>
          <cell r="B268" t="str">
            <v>Cut and Trim Steak meat</v>
          </cell>
          <cell r="C268">
            <v>66.571428571427049</v>
          </cell>
        </row>
        <row r="269">
          <cell r="A269">
            <v>527</v>
          </cell>
          <cell r="B269" t="str">
            <v>Prepare HMS Meal</v>
          </cell>
          <cell r="C269">
            <v>138.22391345197673</v>
          </cell>
        </row>
        <row r="270">
          <cell r="A270">
            <v>528</v>
          </cell>
          <cell r="B270" t="str">
            <v>Roll Up Saw Blade</v>
          </cell>
          <cell r="C270">
            <v>10</v>
          </cell>
        </row>
        <row r="271">
          <cell r="A271">
            <v>529</v>
          </cell>
          <cell r="B271" t="str">
            <v>Rinse Saw</v>
          </cell>
          <cell r="C271">
            <v>120</v>
          </cell>
        </row>
        <row r="272">
          <cell r="A272">
            <v>530</v>
          </cell>
          <cell r="B272" t="str">
            <v>Sanitize Saw</v>
          </cell>
          <cell r="C272">
            <v>60</v>
          </cell>
        </row>
        <row r="273">
          <cell r="A273">
            <v>531</v>
          </cell>
          <cell r="B273" t="str">
            <v>Rinse out Meat Grinder</v>
          </cell>
          <cell r="C273">
            <v>300</v>
          </cell>
        </row>
        <row r="274">
          <cell r="A274">
            <v>532</v>
          </cell>
          <cell r="B274" t="str">
            <v>Clean rolling Racks</v>
          </cell>
          <cell r="C274">
            <v>120</v>
          </cell>
        </row>
        <row r="275">
          <cell r="A275">
            <v>533</v>
          </cell>
          <cell r="B275" t="str">
            <v>Wash Rotisserie Oven Trays</v>
          </cell>
          <cell r="C275">
            <v>300</v>
          </cell>
        </row>
        <row r="276">
          <cell r="A276">
            <v>534</v>
          </cell>
          <cell r="B276" t="str">
            <v>Wipe Down Deli Slcier</v>
          </cell>
          <cell r="C276">
            <v>300</v>
          </cell>
        </row>
        <row r="277">
          <cell r="A277">
            <v>535</v>
          </cell>
          <cell r="B277" t="str">
            <v>Rinse Drain Table</v>
          </cell>
          <cell r="C277">
            <v>60</v>
          </cell>
        </row>
        <row r="278">
          <cell r="A278">
            <v>536</v>
          </cell>
          <cell r="B278" t="str">
            <v>Sanitize Drain Table</v>
          </cell>
          <cell r="C278">
            <v>60</v>
          </cell>
        </row>
        <row r="279">
          <cell r="A279">
            <v>537</v>
          </cell>
          <cell r="B279" t="str">
            <v>Put Deli Slicer Together</v>
          </cell>
          <cell r="C279">
            <v>60</v>
          </cell>
        </row>
        <row r="280">
          <cell r="A280">
            <v>136</v>
          </cell>
          <cell r="B280" t="str">
            <v>INSPECT 5 POINTS</v>
          </cell>
          <cell r="C280">
            <v>2.1599999999999997</v>
          </cell>
        </row>
        <row r="281">
          <cell r="A281">
            <v>248</v>
          </cell>
          <cell r="B281" t="str">
            <v>PROCESS TIME (20 SEC)</v>
          </cell>
          <cell r="C281">
            <v>20.015999999999998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38" t="s">
        <v>160</v>
      </c>
      <c r="B1" s="238"/>
      <c r="C1" s="238"/>
      <c r="D1" s="238"/>
      <c r="E1" s="238"/>
      <c r="F1" s="238"/>
      <c r="G1" s="238"/>
      <c r="H1" s="238"/>
      <c r="I1" s="238"/>
      <c r="J1" s="238"/>
      <c r="K1" s="238"/>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39" t="s">
        <v>491</v>
      </c>
      <c r="B28" s="239"/>
      <c r="C28" s="239"/>
      <c r="D28" s="239"/>
      <c r="E28" s="239"/>
      <c r="F28" s="239"/>
      <c r="G28" s="239"/>
      <c r="H28" s="239"/>
      <c r="I28" s="239"/>
      <c r="J28" s="239"/>
      <c r="K28" s="239"/>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38" t="s">
        <v>160</v>
      </c>
      <c r="B1" s="238"/>
      <c r="C1" s="238"/>
      <c r="D1" s="238"/>
      <c r="E1" s="238"/>
      <c r="F1" s="238"/>
      <c r="G1" s="238"/>
      <c r="H1" s="238"/>
      <c r="I1" s="238"/>
      <c r="J1" s="238"/>
      <c r="K1" s="238"/>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39" t="s">
        <v>597</v>
      </c>
      <c r="B28" s="239"/>
      <c r="C28" s="239"/>
      <c r="D28" s="239"/>
      <c r="E28" s="239"/>
      <c r="F28" s="239"/>
      <c r="G28" s="239"/>
      <c r="H28" s="239"/>
      <c r="I28" s="239"/>
      <c r="J28" s="239"/>
      <c r="K28" s="239"/>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38" t="s">
        <v>160</v>
      </c>
      <c r="B1" s="238"/>
      <c r="C1" s="238"/>
      <c r="D1" s="238"/>
      <c r="E1" s="238"/>
      <c r="F1" s="238"/>
      <c r="G1" s="238"/>
      <c r="H1" s="238"/>
      <c r="I1" s="238"/>
      <c r="J1" s="238"/>
      <c r="K1" s="238"/>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39" t="s">
        <v>598</v>
      </c>
      <c r="B27" s="239"/>
      <c r="C27" s="239"/>
      <c r="D27" s="239"/>
      <c r="E27" s="239"/>
      <c r="F27" s="239"/>
      <c r="G27" s="239"/>
      <c r="H27" s="239"/>
      <c r="I27" s="239"/>
      <c r="J27" s="239"/>
      <c r="K27" s="239"/>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1" t="s">
        <v>160</v>
      </c>
      <c r="B1" s="241"/>
      <c r="C1" s="241"/>
      <c r="D1" s="241"/>
      <c r="E1" s="241"/>
      <c r="F1" s="241"/>
      <c r="G1" s="241"/>
      <c r="H1" s="241"/>
      <c r="I1" s="241"/>
      <c r="J1" s="241"/>
      <c r="K1" s="241"/>
      <c r="L1" s="241"/>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0" t="s">
        <v>638</v>
      </c>
      <c r="B27" s="240"/>
      <c r="C27" s="240"/>
      <c r="D27" s="240"/>
      <c r="E27" s="240"/>
      <c r="F27" s="240"/>
      <c r="G27" s="240"/>
      <c r="H27" s="240"/>
      <c r="I27" s="240"/>
      <c r="J27" s="240"/>
      <c r="K27" s="240"/>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38" t="s">
        <v>160</v>
      </c>
      <c r="B1" s="238"/>
      <c r="C1" s="238"/>
      <c r="D1" s="238"/>
      <c r="E1" s="238"/>
      <c r="F1" s="238"/>
      <c r="G1" s="238"/>
      <c r="H1" s="238"/>
      <c r="I1" s="238"/>
      <c r="J1" s="238"/>
      <c r="K1" s="238"/>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39" t="s">
        <v>491</v>
      </c>
      <c r="B28" s="239"/>
      <c r="C28" s="239"/>
      <c r="D28" s="239"/>
      <c r="E28" s="239"/>
      <c r="F28" s="239"/>
      <c r="G28" s="239"/>
      <c r="H28" s="239"/>
      <c r="I28" s="239"/>
      <c r="J28" s="239"/>
      <c r="K28" s="239"/>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38" t="s">
        <v>160</v>
      </c>
      <c r="B1" s="238"/>
      <c r="C1" s="238"/>
      <c r="D1" s="238"/>
      <c r="E1" s="238"/>
      <c r="F1" s="238"/>
      <c r="G1" s="238"/>
      <c r="H1" s="238"/>
      <c r="I1" s="238"/>
      <c r="J1" s="238"/>
      <c r="K1" s="238"/>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39" t="s">
        <v>599</v>
      </c>
      <c r="B28" s="239"/>
      <c r="C28" s="239"/>
      <c r="D28" s="239"/>
      <c r="E28" s="239"/>
      <c r="F28" s="239"/>
      <c r="G28" s="239"/>
      <c r="H28" s="239"/>
      <c r="I28" s="239"/>
      <c r="J28" s="239"/>
      <c r="K28" s="239"/>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38" t="s">
        <v>160</v>
      </c>
      <c r="B1" s="238"/>
      <c r="C1" s="238"/>
      <c r="D1" s="238"/>
      <c r="E1" s="238"/>
      <c r="F1" s="238"/>
      <c r="G1" s="238"/>
      <c r="H1" s="238"/>
      <c r="I1" s="238"/>
      <c r="J1" s="238"/>
      <c r="K1" s="238"/>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39" t="s">
        <v>600</v>
      </c>
      <c r="B28" s="239"/>
      <c r="C28" s="239"/>
      <c r="D28" s="239"/>
      <c r="E28" s="239"/>
      <c r="F28" s="239"/>
      <c r="G28" s="239"/>
      <c r="H28" s="239"/>
      <c r="I28" s="239"/>
      <c r="J28" s="239"/>
      <c r="K28" s="239"/>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38" t="s">
        <v>160</v>
      </c>
      <c r="B1" s="238"/>
      <c r="C1" s="238"/>
      <c r="D1" s="238"/>
      <c r="E1" s="238"/>
      <c r="F1" s="238"/>
      <c r="G1" s="238"/>
      <c r="H1" s="238"/>
      <c r="I1" s="238"/>
      <c r="J1" s="238"/>
      <c r="K1" s="238"/>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39" t="s">
        <v>601</v>
      </c>
      <c r="B27" s="239"/>
      <c r="C27" s="239"/>
      <c r="D27" s="239"/>
      <c r="E27" s="239"/>
      <c r="F27" s="239"/>
      <c r="G27" s="239"/>
      <c r="H27" s="239"/>
      <c r="I27" s="239"/>
      <c r="J27" s="239"/>
      <c r="K27" s="239"/>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1" t="s">
        <v>160</v>
      </c>
      <c r="B1" s="241"/>
      <c r="C1" s="241"/>
      <c r="D1" s="241"/>
      <c r="E1" s="241"/>
      <c r="F1" s="241"/>
      <c r="G1" s="241"/>
      <c r="H1" s="241"/>
      <c r="I1" s="241"/>
      <c r="J1" s="241"/>
      <c r="K1" s="241"/>
      <c r="L1" s="241"/>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2" t="s">
        <v>638</v>
      </c>
      <c r="B30" s="242"/>
      <c r="C30" s="242"/>
      <c r="D30" s="242"/>
      <c r="E30" s="242"/>
      <c r="F30" s="242"/>
      <c r="G30" s="242"/>
      <c r="H30" s="242"/>
      <c r="I30" s="242"/>
      <c r="J30" s="242"/>
      <c r="K30" s="242"/>
      <c r="L30" s="242"/>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D16" sqref="D16"/>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1" t="s">
        <v>665</v>
      </c>
      <c r="C22" s="222"/>
    </row>
    <row r="23" spans="2:6" x14ac:dyDescent="0.15">
      <c r="B23" s="213" t="s">
        <v>666</v>
      </c>
      <c r="C23" s="214">
        <v>20</v>
      </c>
    </row>
    <row r="24" spans="2:6" x14ac:dyDescent="0.15">
      <c r="B24" s="215" t="s">
        <v>667</v>
      </c>
      <c r="C24" s="214">
        <v>15</v>
      </c>
    </row>
    <row r="25" spans="2:6" x14ac:dyDescent="0.15">
      <c r="B25" s="216" t="s">
        <v>668</v>
      </c>
      <c r="C25" s="217">
        <v>9</v>
      </c>
    </row>
    <row r="26" spans="2:6" x14ac:dyDescent="0.15">
      <c r="B26" s="216" t="s">
        <v>669</v>
      </c>
      <c r="C26" s="217">
        <v>6</v>
      </c>
    </row>
    <row r="27" spans="2:6" x14ac:dyDescent="0.15">
      <c r="B27" s="215" t="s">
        <v>736</v>
      </c>
      <c r="C27" s="214">
        <v>5</v>
      </c>
    </row>
    <row r="28" spans="2:6" x14ac:dyDescent="0.15">
      <c r="B28" s="215" t="s">
        <v>737</v>
      </c>
      <c r="C28" s="218">
        <v>0.11</v>
      </c>
    </row>
    <row r="29" spans="2:6" x14ac:dyDescent="0.15">
      <c r="B29" s="215" t="s">
        <v>738</v>
      </c>
      <c r="C29" s="214">
        <v>18</v>
      </c>
    </row>
    <row r="30" spans="2:6" x14ac:dyDescent="0.15">
      <c r="B30" s="215" t="s">
        <v>769</v>
      </c>
      <c r="C30" s="214">
        <v>10</v>
      </c>
    </row>
    <row r="31" spans="2:6" ht="14" thickBot="1" x14ac:dyDescent="0.2">
      <c r="B31" s="219" t="s">
        <v>793</v>
      </c>
      <c r="C31" s="220">
        <v>5</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38" t="s">
        <v>160</v>
      </c>
      <c r="B1" s="238"/>
      <c r="C1" s="238"/>
      <c r="D1" s="238"/>
      <c r="E1" s="238"/>
      <c r="F1" s="238"/>
      <c r="G1" s="238"/>
      <c r="H1" s="238"/>
      <c r="I1" s="238"/>
      <c r="J1" s="238"/>
      <c r="K1" s="238"/>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39" t="s">
        <v>612</v>
      </c>
      <c r="B29" s="239"/>
      <c r="C29" s="239"/>
      <c r="D29" s="239"/>
      <c r="E29" s="239"/>
      <c r="F29" s="239"/>
      <c r="G29" s="239"/>
      <c r="H29" s="239"/>
      <c r="I29" s="239"/>
      <c r="J29" s="239"/>
      <c r="K29" s="239"/>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38" t="s">
        <v>160</v>
      </c>
      <c r="B1" s="238"/>
      <c r="C1" s="238"/>
      <c r="D1" s="238"/>
      <c r="E1" s="238"/>
      <c r="F1" s="238"/>
      <c r="G1" s="238"/>
      <c r="H1" s="238"/>
      <c r="I1" s="238"/>
      <c r="J1" s="238"/>
      <c r="K1" s="238"/>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39" t="s">
        <v>820</v>
      </c>
      <c r="B28" s="239"/>
      <c r="C28" s="239"/>
      <c r="D28" s="239"/>
      <c r="E28" s="239"/>
      <c r="F28" s="239"/>
      <c r="G28" s="239"/>
      <c r="H28" s="239"/>
      <c r="I28" s="239"/>
      <c r="J28" s="239"/>
      <c r="K28" s="239"/>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38" t="s">
        <v>160</v>
      </c>
      <c r="B1" s="238"/>
      <c r="C1" s="238"/>
      <c r="D1" s="238"/>
      <c r="E1" s="238"/>
      <c r="F1" s="238"/>
      <c r="G1" s="238"/>
      <c r="H1" s="238"/>
      <c r="I1" s="238"/>
      <c r="J1" s="238"/>
      <c r="K1" s="238"/>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39" t="s">
        <v>821</v>
      </c>
      <c r="B28" s="239"/>
      <c r="C28" s="239"/>
      <c r="D28" s="239"/>
      <c r="E28" s="239"/>
      <c r="F28" s="239"/>
      <c r="G28" s="239"/>
      <c r="H28" s="239"/>
      <c r="I28" s="239"/>
      <c r="J28" s="239"/>
      <c r="K28" s="239"/>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38" t="s">
        <v>160</v>
      </c>
      <c r="B1" s="238"/>
      <c r="C1" s="238"/>
      <c r="D1" s="238"/>
      <c r="E1" s="238"/>
      <c r="F1" s="238"/>
      <c r="G1" s="238"/>
      <c r="H1" s="238"/>
      <c r="I1" s="238"/>
      <c r="J1" s="238"/>
      <c r="K1" s="238"/>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39" t="s">
        <v>823</v>
      </c>
      <c r="B29" s="239"/>
      <c r="C29" s="239"/>
      <c r="D29" s="239"/>
      <c r="E29" s="239"/>
      <c r="F29" s="239"/>
      <c r="G29" s="239"/>
      <c r="H29" s="239"/>
      <c r="I29" s="239"/>
      <c r="J29" s="239"/>
      <c r="K29" s="239"/>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38" t="s">
        <v>160</v>
      </c>
      <c r="B1" s="238"/>
      <c r="C1" s="238"/>
      <c r="D1" s="238"/>
      <c r="E1" s="238"/>
      <c r="F1" s="238"/>
      <c r="G1" s="238"/>
      <c r="H1" s="238"/>
      <c r="I1" s="238"/>
      <c r="J1" s="238"/>
      <c r="K1" s="238"/>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39" t="s">
        <v>829</v>
      </c>
      <c r="B28" s="239"/>
      <c r="C28" s="239"/>
      <c r="D28" s="239"/>
      <c r="E28" s="239"/>
      <c r="F28" s="239"/>
      <c r="G28" s="239"/>
      <c r="H28" s="239"/>
      <c r="I28" s="239"/>
      <c r="J28" s="239"/>
      <c r="K28" s="239"/>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1" t="s">
        <v>160</v>
      </c>
      <c r="B1" s="241"/>
      <c r="C1" s="241"/>
      <c r="D1" s="241"/>
      <c r="E1" s="241"/>
      <c r="F1" s="241"/>
      <c r="G1" s="241"/>
      <c r="H1" s="241"/>
      <c r="I1" s="241"/>
      <c r="J1" s="241"/>
      <c r="K1" s="241"/>
      <c r="L1" s="241"/>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0" t="s">
        <v>638</v>
      </c>
      <c r="B27" s="240"/>
      <c r="C27" s="240"/>
      <c r="D27" s="240"/>
      <c r="E27" s="240"/>
      <c r="F27" s="240"/>
      <c r="G27" s="240"/>
      <c r="H27" s="240"/>
      <c r="I27" s="240"/>
      <c r="J27" s="240"/>
      <c r="K27" s="240"/>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23" t="s">
        <v>169</v>
      </c>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25" t="s">
        <v>209</v>
      </c>
      <c r="J6" s="226"/>
      <c r="K6" s="226"/>
      <c r="L6" s="226"/>
      <c r="M6" s="226"/>
      <c r="N6" s="226"/>
      <c r="O6" s="226"/>
      <c r="P6" s="226"/>
      <c r="Q6" s="226"/>
      <c r="R6" s="226"/>
      <c r="S6" s="226"/>
      <c r="T6" s="226"/>
      <c r="U6" s="226"/>
      <c r="V6" s="226"/>
      <c r="W6" s="226"/>
      <c r="X6" s="226"/>
      <c r="Y6" s="226"/>
      <c r="Z6" s="226"/>
      <c r="AA6" s="226"/>
      <c r="AB6" s="226"/>
      <c r="AC6" s="226"/>
      <c r="AD6" s="226"/>
      <c r="AE6" s="226"/>
      <c r="AF6" s="226"/>
      <c r="AG6" s="226"/>
      <c r="AH6" s="226"/>
      <c r="AI6" s="226"/>
      <c r="AJ6" s="226"/>
      <c r="AK6" s="226"/>
      <c r="AL6" s="226"/>
      <c r="AM6" s="226"/>
      <c r="AN6" s="226"/>
      <c r="AO6" s="226"/>
      <c r="AP6" s="226"/>
    </row>
    <row r="7" spans="1:42" x14ac:dyDescent="0.15">
      <c r="A7" s="40">
        <v>6</v>
      </c>
      <c r="B7" s="40" t="s">
        <v>53</v>
      </c>
      <c r="C7" s="41">
        <f t="shared" si="0"/>
        <v>3.5999999999999996</v>
      </c>
      <c r="D7" s="40">
        <v>1</v>
      </c>
      <c r="E7" s="40">
        <f t="shared" si="1"/>
        <v>3.5999999999999996</v>
      </c>
      <c r="F7" s="40">
        <v>100</v>
      </c>
      <c r="G7" s="40" t="s">
        <v>170</v>
      </c>
      <c r="H7" s="40"/>
      <c r="I7" s="227" t="s">
        <v>209</v>
      </c>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9"/>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27" t="s">
        <v>209</v>
      </c>
      <c r="J19" s="228"/>
      <c r="K19" s="228"/>
      <c r="L19" s="228"/>
      <c r="M19" s="228"/>
      <c r="N19" s="228"/>
      <c r="O19" s="228"/>
      <c r="P19" s="228"/>
      <c r="Q19" s="228"/>
      <c r="R19" s="228"/>
      <c r="S19" s="228"/>
      <c r="T19" s="228"/>
      <c r="U19" s="228"/>
      <c r="V19" s="228"/>
      <c r="W19" s="228"/>
      <c r="X19" s="228"/>
      <c r="Y19" s="228"/>
      <c r="Z19" s="228"/>
      <c r="AA19" s="228"/>
      <c r="AB19" s="228"/>
      <c r="AC19" s="228"/>
      <c r="AD19" s="228"/>
      <c r="AE19" s="228"/>
      <c r="AF19" s="228"/>
      <c r="AG19" s="228"/>
      <c r="AH19" s="228"/>
      <c r="AI19" s="228"/>
      <c r="AJ19" s="228"/>
      <c r="AK19" s="228"/>
      <c r="AL19" s="228"/>
      <c r="AM19" s="228"/>
      <c r="AN19" s="228"/>
      <c r="AO19" s="228"/>
      <c r="AP19" s="229"/>
    </row>
    <row r="20" spans="1:42" x14ac:dyDescent="0.15">
      <c r="A20" s="40">
        <v>19</v>
      </c>
      <c r="B20" s="40" t="s">
        <v>86</v>
      </c>
      <c r="C20" s="41">
        <f t="shared" si="0"/>
        <v>3.5999999999999996</v>
      </c>
      <c r="D20" s="40">
        <v>1</v>
      </c>
      <c r="E20" s="40">
        <f t="shared" si="1"/>
        <v>3.5999999999999996</v>
      </c>
      <c r="F20" s="40">
        <v>100</v>
      </c>
      <c r="G20" s="40" t="s">
        <v>174</v>
      </c>
      <c r="H20" s="40" t="s">
        <v>174</v>
      </c>
      <c r="I20" s="227" t="s">
        <v>209</v>
      </c>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c r="AM20" s="228"/>
      <c r="AN20" s="228"/>
      <c r="AO20" s="228"/>
      <c r="AP20" s="229"/>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27" t="s">
        <v>209</v>
      </c>
      <c r="J44" s="228"/>
      <c r="K44" s="228"/>
      <c r="L44" s="228"/>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9"/>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27" t="s">
        <v>209</v>
      </c>
      <c r="J83" s="228"/>
      <c r="K83" s="228"/>
      <c r="L83" s="228"/>
      <c r="M83" s="228"/>
      <c r="N83" s="228"/>
      <c r="O83" s="228"/>
      <c r="P83" s="228"/>
      <c r="Q83" s="228"/>
      <c r="R83" s="228"/>
      <c r="S83" s="228"/>
      <c r="T83" s="228"/>
      <c r="U83" s="228"/>
      <c r="V83" s="228"/>
      <c r="W83" s="228"/>
      <c r="X83" s="228"/>
      <c r="Y83" s="228"/>
      <c r="Z83" s="228"/>
      <c r="AA83" s="228"/>
      <c r="AB83" s="228"/>
      <c r="AC83" s="228"/>
      <c r="AD83" s="228"/>
      <c r="AE83" s="228"/>
      <c r="AF83" s="228"/>
      <c r="AG83" s="228"/>
      <c r="AH83" s="228"/>
      <c r="AI83" s="228"/>
      <c r="AJ83" s="228"/>
      <c r="AK83" s="228"/>
      <c r="AL83" s="228"/>
      <c r="AM83" s="228"/>
      <c r="AN83" s="228"/>
      <c r="AO83" s="228"/>
      <c r="AP83" s="229"/>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27" t="s">
        <v>209</v>
      </c>
      <c r="J119" s="228"/>
      <c r="K119" s="228"/>
      <c r="L119" s="228"/>
      <c r="M119" s="228"/>
      <c r="N119" s="228"/>
      <c r="O119" s="228"/>
      <c r="P119" s="228"/>
      <c r="Q119" s="228"/>
      <c r="R119" s="228"/>
      <c r="S119" s="228"/>
      <c r="T119" s="228"/>
      <c r="U119" s="228"/>
      <c r="V119" s="228"/>
      <c r="W119" s="228"/>
      <c r="X119" s="228"/>
      <c r="Y119" s="228"/>
      <c r="Z119" s="228"/>
      <c r="AA119" s="228"/>
      <c r="AB119" s="228"/>
      <c r="AC119" s="228"/>
      <c r="AD119" s="228"/>
      <c r="AE119" s="228"/>
      <c r="AF119" s="228"/>
      <c r="AG119" s="228"/>
      <c r="AH119" s="228"/>
      <c r="AI119" s="228"/>
      <c r="AJ119" s="228"/>
      <c r="AK119" s="228"/>
      <c r="AL119" s="228"/>
      <c r="AM119" s="228"/>
      <c r="AN119" s="228"/>
      <c r="AO119" s="228"/>
      <c r="AP119" s="229"/>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0" t="s">
        <v>231</v>
      </c>
      <c r="J140" s="231"/>
      <c r="K140" s="231"/>
      <c r="L140" s="231"/>
      <c r="M140" s="231"/>
      <c r="N140" s="231"/>
      <c r="O140" s="231"/>
      <c r="P140" s="231"/>
      <c r="Q140" s="231"/>
      <c r="R140" s="231"/>
      <c r="S140" s="231"/>
      <c r="T140" s="231"/>
      <c r="U140" s="231"/>
      <c r="V140" s="231"/>
      <c r="W140" s="231"/>
      <c r="X140" s="231"/>
      <c r="Y140" s="231"/>
      <c r="Z140" s="231"/>
      <c r="AA140" s="231"/>
      <c r="AB140" s="231"/>
      <c r="AC140" s="231"/>
      <c r="AD140" s="231"/>
      <c r="AE140" s="231"/>
      <c r="AF140" s="231"/>
      <c r="AG140" s="231"/>
      <c r="AH140" s="231"/>
      <c r="AI140" s="231"/>
      <c r="AJ140" s="231"/>
      <c r="AK140" s="231"/>
      <c r="AL140" s="231"/>
      <c r="AM140" s="231"/>
      <c r="AN140" s="231"/>
      <c r="AO140" s="231"/>
      <c r="AP140" s="232"/>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27" t="s">
        <v>209</v>
      </c>
      <c r="J146" s="228"/>
      <c r="K146" s="228"/>
      <c r="L146" s="228"/>
      <c r="M146" s="228"/>
      <c r="N146" s="228"/>
      <c r="O146" s="228"/>
      <c r="P146" s="228"/>
      <c r="Q146" s="228"/>
      <c r="R146" s="228"/>
      <c r="S146" s="228"/>
      <c r="T146" s="228"/>
      <c r="U146" s="228"/>
      <c r="V146" s="228"/>
      <c r="W146" s="228"/>
      <c r="X146" s="228"/>
      <c r="Y146" s="228"/>
      <c r="Z146" s="228"/>
      <c r="AA146" s="228"/>
      <c r="AB146" s="228"/>
      <c r="AC146" s="228"/>
      <c r="AD146" s="228"/>
      <c r="AE146" s="228"/>
      <c r="AF146" s="228"/>
      <c r="AG146" s="228"/>
      <c r="AH146" s="228"/>
      <c r="AI146" s="228"/>
      <c r="AJ146" s="228"/>
      <c r="AK146" s="228"/>
      <c r="AL146" s="228"/>
      <c r="AM146" s="228"/>
      <c r="AN146" s="228"/>
      <c r="AO146" s="228"/>
      <c r="AP146" s="229"/>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44:AP44"/>
    <mergeCell ref="I83:AP83"/>
    <mergeCell ref="I119:AP119"/>
    <mergeCell ref="I140:AP140"/>
    <mergeCell ref="I146:AP146"/>
    <mergeCell ref="I1:AO1"/>
    <mergeCell ref="I6:AP6"/>
    <mergeCell ref="I7:AP7"/>
    <mergeCell ref="I19:AP19"/>
    <mergeCell ref="I20:AP20"/>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D23" sqref="D23"/>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38" t="s">
        <v>160</v>
      </c>
      <c r="B1" s="238"/>
      <c r="C1" s="238"/>
      <c r="D1" s="238"/>
      <c r="E1" s="238"/>
      <c r="F1" s="238"/>
      <c r="G1" s="238"/>
      <c r="H1" s="238"/>
      <c r="I1" s="238"/>
      <c r="J1" s="238"/>
      <c r="K1" s="238"/>
      <c r="L1" s="238"/>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43" t="s">
        <v>759</v>
      </c>
      <c r="B19" s="243"/>
      <c r="C19" s="243"/>
      <c r="D19" s="243"/>
      <c r="E19" s="243"/>
      <c r="F19" s="243"/>
      <c r="G19" s="243"/>
      <c r="H19" s="243"/>
      <c r="I19" s="243"/>
      <c r="J19" s="243"/>
      <c r="K19" s="243"/>
      <c r="L19" s="243"/>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VLOOKUP(B:B,'[1]Sub Op Table'!A:C,2,0)</f>
        <v>OBTAIN RADIO FROM BELT AND RETURN</v>
      </c>
      <c r="D21" s="87">
        <f>VLOOKUP(B21,'[1]Sub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VLOOKUP(B:B,'[1]Sub Op Table'!A:C,2,0)</f>
        <v>PUSH BUTTON/PUSH PULL SWITCH / LEVER &lt;12"</v>
      </c>
      <c r="D22" s="87">
        <f>VLOOKUP(B22,'[1]Sub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VLOOKUP(B:B,'[1]Sub Op Table'!A:C,2,0)</f>
        <v>WALK 8-10 STEPS (19-25 FT, 8.4-11.4 M)</v>
      </c>
      <c r="D23" s="87">
        <f>VLOOKUP(B23,'[1]Sub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VLOOKUP(B:B,'[1]Sub Op Table'!A:C,2,0)</f>
        <v>OBTAIN</v>
      </c>
      <c r="D24" s="87">
        <f>VLOOKUP(B24,'[1]Sub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VLOOKUP(B:B,'[1]Sub Op Table'!A:C,2,0)</f>
        <v>CART PUSH/PULL 10-13 STEPS</v>
      </c>
      <c r="D25" s="87">
        <f>VLOOKUP(B25,'[1]Sub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VLOOKUP(B:B,'[1]Sub Op Table'!A:C,2,0)</f>
        <v>INSPECT 5 POINTS</v>
      </c>
      <c r="D26" s="87">
        <f>VLOOKUP(B26,'[1]Sub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VLOOKUP(B:B,'[1]Sub Op Table'!A:C,2,0)</f>
        <v>OBTAIN AND PUSH/PULL OPEN DOOR</v>
      </c>
      <c r="D27" s="87">
        <f>VLOOKUP(B27,'[1]Sub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VLOOKUP(B:B,'[1]Sub Op Table'!A:C,2,0)</f>
        <v>OBTAIN HEAVY OBJECT WITH 50% BEND</v>
      </c>
      <c r="D28" s="87">
        <f>VLOOKUP(B28,'[1]Sub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VLOOKUP(B:B,'[1]Sub Op Table'!A:C,2,0)</f>
        <v>PLACE WITH ADJUSTMENT AND 50% BEND</v>
      </c>
      <c r="D29" s="87">
        <f>VLOOKUP(B29,'[1]Sub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VLOOKUP(B:B,'[1]Sub Op Table'!A:C,2,0)</f>
        <v>WALK 1-2 STEPS (0-5 FT, 0.0-1.5 M)</v>
      </c>
      <c r="D30" s="87">
        <f>VLOOKUP(B30,'[1]Sub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VLOOKUP(B:B,'[1]Sub Op Table'!A:C,2,0)</f>
        <v>OBTAIN</v>
      </c>
      <c r="D31" s="87">
        <f>VLOOKUP(B31,'[1]Sub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VLOOKUP(B:B,'[1]Sub Op Table'!A:C,2,0)</f>
        <v>CART PUSH/PULL 99-110 STEPS</v>
      </c>
      <c r="D32" s="87">
        <f>VLOOKUP(B32,'[1]Sub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VLOOKUP(B:B,'[1]Sub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VLOOKUP(B:B,'[1]Sub Op Table'!A:C,2,0)</f>
        <v>OBTAIN RADIO FROM BELT AND RETURN</v>
      </c>
      <c r="D34" s="87">
        <f>VLOOKUP(B34,'[1]Sub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VLOOKUP(B:B,'[1]Sub Op Table'!A:C,2,0)</f>
        <v>INSPECT 5 POINTS</v>
      </c>
      <c r="D35" s="87">
        <f>VLOOKUP(B35,'[1]Sub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VLOOKUP(B:B,'[1]Sub Op Table'!A:C,2,0)</f>
        <v>PUSH BUTTON/PUSH PULL SWITCH / LEVER &lt;12"</v>
      </c>
      <c r="D36" s="87">
        <f>VLOOKUP(B36,'[1]Sub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VLOOKUP(B:B,'[1]Sub Op Table'!A:C,2,0)</f>
        <v xml:space="preserve">CART PUSH/PULL 3-5 STEPS </v>
      </c>
      <c r="D37" s="87">
        <f>VLOOKUP(B37,'[1]Sub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VLOOKUP(B:B,'[1]Sub Op Table'!A:C,2,0)</f>
        <v>OBTAIN AND PUSH/PULL OPEN DOOR</v>
      </c>
      <c r="D38" s="87">
        <f>VLOOKUP(B38,'[1]Sub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VLOOKUP(B:B,'[1]Sub Op Table'!A:C,2,0)</f>
        <v>OBTAIN HEAVY OBJECT WITH 50% BEND</v>
      </c>
      <c r="D39" s="87">
        <f>VLOOKUP(B39,'[1]Sub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VLOOKUP(B:B,'[1]Sub Op Table'!A:C,2,0)</f>
        <v>PLACE WITH ADJUSTMENT AND 50% BEND</v>
      </c>
      <c r="D40" s="87">
        <f>VLOOKUP(B40,'[1]Sub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VLOOKUP(B:B,'[1]Sub Op Table'!A:C,2,0)</f>
        <v>OBTAIN</v>
      </c>
      <c r="D41" s="87">
        <f>VLOOKUP(B41,'[1]Sub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VLOOKUP(B:B,'[1]Sub Op Table'!A:C,2,0)</f>
        <v>CART PUSH/PULL 99-110 STEPS</v>
      </c>
      <c r="D42" s="87">
        <f>VLOOKUP(B42,'[1]Sub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topLeftCell="A46" zoomScale="70" zoomScaleNormal="70" workbookViewId="0">
      <selection activeCell="I76" sqref="I76"/>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38" t="s">
        <v>160</v>
      </c>
      <c r="B1" s="238"/>
      <c r="C1" s="238"/>
      <c r="D1" s="238"/>
      <c r="E1" s="238"/>
      <c r="F1" s="238"/>
      <c r="G1" s="238"/>
      <c r="H1" s="238"/>
      <c r="I1" s="238"/>
      <c r="J1" s="238"/>
      <c r="K1" s="238"/>
      <c r="L1" s="238"/>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43" t="s">
        <v>761</v>
      </c>
      <c r="B19" s="243"/>
      <c r="C19" s="243"/>
      <c r="D19" s="243"/>
      <c r="E19" s="243"/>
      <c r="F19" s="243"/>
      <c r="G19" s="243"/>
      <c r="H19" s="243"/>
      <c r="I19" s="243"/>
      <c r="J19" s="243"/>
      <c r="K19" s="243"/>
      <c r="L19" s="243"/>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VLOOKUP(B:B,'[1]Sub Op Table'!A:C,2,0)</f>
        <v>OBTAIN RADIO FROM BELT AND RETURN</v>
      </c>
      <c r="D25" s="87">
        <f>VLOOKUP(B25,'[1]Sub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VLOOKUP(B:B,'[1]Sub Op Table'!A:C,2,0)</f>
        <v>PUSH BUTTON/PUSH PULL SWITCH / LEVER &lt;12"</v>
      </c>
      <c r="D26" s="87">
        <f>VLOOKUP(B26,'[1]Sub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VLOOKUP(B:B,'[1]Sub Op Table'!A:C,2,0)</f>
        <v>WALK 8-10 STEPS (19-25 FT, 8.4-11.4 M)</v>
      </c>
      <c r="D27" s="87">
        <f>VLOOKUP(B27,'[1]Sub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VLOOKUP(B:B,'[1]Sub Op Table'!A:C,2,0)</f>
        <v>OBTAIN</v>
      </c>
      <c r="D28" s="87">
        <f>VLOOKUP(B28,'[1]Sub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VLOOKUP(B:B,'[1]Sub Op Table'!A:C,2,0)</f>
        <v>CART PUSH/PULL 10-13 STEPS</v>
      </c>
      <c r="D29" s="87">
        <f>VLOOKUP(B29,'[1]Sub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VLOOKUP(B:B,'[1]Sub Op Table'!A:C,2,0)</f>
        <v>INSPECT 5 POINTS</v>
      </c>
      <c r="D30" s="87">
        <f>VLOOKUP(B30,'[1]Sub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VLOOKUP(B:B,'[1]Sub Op Table'!A:C,2,0)</f>
        <v>OBTAIN AND PUSH/PULL OPEN DOOR</v>
      </c>
      <c r="D31" s="87">
        <f>VLOOKUP(B31,'[1]Sub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VLOOKUP(B:B,'[1]Sub Op Table'!A:C,2,0)</f>
        <v>OBTAIN HEAVY OBJECT WITH 50% BEND</v>
      </c>
      <c r="D32" s="87">
        <f>VLOOKUP(B32,'[1]Sub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VLOOKUP(B:B,'[1]Sub Op Table'!A:C,2,0)</f>
        <v>PLACE WITH ADJUSTMENT AND 50% BEND</v>
      </c>
      <c r="D33" s="87">
        <f>VLOOKUP(B33,'[1]Sub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VLOOKUP(B:B,'[1]Sub Op Table'!A:C,2,0)</f>
        <v>WALK 1-2 STEPS (0-5 FT, 0.0-1.5 M)</v>
      </c>
      <c r="D34" s="87">
        <f>VLOOKUP(B34,'[1]Sub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VLOOKUP(B:B,'[1]Sub Op Table'!A:C,2,0)</f>
        <v>OBTAIN</v>
      </c>
      <c r="D35" s="87">
        <f>VLOOKUP(B35,'[1]Sub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VLOOKUP(B:B,'[1]Sub Op Table'!A:C,2,0)</f>
        <v>CART PUSH/PULL 99-110 STEPS</v>
      </c>
      <c r="D36" s="87">
        <f>VLOOKUP(B36,'[1]Sub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VLOOKUP(B:B,'[1]Sub Op Table'!A:C,2,0)</f>
        <v>OBTAIN AND PUSH/PULL OPEN DOOR</v>
      </c>
      <c r="D37" s="87">
        <f>VLOOKUP(B37,'[1]Sub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VLOOKUP(B:B,'[1]Sub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VLOOKUP(B:B,'[1]Sub Op Table'!A:C,2,0)</f>
        <v>PLACE WITH ADJUSTMENT AND 50% BEND</v>
      </c>
      <c r="D39" s="87">
        <f>VLOOKUP(B39,'[1]Sub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VLOOKUP(B:B,'[1]Sub Op Table'!A:C,2,0)</f>
        <v xml:space="preserve">CART PUSH/PULL 18-22 STEPS </v>
      </c>
      <c r="D40" s="87">
        <f>VLOOKUP(B40,'[1]Sub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VLOOKUP(B:B,'[1]Sub Op Table'!A:C,2,0)</f>
        <v>WALK 16-20 STEPS (39-50 FT, 11.9-15.2 M)</v>
      </c>
      <c r="D41" s="87">
        <f>VLOOKUP(B41,'[1]Sub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VLOOKUP(B:B,'[1]Sub Op Table'!A:C,2,0)</f>
        <v>CLIMB ON/OFF EQUIPMENT</v>
      </c>
      <c r="D42" s="87">
        <f>VLOOKUP(B42,'[1]Sub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VLOOKUP(B:B,'[1]Sub Op Table'!A:C,2,0)</f>
        <v>CLIMB ON/OFF EQUIPMENT</v>
      </c>
      <c r="D46" s="87">
        <f>VLOOKUP(B46,'[1]Sub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VLOOKUP(B:B,'[1]Sub Op Table'!A:C,2,0)</f>
        <v>WALK 3-4 STEPS (6-10 FT, 1.8-3.0 M)</v>
      </c>
      <c r="D47" s="87">
        <f>VLOOKUP(B47,'[1]Sub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VLOOKUP(B:B,'[1]Sub Op Table'!A:C,2,0)</f>
        <v>OBTAIN AND PUSH/PULL OPEN DOOR</v>
      </c>
      <c r="D48" s="87">
        <f>VLOOKUP(B48,'[1]Sub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VLOOKUP(B:B,'[1]Sub Op Table'!A:C,2,0)</f>
        <v>OBTAIN RADIO FROM BELT AND RETURN</v>
      </c>
      <c r="D49" s="87">
        <f>VLOOKUP(B49,'[1]Sub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VLOOKUP(B:B,'[1]Sub Op Table'!A:C,2,0)</f>
        <v xml:space="preserve">SCAN BARCODE </v>
      </c>
      <c r="D50" s="87">
        <f>VLOOKUP(B50,'[1]Sub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VLOOKUP(B:B,'[1]Sub Op Table'!A:C,2,0)</f>
        <v>PUSH BUTTON/PUSH PULL SWITCH / LEVER &lt;12"</v>
      </c>
      <c r="D51" s="87">
        <f>VLOOKUP(B51,'[1]Sub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VLOOKUP(B:B,'[1]Sub Op Table'!A:C,2,0)</f>
        <v>OBTAIN HEAVY OBJECT WITH 50% BEND</v>
      </c>
      <c r="D52" s="87">
        <f>VLOOKUP(B52,'[1]Sub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VLOOKUP(B:B,'[1]Sub Op Table'!A:C,2,0)</f>
        <v>WALK 8-10 STEPS (19-25 FT, 8.4-11.4 M)</v>
      </c>
      <c r="D53" s="87">
        <f>VLOOKUP(B53,'[1]Sub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VLOOKUP(B:B,'[1]Sub Op Table'!A:C,2,0)</f>
        <v>PLACE WITH ADJUSTMENT AND 50% BEND</v>
      </c>
      <c r="D54" s="87">
        <f>VLOOKUP(B54,'[1]Sub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VLOOKUP(B:B,'[1]Sub Op Table'!A:C,2,0)</f>
        <v>OBTAIN RADIO FROM BELT AND RETURN</v>
      </c>
      <c r="D55" s="87">
        <f>VLOOKUP(B55,'[1]Sub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VLOOKUP(B:B,'[1]Sub Op Table'!A:C,2,0)</f>
        <v xml:space="preserve">SCAN BARCODE </v>
      </c>
      <c r="D56" s="87">
        <f>VLOOKUP(B56,'[1]Sub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VLOOKUP(B:B,'[1]Sub Op Table'!A:C,2,0)</f>
        <v>PUSH BUTTON/PUSH PULL SWITCH / LEVER &lt;12"</v>
      </c>
      <c r="D57" s="87">
        <f>VLOOKUP(B57,'[1]Sub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VLOOKUP(B:B,'[1]Sub Op Table'!A:C,2,0)</f>
        <v>WALK 8-10 STEPS (19-25 FT, 8.4-11.4 M)</v>
      </c>
      <c r="D58" s="87">
        <f>VLOOKUP(B58,'[1]Sub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VLOOKUP(B:B,'[1]Sub Op Table'!A:C,2,0)</f>
        <v>OBTAIN AND PUSH/PULL OPEN DOOR</v>
      </c>
      <c r="D59" s="87">
        <f>VLOOKUP(B59,'[1]Sub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VLOOKUP(B:B,'[1]Sub Op Table'!A:C,2,0)</f>
        <v>WALK 3-4 STEPS (6-10 FT, 1.8-3.0 M)</v>
      </c>
      <c r="D60" s="87">
        <f>VLOOKUP(B60,'[1]Sub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VLOOKUP(B:B,'[1]Sub Op Table'!A:C,2,0)</f>
        <v>CLIMB ON/OFF EQUIPMENT</v>
      </c>
      <c r="D61" s="87">
        <f>VLOOKUP(B61,'[1]Sub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VLOOKUP(B:B,'[1]Sub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VLOOKUP(B:B,'[1]Sub Op Table'!A:C,2,0)</f>
        <v>CLIMB ON/OFF EQUIPMENT</v>
      </c>
      <c r="D66" s="87">
        <f>VLOOKUP(B66,'[1]Sub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VLOOKUP(B:B,'[1]Sub Op Table'!A:C,2,0)</f>
        <v>WALK 103-115 STEPS (256-288 FT, 78.0-87.8 M)</v>
      </c>
      <c r="D67" s="87">
        <f>VLOOKUP(B67,'[1]Sub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H13" sqref="H13"/>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34" t="s">
        <v>602</v>
      </c>
      <c r="B1" s="234"/>
      <c r="C1" s="234"/>
      <c r="D1" s="234"/>
      <c r="E1" s="234"/>
      <c r="F1" s="234"/>
      <c r="G1" s="234"/>
      <c r="H1" s="234"/>
      <c r="I1" s="234"/>
      <c r="J1" s="234"/>
      <c r="K1" s="234"/>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1" t="s">
        <v>665</v>
      </c>
      <c r="C8" s="222"/>
      <c r="F8" s="138" t="s">
        <v>868</v>
      </c>
      <c r="G8" s="138" t="s">
        <v>869</v>
      </c>
    </row>
    <row r="9" spans="1:11" x14ac:dyDescent="0.15">
      <c r="B9" s="213" t="s">
        <v>666</v>
      </c>
      <c r="C9" s="214">
        <v>20</v>
      </c>
      <c r="E9" s="138"/>
      <c r="F9" s="244">
        <v>3</v>
      </c>
      <c r="G9" s="245">
        <v>50</v>
      </c>
    </row>
    <row r="10" spans="1:11" x14ac:dyDescent="0.15">
      <c r="B10" s="215" t="s">
        <v>667</v>
      </c>
      <c r="C10" s="214">
        <v>15</v>
      </c>
      <c r="F10" s="245">
        <v>3</v>
      </c>
      <c r="G10" s="245">
        <v>50</v>
      </c>
    </row>
    <row r="11" spans="1:11" x14ac:dyDescent="0.15">
      <c r="B11" s="216" t="s">
        <v>668</v>
      </c>
      <c r="C11" s="217">
        <v>9</v>
      </c>
      <c r="D11" s="235" t="str">
        <f>IF(SUM($C$11:$C$12)&lt;&gt;C10,"&lt;&lt;Must add up to total SKU count","")</f>
        <v/>
      </c>
      <c r="E11" s="235"/>
      <c r="F11" s="245">
        <v>3</v>
      </c>
      <c r="G11" s="245">
        <v>50</v>
      </c>
    </row>
    <row r="12" spans="1:11" x14ac:dyDescent="0.15">
      <c r="B12" s="216" t="s">
        <v>669</v>
      </c>
      <c r="C12" s="217">
        <v>6</v>
      </c>
      <c r="D12" s="235" t="str">
        <f>IF(SUM($C$11:$C$12)&lt;&gt;C10,"&lt;&lt;Must add up to total SKU count","")</f>
        <v/>
      </c>
      <c r="E12" s="235"/>
      <c r="F12" s="245"/>
      <c r="G12" s="245"/>
    </row>
    <row r="13" spans="1:11" x14ac:dyDescent="0.15">
      <c r="B13" s="215" t="s">
        <v>736</v>
      </c>
      <c r="C13" s="214">
        <v>5</v>
      </c>
      <c r="D13" s="190"/>
      <c r="E13" s="190"/>
      <c r="F13" s="245">
        <v>1</v>
      </c>
      <c r="G13" s="245">
        <v>20</v>
      </c>
    </row>
    <row r="14" spans="1:11" x14ac:dyDescent="0.15">
      <c r="B14" s="215" t="s">
        <v>737</v>
      </c>
      <c r="C14" s="218">
        <v>0.11</v>
      </c>
      <c r="D14" s="190"/>
      <c r="E14" s="190"/>
      <c r="F14" s="245">
        <v>2</v>
      </c>
      <c r="G14" s="245">
        <v>35</v>
      </c>
    </row>
    <row r="15" spans="1:11" x14ac:dyDescent="0.15">
      <c r="B15" s="215" t="s">
        <v>738</v>
      </c>
      <c r="C15" s="214">
        <v>18</v>
      </c>
      <c r="D15" s="190"/>
      <c r="E15" s="190"/>
      <c r="F15" s="244">
        <v>2</v>
      </c>
      <c r="G15" s="246">
        <v>40</v>
      </c>
    </row>
    <row r="16" spans="1:11" x14ac:dyDescent="0.15">
      <c r="B16" s="215" t="s">
        <v>769</v>
      </c>
      <c r="C16" s="214">
        <v>10</v>
      </c>
      <c r="D16" s="190"/>
      <c r="E16" s="190"/>
      <c r="F16" s="244">
        <v>1</v>
      </c>
      <c r="G16" s="246">
        <v>20</v>
      </c>
    </row>
    <row r="17" spans="2:7" ht="14" thickBot="1" x14ac:dyDescent="0.2">
      <c r="B17" s="219" t="s">
        <v>793</v>
      </c>
      <c r="C17" s="220">
        <v>5</v>
      </c>
      <c r="D17" s="190"/>
      <c r="E17" s="190"/>
      <c r="F17" s="244">
        <v>1</v>
      </c>
      <c r="G17" s="246">
        <v>30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35" t="str">
        <f>IF(SUM(C20:C21)&lt;&gt;C19,"&lt;&lt;Must add up to OOS SKU Count", "")</f>
        <v/>
      </c>
      <c r="E20" s="235"/>
      <c r="G20" s="210"/>
    </row>
    <row r="21" spans="2:7" x14ac:dyDescent="0.15">
      <c r="B21" s="157" t="s">
        <v>706</v>
      </c>
      <c r="C21" s="189">
        <v>1</v>
      </c>
      <c r="D21" s="235" t="str">
        <f>IF(SUM(C20:C21)&lt;&gt;C19,"&lt;&lt;Must add up to OOS SKU Count", "")</f>
        <v/>
      </c>
      <c r="E21" s="235"/>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607</v>
      </c>
      <c r="E26" s="146" t="s">
        <v>740</v>
      </c>
      <c r="F26" s="164"/>
    </row>
    <row r="27" spans="2:7" x14ac:dyDescent="0.15">
      <c r="B27" s="197" t="s">
        <v>676</v>
      </c>
      <c r="C27" s="198">
        <f>C53</f>
        <v>29.965004955489647</v>
      </c>
      <c r="F27" s="164"/>
    </row>
    <row r="28" spans="2:7" x14ac:dyDescent="0.15">
      <c r="B28" s="140" t="s">
        <v>794</v>
      </c>
      <c r="C28" s="141">
        <f>C61</f>
        <v>56.998909665049624</v>
      </c>
      <c r="E28" s="207">
        <f>'Cost Analysis'!C18</f>
        <v>0.7372883102607265</v>
      </c>
      <c r="F28" s="164"/>
    </row>
    <row r="29" spans="2:7" x14ac:dyDescent="0.15">
      <c r="B29" s="140" t="s">
        <v>795</v>
      </c>
      <c r="C29" s="141">
        <f>F62</f>
        <v>62.608854741175868</v>
      </c>
      <c r="E29" s="207">
        <f>'Cost Analysis'!C19</f>
        <v>0.8902868123368971</v>
      </c>
    </row>
    <row r="30" spans="2:7" x14ac:dyDescent="0.15">
      <c r="B30" s="140" t="s">
        <v>796</v>
      </c>
      <c r="C30" s="141">
        <f>I62</f>
        <v>67.428593238905506</v>
      </c>
      <c r="E30" s="207">
        <f>'Cost Analysis'!C20</f>
        <v>1.0217342259113416</v>
      </c>
    </row>
    <row r="31" spans="2:7" x14ac:dyDescent="0.15">
      <c r="B31" s="140" t="s">
        <v>797</v>
      </c>
      <c r="C31" s="141">
        <f>C71</f>
        <v>46.998538671267212</v>
      </c>
      <c r="E31" s="207">
        <f>'Cost Analysis'!C21</f>
        <v>0.46455091952120625</v>
      </c>
    </row>
    <row r="32" spans="2:7" x14ac:dyDescent="0.15">
      <c r="B32" s="140" t="s">
        <v>798</v>
      </c>
      <c r="C32" s="141">
        <f>F72</f>
        <v>52.608483747393457</v>
      </c>
      <c r="E32" s="207">
        <f>'Cost Analysis'!C22</f>
        <v>0.61754942159737669</v>
      </c>
    </row>
    <row r="33" spans="2:9" x14ac:dyDescent="0.15">
      <c r="B33" s="140" t="s">
        <v>799</v>
      </c>
      <c r="C33" s="141">
        <f>I72</f>
        <v>57.428222245123095</v>
      </c>
      <c r="E33" s="207">
        <f>'Cost Analysis'!C23</f>
        <v>0.74899683517182136</v>
      </c>
    </row>
    <row r="34" spans="2:9" s="145" customFormat="1" ht="13.25" customHeight="1" x14ac:dyDescent="0.15">
      <c r="B34" s="142" t="s">
        <v>606</v>
      </c>
      <c r="C34" s="141">
        <f>C78</f>
        <v>35.522359500099846</v>
      </c>
      <c r="D34" s="130"/>
      <c r="E34" s="207">
        <f>'Cost Analysis'!C24</f>
        <v>0.15156421485300553</v>
      </c>
      <c r="F34" s="138"/>
      <c r="G34" s="210"/>
      <c r="I34" s="130"/>
    </row>
    <row r="35" spans="2:9" s="145" customFormat="1" ht="13.25" customHeight="1" x14ac:dyDescent="0.15">
      <c r="B35" s="142" t="s">
        <v>860</v>
      </c>
      <c r="C35" s="141">
        <f>C87</f>
        <v>47.977753095749698</v>
      </c>
      <c r="D35" s="130"/>
      <c r="E35" s="207">
        <f>'Cost Analysis'!C25</f>
        <v>0.49125676746163777</v>
      </c>
      <c r="F35" s="130"/>
      <c r="G35" s="130"/>
      <c r="I35" s="130"/>
    </row>
    <row r="36" spans="2:9" s="145" customFormat="1" ht="13.25" customHeight="1" x14ac:dyDescent="0.15">
      <c r="B36" s="142" t="s">
        <v>861</v>
      </c>
      <c r="C36" s="141">
        <f>C97</f>
        <v>53.587698171875942</v>
      </c>
      <c r="D36" s="130"/>
      <c r="E36" s="207">
        <f>'Cost Analysis'!C26</f>
        <v>0.64425526953780798</v>
      </c>
      <c r="F36" s="130"/>
      <c r="G36" s="130"/>
      <c r="I36" s="130"/>
    </row>
    <row r="37" spans="2:9" s="145" customFormat="1" ht="13.25" customHeight="1" x14ac:dyDescent="0.15">
      <c r="B37" s="142" t="s">
        <v>862</v>
      </c>
      <c r="C37" s="141">
        <f>C107</f>
        <v>58.40743666960558</v>
      </c>
      <c r="D37" s="130"/>
      <c r="E37" s="207">
        <f>'Cost Analysis'!C27</f>
        <v>0.77570268311225277</v>
      </c>
      <c r="F37" s="130"/>
      <c r="G37" s="130"/>
      <c r="I37" s="130"/>
    </row>
    <row r="38" spans="2:9" s="145" customFormat="1" ht="13.25" customHeight="1" x14ac:dyDescent="0.15">
      <c r="B38" s="142" t="s">
        <v>863</v>
      </c>
      <c r="C38" s="141">
        <f>F86</f>
        <v>37.291567270613001</v>
      </c>
      <c r="D38" s="130"/>
      <c r="E38" s="207">
        <f>'Cost Analysis'!C28</f>
        <v>0.19981533586700048</v>
      </c>
      <c r="F38" s="130"/>
      <c r="G38" s="130"/>
      <c r="I38" s="130"/>
    </row>
    <row r="39" spans="2:9" s="145" customFormat="1" ht="13.25" customHeight="1" x14ac:dyDescent="0.15">
      <c r="B39" s="142" t="s">
        <v>864</v>
      </c>
      <c r="C39" s="141">
        <f>F96</f>
        <v>42.901512346739246</v>
      </c>
      <c r="D39" s="130"/>
      <c r="E39" s="207">
        <f>'Cost Analysis'!C29</f>
        <v>0.35281383794317089</v>
      </c>
      <c r="F39" s="130"/>
      <c r="G39" s="130"/>
      <c r="I39" s="130"/>
    </row>
    <row r="40" spans="2:9" s="145" customFormat="1" ht="13.25" customHeight="1" x14ac:dyDescent="0.15">
      <c r="B40" s="142" t="s">
        <v>865</v>
      </c>
      <c r="C40" s="141">
        <f>F105</f>
        <v>47.721250844468884</v>
      </c>
      <c r="D40" s="130"/>
      <c r="E40" s="207">
        <f>'Cost Analysis'!C30</f>
        <v>0.48426125151761551</v>
      </c>
      <c r="F40" s="130"/>
      <c r="G40" s="130"/>
      <c r="I40" s="130"/>
    </row>
    <row r="42" spans="2:9" x14ac:dyDescent="0.15">
      <c r="B42" s="138" t="s">
        <v>608</v>
      </c>
    </row>
    <row r="45" spans="2:9" x14ac:dyDescent="0.15">
      <c r="B45" s="154" t="s">
        <v>611</v>
      </c>
      <c r="E45" s="233"/>
      <c r="F45" s="233"/>
    </row>
    <row r="46" spans="2:9" x14ac:dyDescent="0.15">
      <c r="B46" s="154"/>
      <c r="E46" s="185"/>
      <c r="F46" s="195"/>
    </row>
    <row r="47" spans="2:9" x14ac:dyDescent="0.15">
      <c r="B47" s="233" t="s">
        <v>670</v>
      </c>
      <c r="C47" s="233"/>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33" t="s">
        <v>800</v>
      </c>
      <c r="C55" s="233"/>
      <c r="D55" s="145"/>
      <c r="E55" s="233" t="s">
        <v>801</v>
      </c>
      <c r="F55" s="233"/>
      <c r="G55" s="145"/>
      <c r="H55" s="233" t="s">
        <v>802</v>
      </c>
      <c r="I55" s="233"/>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11">
    <mergeCell ref="E45:F45"/>
    <mergeCell ref="E55:F55"/>
    <mergeCell ref="H55:I55"/>
    <mergeCell ref="B47:C47"/>
    <mergeCell ref="A1:K1"/>
    <mergeCell ref="B55:C55"/>
    <mergeCell ref="B8:C8"/>
    <mergeCell ref="D11:E11"/>
    <mergeCell ref="D12:E12"/>
    <mergeCell ref="D20:E20"/>
    <mergeCell ref="D21:E21"/>
  </mergeCells>
  <conditionalFormatting sqref="C28:C40">
    <cfRule type="cellIs" dxfId="1" priority="2" operator="lessThan">
      <formula>$C$27</formula>
    </cfRule>
  </conditionalFormatting>
  <conditionalFormatting sqref="D11:D21">
    <cfRule type="notContainsBlanks" dxfId="0" priority="4">
      <formula>LEN(TRIM(D11))&gt;0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36" t="s">
        <v>807</v>
      </c>
      <c r="C8" s="236"/>
      <c r="E8" s="236" t="s">
        <v>679</v>
      </c>
      <c r="F8" s="236"/>
      <c r="H8" s="236" t="s">
        <v>680</v>
      </c>
      <c r="I8" s="236"/>
      <c r="K8" s="236" t="s">
        <v>681</v>
      </c>
      <c r="L8" s="236"/>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37"/>
      <c r="C43" s="237"/>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5" sqref="C5"/>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34" t="s">
        <v>671</v>
      </c>
      <c r="B1" s="234"/>
      <c r="C1" s="234"/>
      <c r="D1" s="234"/>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38" t="s">
        <v>160</v>
      </c>
      <c r="B1" s="238"/>
      <c r="C1" s="238"/>
      <c r="D1" s="238"/>
      <c r="E1" s="238"/>
      <c r="F1" s="238"/>
      <c r="G1" s="238"/>
      <c r="H1" s="238"/>
      <c r="I1" s="238"/>
      <c r="J1" s="238"/>
      <c r="K1" s="238"/>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39" t="s">
        <v>714</v>
      </c>
      <c r="B28" s="239"/>
      <c r="C28" s="239"/>
      <c r="D28" s="239"/>
      <c r="E28" s="239"/>
      <c r="F28" s="239"/>
      <c r="G28" s="239"/>
      <c r="H28" s="239"/>
      <c r="I28" s="239"/>
      <c r="J28" s="239"/>
      <c r="K28" s="239"/>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Props1.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2.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2024-05-30T02:54:51Z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