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mackey/Documents/"/>
    </mc:Choice>
  </mc:AlternateContent>
  <xr:revisionPtr revIDLastSave="0" documentId="8_{B26955DD-8F5C-2843-BE58-48F62B9B07C4}" xr6:coauthVersionLast="40" xr6:coauthVersionMax="40" xr10:uidLastSave="{00000000-0000-0000-0000-000000000000}"/>
  <bookViews>
    <workbookView xWindow="0" yWindow="460" windowWidth="28800" windowHeight="17540" xr2:uid="{B50B22BC-F999-1147-8657-5A35990982D6}"/>
  </bookViews>
  <sheets>
    <sheet name="Sheet2" sheetId="2" r:id="rId1"/>
  </sheets>
  <definedNames>
    <definedName name="_xlnm._FilterDatabase" localSheetId="0" hidden="1">Sheet2!$A$1:$H$338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3" i="2"/>
  <c r="O3" i="2"/>
  <c r="O4" i="2"/>
  <c r="O5" i="2"/>
  <c r="O6" i="2"/>
  <c r="O7" i="2"/>
  <c r="O8" i="2"/>
  <c r="O9" i="2"/>
  <c r="O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2" i="2"/>
  <c r="J2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" i="2"/>
  <c r="J4" i="2"/>
  <c r="J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2" i="2"/>
  <c r="H258" i="2"/>
  <c r="H322" i="2"/>
  <c r="H228" i="2"/>
  <c r="H158" i="2"/>
  <c r="H168" i="2"/>
  <c r="H252" i="2"/>
  <c r="H173" i="2"/>
  <c r="H256" i="2"/>
  <c r="H169" i="2"/>
  <c r="H152" i="2"/>
  <c r="H333" i="2"/>
  <c r="H311" i="2"/>
  <c r="H165" i="2"/>
  <c r="H195" i="2"/>
  <c r="H237" i="2"/>
  <c r="H115" i="2"/>
  <c r="H107" i="2"/>
  <c r="H218" i="2"/>
  <c r="H96" i="2"/>
  <c r="H170" i="2"/>
  <c r="H162" i="2"/>
  <c r="H112" i="2"/>
  <c r="H329" i="2"/>
  <c r="H335" i="2"/>
  <c r="H281" i="2"/>
  <c r="H304" i="2"/>
  <c r="H324" i="2"/>
  <c r="H190" i="2"/>
  <c r="H313" i="2"/>
  <c r="H301" i="2"/>
  <c r="H282" i="2"/>
  <c r="H337" i="2"/>
  <c r="H200" i="2"/>
  <c r="H255" i="2"/>
  <c r="H129" i="2"/>
  <c r="H178" i="2"/>
  <c r="H113" i="2"/>
  <c r="H302" i="2"/>
  <c r="H326" i="2"/>
  <c r="H296" i="2"/>
  <c r="H272" i="2"/>
  <c r="H224" i="2"/>
  <c r="H185" i="2"/>
  <c r="H290" i="2"/>
  <c r="H147" i="2"/>
  <c r="H42" i="2"/>
  <c r="H24" i="2"/>
  <c r="H149" i="2"/>
  <c r="H70" i="2"/>
  <c r="H198" i="2"/>
  <c r="H98" i="2"/>
  <c r="H246" i="2"/>
  <c r="H140" i="2"/>
  <c r="H72" i="2"/>
  <c r="H41" i="2"/>
  <c r="H4" i="2"/>
  <c r="H35" i="2"/>
  <c r="H230" i="2"/>
  <c r="H275" i="2"/>
  <c r="H125" i="2"/>
  <c r="H160" i="2"/>
  <c r="H28" i="2"/>
  <c r="H11" i="2"/>
  <c r="H102" i="2"/>
  <c r="H9" i="2"/>
  <c r="H77" i="2"/>
  <c r="H6" i="2"/>
  <c r="H3" i="2"/>
  <c r="H8" i="2"/>
  <c r="H22" i="2"/>
  <c r="H43" i="2"/>
  <c r="H95" i="2"/>
  <c r="H194" i="2"/>
  <c r="H133" i="2"/>
  <c r="H136" i="2"/>
  <c r="H139" i="2"/>
  <c r="H176" i="2"/>
  <c r="H197" i="2"/>
  <c r="H283" i="2"/>
  <c r="H131" i="2"/>
  <c r="H264" i="2"/>
  <c r="H166" i="2"/>
  <c r="H39" i="2"/>
  <c r="H46" i="2"/>
  <c r="H205" i="2"/>
  <c r="H279" i="2"/>
  <c r="H171" i="2"/>
  <c r="H51" i="2"/>
  <c r="H73" i="2"/>
  <c r="H207" i="2"/>
  <c r="H261" i="2"/>
  <c r="H331" i="2"/>
  <c r="H239" i="2"/>
  <c r="H232" i="2"/>
  <c r="H330" i="2"/>
  <c r="H199" i="2"/>
  <c r="H159" i="2"/>
  <c r="H164" i="2"/>
  <c r="H287" i="2"/>
  <c r="H297" i="2"/>
  <c r="H263" i="2"/>
  <c r="H227" i="2"/>
  <c r="H316" i="2"/>
  <c r="H288" i="2"/>
  <c r="H143" i="2"/>
  <c r="H204" i="2"/>
  <c r="H127" i="2"/>
  <c r="H66" i="2"/>
  <c r="H49" i="2"/>
  <c r="H31" i="2"/>
  <c r="H16" i="2"/>
  <c r="H5" i="2"/>
  <c r="H34" i="2"/>
  <c r="H14" i="2"/>
  <c r="H101" i="2"/>
  <c r="H99" i="2"/>
  <c r="H12" i="2"/>
  <c r="H54" i="2"/>
  <c r="H116" i="2"/>
  <c r="H10" i="2"/>
  <c r="H89" i="2"/>
  <c r="H221" i="2"/>
  <c r="H69" i="2"/>
  <c r="H217" i="2"/>
  <c r="H120" i="2"/>
  <c r="H97" i="2"/>
  <c r="H220" i="2"/>
  <c r="H145" i="2"/>
  <c r="H254" i="2"/>
  <c r="H167" i="2"/>
  <c r="H32" i="2"/>
  <c r="H154" i="2"/>
  <c r="H142" i="2"/>
  <c r="H186" i="2"/>
  <c r="H183" i="2"/>
  <c r="H172" i="2"/>
  <c r="H223" i="2"/>
  <c r="H306" i="2"/>
  <c r="H150" i="2"/>
  <c r="H277" i="2"/>
  <c r="H94" i="2"/>
  <c r="H144" i="2"/>
  <c r="H177" i="2"/>
  <c r="H156" i="2"/>
  <c r="H208" i="2"/>
  <c r="H157" i="2"/>
  <c r="H265" i="2"/>
  <c r="H308" i="2"/>
  <c r="H318" i="2"/>
  <c r="H319" i="2"/>
  <c r="H327" i="2"/>
  <c r="H285" i="2"/>
  <c r="H234" i="2"/>
  <c r="H300" i="2"/>
  <c r="H229" i="2"/>
  <c r="H123" i="2"/>
  <c r="H126" i="2"/>
  <c r="H100" i="2"/>
  <c r="H87" i="2"/>
  <c r="H110" i="2"/>
  <c r="H137" i="2"/>
  <c r="H163" i="2"/>
  <c r="H63" i="2"/>
  <c r="H67" i="2"/>
  <c r="H161" i="2"/>
  <c r="H138" i="2"/>
  <c r="H180" i="2"/>
  <c r="H242" i="2"/>
  <c r="H62" i="2"/>
  <c r="H19" i="2"/>
  <c r="H25" i="2"/>
  <c r="H76" i="2"/>
  <c r="H52" i="2"/>
  <c r="H27" i="2"/>
  <c r="H18" i="2"/>
  <c r="H23" i="2"/>
  <c r="H134" i="2"/>
  <c r="H206" i="2"/>
  <c r="H317" i="2"/>
  <c r="H320" i="2"/>
  <c r="H303" i="2"/>
  <c r="H276" i="2"/>
  <c r="H310" i="2"/>
  <c r="H336" i="2"/>
  <c r="H50" i="2"/>
  <c r="H132" i="2"/>
  <c r="H135" i="2"/>
  <c r="H57" i="2"/>
  <c r="H182" i="2"/>
  <c r="H245" i="2"/>
  <c r="H213" i="2"/>
  <c r="H244" i="2"/>
  <c r="H196" i="2"/>
  <c r="H249" i="2"/>
  <c r="H155" i="2"/>
  <c r="H247" i="2"/>
  <c r="H273" i="2"/>
  <c r="H105" i="2"/>
  <c r="H233" i="2"/>
  <c r="H293" i="2"/>
  <c r="H192" i="2"/>
  <c r="H188" i="2"/>
  <c r="H305" i="2"/>
  <c r="H274" i="2"/>
  <c r="H251" i="2"/>
  <c r="H181" i="2"/>
  <c r="H202" i="2"/>
  <c r="H241" i="2"/>
  <c r="H38" i="2"/>
  <c r="H56" i="2"/>
  <c r="H236" i="2"/>
  <c r="H307" i="2"/>
  <c r="H298" i="2"/>
  <c r="H314" i="2"/>
  <c r="H225" i="2"/>
  <c r="H212" i="2"/>
  <c r="H86" i="2"/>
  <c r="H153" i="2"/>
  <c r="H222" i="2"/>
  <c r="H243" i="2"/>
  <c r="H68" i="2"/>
  <c r="H238" i="2"/>
  <c r="H191" i="2"/>
  <c r="H253" i="2"/>
  <c r="H267" i="2"/>
  <c r="H269" i="2"/>
  <c r="H294" i="2"/>
  <c r="H286" i="2"/>
  <c r="H289" i="2"/>
  <c r="H214" i="2"/>
  <c r="H226" i="2"/>
  <c r="H114" i="2"/>
  <c r="H292" i="2"/>
  <c r="H334" i="2"/>
  <c r="H328" i="2"/>
  <c r="H315" i="2"/>
  <c r="H312" i="2"/>
  <c r="H40" i="2"/>
  <c r="H111" i="2"/>
  <c r="H17" i="2"/>
  <c r="H193" i="2"/>
  <c r="H55" i="2"/>
  <c r="H45" i="2"/>
  <c r="H26" i="2"/>
  <c r="H216" i="2"/>
  <c r="H295" i="2"/>
  <c r="H257" i="2"/>
  <c r="H270" i="2"/>
  <c r="H184" i="2"/>
  <c r="H65" i="2"/>
  <c r="H210" i="2"/>
  <c r="H75" i="2"/>
  <c r="H248" i="2"/>
  <c r="H174" i="2"/>
  <c r="H211" i="2"/>
  <c r="H187" i="2"/>
  <c r="H215" i="2"/>
  <c r="H235" i="2"/>
  <c r="H203" i="2"/>
  <c r="H250" i="2"/>
  <c r="H130" i="2"/>
  <c r="H108" i="2"/>
  <c r="H325" i="2"/>
  <c r="H260" i="2"/>
  <c r="H321" i="2"/>
  <c r="H209" i="2"/>
  <c r="H92" i="2"/>
  <c r="H262" i="2"/>
  <c r="H106" i="2"/>
  <c r="H2" i="2"/>
  <c r="H20" i="2"/>
  <c r="H103" i="2"/>
  <c r="H90" i="2"/>
  <c r="H119" i="2"/>
  <c r="H61" i="2"/>
  <c r="H58" i="2"/>
  <c r="H121" i="2"/>
  <c r="H122" i="2"/>
  <c r="H93" i="2"/>
  <c r="H117" i="2"/>
  <c r="H146" i="2"/>
  <c r="H78" i="2"/>
  <c r="H82" i="2"/>
  <c r="H21" i="2"/>
  <c r="H84" i="2"/>
  <c r="H36" i="2"/>
  <c r="H124" i="2"/>
  <c r="H33" i="2"/>
  <c r="H88" i="2"/>
  <c r="H271" i="2"/>
  <c r="H189" i="2"/>
  <c r="H266" i="2"/>
  <c r="H104" i="2"/>
  <c r="H15" i="2"/>
  <c r="H13" i="2"/>
  <c r="H148" i="2"/>
  <c r="H151" i="2"/>
  <c r="H37" i="2"/>
  <c r="H109" i="2"/>
  <c r="H268" i="2"/>
  <c r="H179" i="2"/>
  <c r="H284" i="2"/>
  <c r="H175" i="2"/>
  <c r="H83" i="2"/>
  <c r="H278" i="2"/>
  <c r="H219" i="2"/>
  <c r="H299" i="2"/>
  <c r="H291" i="2"/>
  <c r="H309" i="2"/>
  <c r="H323" i="2"/>
  <c r="H332" i="2"/>
  <c r="H259" i="2"/>
  <c r="H280" i="2"/>
  <c r="H240" i="2"/>
  <c r="H59" i="2"/>
  <c r="H85" i="2"/>
  <c r="H81" i="2"/>
  <c r="H91" i="2"/>
  <c r="H128" i="2"/>
  <c r="H201" i="2"/>
  <c r="H231" i="2"/>
  <c r="H44" i="2"/>
  <c r="H141" i="2"/>
  <c r="H71" i="2"/>
  <c r="H118" i="2"/>
  <c r="H53" i="2"/>
  <c r="H48" i="2"/>
  <c r="H7" i="2"/>
  <c r="H64" i="2"/>
  <c r="H47" i="2"/>
  <c r="H29" i="2"/>
  <c r="H79" i="2"/>
  <c r="H30" i="2"/>
  <c r="H80" i="2"/>
  <c r="H74" i="2"/>
  <c r="H338" i="2"/>
  <c r="H60" i="2"/>
</calcChain>
</file>

<file path=xl/sharedStrings.xml><?xml version="1.0" encoding="utf-8"?>
<sst xmlns="http://schemas.openxmlformats.org/spreadsheetml/2006/main" count="371" uniqueCount="368">
  <si>
    <t>Earners (persons)</t>
  </si>
  <si>
    <t>Median age of earners (years)</t>
  </si>
  <si>
    <t>Income ($)</t>
  </si>
  <si>
    <t>Median ($)</t>
  </si>
  <si>
    <t>Mean ($)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</si>
  <si>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</si>
  <si>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</si>
  <si>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</si>
  <si>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</si>
  <si>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</si>
  <si>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</si>
  <si>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</si>
  <si>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</si>
  <si>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</si>
  <si>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</si>
  <si>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</si>
  <si>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</si>
  <si>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</si>
  <si>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</si>
  <si>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</si>
  <si>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</si>
  <si>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</si>
  <si>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</si>
  <si>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</si>
  <si>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</si>
  <si>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</si>
  <si>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</si>
  <si>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</si>
  <si>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</si>
  <si>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</si>
  <si>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</si>
  <si>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</si>
  <si>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</si>
  <si>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</si>
  <si>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</si>
  <si>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</si>
  <si>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</si>
  <si>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</si>
  <si>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</si>
  <si>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</si>
  <si>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</si>
  <si>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</si>
  <si>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</si>
  <si>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</si>
  <si>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</si>
  <si>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</si>
  <si>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</si>
  <si>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</si>
  <si>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</si>
  <si>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</si>
  <si>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</si>
  <si>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</si>
  <si>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</si>
  <si>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</si>
  <si>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</si>
  <si>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</si>
  <si>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</si>
  <si>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</si>
  <si>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</si>
  <si>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</si>
  <si>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</si>
  <si>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</si>
  <si>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</si>
  <si>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</si>
  <si>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</si>
  <si>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</si>
  <si>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</si>
  <si>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</si>
  <si>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</si>
  <si>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</si>
  <si>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</si>
  <si>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</si>
  <si>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</si>
  <si>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</si>
  <si>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</si>
  <si>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</si>
  <si>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</si>
  <si>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</si>
  <si>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</si>
  <si>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</si>
  <si>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</si>
  <si>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</si>
  <si>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</si>
  <si>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</si>
  <si>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</si>
  <si>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</si>
  <si>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</si>
  <si>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</si>
  <si>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</si>
  <si>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</si>
  <si>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</si>
  <si>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</si>
  <si>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</si>
  <si>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</si>
  <si>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</si>
  <si>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</si>
  <si>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</si>
  <si>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</si>
  <si>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</si>
  <si>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</si>
  <si>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</si>
  <si>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</si>
  <si>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</si>
  <si>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</si>
  <si>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</si>
  <si>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</si>
  <si>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</si>
  <si>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</si>
  <si>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</si>
  <si>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</si>
  <si>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</si>
  <si>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</si>
  <si>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</si>
  <si>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</si>
  <si>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</si>
  <si>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</si>
  <si>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</si>
  <si>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</si>
  <si>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</si>
  <si>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</si>
  <si>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</si>
  <si>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</si>
  <si>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</si>
  <si>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</si>
  <si>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</si>
  <si>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</si>
  <si>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</si>
  <si>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</si>
  <si>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</si>
  <si>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</si>
  <si>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</si>
  <si>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</si>
  <si>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</si>
  <si>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</si>
  <si>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</si>
  <si>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</si>
  <si>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</si>
  <si>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</si>
  <si>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</si>
  <si>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</si>
  <si>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</si>
  <si>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</si>
  <si>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</si>
  <si>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</si>
  <si>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</si>
  <si>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</si>
  <si>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</si>
  <si>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</si>
  <si>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</si>
  <si>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</si>
  <si>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</si>
  <si>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</si>
  <si>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</si>
  <si>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</si>
  <si>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</si>
  <si>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</si>
  <si>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</si>
  <si>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</si>
  <si>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</si>
  <si>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</si>
  <si>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</si>
  <si>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</si>
  <si>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</si>
  <si>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</si>
  <si>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</si>
  <si>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</si>
  <si>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</si>
  <si>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</si>
  <si>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</si>
  <si>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</si>
  <si>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</si>
  <si>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</si>
  <si>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</si>
  <si>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</si>
  <si>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</si>
  <si>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</si>
  <si>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</si>
  <si>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</si>
  <si>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</si>
  <si>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</si>
  <si>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</si>
  <si>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</si>
  <si>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</si>
  <si>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</si>
  <si>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</si>
  <si>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</si>
  <si>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</si>
  <si>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</si>
  <si>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</si>
  <si>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</si>
  <si>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</si>
  <si>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</si>
  <si>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</si>
  <si>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</si>
  <si>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</si>
  <si>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</si>
  <si>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</si>
  <si>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</si>
  <si>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</si>
  <si>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</si>
  <si>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</si>
  <si>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</si>
  <si>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</si>
  <si>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</si>
  <si>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</si>
  <si>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</si>
  <si>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</si>
  <si>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</si>
  <si>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</si>
  <si>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</si>
  <si>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</si>
  <si>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</si>
  <si>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</si>
  <si>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</si>
  <si>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</si>
  <si>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</si>
  <si>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</si>
  <si>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</si>
  <si>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</si>
  <si>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</si>
  <si>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</si>
  <si>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</si>
  <si>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</si>
  <si>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</si>
  <si>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</si>
  <si>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</si>
  <si>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</si>
  <si>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</si>
  <si>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</si>
  <si>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</si>
  <si>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</si>
  <si>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</si>
  <si>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</si>
  <si>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</si>
  <si>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</si>
  <si>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</si>
  <si>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</si>
  <si>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</si>
  <si>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</si>
  <si>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</si>
  <si>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</si>
  <si>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</si>
  <si>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</si>
  <si>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</si>
  <si>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</si>
  <si>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</si>
  <si>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</si>
  <si>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</si>
  <si>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</si>
  <si>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</si>
  <si>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</si>
  <si>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</si>
  <si>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</si>
  <si>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</si>
  <si>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</si>
  <si>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</si>
  <si>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</si>
  <si>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</si>
  <si>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</si>
  <si>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</si>
  <si>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</si>
  <si>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</si>
  <si>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</si>
  <si>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</si>
  <si>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</si>
  <si>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</si>
  <si>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</si>
  <si>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</si>
  <si>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</si>
  <si>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</si>
  <si>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</si>
  <si>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</si>
  <si>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</si>
  <si>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</si>
  <si>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</si>
  <si>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</si>
  <si>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</si>
  <si>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</si>
  <si>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</si>
  <si>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</si>
  <si>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</si>
  <si>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</si>
  <si>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</si>
  <si>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</si>
  <si>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</si>
  <si>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</si>
  <si>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</si>
  <si>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</si>
  <si>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</si>
  <si>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</si>
  <si>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</si>
  <si>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</si>
  <si>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</si>
  <si>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</si>
  <si>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</si>
  <si>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</si>
  <si>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</si>
  <si>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</si>
  <si>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</si>
  <si>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</si>
  <si>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</si>
  <si>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</si>
  <si>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</si>
  <si>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</si>
  <si>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</si>
  <si>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</si>
  <si>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</si>
  <si>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</si>
  <si>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</si>
  <si>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</si>
  <si>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</si>
  <si>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</si>
  <si>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</si>
  <si>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</si>
  <si>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</si>
  <si>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</si>
  <si>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</si>
  <si>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</si>
  <si>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</si>
  <si>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</si>
  <si>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</si>
  <si>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</si>
  <si>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</si>
  <si>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</si>
  <si>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</si>
  <si>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</si>
  <si>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</si>
  <si>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</si>
  <si>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</si>
  <si>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</si>
  <si>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</si>
  <si>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</si>
  <si>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</si>
  <si>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</si>
  <si>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</si>
  <si>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</si>
  <si>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</si>
  <si>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</si>
  <si>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</si>
  <si>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Urriarra - Namadgi</t>
  </si>
  <si>
    <t>Christmas Island</t>
  </si>
  <si>
    <t>Cocos (Keeling) Islands</t>
  </si>
  <si>
    <t>Jervis Bay</t>
  </si>
  <si>
    <t>Norfolk Island</t>
  </si>
  <si>
    <t>Mean_test</t>
  </si>
  <si>
    <t>State</t>
  </si>
  <si>
    <t>Capital</t>
  </si>
  <si>
    <t>NSW</t>
  </si>
  <si>
    <t>Sydney</t>
  </si>
  <si>
    <t>Vic</t>
  </si>
  <si>
    <t>Melbourne</t>
  </si>
  <si>
    <t>Qld</t>
  </si>
  <si>
    <t>Brisbane</t>
  </si>
  <si>
    <t>SA</t>
  </si>
  <si>
    <t>Adelaide</t>
  </si>
  <si>
    <t>WA</t>
  </si>
  <si>
    <t>Perth</t>
  </si>
  <si>
    <t>Tas</t>
  </si>
  <si>
    <t>Hobart</t>
  </si>
  <si>
    <t>NT</t>
  </si>
  <si>
    <t>Darwin</t>
  </si>
  <si>
    <t>ACT</t>
  </si>
  <si>
    <t>Canberra</t>
  </si>
  <si>
    <t>N/A</t>
  </si>
  <si>
    <t>SA3_first</t>
  </si>
  <si>
    <t>State to SA3 correspondence table</t>
  </si>
  <si>
    <t>Average mean income</t>
  </si>
  <si>
    <t>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</si>
</sst>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0" applyFont="1"/>
    <xf numFmtId="3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/>
    <xf numFmtId="3" fontId="3" fillId="0" borderId="0" xfId="0" applyNumberFormat="1" applyFont="1"/>
    <xf numFmtId="172" fontId="6" fillId="0" borderId="0" xfId="1" applyNumberFormat="1" applyFont="1"/>
    <xf numFmtId="0" fontId="5" fillId="0" borderId="7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3" xfId="0" applyFont="1" applyBorder="1"/>
    <xf numFmtId="44" fontId="6" fillId="0" borderId="0" xfId="2" applyFont="1"/>
    <xf numFmtId="0" fontId="6" fillId="0" borderId="8" xfId="0" applyFont="1" applyBorder="1"/>
    <xf numFmtId="0" fontId="6" fillId="0" borderId="1" xfId="0" applyFont="1" applyBorder="1"/>
    <xf numFmtId="0" fontId="6" fillId="0" borderId="2" xfId="0" applyFont="1" applyBorder="1"/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 6" xfId="3" xr:uid="{1DEB7007-FFCB-E644-B253-B173A4CCA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8B43-BC5B-2643-9958-35EDF029A32C}">
  <dimension ref="A1:P338"/>
  <sheetViews>
    <sheetView tabSelected="1" zoomScale="148" zoomScaleNormal="148" workbookViewId="0">
      <selection activeCell="O1" sqref="O1"/>
    </sheetView>
  </sheetViews>
  <sheetFormatPr baseColWidth="10" defaultRowHeight="16" x14ac:dyDescent="0.2"/>
  <cols>
    <col min="2" max="2" width="20.33203125" customWidth="1"/>
    <col min="5" max="5" width="13.1640625" customWidth="1"/>
    <col min="8" max="8" width="12.5" bestFit="1" customWidth="1"/>
    <col min="15" max="15" width="19.6640625" bestFit="1" customWidth="1"/>
    <col min="16" max="16" width="12.1640625" bestFit="1" customWidth="1"/>
  </cols>
  <sheetData>
    <row r="1" spans="1:16" ht="45" x14ac:dyDescent="0.2">
      <c r="A1" s="1" t="s">
        <v>5</v>
      </c>
      <c r="B1" s="1" t="s">
        <v>6</v>
      </c>
      <c r="C1" s="2" t="s">
        <v>0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344</v>
      </c>
      <c r="I1" s="2" t="s">
        <v>364</v>
      </c>
      <c r="J1" s="2" t="s">
        <v>345</v>
      </c>
      <c r="K1" s="2" t="s">
        <v>346</v>
      </c>
      <c r="L1" s="19" t="s">
        <v>365</v>
      </c>
      <c r="M1" s="20"/>
      <c r="N1" s="21"/>
      <c r="O1" s="4"/>
      <c r="P1" s="4"/>
    </row>
    <row r="2" spans="1:16" x14ac:dyDescent="0.2">
      <c r="A2" s="1">
        <v>50301</v>
      </c>
      <c r="B2" s="1" t="s">
        <v>277</v>
      </c>
      <c r="C2" s="5">
        <v>40653</v>
      </c>
      <c r="D2" s="1">
        <v>47</v>
      </c>
      <c r="E2" s="5">
        <v>4478239555</v>
      </c>
      <c r="F2" s="5">
        <v>54231</v>
      </c>
      <c r="G2" s="5">
        <v>110158</v>
      </c>
      <c r="H2" s="6">
        <f>ROUND(E2/C2,0)</f>
        <v>110158</v>
      </c>
      <c r="I2" s="4">
        <f>FLOOR(A2/10000,1)</f>
        <v>5</v>
      </c>
      <c r="J2" s="4" t="str">
        <f>INDEX($L$3:$N$11, MATCH(I2,$L$3:$L$11,0), 2)</f>
        <v>WA</v>
      </c>
      <c r="K2" s="4" t="str">
        <f>INDEX($L$3:$N$11, MATCH(I2,$L$3:$L$11,0), 3)</f>
        <v>Perth</v>
      </c>
      <c r="L2" s="7" t="s">
        <v>5</v>
      </c>
      <c r="M2" s="8" t="s">
        <v>345</v>
      </c>
      <c r="N2" s="9" t="s">
        <v>346</v>
      </c>
      <c r="O2" s="10" t="s">
        <v>366</v>
      </c>
      <c r="P2" s="11" t="s">
        <v>367</v>
      </c>
    </row>
    <row r="3" spans="1:16" x14ac:dyDescent="0.2">
      <c r="A3" s="1">
        <v>12104</v>
      </c>
      <c r="B3" s="1" t="s">
        <v>75</v>
      </c>
      <c r="C3" s="5">
        <v>60039</v>
      </c>
      <c r="D3" s="1">
        <v>40</v>
      </c>
      <c r="E3" s="5">
        <v>6455993738</v>
      </c>
      <c r="F3" s="5">
        <v>61280</v>
      </c>
      <c r="G3" s="5">
        <v>107530</v>
      </c>
      <c r="H3" s="6">
        <f>ROUND(E3/C3,0)</f>
        <v>107530</v>
      </c>
      <c r="I3" s="4">
        <f t="shared" ref="I3:I66" si="0">FLOOR(A3/10000,1)</f>
        <v>1</v>
      </c>
      <c r="J3" s="4" t="str">
        <f t="shared" ref="J3:J66" si="1">INDEX($L$3:$N$11, MATCH(I3,$L$3:$L$11,0), 2)</f>
        <v>NSW</v>
      </c>
      <c r="K3" s="4" t="str">
        <f t="shared" ref="K3:K66" si="2">INDEX($L$3:$N$11, MATCH(I3,$L$3:$L$11,0), 3)</f>
        <v>Sydney</v>
      </c>
      <c r="L3" s="12">
        <v>1</v>
      </c>
      <c r="M3" s="13" t="s">
        <v>347</v>
      </c>
      <c r="N3" s="14" t="s">
        <v>348</v>
      </c>
      <c r="O3" s="15">
        <f>AVERAGEIF($J$2:$J$338,M3,$G$2:$G$338)</f>
        <v>51977.633333333331</v>
      </c>
      <c r="P3" s="15">
        <f>SUMIF($J$2:$J$338,M3,$E$2:$E$338)/SUMIF($J$2:$J$338,M3,$C$2:$C$338)</f>
        <v>54537.577962550378</v>
      </c>
    </row>
    <row r="4" spans="1:16" x14ac:dyDescent="0.2">
      <c r="A4" s="1">
        <v>11801</v>
      </c>
      <c r="B4" s="1" t="s">
        <v>63</v>
      </c>
      <c r="C4" s="5">
        <v>80259</v>
      </c>
      <c r="D4" s="1">
        <v>39</v>
      </c>
      <c r="E4" s="5">
        <v>8292103294</v>
      </c>
      <c r="F4" s="5">
        <v>53916</v>
      </c>
      <c r="G4" s="5">
        <v>103317</v>
      </c>
      <c r="H4" s="6">
        <f>ROUND(E4/C4,0)</f>
        <v>103317</v>
      </c>
      <c r="I4" s="4">
        <f t="shared" si="0"/>
        <v>1</v>
      </c>
      <c r="J4" s="4" t="str">
        <f t="shared" si="1"/>
        <v>NSW</v>
      </c>
      <c r="K4" s="4" t="str">
        <f t="shared" si="2"/>
        <v>Sydney</v>
      </c>
      <c r="L4" s="12">
        <v>2</v>
      </c>
      <c r="M4" s="13" t="s">
        <v>349</v>
      </c>
      <c r="N4" s="14" t="s">
        <v>350</v>
      </c>
      <c r="O4" s="15">
        <f t="shared" ref="O4:O10" si="3">AVERAGEIF($J$2:$J$338,M4,$G$2:$G$338)</f>
        <v>50711.015151515152</v>
      </c>
      <c r="P4" s="15">
        <f t="shared" ref="P4:P10" si="4">SUMIF($J$2:$J$338,M4,$E$2:$E$338)/SUMIF($J$2:$J$338,M4,$C$2:$C$338)</f>
        <v>52042.737146810505</v>
      </c>
    </row>
    <row r="5" spans="1:16" x14ac:dyDescent="0.2">
      <c r="A5" s="1">
        <v>20606</v>
      </c>
      <c r="B5" s="1" t="s">
        <v>119</v>
      </c>
      <c r="C5" s="5">
        <v>36566</v>
      </c>
      <c r="D5" s="1">
        <v>37</v>
      </c>
      <c r="E5" s="5">
        <v>3573411255</v>
      </c>
      <c r="F5" s="5">
        <v>53796</v>
      </c>
      <c r="G5" s="5">
        <v>97725</v>
      </c>
      <c r="H5" s="6">
        <f>ROUND(E5/C5,0)</f>
        <v>97725</v>
      </c>
      <c r="I5" s="4">
        <f t="shared" si="0"/>
        <v>2</v>
      </c>
      <c r="J5" s="4" t="str">
        <f t="shared" si="1"/>
        <v>Vic</v>
      </c>
      <c r="K5" s="4" t="str">
        <f t="shared" si="2"/>
        <v>Melbourne</v>
      </c>
      <c r="L5" s="12">
        <v>3</v>
      </c>
      <c r="M5" s="13" t="s">
        <v>351</v>
      </c>
      <c r="N5" s="14" t="s">
        <v>352</v>
      </c>
      <c r="O5" s="15">
        <f t="shared" si="3"/>
        <v>48516.865853658535</v>
      </c>
      <c r="P5" s="15">
        <f t="shared" si="4"/>
        <v>49697.571360255577</v>
      </c>
    </row>
    <row r="6" spans="1:16" x14ac:dyDescent="0.2">
      <c r="A6" s="1">
        <v>12103</v>
      </c>
      <c r="B6" s="1" t="s">
        <v>74</v>
      </c>
      <c r="C6" s="5">
        <v>68897</v>
      </c>
      <c r="D6" s="1">
        <v>48</v>
      </c>
      <c r="E6" s="5">
        <v>6517728115</v>
      </c>
      <c r="F6" s="5">
        <v>49719</v>
      </c>
      <c r="G6" s="5">
        <v>94601</v>
      </c>
      <c r="H6" s="6">
        <f>ROUND(E6/C6,0)</f>
        <v>94601</v>
      </c>
      <c r="I6" s="4">
        <f t="shared" si="0"/>
        <v>1</v>
      </c>
      <c r="J6" s="4" t="str">
        <f t="shared" si="1"/>
        <v>NSW</v>
      </c>
      <c r="K6" s="4" t="str">
        <f t="shared" si="2"/>
        <v>Sydney</v>
      </c>
      <c r="L6" s="12">
        <v>4</v>
      </c>
      <c r="M6" s="13" t="s">
        <v>353</v>
      </c>
      <c r="N6" s="14" t="s">
        <v>354</v>
      </c>
      <c r="O6" s="15">
        <f t="shared" si="3"/>
        <v>50047.464285714283</v>
      </c>
      <c r="P6" s="15">
        <f t="shared" si="4"/>
        <v>48532.405073519745</v>
      </c>
    </row>
    <row r="7" spans="1:16" x14ac:dyDescent="0.2">
      <c r="A7" s="1">
        <v>80106</v>
      </c>
      <c r="B7" s="1" t="s">
        <v>335</v>
      </c>
      <c r="C7" s="5">
        <v>16820</v>
      </c>
      <c r="D7" s="1">
        <v>44</v>
      </c>
      <c r="E7" s="5">
        <v>1495057062</v>
      </c>
      <c r="F7" s="5">
        <v>65317</v>
      </c>
      <c r="G7" s="5">
        <v>88886</v>
      </c>
      <c r="H7" s="6">
        <f>ROUND(E7/C7,0)</f>
        <v>88886</v>
      </c>
      <c r="I7" s="4">
        <f t="shared" si="0"/>
        <v>8</v>
      </c>
      <c r="J7" s="4" t="str">
        <f t="shared" si="1"/>
        <v>ACT</v>
      </c>
      <c r="K7" s="4" t="str">
        <f t="shared" si="2"/>
        <v>Canberra</v>
      </c>
      <c r="L7" s="12">
        <v>5</v>
      </c>
      <c r="M7" s="13" t="s">
        <v>355</v>
      </c>
      <c r="N7" s="14" t="s">
        <v>356</v>
      </c>
      <c r="O7" s="15">
        <f t="shared" si="3"/>
        <v>58105.529411764706</v>
      </c>
      <c r="P7" s="15">
        <f t="shared" si="4"/>
        <v>58567.300046811106</v>
      </c>
    </row>
    <row r="8" spans="1:16" x14ac:dyDescent="0.2">
      <c r="A8" s="1">
        <v>12201</v>
      </c>
      <c r="B8" s="1" t="s">
        <v>76</v>
      </c>
      <c r="C8" s="5">
        <v>27115</v>
      </c>
      <c r="D8" s="1">
        <v>40</v>
      </c>
      <c r="E8" s="5">
        <v>2396497177</v>
      </c>
      <c r="F8" s="5">
        <v>49199</v>
      </c>
      <c r="G8" s="5">
        <v>88383</v>
      </c>
      <c r="H8" s="6">
        <f>ROUND(E8/C8,0)</f>
        <v>88383</v>
      </c>
      <c r="I8" s="4">
        <f t="shared" si="0"/>
        <v>1</v>
      </c>
      <c r="J8" s="4" t="str">
        <f t="shared" si="1"/>
        <v>NSW</v>
      </c>
      <c r="K8" s="4" t="str">
        <f t="shared" si="2"/>
        <v>Sydney</v>
      </c>
      <c r="L8" s="12">
        <v>6</v>
      </c>
      <c r="M8" s="13" t="s">
        <v>357</v>
      </c>
      <c r="N8" s="14" t="s">
        <v>358</v>
      </c>
      <c r="O8" s="15">
        <f t="shared" si="3"/>
        <v>43051.4</v>
      </c>
      <c r="P8" s="15">
        <f t="shared" si="4"/>
        <v>44824.177127149429</v>
      </c>
    </row>
    <row r="9" spans="1:16" x14ac:dyDescent="0.2">
      <c r="A9" s="1">
        <v>12101</v>
      </c>
      <c r="B9" s="1" t="s">
        <v>72</v>
      </c>
      <c r="C9" s="5">
        <v>62560</v>
      </c>
      <c r="D9" s="1">
        <v>42</v>
      </c>
      <c r="E9" s="5">
        <v>5475900490</v>
      </c>
      <c r="F9" s="5">
        <v>52437</v>
      </c>
      <c r="G9" s="5">
        <v>87530</v>
      </c>
      <c r="H9" s="6">
        <f>ROUND(E9/C9,0)</f>
        <v>87530</v>
      </c>
      <c r="I9" s="4">
        <f t="shared" si="0"/>
        <v>1</v>
      </c>
      <c r="J9" s="4" t="str">
        <f t="shared" si="1"/>
        <v>NSW</v>
      </c>
      <c r="K9" s="4" t="str">
        <f t="shared" si="2"/>
        <v>Sydney</v>
      </c>
      <c r="L9" s="12">
        <v>7</v>
      </c>
      <c r="M9" s="13" t="s">
        <v>359</v>
      </c>
      <c r="N9" s="14" t="s">
        <v>360</v>
      </c>
      <c r="O9" s="15">
        <f t="shared" si="3"/>
        <v>53929.111111111109</v>
      </c>
      <c r="P9" s="15">
        <f t="shared" si="4"/>
        <v>55530.757478898311</v>
      </c>
    </row>
    <row r="10" spans="1:16" x14ac:dyDescent="0.2">
      <c r="A10" s="1">
        <v>20804</v>
      </c>
      <c r="B10" s="1" t="s">
        <v>127</v>
      </c>
      <c r="C10" s="5">
        <v>24655</v>
      </c>
      <c r="D10" s="1">
        <v>42</v>
      </c>
      <c r="E10" s="5">
        <v>2153694394</v>
      </c>
      <c r="F10" s="5">
        <v>50000</v>
      </c>
      <c r="G10" s="5">
        <v>87353</v>
      </c>
      <c r="H10" s="6">
        <f>ROUND(E10/C10,0)</f>
        <v>87353</v>
      </c>
      <c r="I10" s="4">
        <f t="shared" si="0"/>
        <v>2</v>
      </c>
      <c r="J10" s="4" t="str">
        <f t="shared" si="1"/>
        <v>Vic</v>
      </c>
      <c r="K10" s="4" t="str">
        <f t="shared" si="2"/>
        <v>Melbourne</v>
      </c>
      <c r="L10" s="12">
        <v>8</v>
      </c>
      <c r="M10" s="13" t="s">
        <v>361</v>
      </c>
      <c r="N10" s="14" t="s">
        <v>362</v>
      </c>
      <c r="O10" s="15">
        <f t="shared" si="3"/>
        <v>63553.333333333336</v>
      </c>
      <c r="P10" s="15">
        <f t="shared" si="4"/>
        <v>62953.652427968766</v>
      </c>
    </row>
    <row r="11" spans="1:16" x14ac:dyDescent="0.2">
      <c r="A11" s="1">
        <v>12002</v>
      </c>
      <c r="B11" s="1" t="s">
        <v>70</v>
      </c>
      <c r="C11" s="5">
        <v>32147</v>
      </c>
      <c r="D11" s="1">
        <v>40</v>
      </c>
      <c r="E11" s="5">
        <v>2773483068</v>
      </c>
      <c r="F11" s="5">
        <v>60313</v>
      </c>
      <c r="G11" s="5">
        <v>86275</v>
      </c>
      <c r="H11" s="6">
        <f>ROUND(E11/C11,0)</f>
        <v>86275</v>
      </c>
      <c r="I11" s="4">
        <f t="shared" si="0"/>
        <v>1</v>
      </c>
      <c r="J11" s="4" t="str">
        <f t="shared" si="1"/>
        <v>NSW</v>
      </c>
      <c r="K11" s="4" t="str">
        <f t="shared" si="2"/>
        <v>Sydney</v>
      </c>
      <c r="L11" s="16">
        <v>9</v>
      </c>
      <c r="M11" s="17" t="s">
        <v>363</v>
      </c>
      <c r="N11" s="18"/>
      <c r="O11" s="4"/>
      <c r="P11" s="4"/>
    </row>
    <row r="12" spans="1:16" x14ac:dyDescent="0.2">
      <c r="A12" s="1">
        <v>20801</v>
      </c>
      <c r="B12" s="1" t="s">
        <v>124</v>
      </c>
      <c r="C12" s="5">
        <v>56238</v>
      </c>
      <c r="D12" s="1">
        <v>47</v>
      </c>
      <c r="E12" s="5">
        <v>4773861633</v>
      </c>
      <c r="F12" s="5">
        <v>49637</v>
      </c>
      <c r="G12" s="5">
        <v>84887</v>
      </c>
      <c r="H12" s="6">
        <f>ROUND(E12/C12,0)</f>
        <v>84887</v>
      </c>
      <c r="I12" s="4">
        <f t="shared" si="0"/>
        <v>2</v>
      </c>
      <c r="J12" s="4" t="str">
        <f t="shared" si="1"/>
        <v>Vic</v>
      </c>
      <c r="K12" s="4" t="str">
        <f t="shared" si="2"/>
        <v>Melbourne</v>
      </c>
      <c r="L12" s="4"/>
      <c r="M12" s="4"/>
      <c r="N12" s="4"/>
      <c r="O12" s="4"/>
      <c r="P12" s="4"/>
    </row>
    <row r="13" spans="1:16" x14ac:dyDescent="0.2">
      <c r="A13" s="1">
        <v>51003</v>
      </c>
      <c r="B13" s="1" t="s">
        <v>302</v>
      </c>
      <c r="C13" s="5">
        <v>14488</v>
      </c>
      <c r="D13" s="1">
        <v>37</v>
      </c>
      <c r="E13" s="5">
        <v>1205004692</v>
      </c>
      <c r="F13" s="5">
        <v>73360</v>
      </c>
      <c r="G13" s="5">
        <v>83173</v>
      </c>
      <c r="H13" s="6">
        <f>ROUND(E13/C13,0)</f>
        <v>83173</v>
      </c>
      <c r="I13" s="4">
        <f t="shared" si="0"/>
        <v>5</v>
      </c>
      <c r="J13" s="4" t="str">
        <f t="shared" si="1"/>
        <v>WA</v>
      </c>
      <c r="K13" s="4" t="str">
        <f t="shared" si="2"/>
        <v>Perth</v>
      </c>
      <c r="L13" s="4"/>
      <c r="M13" s="4"/>
      <c r="N13" s="4"/>
      <c r="O13" s="4"/>
      <c r="P13" s="4"/>
    </row>
    <row r="14" spans="1:16" x14ac:dyDescent="0.2">
      <c r="A14" s="1">
        <v>20701</v>
      </c>
      <c r="B14" s="1" t="s">
        <v>121</v>
      </c>
      <c r="C14" s="5">
        <v>100523</v>
      </c>
      <c r="D14" s="1">
        <v>44</v>
      </c>
      <c r="E14" s="5">
        <v>8328365638</v>
      </c>
      <c r="F14" s="5">
        <v>49346</v>
      </c>
      <c r="G14" s="5">
        <v>82850</v>
      </c>
      <c r="H14" s="6">
        <f>ROUND(E14/C14,0)</f>
        <v>82850</v>
      </c>
      <c r="I14" s="4">
        <f t="shared" si="0"/>
        <v>2</v>
      </c>
      <c r="J14" s="4" t="str">
        <f t="shared" si="1"/>
        <v>Vic</v>
      </c>
      <c r="K14" s="4" t="str">
        <f t="shared" si="2"/>
        <v>Melbourne</v>
      </c>
      <c r="L14" s="4"/>
      <c r="M14" s="4"/>
      <c r="N14" s="4"/>
      <c r="O14" s="4"/>
      <c r="P14" s="4"/>
    </row>
    <row r="15" spans="1:16" x14ac:dyDescent="0.2">
      <c r="A15" s="1">
        <v>51002</v>
      </c>
      <c r="B15" s="1" t="s">
        <v>301</v>
      </c>
      <c r="C15" s="5">
        <v>10593</v>
      </c>
      <c r="D15" s="1">
        <v>35</v>
      </c>
      <c r="E15" s="5">
        <v>840265416</v>
      </c>
      <c r="F15" s="5">
        <v>69071</v>
      </c>
      <c r="G15" s="5">
        <v>79323</v>
      </c>
      <c r="H15" s="6">
        <f>ROUND(E15/C15,0)</f>
        <v>79323</v>
      </c>
      <c r="I15" s="4">
        <f t="shared" si="0"/>
        <v>5</v>
      </c>
      <c r="J15" s="4" t="str">
        <f t="shared" si="1"/>
        <v>WA</v>
      </c>
      <c r="K15" s="4" t="str">
        <f t="shared" si="2"/>
        <v>Perth</v>
      </c>
      <c r="L15" s="4"/>
      <c r="M15" s="4"/>
      <c r="N15" s="4"/>
      <c r="O15" s="4"/>
      <c r="P15" s="4"/>
    </row>
    <row r="16" spans="1:16" x14ac:dyDescent="0.2">
      <c r="A16" s="1">
        <v>20605</v>
      </c>
      <c r="B16" s="1" t="s">
        <v>118</v>
      </c>
      <c r="C16" s="5">
        <v>59485</v>
      </c>
      <c r="D16" s="1">
        <v>36</v>
      </c>
      <c r="E16" s="5">
        <v>4480023132</v>
      </c>
      <c r="F16" s="5">
        <v>52862</v>
      </c>
      <c r="G16" s="5">
        <v>75313</v>
      </c>
      <c r="H16" s="6">
        <f>ROUND(E16/C16,0)</f>
        <v>75313</v>
      </c>
      <c r="I16" s="4">
        <f t="shared" si="0"/>
        <v>2</v>
      </c>
      <c r="J16" s="4" t="str">
        <f t="shared" si="1"/>
        <v>Vic</v>
      </c>
      <c r="K16" s="4" t="str">
        <f t="shared" si="2"/>
        <v>Melbourne</v>
      </c>
      <c r="L16" s="4"/>
      <c r="M16" s="4"/>
      <c r="N16" s="4"/>
      <c r="O16" s="4"/>
      <c r="P16" s="4"/>
    </row>
    <row r="17" spans="1:16" x14ac:dyDescent="0.2">
      <c r="A17" s="1">
        <v>40103</v>
      </c>
      <c r="B17" s="1" t="s">
        <v>247</v>
      </c>
      <c r="C17" s="5">
        <v>27381</v>
      </c>
      <c r="D17" s="1">
        <v>49</v>
      </c>
      <c r="E17" s="5">
        <v>2055188662</v>
      </c>
      <c r="F17" s="5">
        <v>47878</v>
      </c>
      <c r="G17" s="5">
        <v>75059</v>
      </c>
      <c r="H17" s="6">
        <f>ROUND(E17/C17,0)</f>
        <v>75059</v>
      </c>
      <c r="I17" s="4">
        <f t="shared" si="0"/>
        <v>4</v>
      </c>
      <c r="J17" s="4" t="str">
        <f t="shared" si="1"/>
        <v>SA</v>
      </c>
      <c r="K17" s="4" t="str">
        <f t="shared" si="2"/>
        <v>Adelaide</v>
      </c>
      <c r="L17" s="4"/>
      <c r="M17" s="4"/>
      <c r="N17" s="4"/>
      <c r="O17" s="4"/>
      <c r="P17" s="4"/>
    </row>
    <row r="18" spans="1:16" x14ac:dyDescent="0.2">
      <c r="A18" s="1">
        <v>30503</v>
      </c>
      <c r="B18" s="1" t="s">
        <v>182</v>
      </c>
      <c r="C18" s="5">
        <v>47469</v>
      </c>
      <c r="D18" s="1">
        <v>37</v>
      </c>
      <c r="E18" s="5">
        <v>3562214343</v>
      </c>
      <c r="F18" s="5">
        <v>50438</v>
      </c>
      <c r="G18" s="5">
        <v>75043</v>
      </c>
      <c r="H18" s="6">
        <f>ROUND(E18/C18,0)</f>
        <v>75043</v>
      </c>
      <c r="I18" s="4">
        <f t="shared" si="0"/>
        <v>3</v>
      </c>
      <c r="J18" s="4" t="str">
        <f t="shared" si="1"/>
        <v>Qld</v>
      </c>
      <c r="K18" s="4" t="str">
        <f t="shared" si="2"/>
        <v>Brisbane</v>
      </c>
      <c r="L18" s="4"/>
      <c r="M18" s="4"/>
      <c r="N18" s="4"/>
      <c r="O18" s="4"/>
      <c r="P18" s="4"/>
    </row>
    <row r="19" spans="1:16" x14ac:dyDescent="0.2">
      <c r="A19" s="1">
        <v>30402</v>
      </c>
      <c r="B19" s="1" t="s">
        <v>177</v>
      </c>
      <c r="C19" s="5">
        <v>26693</v>
      </c>
      <c r="D19" s="1">
        <v>45</v>
      </c>
      <c r="E19" s="5">
        <v>1961767985</v>
      </c>
      <c r="F19" s="5">
        <v>47131</v>
      </c>
      <c r="G19" s="5">
        <v>73494</v>
      </c>
      <c r="H19" s="6">
        <f>ROUND(E19/C19,0)</f>
        <v>73494</v>
      </c>
      <c r="I19" s="4">
        <f t="shared" si="0"/>
        <v>3</v>
      </c>
      <c r="J19" s="4" t="str">
        <f t="shared" si="1"/>
        <v>Qld</v>
      </c>
      <c r="K19" s="4" t="str">
        <f t="shared" si="2"/>
        <v>Brisbane</v>
      </c>
      <c r="L19" s="4"/>
      <c r="M19" s="4"/>
      <c r="N19" s="4"/>
      <c r="O19" s="4"/>
      <c r="P19" s="4"/>
    </row>
    <row r="20" spans="1:16" x14ac:dyDescent="0.2">
      <c r="A20" s="1">
        <v>50302</v>
      </c>
      <c r="B20" s="1" t="s">
        <v>278</v>
      </c>
      <c r="C20" s="5">
        <v>61945</v>
      </c>
      <c r="D20" s="1">
        <v>36</v>
      </c>
      <c r="E20" s="5">
        <v>4504728427</v>
      </c>
      <c r="F20" s="5">
        <v>48560</v>
      </c>
      <c r="G20" s="5">
        <v>72721</v>
      </c>
      <c r="H20" s="6">
        <f>ROUND(E20/C20,0)</f>
        <v>72721</v>
      </c>
      <c r="I20" s="4">
        <f t="shared" si="0"/>
        <v>5</v>
      </c>
      <c r="J20" s="4" t="str">
        <f t="shared" si="1"/>
        <v>WA</v>
      </c>
      <c r="K20" s="4" t="str">
        <f t="shared" si="2"/>
        <v>Perth</v>
      </c>
      <c r="L20" s="4"/>
      <c r="M20" s="4"/>
      <c r="N20" s="4"/>
      <c r="O20" s="4"/>
      <c r="P20" s="4"/>
    </row>
    <row r="21" spans="1:16" x14ac:dyDescent="0.2">
      <c r="A21" s="1">
        <v>50607</v>
      </c>
      <c r="B21" s="1" t="s">
        <v>291</v>
      </c>
      <c r="C21" s="5">
        <v>25703</v>
      </c>
      <c r="D21" s="1">
        <v>40</v>
      </c>
      <c r="E21" s="5">
        <v>1829542445</v>
      </c>
      <c r="F21" s="5">
        <v>49354</v>
      </c>
      <c r="G21" s="5">
        <v>71180</v>
      </c>
      <c r="H21" s="6">
        <f>ROUND(E21/C21,0)</f>
        <v>71180</v>
      </c>
      <c r="I21" s="4">
        <f t="shared" si="0"/>
        <v>5</v>
      </c>
      <c r="J21" s="4" t="str">
        <f t="shared" si="1"/>
        <v>WA</v>
      </c>
      <c r="K21" s="4" t="str">
        <f t="shared" si="2"/>
        <v>Perth</v>
      </c>
      <c r="L21" s="4"/>
      <c r="M21" s="4"/>
      <c r="N21" s="4"/>
      <c r="O21" s="4"/>
      <c r="P21" s="4"/>
    </row>
    <row r="22" spans="1:16" x14ac:dyDescent="0.2">
      <c r="A22" s="1">
        <v>12202</v>
      </c>
      <c r="B22" s="1" t="s">
        <v>77</v>
      </c>
      <c r="C22" s="5">
        <v>36668</v>
      </c>
      <c r="D22" s="1">
        <v>47</v>
      </c>
      <c r="E22" s="5">
        <v>2595923363</v>
      </c>
      <c r="F22" s="5">
        <v>43607</v>
      </c>
      <c r="G22" s="5">
        <v>70795</v>
      </c>
      <c r="H22" s="6">
        <f>ROUND(E22/C22,0)</f>
        <v>70795</v>
      </c>
      <c r="I22" s="4">
        <f t="shared" si="0"/>
        <v>1</v>
      </c>
      <c r="J22" s="4" t="str">
        <f t="shared" si="1"/>
        <v>NSW</v>
      </c>
      <c r="K22" s="4" t="str">
        <f t="shared" si="2"/>
        <v>Sydney</v>
      </c>
      <c r="L22" s="4"/>
      <c r="M22" s="4"/>
      <c r="N22" s="4"/>
      <c r="O22" s="4"/>
      <c r="P22" s="4"/>
    </row>
    <row r="23" spans="1:16" x14ac:dyDescent="0.2">
      <c r="A23" s="1">
        <v>30504</v>
      </c>
      <c r="B23" s="1" t="s">
        <v>183</v>
      </c>
      <c r="C23" s="5">
        <v>33745</v>
      </c>
      <c r="D23" s="1">
        <v>36</v>
      </c>
      <c r="E23" s="5">
        <v>2387115756</v>
      </c>
      <c r="F23" s="5">
        <v>48758</v>
      </c>
      <c r="G23" s="5">
        <v>70740</v>
      </c>
      <c r="H23" s="6">
        <f>ROUND(E23/C23,0)</f>
        <v>70740</v>
      </c>
      <c r="I23" s="4">
        <f t="shared" si="0"/>
        <v>3</v>
      </c>
      <c r="J23" s="4" t="str">
        <f t="shared" si="1"/>
        <v>Qld</v>
      </c>
      <c r="K23" s="4" t="str">
        <f t="shared" si="2"/>
        <v>Brisbane</v>
      </c>
      <c r="L23" s="4"/>
      <c r="M23" s="4"/>
      <c r="N23" s="4"/>
      <c r="O23" s="4"/>
      <c r="P23" s="4"/>
    </row>
    <row r="24" spans="1:16" x14ac:dyDescent="0.2">
      <c r="A24" s="1">
        <v>11502</v>
      </c>
      <c r="B24" s="1" t="s">
        <v>54</v>
      </c>
      <c r="C24" s="5">
        <v>15486</v>
      </c>
      <c r="D24" s="1">
        <v>46</v>
      </c>
      <c r="E24" s="5">
        <v>1091761898</v>
      </c>
      <c r="F24" s="5">
        <v>41994</v>
      </c>
      <c r="G24" s="5">
        <v>70500</v>
      </c>
      <c r="H24" s="6">
        <f>ROUND(E24/C24,0)</f>
        <v>70500</v>
      </c>
      <c r="I24" s="4">
        <f t="shared" si="0"/>
        <v>1</v>
      </c>
      <c r="J24" s="4" t="str">
        <f t="shared" si="1"/>
        <v>NSW</v>
      </c>
      <c r="K24" s="4" t="str">
        <f t="shared" si="2"/>
        <v>Sydney</v>
      </c>
      <c r="L24" s="4"/>
      <c r="M24" s="4"/>
      <c r="N24" s="4"/>
      <c r="O24" s="4"/>
      <c r="P24" s="4"/>
    </row>
    <row r="25" spans="1:16" x14ac:dyDescent="0.2">
      <c r="A25" s="1">
        <v>30403</v>
      </c>
      <c r="B25" s="1" t="s">
        <v>178</v>
      </c>
      <c r="C25" s="5">
        <v>27667</v>
      </c>
      <c r="D25" s="1">
        <v>38</v>
      </c>
      <c r="E25" s="5">
        <v>1938602081</v>
      </c>
      <c r="F25" s="5">
        <v>44271</v>
      </c>
      <c r="G25" s="5">
        <v>70069</v>
      </c>
      <c r="H25" s="6">
        <f>ROUND(E25/C25,0)</f>
        <v>70069</v>
      </c>
      <c r="I25" s="4">
        <f t="shared" si="0"/>
        <v>3</v>
      </c>
      <c r="J25" s="4" t="str">
        <f t="shared" si="1"/>
        <v>Qld</v>
      </c>
      <c r="K25" s="4" t="str">
        <f t="shared" si="2"/>
        <v>Brisbane</v>
      </c>
      <c r="L25" s="4"/>
      <c r="M25" s="4"/>
      <c r="N25" s="4"/>
      <c r="O25" s="4"/>
      <c r="P25" s="4"/>
    </row>
    <row r="26" spans="1:16" x14ac:dyDescent="0.2">
      <c r="A26" s="1">
        <v>40107</v>
      </c>
      <c r="B26" s="1" t="s">
        <v>251</v>
      </c>
      <c r="C26" s="5">
        <v>22838</v>
      </c>
      <c r="D26" s="1">
        <v>44</v>
      </c>
      <c r="E26" s="5">
        <v>1593245268</v>
      </c>
      <c r="F26" s="5">
        <v>48213</v>
      </c>
      <c r="G26" s="5">
        <v>69763</v>
      </c>
      <c r="H26" s="6">
        <f>ROUND(E26/C26,0)</f>
        <v>69763</v>
      </c>
      <c r="I26" s="4">
        <f t="shared" si="0"/>
        <v>4</v>
      </c>
      <c r="J26" s="4" t="str">
        <f t="shared" si="1"/>
        <v>SA</v>
      </c>
      <c r="K26" s="4" t="str">
        <f t="shared" si="2"/>
        <v>Adelaide</v>
      </c>
      <c r="L26" s="4"/>
      <c r="M26" s="4"/>
      <c r="N26" s="4"/>
      <c r="O26" s="4"/>
      <c r="P26" s="4"/>
    </row>
    <row r="27" spans="1:16" x14ac:dyDescent="0.2">
      <c r="A27" s="1">
        <v>30502</v>
      </c>
      <c r="B27" s="1" t="s">
        <v>181</v>
      </c>
      <c r="C27" s="5">
        <v>23832</v>
      </c>
      <c r="D27" s="1">
        <v>36</v>
      </c>
      <c r="E27" s="5">
        <v>1645595717</v>
      </c>
      <c r="F27" s="5">
        <v>50373</v>
      </c>
      <c r="G27" s="5">
        <v>69050</v>
      </c>
      <c r="H27" s="6">
        <f>ROUND(E27/C27,0)</f>
        <v>69050</v>
      </c>
      <c r="I27" s="4">
        <f t="shared" si="0"/>
        <v>3</v>
      </c>
      <c r="J27" s="4" t="str">
        <f t="shared" si="1"/>
        <v>Qld</v>
      </c>
      <c r="K27" s="4" t="str">
        <f t="shared" si="2"/>
        <v>Brisbane</v>
      </c>
      <c r="L27" s="4"/>
      <c r="M27" s="4"/>
      <c r="N27" s="4"/>
      <c r="O27" s="4"/>
      <c r="P27" s="4"/>
    </row>
    <row r="28" spans="1:16" x14ac:dyDescent="0.2">
      <c r="A28" s="1">
        <v>12001</v>
      </c>
      <c r="B28" s="1" t="s">
        <v>69</v>
      </c>
      <c r="C28" s="5">
        <v>43858</v>
      </c>
      <c r="D28" s="1">
        <v>41</v>
      </c>
      <c r="E28" s="5">
        <v>3023934740</v>
      </c>
      <c r="F28" s="5">
        <v>50538</v>
      </c>
      <c r="G28" s="5">
        <v>68948</v>
      </c>
      <c r="H28" s="6">
        <f>ROUND(E28/C28,0)</f>
        <v>68948</v>
      </c>
      <c r="I28" s="4">
        <f t="shared" si="0"/>
        <v>1</v>
      </c>
      <c r="J28" s="4" t="str">
        <f t="shared" si="1"/>
        <v>NSW</v>
      </c>
      <c r="K28" s="4" t="str">
        <f t="shared" si="2"/>
        <v>Sydney</v>
      </c>
      <c r="L28" s="4"/>
      <c r="M28" s="4"/>
      <c r="N28" s="4"/>
      <c r="O28" s="4"/>
      <c r="P28" s="4"/>
    </row>
    <row r="29" spans="1:16" x14ac:dyDescent="0.2">
      <c r="A29" s="1">
        <v>80109</v>
      </c>
      <c r="B29" s="1" t="s">
        <v>338</v>
      </c>
      <c r="C29" s="5">
        <v>21408</v>
      </c>
      <c r="D29" s="1">
        <v>45</v>
      </c>
      <c r="E29" s="5">
        <v>1475187077</v>
      </c>
      <c r="F29" s="5">
        <v>55539</v>
      </c>
      <c r="G29" s="5">
        <v>68908</v>
      </c>
      <c r="H29" s="6">
        <f>ROUND(E29/C29,0)</f>
        <v>68908</v>
      </c>
      <c r="I29" s="4">
        <f t="shared" si="0"/>
        <v>8</v>
      </c>
      <c r="J29" s="4" t="str">
        <f t="shared" si="1"/>
        <v>ACT</v>
      </c>
      <c r="K29" s="4" t="str">
        <f t="shared" si="2"/>
        <v>Canberra</v>
      </c>
      <c r="L29" s="4"/>
      <c r="M29" s="4"/>
      <c r="N29" s="4"/>
      <c r="O29" s="4"/>
      <c r="P29" s="4"/>
    </row>
    <row r="30" spans="1:16" x14ac:dyDescent="0.2">
      <c r="A30" s="1">
        <v>90101</v>
      </c>
      <c r="B30" s="1" t="s">
        <v>340</v>
      </c>
      <c r="C30" s="5">
        <v>718</v>
      </c>
      <c r="D30" s="1">
        <v>45</v>
      </c>
      <c r="E30" s="5">
        <v>49177667</v>
      </c>
      <c r="F30" s="5">
        <v>66639</v>
      </c>
      <c r="G30" s="5">
        <v>68493</v>
      </c>
      <c r="H30" s="6">
        <f>ROUND(E30/C30,0)</f>
        <v>68493</v>
      </c>
      <c r="I30" s="4">
        <f t="shared" si="0"/>
        <v>9</v>
      </c>
      <c r="J30" s="4" t="str">
        <f t="shared" si="1"/>
        <v>N/A</v>
      </c>
      <c r="K30" s="4">
        <f t="shared" si="2"/>
        <v>0</v>
      </c>
      <c r="L30" s="4"/>
      <c r="M30" s="4"/>
      <c r="N30" s="4"/>
      <c r="O30" s="4"/>
      <c r="P30" s="4"/>
    </row>
    <row r="31" spans="1:16" x14ac:dyDescent="0.2">
      <c r="A31" s="1">
        <v>20604</v>
      </c>
      <c r="B31" s="1" t="s">
        <v>117</v>
      </c>
      <c r="C31" s="5">
        <v>54338</v>
      </c>
      <c r="D31" s="1">
        <v>31</v>
      </c>
      <c r="E31" s="5">
        <v>3658239454</v>
      </c>
      <c r="F31" s="5">
        <v>44625</v>
      </c>
      <c r="G31" s="5">
        <v>67324</v>
      </c>
      <c r="H31" s="6">
        <f>ROUND(E31/C31,0)</f>
        <v>67324</v>
      </c>
      <c r="I31" s="4">
        <f t="shared" si="0"/>
        <v>2</v>
      </c>
      <c r="J31" s="4" t="str">
        <f t="shared" si="1"/>
        <v>Vic</v>
      </c>
      <c r="K31" s="4" t="str">
        <f t="shared" si="2"/>
        <v>Melbourne</v>
      </c>
      <c r="L31" s="4"/>
      <c r="M31" s="4"/>
      <c r="N31" s="4"/>
      <c r="O31" s="4"/>
      <c r="P31" s="4"/>
    </row>
    <row r="32" spans="1:16" x14ac:dyDescent="0.2">
      <c r="A32" s="1">
        <v>21102</v>
      </c>
      <c r="B32" s="1" t="s">
        <v>138</v>
      </c>
      <c r="C32" s="5">
        <v>16161</v>
      </c>
      <c r="D32" s="1">
        <v>46</v>
      </c>
      <c r="E32" s="5">
        <v>1086874071</v>
      </c>
      <c r="F32" s="5">
        <v>44121</v>
      </c>
      <c r="G32" s="5">
        <v>67253</v>
      </c>
      <c r="H32" s="6">
        <f>ROUND(E32/C32,0)</f>
        <v>67253</v>
      </c>
      <c r="I32" s="4">
        <f t="shared" si="0"/>
        <v>2</v>
      </c>
      <c r="J32" s="4" t="str">
        <f t="shared" si="1"/>
        <v>Vic</v>
      </c>
      <c r="K32" s="4" t="str">
        <f t="shared" si="2"/>
        <v>Melbourne</v>
      </c>
      <c r="L32" s="4"/>
      <c r="M32" s="4"/>
      <c r="N32" s="4"/>
      <c r="O32" s="4"/>
      <c r="P32" s="4"/>
    </row>
    <row r="33" spans="1:16" x14ac:dyDescent="0.2">
      <c r="A33" s="1">
        <v>50704</v>
      </c>
      <c r="B33" s="1" t="s">
        <v>295</v>
      </c>
      <c r="C33" s="5">
        <v>63366</v>
      </c>
      <c r="D33" s="1">
        <v>45</v>
      </c>
      <c r="E33" s="5">
        <v>4249807267</v>
      </c>
      <c r="F33" s="5">
        <v>45734</v>
      </c>
      <c r="G33" s="5">
        <v>67068</v>
      </c>
      <c r="H33" s="6">
        <f>ROUND(E33/C33,0)</f>
        <v>67068</v>
      </c>
      <c r="I33" s="4">
        <f t="shared" si="0"/>
        <v>5</v>
      </c>
      <c r="J33" s="4" t="str">
        <f t="shared" si="1"/>
        <v>WA</v>
      </c>
      <c r="K33" s="4" t="str">
        <f t="shared" si="2"/>
        <v>Perth</v>
      </c>
      <c r="L33" s="4"/>
      <c r="M33" s="4"/>
      <c r="N33" s="4"/>
      <c r="O33" s="4"/>
      <c r="P33" s="4"/>
    </row>
    <row r="34" spans="1:16" x14ac:dyDescent="0.2">
      <c r="A34" s="1">
        <v>20607</v>
      </c>
      <c r="B34" s="1" t="s">
        <v>120</v>
      </c>
      <c r="C34" s="5">
        <v>46772</v>
      </c>
      <c r="D34" s="1">
        <v>35</v>
      </c>
      <c r="E34" s="5">
        <v>3122725561</v>
      </c>
      <c r="F34" s="5">
        <v>50277</v>
      </c>
      <c r="G34" s="5">
        <v>66765</v>
      </c>
      <c r="H34" s="6">
        <f>ROUND(E34/C34,0)</f>
        <v>66765</v>
      </c>
      <c r="I34" s="4">
        <f t="shared" si="0"/>
        <v>2</v>
      </c>
      <c r="J34" s="4" t="str">
        <f t="shared" si="1"/>
        <v>Vic</v>
      </c>
      <c r="K34" s="4" t="str">
        <f t="shared" si="2"/>
        <v>Melbourne</v>
      </c>
      <c r="L34" s="4"/>
      <c r="M34" s="4"/>
      <c r="N34" s="4"/>
      <c r="O34" s="4"/>
      <c r="P34" s="4"/>
    </row>
    <row r="35" spans="1:16" x14ac:dyDescent="0.2">
      <c r="A35" s="1">
        <v>11802</v>
      </c>
      <c r="B35" s="1" t="s">
        <v>64</v>
      </c>
      <c r="C35" s="5">
        <v>75467</v>
      </c>
      <c r="D35" s="1">
        <v>39</v>
      </c>
      <c r="E35" s="5">
        <v>5028271378</v>
      </c>
      <c r="F35" s="5">
        <v>47825</v>
      </c>
      <c r="G35" s="5">
        <v>66629</v>
      </c>
      <c r="H35" s="6">
        <f>ROUND(E35/C35,0)</f>
        <v>66629</v>
      </c>
      <c r="I35" s="4">
        <f t="shared" si="0"/>
        <v>1</v>
      </c>
      <c r="J35" s="4" t="str">
        <f t="shared" si="1"/>
        <v>NSW</v>
      </c>
      <c r="K35" s="4" t="str">
        <f t="shared" si="2"/>
        <v>Sydney</v>
      </c>
      <c r="L35" s="4"/>
      <c r="M35" s="4"/>
      <c r="N35" s="4"/>
      <c r="O35" s="4"/>
      <c r="P35" s="4"/>
    </row>
    <row r="36" spans="1:16" x14ac:dyDescent="0.2">
      <c r="A36" s="1">
        <v>50702</v>
      </c>
      <c r="B36" s="1" t="s">
        <v>293</v>
      </c>
      <c r="C36" s="5">
        <v>21073</v>
      </c>
      <c r="D36" s="1">
        <v>43</v>
      </c>
      <c r="E36" s="5">
        <v>1403278397</v>
      </c>
      <c r="F36" s="5">
        <v>46701</v>
      </c>
      <c r="G36" s="5">
        <v>66591</v>
      </c>
      <c r="H36" s="6">
        <f>ROUND(E36/C36,0)</f>
        <v>66591</v>
      </c>
      <c r="I36" s="4">
        <f t="shared" si="0"/>
        <v>5</v>
      </c>
      <c r="J36" s="4" t="str">
        <f t="shared" si="1"/>
        <v>WA</v>
      </c>
      <c r="K36" s="4" t="str">
        <f t="shared" si="2"/>
        <v>Perth</v>
      </c>
      <c r="L36" s="4"/>
      <c r="M36" s="4"/>
      <c r="N36" s="4"/>
      <c r="O36" s="4"/>
      <c r="P36" s="4"/>
    </row>
    <row r="37" spans="1:16" x14ac:dyDescent="0.2">
      <c r="A37" s="1">
        <v>51103</v>
      </c>
      <c r="B37" s="1" t="s">
        <v>305</v>
      </c>
      <c r="C37" s="5">
        <v>21224</v>
      </c>
      <c r="D37" s="1">
        <v>37</v>
      </c>
      <c r="E37" s="5">
        <v>1386084395</v>
      </c>
      <c r="F37" s="5">
        <v>55299</v>
      </c>
      <c r="G37" s="5">
        <v>65307</v>
      </c>
      <c r="H37" s="6">
        <f>ROUND(E37/C37,0)</f>
        <v>65307</v>
      </c>
      <c r="I37" s="4">
        <f t="shared" si="0"/>
        <v>5</v>
      </c>
      <c r="J37" s="4" t="str">
        <f t="shared" si="1"/>
        <v>WA</v>
      </c>
      <c r="K37" s="4" t="str">
        <f t="shared" si="2"/>
        <v>Perth</v>
      </c>
      <c r="L37" s="4"/>
      <c r="M37" s="4"/>
      <c r="N37" s="4"/>
      <c r="O37" s="4"/>
      <c r="P37" s="4"/>
    </row>
    <row r="38" spans="1:16" x14ac:dyDescent="0.2">
      <c r="A38" s="1">
        <v>31201</v>
      </c>
      <c r="B38" s="1" t="s">
        <v>216</v>
      </c>
      <c r="C38" s="5">
        <v>18710</v>
      </c>
      <c r="D38" s="1">
        <v>39</v>
      </c>
      <c r="E38" s="5">
        <v>1218395958</v>
      </c>
      <c r="F38" s="5">
        <v>48460</v>
      </c>
      <c r="G38" s="5">
        <v>65120</v>
      </c>
      <c r="H38" s="6">
        <f>ROUND(E38/C38,0)</f>
        <v>65120</v>
      </c>
      <c r="I38" s="4">
        <f t="shared" si="0"/>
        <v>3</v>
      </c>
      <c r="J38" s="4" t="str">
        <f t="shared" si="1"/>
        <v>Qld</v>
      </c>
      <c r="K38" s="4" t="str">
        <f t="shared" si="2"/>
        <v>Brisbane</v>
      </c>
      <c r="L38" s="4"/>
      <c r="M38" s="4"/>
      <c r="N38" s="4"/>
      <c r="O38" s="4"/>
      <c r="P38" s="4"/>
    </row>
    <row r="39" spans="1:16" x14ac:dyDescent="0.2">
      <c r="A39" s="1">
        <v>12601</v>
      </c>
      <c r="B39" s="1" t="s">
        <v>90</v>
      </c>
      <c r="C39" s="5">
        <v>26912</v>
      </c>
      <c r="D39" s="1">
        <v>46</v>
      </c>
      <c r="E39" s="5">
        <v>1750418103</v>
      </c>
      <c r="F39" s="5">
        <v>45042</v>
      </c>
      <c r="G39" s="5">
        <v>65042</v>
      </c>
      <c r="H39" s="6">
        <f>ROUND(E39/C39,0)</f>
        <v>65042</v>
      </c>
      <c r="I39" s="4">
        <f t="shared" si="0"/>
        <v>1</v>
      </c>
      <c r="J39" s="4" t="str">
        <f t="shared" si="1"/>
        <v>NSW</v>
      </c>
      <c r="K39" s="4" t="str">
        <f t="shared" si="2"/>
        <v>Sydney</v>
      </c>
      <c r="L39" s="4"/>
      <c r="M39" s="4"/>
      <c r="N39" s="4"/>
      <c r="O39" s="4"/>
      <c r="P39" s="4"/>
    </row>
    <row r="40" spans="1:16" x14ac:dyDescent="0.2">
      <c r="A40" s="1">
        <v>40101</v>
      </c>
      <c r="B40" s="1" t="s">
        <v>245</v>
      </c>
      <c r="C40" s="5">
        <v>12227</v>
      </c>
      <c r="D40" s="1">
        <v>37</v>
      </c>
      <c r="E40" s="5">
        <v>789699478</v>
      </c>
      <c r="F40" s="5">
        <v>42335</v>
      </c>
      <c r="G40" s="5">
        <v>64587</v>
      </c>
      <c r="H40" s="6">
        <f>ROUND(E40/C40,0)</f>
        <v>64587</v>
      </c>
      <c r="I40" s="4">
        <f t="shared" si="0"/>
        <v>4</v>
      </c>
      <c r="J40" s="4" t="str">
        <f t="shared" si="1"/>
        <v>SA</v>
      </c>
      <c r="K40" s="4" t="str">
        <f t="shared" si="2"/>
        <v>Adelaide</v>
      </c>
      <c r="L40" s="4"/>
      <c r="M40" s="4"/>
      <c r="N40" s="4"/>
      <c r="O40" s="4"/>
      <c r="P40" s="4"/>
    </row>
    <row r="41" spans="1:16" x14ac:dyDescent="0.2">
      <c r="A41" s="1">
        <v>11703</v>
      </c>
      <c r="B41" s="1" t="s">
        <v>62</v>
      </c>
      <c r="C41" s="5">
        <v>117932</v>
      </c>
      <c r="D41" s="1">
        <v>32</v>
      </c>
      <c r="E41" s="5">
        <v>7598344880</v>
      </c>
      <c r="F41" s="5">
        <v>45040</v>
      </c>
      <c r="G41" s="5">
        <v>64430</v>
      </c>
      <c r="H41" s="6">
        <f>ROUND(E41/C41,0)</f>
        <v>64430</v>
      </c>
      <c r="I41" s="4">
        <f t="shared" si="0"/>
        <v>1</v>
      </c>
      <c r="J41" s="4" t="str">
        <f t="shared" si="1"/>
        <v>NSW</v>
      </c>
      <c r="K41" s="4" t="str">
        <f t="shared" si="2"/>
        <v>Sydney</v>
      </c>
      <c r="L41" s="4"/>
      <c r="M41" s="4"/>
      <c r="N41" s="4"/>
      <c r="O41" s="4"/>
      <c r="P41" s="4"/>
    </row>
    <row r="42" spans="1:16" x14ac:dyDescent="0.2">
      <c r="A42" s="1">
        <v>11501</v>
      </c>
      <c r="B42" s="1" t="s">
        <v>53</v>
      </c>
      <c r="C42" s="5">
        <v>81024</v>
      </c>
      <c r="D42" s="1">
        <v>44</v>
      </c>
      <c r="E42" s="5">
        <v>5170032010</v>
      </c>
      <c r="F42" s="5">
        <v>46633</v>
      </c>
      <c r="G42" s="5">
        <v>63809</v>
      </c>
      <c r="H42" s="6">
        <f>ROUND(E42/C42,0)</f>
        <v>63809</v>
      </c>
      <c r="I42" s="4">
        <f t="shared" si="0"/>
        <v>1</v>
      </c>
      <c r="J42" s="4" t="str">
        <f t="shared" si="1"/>
        <v>NSW</v>
      </c>
      <c r="K42" s="4" t="str">
        <f t="shared" si="2"/>
        <v>Sydney</v>
      </c>
      <c r="L42" s="4"/>
      <c r="M42" s="4"/>
      <c r="N42" s="4"/>
      <c r="O42" s="4"/>
      <c r="P42" s="4"/>
    </row>
    <row r="43" spans="1:16" x14ac:dyDescent="0.2">
      <c r="A43" s="1">
        <v>12203</v>
      </c>
      <c r="B43" s="1" t="s">
        <v>78</v>
      </c>
      <c r="C43" s="5">
        <v>87090</v>
      </c>
      <c r="D43" s="1">
        <v>43</v>
      </c>
      <c r="E43" s="5">
        <v>5551224627</v>
      </c>
      <c r="F43" s="5">
        <v>44687</v>
      </c>
      <c r="G43" s="5">
        <v>63741</v>
      </c>
      <c r="H43" s="6">
        <f>ROUND(E43/C43,0)</f>
        <v>63741</v>
      </c>
      <c r="I43" s="4">
        <f t="shared" si="0"/>
        <v>1</v>
      </c>
      <c r="J43" s="4" t="str">
        <f t="shared" si="1"/>
        <v>NSW</v>
      </c>
      <c r="K43" s="4" t="str">
        <f t="shared" si="2"/>
        <v>Sydney</v>
      </c>
      <c r="L43" s="4"/>
      <c r="M43" s="4"/>
      <c r="N43" s="4"/>
      <c r="O43" s="4"/>
      <c r="P43" s="4"/>
    </row>
    <row r="44" spans="1:16" x14ac:dyDescent="0.2">
      <c r="A44" s="1">
        <v>70204</v>
      </c>
      <c r="B44" s="1" t="s">
        <v>329</v>
      </c>
      <c r="C44" s="5">
        <v>3121</v>
      </c>
      <c r="D44" s="1">
        <v>39</v>
      </c>
      <c r="E44" s="5">
        <v>198825110</v>
      </c>
      <c r="F44" s="5">
        <v>53190</v>
      </c>
      <c r="G44" s="5">
        <v>63706</v>
      </c>
      <c r="H44" s="6">
        <f>ROUND(E44/C44,0)</f>
        <v>63706</v>
      </c>
      <c r="I44" s="4">
        <f t="shared" si="0"/>
        <v>7</v>
      </c>
      <c r="J44" s="4" t="str">
        <f t="shared" si="1"/>
        <v>NT</v>
      </c>
      <c r="K44" s="4" t="str">
        <f t="shared" si="2"/>
        <v>Darwin</v>
      </c>
      <c r="L44" s="4"/>
      <c r="M44" s="4"/>
      <c r="N44" s="4"/>
      <c r="O44" s="4"/>
      <c r="P44" s="4"/>
    </row>
    <row r="45" spans="1:16" x14ac:dyDescent="0.2">
      <c r="A45" s="1">
        <v>40106</v>
      </c>
      <c r="B45" s="1" t="s">
        <v>250</v>
      </c>
      <c r="C45" s="5">
        <v>16169</v>
      </c>
      <c r="D45" s="1">
        <v>42</v>
      </c>
      <c r="E45" s="5">
        <v>1028751380</v>
      </c>
      <c r="F45" s="5">
        <v>45693</v>
      </c>
      <c r="G45" s="5">
        <v>63625</v>
      </c>
      <c r="H45" s="6">
        <f>ROUND(E45/C45,0)</f>
        <v>63625</v>
      </c>
      <c r="I45" s="4">
        <f t="shared" si="0"/>
        <v>4</v>
      </c>
      <c r="J45" s="4" t="str">
        <f t="shared" si="1"/>
        <v>SA</v>
      </c>
      <c r="K45" s="4" t="str">
        <f t="shared" si="2"/>
        <v>Adelaide</v>
      </c>
      <c r="L45" s="4"/>
      <c r="M45" s="4"/>
      <c r="N45" s="4"/>
      <c r="O45" s="4"/>
      <c r="P45" s="4"/>
    </row>
    <row r="46" spans="1:16" x14ac:dyDescent="0.2">
      <c r="A46" s="1">
        <v>12602</v>
      </c>
      <c r="B46" s="1" t="s">
        <v>91</v>
      </c>
      <c r="C46" s="5">
        <v>69370</v>
      </c>
      <c r="D46" s="1">
        <v>42</v>
      </c>
      <c r="E46" s="5">
        <v>4400750542</v>
      </c>
      <c r="F46" s="5">
        <v>44544</v>
      </c>
      <c r="G46" s="5">
        <v>63439</v>
      </c>
      <c r="H46" s="6">
        <f>ROUND(E46/C46,0)</f>
        <v>63439</v>
      </c>
      <c r="I46" s="4">
        <f t="shared" si="0"/>
        <v>1</v>
      </c>
      <c r="J46" s="4" t="str">
        <f t="shared" si="1"/>
        <v>NSW</v>
      </c>
      <c r="K46" s="4" t="str">
        <f t="shared" si="2"/>
        <v>Sydney</v>
      </c>
      <c r="L46" s="4"/>
      <c r="M46" s="4"/>
      <c r="N46" s="4"/>
      <c r="O46" s="4"/>
      <c r="P46" s="4"/>
    </row>
    <row r="47" spans="1:16" x14ac:dyDescent="0.2">
      <c r="A47" s="1">
        <v>80108</v>
      </c>
      <c r="B47" s="1" t="s">
        <v>337</v>
      </c>
      <c r="C47" s="5">
        <v>14378</v>
      </c>
      <c r="D47" s="1">
        <v>45</v>
      </c>
      <c r="E47" s="5">
        <v>911111423</v>
      </c>
      <c r="F47" s="5">
        <v>54899</v>
      </c>
      <c r="G47" s="5">
        <v>63368</v>
      </c>
      <c r="H47" s="6">
        <f>ROUND(E47/C47,0)</f>
        <v>63368</v>
      </c>
      <c r="I47" s="4">
        <f t="shared" si="0"/>
        <v>8</v>
      </c>
      <c r="J47" s="4" t="str">
        <f t="shared" si="1"/>
        <v>ACT</v>
      </c>
      <c r="K47" s="4" t="str">
        <f t="shared" si="2"/>
        <v>Canberra</v>
      </c>
      <c r="L47" s="4"/>
      <c r="M47" s="4"/>
      <c r="N47" s="4"/>
      <c r="O47" s="4"/>
      <c r="P47" s="4"/>
    </row>
    <row r="48" spans="1:16" x14ac:dyDescent="0.2">
      <c r="A48" s="1">
        <v>80105</v>
      </c>
      <c r="B48" s="1" t="s">
        <v>334</v>
      </c>
      <c r="C48" s="5">
        <v>28756</v>
      </c>
      <c r="D48" s="1">
        <v>37</v>
      </c>
      <c r="E48" s="5">
        <v>1817668396</v>
      </c>
      <c r="F48" s="5">
        <v>53295</v>
      </c>
      <c r="G48" s="5">
        <v>63210</v>
      </c>
      <c r="H48" s="6">
        <f>ROUND(E48/C48,0)</f>
        <v>63210</v>
      </c>
      <c r="I48" s="4">
        <f t="shared" si="0"/>
        <v>8</v>
      </c>
      <c r="J48" s="4" t="str">
        <f t="shared" si="1"/>
        <v>ACT</v>
      </c>
      <c r="K48" s="4" t="str">
        <f t="shared" si="2"/>
        <v>Canberra</v>
      </c>
      <c r="L48" s="4"/>
      <c r="M48" s="4"/>
      <c r="N48" s="4"/>
      <c r="O48" s="4"/>
      <c r="P48" s="4"/>
    </row>
    <row r="49" spans="1:16" x14ac:dyDescent="0.2">
      <c r="A49" s="1">
        <v>20603</v>
      </c>
      <c r="B49" s="1" t="s">
        <v>116</v>
      </c>
      <c r="C49" s="5">
        <v>35742</v>
      </c>
      <c r="D49" s="1">
        <v>39</v>
      </c>
      <c r="E49" s="5">
        <v>2256233206</v>
      </c>
      <c r="F49" s="5">
        <v>48285</v>
      </c>
      <c r="G49" s="5">
        <v>63126</v>
      </c>
      <c r="H49" s="6">
        <f>ROUND(E49/C49,0)</f>
        <v>63126</v>
      </c>
      <c r="I49" s="4">
        <f t="shared" si="0"/>
        <v>2</v>
      </c>
      <c r="J49" s="4" t="str">
        <f t="shared" si="1"/>
        <v>Vic</v>
      </c>
      <c r="K49" s="4" t="str">
        <f t="shared" si="2"/>
        <v>Melbourne</v>
      </c>
      <c r="L49" s="4"/>
      <c r="M49" s="4"/>
      <c r="N49" s="4"/>
      <c r="O49" s="4"/>
      <c r="P49" s="4"/>
    </row>
    <row r="50" spans="1:16" x14ac:dyDescent="0.2">
      <c r="A50" s="1">
        <v>30801</v>
      </c>
      <c r="B50" s="1" t="s">
        <v>192</v>
      </c>
      <c r="C50" s="5">
        <v>15871</v>
      </c>
      <c r="D50" s="1">
        <v>38</v>
      </c>
      <c r="E50" s="5">
        <v>991773685</v>
      </c>
      <c r="F50" s="5">
        <v>50146</v>
      </c>
      <c r="G50" s="5">
        <v>62490</v>
      </c>
      <c r="H50" s="6">
        <f>ROUND(E50/C50,0)</f>
        <v>62490</v>
      </c>
      <c r="I50" s="4">
        <f t="shared" si="0"/>
        <v>3</v>
      </c>
      <c r="J50" s="4" t="str">
        <f t="shared" si="1"/>
        <v>Qld</v>
      </c>
      <c r="K50" s="4" t="str">
        <f t="shared" si="2"/>
        <v>Brisbane</v>
      </c>
      <c r="L50" s="4"/>
      <c r="M50" s="4"/>
      <c r="N50" s="4"/>
      <c r="O50" s="4"/>
      <c r="P50" s="4"/>
    </row>
    <row r="51" spans="1:16" x14ac:dyDescent="0.2">
      <c r="A51" s="1">
        <v>12801</v>
      </c>
      <c r="B51" s="1" t="s">
        <v>95</v>
      </c>
      <c r="C51" s="5">
        <v>64722</v>
      </c>
      <c r="D51" s="1">
        <v>44</v>
      </c>
      <c r="E51" s="5">
        <v>4043412939</v>
      </c>
      <c r="F51" s="5">
        <v>45579</v>
      </c>
      <c r="G51" s="5">
        <v>62474</v>
      </c>
      <c r="H51" s="6">
        <f>ROUND(E51/C51,0)</f>
        <v>62474</v>
      </c>
      <c r="I51" s="4">
        <f t="shared" si="0"/>
        <v>1</v>
      </c>
      <c r="J51" s="4" t="str">
        <f t="shared" si="1"/>
        <v>NSW</v>
      </c>
      <c r="K51" s="4" t="str">
        <f t="shared" si="2"/>
        <v>Sydney</v>
      </c>
      <c r="L51" s="4"/>
      <c r="M51" s="4"/>
      <c r="N51" s="4"/>
      <c r="O51" s="4"/>
      <c r="P51" s="4"/>
    </row>
    <row r="52" spans="1:16" x14ac:dyDescent="0.2">
      <c r="A52" s="1">
        <v>30501</v>
      </c>
      <c r="B52" s="1" t="s">
        <v>180</v>
      </c>
      <c r="C52" s="5">
        <v>40414</v>
      </c>
      <c r="D52" s="1">
        <v>32</v>
      </c>
      <c r="E52" s="5">
        <v>2495046261</v>
      </c>
      <c r="F52" s="5">
        <v>41026</v>
      </c>
      <c r="G52" s="5">
        <v>61737</v>
      </c>
      <c r="H52" s="6">
        <f>ROUND(E52/C52,0)</f>
        <v>61737</v>
      </c>
      <c r="I52" s="4">
        <f t="shared" si="0"/>
        <v>3</v>
      </c>
      <c r="J52" s="4" t="str">
        <f t="shared" si="1"/>
        <v>Qld</v>
      </c>
      <c r="K52" s="4" t="str">
        <f t="shared" si="2"/>
        <v>Brisbane</v>
      </c>
      <c r="L52" s="4"/>
      <c r="M52" s="4"/>
      <c r="N52" s="4"/>
      <c r="O52" s="4"/>
      <c r="P52" s="4"/>
    </row>
    <row r="53" spans="1:16" x14ac:dyDescent="0.2">
      <c r="A53" s="1">
        <v>80104</v>
      </c>
      <c r="B53" s="1" t="s">
        <v>333</v>
      </c>
      <c r="C53" s="5">
        <v>28764</v>
      </c>
      <c r="D53" s="1">
        <v>37</v>
      </c>
      <c r="E53" s="5">
        <v>1756588067</v>
      </c>
      <c r="F53" s="5">
        <v>56514</v>
      </c>
      <c r="G53" s="5">
        <v>61069</v>
      </c>
      <c r="H53" s="6">
        <f>ROUND(E53/C53,0)</f>
        <v>61069</v>
      </c>
      <c r="I53" s="4">
        <f t="shared" si="0"/>
        <v>8</v>
      </c>
      <c r="J53" s="4" t="str">
        <f t="shared" si="1"/>
        <v>ACT</v>
      </c>
      <c r="K53" s="4" t="str">
        <f t="shared" si="2"/>
        <v>Canberra</v>
      </c>
      <c r="L53" s="4"/>
      <c r="M53" s="4"/>
      <c r="N53" s="4"/>
      <c r="O53" s="4"/>
      <c r="P53" s="4"/>
    </row>
    <row r="54" spans="1:16" x14ac:dyDescent="0.2">
      <c r="A54" s="1">
        <v>20802</v>
      </c>
      <c r="B54" s="1" t="s">
        <v>125</v>
      </c>
      <c r="C54" s="5">
        <v>82197</v>
      </c>
      <c r="D54" s="1">
        <v>41</v>
      </c>
      <c r="E54" s="5">
        <v>4988621480</v>
      </c>
      <c r="F54" s="5">
        <v>44482</v>
      </c>
      <c r="G54" s="5">
        <v>60691</v>
      </c>
      <c r="H54" s="6">
        <f>ROUND(E54/C54,0)</f>
        <v>60691</v>
      </c>
      <c r="I54" s="4">
        <f t="shared" si="0"/>
        <v>2</v>
      </c>
      <c r="J54" s="4" t="str">
        <f t="shared" si="1"/>
        <v>Vic</v>
      </c>
      <c r="K54" s="4" t="str">
        <f t="shared" si="2"/>
        <v>Melbourne</v>
      </c>
      <c r="L54" s="4"/>
      <c r="M54" s="4"/>
      <c r="N54" s="4"/>
      <c r="O54" s="4"/>
      <c r="P54" s="4"/>
    </row>
    <row r="55" spans="1:16" x14ac:dyDescent="0.2">
      <c r="A55" s="1">
        <v>40105</v>
      </c>
      <c r="B55" s="1" t="s">
        <v>249</v>
      </c>
      <c r="C55" s="5">
        <v>20700</v>
      </c>
      <c r="D55" s="1">
        <v>42</v>
      </c>
      <c r="E55" s="5">
        <v>1244491023</v>
      </c>
      <c r="F55" s="5">
        <v>43557</v>
      </c>
      <c r="G55" s="5">
        <v>60120</v>
      </c>
      <c r="H55" s="6">
        <f>ROUND(E55/C55,0)</f>
        <v>60120</v>
      </c>
      <c r="I55" s="4">
        <f t="shared" si="0"/>
        <v>4</v>
      </c>
      <c r="J55" s="4" t="str">
        <f t="shared" si="1"/>
        <v>SA</v>
      </c>
      <c r="K55" s="4" t="str">
        <f t="shared" si="2"/>
        <v>Adelaide</v>
      </c>
      <c r="L55" s="4"/>
      <c r="M55" s="4"/>
      <c r="N55" s="4"/>
      <c r="O55" s="4"/>
      <c r="P55" s="4"/>
    </row>
    <row r="56" spans="1:16" x14ac:dyDescent="0.2">
      <c r="A56" s="1">
        <v>31202</v>
      </c>
      <c r="B56" s="1" t="s">
        <v>217</v>
      </c>
      <c r="C56" s="5">
        <v>65723</v>
      </c>
      <c r="D56" s="1">
        <v>41</v>
      </c>
      <c r="E56" s="5">
        <v>3936070521</v>
      </c>
      <c r="F56" s="5">
        <v>48479</v>
      </c>
      <c r="G56" s="5">
        <v>59889</v>
      </c>
      <c r="H56" s="6">
        <f>ROUND(E56/C56,0)</f>
        <v>59889</v>
      </c>
      <c r="I56" s="4">
        <f t="shared" si="0"/>
        <v>3</v>
      </c>
      <c r="J56" s="4" t="str">
        <f t="shared" si="1"/>
        <v>Qld</v>
      </c>
      <c r="K56" s="4" t="str">
        <f t="shared" si="2"/>
        <v>Brisbane</v>
      </c>
      <c r="L56" s="4"/>
      <c r="M56" s="4"/>
      <c r="N56" s="4"/>
      <c r="O56" s="4"/>
      <c r="P56" s="4"/>
    </row>
    <row r="57" spans="1:16" x14ac:dyDescent="0.2">
      <c r="A57" s="1">
        <v>30805</v>
      </c>
      <c r="B57" s="1" t="s">
        <v>195</v>
      </c>
      <c r="C57" s="5">
        <v>31760</v>
      </c>
      <c r="D57" s="1">
        <v>41</v>
      </c>
      <c r="E57" s="5">
        <v>1899629649</v>
      </c>
      <c r="F57" s="5">
        <v>49388</v>
      </c>
      <c r="G57" s="5">
        <v>59812</v>
      </c>
      <c r="H57" s="6">
        <f>ROUND(E57/C57,0)</f>
        <v>59812</v>
      </c>
      <c r="I57" s="4">
        <f t="shared" si="0"/>
        <v>3</v>
      </c>
      <c r="J57" s="4" t="str">
        <f t="shared" si="1"/>
        <v>Qld</v>
      </c>
      <c r="K57" s="4" t="str">
        <f t="shared" si="2"/>
        <v>Brisbane</v>
      </c>
      <c r="L57" s="4"/>
      <c r="M57" s="4"/>
      <c r="N57" s="4"/>
      <c r="O57" s="4"/>
      <c r="P57" s="4"/>
    </row>
    <row r="58" spans="1:16" x14ac:dyDescent="0.2">
      <c r="A58" s="1">
        <v>50502</v>
      </c>
      <c r="B58" s="1" t="s">
        <v>283</v>
      </c>
      <c r="C58" s="5">
        <v>107217</v>
      </c>
      <c r="D58" s="1">
        <v>40</v>
      </c>
      <c r="E58" s="5">
        <v>6407804711</v>
      </c>
      <c r="F58" s="5">
        <v>45664</v>
      </c>
      <c r="G58" s="5">
        <v>59765</v>
      </c>
      <c r="H58" s="6">
        <f>ROUND(E58/C58,0)</f>
        <v>59765</v>
      </c>
      <c r="I58" s="4">
        <f t="shared" si="0"/>
        <v>5</v>
      </c>
      <c r="J58" s="4" t="str">
        <f t="shared" si="1"/>
        <v>WA</v>
      </c>
      <c r="K58" s="4" t="str">
        <f t="shared" si="2"/>
        <v>Perth</v>
      </c>
      <c r="L58" s="4"/>
      <c r="M58" s="4"/>
      <c r="N58" s="4"/>
      <c r="O58" s="4"/>
      <c r="P58" s="4"/>
    </row>
    <row r="59" spans="1:16" x14ac:dyDescent="0.2">
      <c r="A59" s="1">
        <v>70101</v>
      </c>
      <c r="B59" s="1" t="s">
        <v>322</v>
      </c>
      <c r="C59" s="5">
        <v>17864</v>
      </c>
      <c r="D59" s="1">
        <v>35</v>
      </c>
      <c r="E59" s="5">
        <v>1067025002</v>
      </c>
      <c r="F59" s="5">
        <v>49335</v>
      </c>
      <c r="G59" s="5">
        <v>59730</v>
      </c>
      <c r="H59" s="6">
        <f>ROUND(E59/C59,0)</f>
        <v>59730</v>
      </c>
      <c r="I59" s="4">
        <f t="shared" si="0"/>
        <v>7</v>
      </c>
      <c r="J59" s="4" t="str">
        <f t="shared" si="1"/>
        <v>NT</v>
      </c>
      <c r="K59" s="4" t="str">
        <f t="shared" si="2"/>
        <v>Darwin</v>
      </c>
      <c r="L59" s="4"/>
      <c r="M59" s="4"/>
      <c r="N59" s="4"/>
      <c r="O59" s="4"/>
      <c r="P59" s="4"/>
    </row>
    <row r="60" spans="1:16" x14ac:dyDescent="0.2">
      <c r="A60" s="1">
        <v>10102</v>
      </c>
      <c r="B60" s="1" t="s">
        <v>7</v>
      </c>
      <c r="C60" s="5">
        <v>31945</v>
      </c>
      <c r="D60" s="1">
        <v>42</v>
      </c>
      <c r="E60" s="5">
        <v>1901877963</v>
      </c>
      <c r="F60" s="5">
        <v>51858</v>
      </c>
      <c r="G60" s="5">
        <v>59536</v>
      </c>
      <c r="H60" s="6">
        <f>ROUND(E60/C60,0)</f>
        <v>59536</v>
      </c>
      <c r="I60" s="4">
        <f t="shared" si="0"/>
        <v>1</v>
      </c>
      <c r="J60" s="4" t="str">
        <f t="shared" si="1"/>
        <v>NSW</v>
      </c>
      <c r="K60" s="4" t="str">
        <f t="shared" si="2"/>
        <v>Sydney</v>
      </c>
      <c r="L60" s="4"/>
      <c r="M60" s="4"/>
      <c r="N60" s="4"/>
      <c r="O60" s="4"/>
      <c r="P60" s="4"/>
    </row>
    <row r="61" spans="1:16" x14ac:dyDescent="0.2">
      <c r="A61" s="1">
        <v>50501</v>
      </c>
      <c r="B61" s="1" t="s">
        <v>282</v>
      </c>
      <c r="C61" s="5">
        <v>98101</v>
      </c>
      <c r="D61" s="1">
        <v>43</v>
      </c>
      <c r="E61" s="5">
        <v>5834073558</v>
      </c>
      <c r="F61" s="5">
        <v>45609</v>
      </c>
      <c r="G61" s="5">
        <v>59470</v>
      </c>
      <c r="H61" s="6">
        <f>ROUND(E61/C61,0)</f>
        <v>59470</v>
      </c>
      <c r="I61" s="4">
        <f t="shared" si="0"/>
        <v>5</v>
      </c>
      <c r="J61" s="4" t="str">
        <f t="shared" si="1"/>
        <v>WA</v>
      </c>
      <c r="K61" s="4" t="str">
        <f t="shared" si="2"/>
        <v>Perth</v>
      </c>
      <c r="L61" s="4"/>
      <c r="M61" s="4"/>
      <c r="N61" s="4"/>
      <c r="O61" s="4"/>
      <c r="P61" s="4"/>
    </row>
    <row r="62" spans="1:16" x14ac:dyDescent="0.2">
      <c r="A62" s="1">
        <v>30401</v>
      </c>
      <c r="B62" s="1" t="s">
        <v>176</v>
      </c>
      <c r="C62" s="5">
        <v>19843</v>
      </c>
      <c r="D62" s="1">
        <v>43</v>
      </c>
      <c r="E62" s="5">
        <v>1179858045</v>
      </c>
      <c r="F62" s="5">
        <v>47005</v>
      </c>
      <c r="G62" s="5">
        <v>59460</v>
      </c>
      <c r="H62" s="6">
        <f>ROUND(E62/C62,0)</f>
        <v>59460</v>
      </c>
      <c r="I62" s="4">
        <f t="shared" si="0"/>
        <v>3</v>
      </c>
      <c r="J62" s="4" t="str">
        <f t="shared" si="1"/>
        <v>Qld</v>
      </c>
      <c r="K62" s="4" t="str">
        <f t="shared" si="2"/>
        <v>Brisbane</v>
      </c>
      <c r="L62" s="4"/>
      <c r="M62" s="4"/>
      <c r="N62" s="4"/>
      <c r="O62" s="4"/>
      <c r="P62" s="4"/>
    </row>
    <row r="63" spans="1:16" x14ac:dyDescent="0.2">
      <c r="A63" s="1">
        <v>30301</v>
      </c>
      <c r="B63" s="1" t="s">
        <v>170</v>
      </c>
      <c r="C63" s="5">
        <v>28555</v>
      </c>
      <c r="D63" s="1">
        <v>40</v>
      </c>
      <c r="E63" s="5">
        <v>1695828302</v>
      </c>
      <c r="F63" s="5">
        <v>46640</v>
      </c>
      <c r="G63" s="5">
        <v>59388</v>
      </c>
      <c r="H63" s="6">
        <f>ROUND(E63/C63,0)</f>
        <v>59388</v>
      </c>
      <c r="I63" s="4">
        <f t="shared" si="0"/>
        <v>3</v>
      </c>
      <c r="J63" s="4" t="str">
        <f t="shared" si="1"/>
        <v>Qld</v>
      </c>
      <c r="K63" s="4" t="str">
        <f t="shared" si="2"/>
        <v>Brisbane</v>
      </c>
      <c r="L63" s="4"/>
      <c r="M63" s="4"/>
      <c r="N63" s="4"/>
      <c r="O63" s="4"/>
      <c r="P63" s="4"/>
    </row>
    <row r="64" spans="1:16" x14ac:dyDescent="0.2">
      <c r="A64" s="1">
        <v>80107</v>
      </c>
      <c r="B64" s="1" t="s">
        <v>336</v>
      </c>
      <c r="C64" s="5">
        <v>54594</v>
      </c>
      <c r="D64" s="1">
        <v>42</v>
      </c>
      <c r="E64" s="5">
        <v>3229272110</v>
      </c>
      <c r="F64" s="5">
        <v>54003</v>
      </c>
      <c r="G64" s="5">
        <v>59151</v>
      </c>
      <c r="H64" s="6">
        <f>ROUND(E64/C64,0)</f>
        <v>59151</v>
      </c>
      <c r="I64" s="4">
        <f t="shared" si="0"/>
        <v>8</v>
      </c>
      <c r="J64" s="4" t="str">
        <f t="shared" si="1"/>
        <v>ACT</v>
      </c>
      <c r="K64" s="4" t="str">
        <f t="shared" si="2"/>
        <v>Canberra</v>
      </c>
      <c r="L64" s="4"/>
      <c r="M64" s="4"/>
      <c r="N64" s="4"/>
      <c r="O64" s="4"/>
      <c r="P64" s="4"/>
    </row>
    <row r="65" spans="1:16" x14ac:dyDescent="0.2">
      <c r="A65" s="1">
        <v>40301</v>
      </c>
      <c r="B65" s="1" t="s">
        <v>257</v>
      </c>
      <c r="C65" s="5">
        <v>20969</v>
      </c>
      <c r="D65" s="1">
        <v>47</v>
      </c>
      <c r="E65" s="5">
        <v>1233606173</v>
      </c>
      <c r="F65" s="5">
        <v>43836</v>
      </c>
      <c r="G65" s="5">
        <v>58830</v>
      </c>
      <c r="H65" s="6">
        <f>ROUND(E65/C65,0)</f>
        <v>58830</v>
      </c>
      <c r="I65" s="4">
        <f t="shared" si="0"/>
        <v>4</v>
      </c>
      <c r="J65" s="4" t="str">
        <f t="shared" si="1"/>
        <v>SA</v>
      </c>
      <c r="K65" s="4" t="str">
        <f t="shared" si="2"/>
        <v>Adelaide</v>
      </c>
      <c r="L65" s="4"/>
      <c r="M65" s="4"/>
      <c r="N65" s="4"/>
      <c r="O65" s="4"/>
      <c r="P65" s="4"/>
    </row>
    <row r="66" spans="1:16" x14ac:dyDescent="0.2">
      <c r="A66" s="1">
        <v>20602</v>
      </c>
      <c r="B66" s="1" t="s">
        <v>115</v>
      </c>
      <c r="C66" s="5">
        <v>27831</v>
      </c>
      <c r="D66" s="1">
        <v>38</v>
      </c>
      <c r="E66" s="5">
        <v>1632007555</v>
      </c>
      <c r="F66" s="5">
        <v>46619</v>
      </c>
      <c r="G66" s="5">
        <v>58640</v>
      </c>
      <c r="H66" s="6">
        <f>ROUND(E66/C66,0)</f>
        <v>58640</v>
      </c>
      <c r="I66" s="4">
        <f t="shared" si="0"/>
        <v>2</v>
      </c>
      <c r="J66" s="4" t="str">
        <f t="shared" si="1"/>
        <v>Vic</v>
      </c>
      <c r="K66" s="4" t="str">
        <f t="shared" si="2"/>
        <v>Melbourne</v>
      </c>
      <c r="L66" s="4"/>
      <c r="M66" s="4"/>
      <c r="N66" s="4"/>
      <c r="O66" s="4"/>
      <c r="P66" s="4"/>
    </row>
    <row r="67" spans="1:16" x14ac:dyDescent="0.2">
      <c r="A67" s="1">
        <v>30302</v>
      </c>
      <c r="B67" s="1" t="s">
        <v>171</v>
      </c>
      <c r="C67" s="5">
        <v>40335</v>
      </c>
      <c r="D67" s="1">
        <v>36</v>
      </c>
      <c r="E67" s="5">
        <v>2364674022</v>
      </c>
      <c r="F67" s="5">
        <v>45647</v>
      </c>
      <c r="G67" s="5">
        <v>58626</v>
      </c>
      <c r="H67" s="6">
        <f>ROUND(E67/C67,0)</f>
        <v>58626</v>
      </c>
      <c r="I67" s="4">
        <f t="shared" ref="I67:I130" si="5">FLOOR(A67/10000,1)</f>
        <v>3</v>
      </c>
      <c r="J67" s="4" t="str">
        <f t="shared" ref="J67:J130" si="6">INDEX($L$3:$N$11, MATCH(I67,$L$3:$L$11,0), 2)</f>
        <v>Qld</v>
      </c>
      <c r="K67" s="4" t="str">
        <f t="shared" ref="K67:K130" si="7">INDEX($L$3:$N$11, MATCH(I67,$L$3:$L$11,0), 3)</f>
        <v>Brisbane</v>
      </c>
      <c r="L67" s="4"/>
      <c r="M67" s="4"/>
      <c r="N67" s="4"/>
      <c r="O67" s="4"/>
      <c r="P67" s="4"/>
    </row>
    <row r="68" spans="1:16" x14ac:dyDescent="0.2">
      <c r="A68" s="1">
        <v>31502</v>
      </c>
      <c r="B68" s="1" t="s">
        <v>228</v>
      </c>
      <c r="C68" s="5">
        <v>16177</v>
      </c>
      <c r="D68" s="1">
        <v>37</v>
      </c>
      <c r="E68" s="5">
        <v>948263305</v>
      </c>
      <c r="F68" s="5">
        <v>50708</v>
      </c>
      <c r="G68" s="5">
        <v>58618</v>
      </c>
      <c r="H68" s="6">
        <f>ROUND(E68/C68,0)</f>
        <v>58618</v>
      </c>
      <c r="I68" s="4">
        <f t="shared" si="5"/>
        <v>3</v>
      </c>
      <c r="J68" s="4" t="str">
        <f t="shared" si="6"/>
        <v>Qld</v>
      </c>
      <c r="K68" s="4" t="str">
        <f t="shared" si="7"/>
        <v>Brisbane</v>
      </c>
      <c r="L68" s="4"/>
      <c r="M68" s="4"/>
      <c r="N68" s="4"/>
      <c r="O68" s="4"/>
      <c r="P68" s="4"/>
    </row>
    <row r="69" spans="1:16" x14ac:dyDescent="0.2">
      <c r="A69" s="1">
        <v>20903</v>
      </c>
      <c r="B69" s="1" t="s">
        <v>130</v>
      </c>
      <c r="C69" s="5">
        <v>39536</v>
      </c>
      <c r="D69" s="1">
        <v>44</v>
      </c>
      <c r="E69" s="5">
        <v>2311673645</v>
      </c>
      <c r="F69" s="5">
        <v>44781</v>
      </c>
      <c r="G69" s="5">
        <v>58470</v>
      </c>
      <c r="H69" s="6">
        <f>ROUND(E69/C69,0)</f>
        <v>58470</v>
      </c>
      <c r="I69" s="4">
        <f t="shared" si="5"/>
        <v>2</v>
      </c>
      <c r="J69" s="4" t="str">
        <f t="shared" si="6"/>
        <v>Vic</v>
      </c>
      <c r="K69" s="4" t="str">
        <f t="shared" si="7"/>
        <v>Melbourne</v>
      </c>
      <c r="L69" s="4"/>
      <c r="M69" s="4"/>
      <c r="N69" s="4"/>
      <c r="O69" s="4"/>
      <c r="P69" s="4"/>
    </row>
    <row r="70" spans="1:16" x14ac:dyDescent="0.2">
      <c r="A70" s="1">
        <v>11504</v>
      </c>
      <c r="B70" s="1" t="s">
        <v>56</v>
      </c>
      <c r="C70" s="5">
        <v>15436</v>
      </c>
      <c r="D70" s="1">
        <v>41</v>
      </c>
      <c r="E70" s="5">
        <v>897494751</v>
      </c>
      <c r="F70" s="5">
        <v>47511</v>
      </c>
      <c r="G70" s="5">
        <v>58143</v>
      </c>
      <c r="H70" s="6">
        <f>ROUND(E70/C70,0)</f>
        <v>58143</v>
      </c>
      <c r="I70" s="4">
        <f t="shared" si="5"/>
        <v>1</v>
      </c>
      <c r="J70" s="4" t="str">
        <f t="shared" si="6"/>
        <v>NSW</v>
      </c>
      <c r="K70" s="4" t="str">
        <f t="shared" si="7"/>
        <v>Sydney</v>
      </c>
      <c r="L70" s="4"/>
      <c r="M70" s="4"/>
      <c r="N70" s="4"/>
      <c r="O70" s="4"/>
      <c r="P70" s="4"/>
    </row>
    <row r="71" spans="1:16" x14ac:dyDescent="0.2">
      <c r="A71" s="1">
        <v>80101</v>
      </c>
      <c r="B71" s="1" t="s">
        <v>331</v>
      </c>
      <c r="C71" s="5">
        <v>57273</v>
      </c>
      <c r="D71" s="1">
        <v>40</v>
      </c>
      <c r="E71" s="5">
        <v>3297489729</v>
      </c>
      <c r="F71" s="5">
        <v>51674</v>
      </c>
      <c r="G71" s="5">
        <v>57575</v>
      </c>
      <c r="H71" s="6">
        <f>ROUND(E71/C71,0)</f>
        <v>57575</v>
      </c>
      <c r="I71" s="4">
        <f t="shared" si="5"/>
        <v>8</v>
      </c>
      <c r="J71" s="4" t="str">
        <f t="shared" si="6"/>
        <v>ACT</v>
      </c>
      <c r="K71" s="4" t="str">
        <f t="shared" si="7"/>
        <v>Canberra</v>
      </c>
      <c r="L71" s="4"/>
      <c r="M71" s="4"/>
      <c r="N71" s="4"/>
      <c r="O71" s="4"/>
      <c r="P71" s="4"/>
    </row>
    <row r="72" spans="1:16" x14ac:dyDescent="0.2">
      <c r="A72" s="1">
        <v>11702</v>
      </c>
      <c r="B72" s="1" t="s">
        <v>61</v>
      </c>
      <c r="C72" s="5">
        <v>29710</v>
      </c>
      <c r="D72" s="1">
        <v>37</v>
      </c>
      <c r="E72" s="5">
        <v>1708460288</v>
      </c>
      <c r="F72" s="5">
        <v>46918</v>
      </c>
      <c r="G72" s="5">
        <v>57505</v>
      </c>
      <c r="H72" s="6">
        <f>ROUND(E72/C72,0)</f>
        <v>57505</v>
      </c>
      <c r="I72" s="4">
        <f t="shared" si="5"/>
        <v>1</v>
      </c>
      <c r="J72" s="4" t="str">
        <f t="shared" si="6"/>
        <v>NSW</v>
      </c>
      <c r="K72" s="4" t="str">
        <f t="shared" si="7"/>
        <v>Sydney</v>
      </c>
      <c r="L72" s="4"/>
      <c r="M72" s="4"/>
      <c r="N72" s="4"/>
      <c r="O72" s="4"/>
      <c r="P72" s="4"/>
    </row>
    <row r="73" spans="1:16" x14ac:dyDescent="0.2">
      <c r="A73" s="1">
        <v>12802</v>
      </c>
      <c r="B73" s="1" t="s">
        <v>96</v>
      </c>
      <c r="C73" s="5">
        <v>64941</v>
      </c>
      <c r="D73" s="1">
        <v>43</v>
      </c>
      <c r="E73" s="5">
        <v>3728429063</v>
      </c>
      <c r="F73" s="5">
        <v>46252</v>
      </c>
      <c r="G73" s="5">
        <v>57413</v>
      </c>
      <c r="H73" s="6">
        <f>ROUND(E73/C73,0)</f>
        <v>57413</v>
      </c>
      <c r="I73" s="4">
        <f t="shared" si="5"/>
        <v>1</v>
      </c>
      <c r="J73" s="4" t="str">
        <f t="shared" si="6"/>
        <v>NSW</v>
      </c>
      <c r="K73" s="4" t="str">
        <f t="shared" si="7"/>
        <v>Sydney</v>
      </c>
      <c r="L73" s="4"/>
      <c r="M73" s="4"/>
      <c r="N73" s="4"/>
      <c r="O73" s="4"/>
      <c r="P73" s="4"/>
    </row>
    <row r="74" spans="1:16" x14ac:dyDescent="0.2">
      <c r="A74" s="1">
        <v>90103</v>
      </c>
      <c r="B74" s="1" t="s">
        <v>342</v>
      </c>
      <c r="C74" s="5">
        <v>28</v>
      </c>
      <c r="D74" s="1">
        <v>39</v>
      </c>
      <c r="E74" s="5">
        <v>1607295</v>
      </c>
      <c r="F74" s="5">
        <v>45295</v>
      </c>
      <c r="G74" s="5">
        <v>57403</v>
      </c>
      <c r="H74" s="6">
        <f>ROUND(E74/C74,0)</f>
        <v>57403</v>
      </c>
      <c r="I74" s="4">
        <f t="shared" si="5"/>
        <v>9</v>
      </c>
      <c r="J74" s="4" t="str">
        <f t="shared" si="6"/>
        <v>N/A</v>
      </c>
      <c r="K74" s="4">
        <f t="shared" si="7"/>
        <v>0</v>
      </c>
      <c r="L74" s="4"/>
      <c r="M74" s="4"/>
      <c r="N74" s="4"/>
      <c r="O74" s="4"/>
      <c r="P74" s="4"/>
    </row>
    <row r="75" spans="1:16" x14ac:dyDescent="0.2">
      <c r="A75" s="1">
        <v>40303</v>
      </c>
      <c r="B75" s="1" t="s">
        <v>259</v>
      </c>
      <c r="C75" s="5">
        <v>37773</v>
      </c>
      <c r="D75" s="1">
        <v>46</v>
      </c>
      <c r="E75" s="5">
        <v>2163929792</v>
      </c>
      <c r="F75" s="5">
        <v>43533</v>
      </c>
      <c r="G75" s="5">
        <v>57288</v>
      </c>
      <c r="H75" s="6">
        <f>ROUND(E75/C75,0)</f>
        <v>57288</v>
      </c>
      <c r="I75" s="4">
        <f t="shared" si="5"/>
        <v>4</v>
      </c>
      <c r="J75" s="4" t="str">
        <f t="shared" si="6"/>
        <v>SA</v>
      </c>
      <c r="K75" s="4" t="str">
        <f t="shared" si="7"/>
        <v>Adelaide</v>
      </c>
      <c r="L75" s="4"/>
      <c r="M75" s="4"/>
      <c r="N75" s="4"/>
      <c r="O75" s="4"/>
      <c r="P75" s="4"/>
    </row>
    <row r="76" spans="1:16" x14ac:dyDescent="0.2">
      <c r="A76" s="1">
        <v>30404</v>
      </c>
      <c r="B76" s="1" t="s">
        <v>179</v>
      </c>
      <c r="C76" s="5">
        <v>28378</v>
      </c>
      <c r="D76" s="1">
        <v>41</v>
      </c>
      <c r="E76" s="5">
        <v>1625540754</v>
      </c>
      <c r="F76" s="5">
        <v>46759</v>
      </c>
      <c r="G76" s="5">
        <v>57282</v>
      </c>
      <c r="H76" s="6">
        <f>ROUND(E76/C76,0)</f>
        <v>57282</v>
      </c>
      <c r="I76" s="4">
        <f t="shared" si="5"/>
        <v>3</v>
      </c>
      <c r="J76" s="4" t="str">
        <f t="shared" si="6"/>
        <v>Qld</v>
      </c>
      <c r="K76" s="4" t="str">
        <f t="shared" si="7"/>
        <v>Brisbane</v>
      </c>
      <c r="L76" s="4"/>
      <c r="M76" s="4"/>
      <c r="N76" s="4"/>
      <c r="O76" s="4"/>
      <c r="P76" s="4"/>
    </row>
    <row r="77" spans="1:16" x14ac:dyDescent="0.2">
      <c r="A77" s="1">
        <v>12102</v>
      </c>
      <c r="B77" s="1" t="s">
        <v>73</v>
      </c>
      <c r="C77" s="5">
        <v>45613</v>
      </c>
      <c r="D77" s="1">
        <v>43</v>
      </c>
      <c r="E77" s="5">
        <v>2607120165</v>
      </c>
      <c r="F77" s="5">
        <v>45245</v>
      </c>
      <c r="G77" s="5">
        <v>57157</v>
      </c>
      <c r="H77" s="6">
        <f>ROUND(E77/C77,0)</f>
        <v>57157</v>
      </c>
      <c r="I77" s="4">
        <f t="shared" si="5"/>
        <v>1</v>
      </c>
      <c r="J77" s="4" t="str">
        <f t="shared" si="6"/>
        <v>NSW</v>
      </c>
      <c r="K77" s="4" t="str">
        <f t="shared" si="7"/>
        <v>Sydney</v>
      </c>
      <c r="L77" s="4"/>
      <c r="M77" s="4"/>
      <c r="N77" s="4"/>
      <c r="O77" s="4"/>
      <c r="P77" s="4"/>
    </row>
    <row r="78" spans="1:16" x14ac:dyDescent="0.2">
      <c r="A78" s="1">
        <v>50605</v>
      </c>
      <c r="B78" s="1" t="s">
        <v>289</v>
      </c>
      <c r="C78" s="5">
        <v>32622</v>
      </c>
      <c r="D78" s="1">
        <v>43</v>
      </c>
      <c r="E78" s="5">
        <v>1864321296</v>
      </c>
      <c r="F78" s="5">
        <v>46128</v>
      </c>
      <c r="G78" s="5">
        <v>57149</v>
      </c>
      <c r="H78" s="6">
        <f>ROUND(E78/C78,0)</f>
        <v>57149</v>
      </c>
      <c r="I78" s="4">
        <f t="shared" si="5"/>
        <v>5</v>
      </c>
      <c r="J78" s="4" t="str">
        <f t="shared" si="6"/>
        <v>WA</v>
      </c>
      <c r="K78" s="4" t="str">
        <f t="shared" si="7"/>
        <v>Perth</v>
      </c>
      <c r="L78" s="4"/>
      <c r="M78" s="4"/>
      <c r="N78" s="4"/>
      <c r="O78" s="4"/>
      <c r="P78" s="4"/>
    </row>
    <row r="79" spans="1:16" x14ac:dyDescent="0.2">
      <c r="A79" s="1">
        <v>80111</v>
      </c>
      <c r="B79" s="1" t="s">
        <v>339</v>
      </c>
      <c r="C79" s="5">
        <v>286</v>
      </c>
      <c r="D79" s="1">
        <v>40</v>
      </c>
      <c r="E79" s="5">
        <v>16206875</v>
      </c>
      <c r="F79" s="5">
        <v>50845</v>
      </c>
      <c r="G79" s="5">
        <v>56667</v>
      </c>
      <c r="H79" s="6">
        <f>ROUND(E79/C79,0)</f>
        <v>56667</v>
      </c>
      <c r="I79" s="4">
        <f t="shared" si="5"/>
        <v>8</v>
      </c>
      <c r="J79" s="4" t="str">
        <f t="shared" si="6"/>
        <v>ACT</v>
      </c>
      <c r="K79" s="4" t="str">
        <f t="shared" si="7"/>
        <v>Canberra</v>
      </c>
      <c r="L79" s="4"/>
      <c r="M79" s="4"/>
      <c r="N79" s="4"/>
      <c r="O79" s="4"/>
      <c r="P79" s="4"/>
    </row>
    <row r="80" spans="1:16" x14ac:dyDescent="0.2">
      <c r="A80" s="1">
        <v>90102</v>
      </c>
      <c r="B80" s="1" t="s">
        <v>341</v>
      </c>
      <c r="C80" s="5">
        <v>55</v>
      </c>
      <c r="D80" s="1">
        <v>40</v>
      </c>
      <c r="E80" s="5">
        <v>3112790</v>
      </c>
      <c r="F80" s="5">
        <v>45653</v>
      </c>
      <c r="G80" s="5">
        <v>56596</v>
      </c>
      <c r="H80" s="6">
        <f>ROUND(E80/C80,0)</f>
        <v>56596</v>
      </c>
      <c r="I80" s="4">
        <f t="shared" si="5"/>
        <v>9</v>
      </c>
      <c r="J80" s="4" t="str">
        <f t="shared" si="6"/>
        <v>N/A</v>
      </c>
      <c r="K80" s="4">
        <f t="shared" si="7"/>
        <v>0</v>
      </c>
      <c r="L80" s="4"/>
      <c r="M80" s="4"/>
      <c r="N80" s="4"/>
      <c r="O80" s="4"/>
      <c r="P80" s="4"/>
    </row>
    <row r="81" spans="1:16" x14ac:dyDescent="0.2">
      <c r="A81" s="1">
        <v>70103</v>
      </c>
      <c r="B81" s="1" t="s">
        <v>324</v>
      </c>
      <c r="C81" s="5">
        <v>9259</v>
      </c>
      <c r="D81" s="1">
        <v>43</v>
      </c>
      <c r="E81" s="5">
        <v>522792446</v>
      </c>
      <c r="F81" s="5">
        <v>50365</v>
      </c>
      <c r="G81" s="5">
        <v>56463</v>
      </c>
      <c r="H81" s="6">
        <f>ROUND(E81/C81,0)</f>
        <v>56463</v>
      </c>
      <c r="I81" s="4">
        <f t="shared" si="5"/>
        <v>7</v>
      </c>
      <c r="J81" s="4" t="str">
        <f t="shared" si="6"/>
        <v>NT</v>
      </c>
      <c r="K81" s="4" t="str">
        <f t="shared" si="7"/>
        <v>Darwin</v>
      </c>
      <c r="L81" s="4"/>
      <c r="M81" s="4"/>
      <c r="N81" s="4"/>
      <c r="O81" s="4"/>
      <c r="P81" s="4"/>
    </row>
    <row r="82" spans="1:16" x14ac:dyDescent="0.2">
      <c r="A82" s="1">
        <v>50606</v>
      </c>
      <c r="B82" s="1" t="s">
        <v>290</v>
      </c>
      <c r="C82" s="5">
        <v>10145</v>
      </c>
      <c r="D82" s="1">
        <v>41</v>
      </c>
      <c r="E82" s="5">
        <v>572699770</v>
      </c>
      <c r="F82" s="5">
        <v>46561</v>
      </c>
      <c r="G82" s="5">
        <v>56451</v>
      </c>
      <c r="H82" s="6">
        <f>ROUND(E82/C82,0)</f>
        <v>56451</v>
      </c>
      <c r="I82" s="4">
        <f t="shared" si="5"/>
        <v>5</v>
      </c>
      <c r="J82" s="4" t="str">
        <f t="shared" si="6"/>
        <v>WA</v>
      </c>
      <c r="K82" s="4" t="str">
        <f t="shared" si="7"/>
        <v>Perth</v>
      </c>
      <c r="L82" s="4"/>
      <c r="M82" s="4"/>
      <c r="N82" s="4"/>
      <c r="O82" s="4"/>
      <c r="P82" s="4"/>
    </row>
    <row r="83" spans="1:16" x14ac:dyDescent="0.2">
      <c r="A83" s="1">
        <v>60105</v>
      </c>
      <c r="B83" s="1" t="s">
        <v>311</v>
      </c>
      <c r="C83" s="5">
        <v>30612</v>
      </c>
      <c r="D83" s="1">
        <v>43</v>
      </c>
      <c r="E83" s="5">
        <v>1727013964</v>
      </c>
      <c r="F83" s="5">
        <v>42053</v>
      </c>
      <c r="G83" s="5">
        <v>56416</v>
      </c>
      <c r="H83" s="6">
        <f>ROUND(E83/C83,0)</f>
        <v>56416</v>
      </c>
      <c r="I83" s="4">
        <f t="shared" si="5"/>
        <v>6</v>
      </c>
      <c r="J83" s="4" t="str">
        <f t="shared" si="6"/>
        <v>Tas</v>
      </c>
      <c r="K83" s="4" t="str">
        <f t="shared" si="7"/>
        <v>Hobart</v>
      </c>
      <c r="L83" s="4"/>
      <c r="M83" s="4"/>
      <c r="N83" s="4"/>
      <c r="O83" s="4"/>
      <c r="P83" s="4"/>
    </row>
    <row r="84" spans="1:16" x14ac:dyDescent="0.2">
      <c r="A84" s="1">
        <v>50701</v>
      </c>
      <c r="B84" s="1" t="s">
        <v>292</v>
      </c>
      <c r="C84" s="5">
        <v>51345</v>
      </c>
      <c r="D84" s="1">
        <v>39</v>
      </c>
      <c r="E84" s="5">
        <v>2896056942</v>
      </c>
      <c r="F84" s="5">
        <v>47191</v>
      </c>
      <c r="G84" s="5">
        <v>56404</v>
      </c>
      <c r="H84" s="6">
        <f>ROUND(E84/C84,0)</f>
        <v>56404</v>
      </c>
      <c r="I84" s="4">
        <f t="shared" si="5"/>
        <v>5</v>
      </c>
      <c r="J84" s="4" t="str">
        <f t="shared" si="6"/>
        <v>WA</v>
      </c>
      <c r="K84" s="4" t="str">
        <f t="shared" si="7"/>
        <v>Perth</v>
      </c>
      <c r="L84" s="4"/>
      <c r="M84" s="4"/>
      <c r="N84" s="4"/>
      <c r="O84" s="4"/>
      <c r="P84" s="4"/>
    </row>
    <row r="85" spans="1:16" x14ac:dyDescent="0.2">
      <c r="A85" s="1">
        <v>70102</v>
      </c>
      <c r="B85" s="1" t="s">
        <v>323</v>
      </c>
      <c r="C85" s="5">
        <v>30009</v>
      </c>
      <c r="D85" s="1">
        <v>39</v>
      </c>
      <c r="E85" s="5">
        <v>1691888598</v>
      </c>
      <c r="F85" s="5">
        <v>49958</v>
      </c>
      <c r="G85" s="5">
        <v>56379</v>
      </c>
      <c r="H85" s="6">
        <f>ROUND(E85/C85,0)</f>
        <v>56379</v>
      </c>
      <c r="I85" s="4">
        <f t="shared" si="5"/>
        <v>7</v>
      </c>
      <c r="J85" s="4" t="str">
        <f t="shared" si="6"/>
        <v>NT</v>
      </c>
      <c r="K85" s="4" t="str">
        <f t="shared" si="7"/>
        <v>Darwin</v>
      </c>
      <c r="L85" s="4"/>
      <c r="M85" s="4"/>
      <c r="N85" s="4"/>
      <c r="O85" s="4"/>
      <c r="P85" s="4"/>
    </row>
    <row r="86" spans="1:16" x14ac:dyDescent="0.2">
      <c r="A86" s="1">
        <v>31401</v>
      </c>
      <c r="B86" s="1" t="s">
        <v>224</v>
      </c>
      <c r="C86" s="5">
        <v>48665</v>
      </c>
      <c r="D86" s="1">
        <v>42</v>
      </c>
      <c r="E86" s="5">
        <v>2741859378</v>
      </c>
      <c r="F86" s="5">
        <v>45966</v>
      </c>
      <c r="G86" s="5">
        <v>56342</v>
      </c>
      <c r="H86" s="6">
        <f>ROUND(E86/C86,0)</f>
        <v>56342</v>
      </c>
      <c r="I86" s="4">
        <f t="shared" si="5"/>
        <v>3</v>
      </c>
      <c r="J86" s="4" t="str">
        <f t="shared" si="6"/>
        <v>Qld</v>
      </c>
      <c r="K86" s="4" t="str">
        <f t="shared" si="7"/>
        <v>Brisbane</v>
      </c>
      <c r="L86" s="4"/>
      <c r="M86" s="4"/>
      <c r="N86" s="4"/>
      <c r="O86" s="4"/>
      <c r="P86" s="4"/>
    </row>
    <row r="87" spans="1:16" x14ac:dyDescent="0.2">
      <c r="A87" s="1">
        <v>30201</v>
      </c>
      <c r="B87" s="1" t="s">
        <v>166</v>
      </c>
      <c r="C87" s="5">
        <v>23461</v>
      </c>
      <c r="D87" s="1">
        <v>43</v>
      </c>
      <c r="E87" s="5">
        <v>1318957380</v>
      </c>
      <c r="F87" s="5">
        <v>45102</v>
      </c>
      <c r="G87" s="5">
        <v>56219</v>
      </c>
      <c r="H87" s="6">
        <f>ROUND(E87/C87,0)</f>
        <v>56219</v>
      </c>
      <c r="I87" s="4">
        <f t="shared" si="5"/>
        <v>3</v>
      </c>
      <c r="J87" s="4" t="str">
        <f t="shared" si="6"/>
        <v>Qld</v>
      </c>
      <c r="K87" s="4" t="str">
        <f t="shared" si="7"/>
        <v>Brisbane</v>
      </c>
      <c r="L87" s="4"/>
      <c r="M87" s="4"/>
      <c r="N87" s="4"/>
      <c r="O87" s="4"/>
      <c r="P87" s="4"/>
    </row>
    <row r="88" spans="1:16" x14ac:dyDescent="0.2">
      <c r="A88" s="1">
        <v>50705</v>
      </c>
      <c r="B88" s="1" t="s">
        <v>296</v>
      </c>
      <c r="C88" s="5">
        <v>56479</v>
      </c>
      <c r="D88" s="1">
        <v>40</v>
      </c>
      <c r="E88" s="5">
        <v>3165986293</v>
      </c>
      <c r="F88" s="5">
        <v>46095</v>
      </c>
      <c r="G88" s="5">
        <v>56056</v>
      </c>
      <c r="H88" s="6">
        <f>ROUND(E88/C88,0)</f>
        <v>56056</v>
      </c>
      <c r="I88" s="4">
        <f t="shared" si="5"/>
        <v>5</v>
      </c>
      <c r="J88" s="4" t="str">
        <f t="shared" si="6"/>
        <v>WA</v>
      </c>
      <c r="K88" s="4" t="str">
        <f t="shared" si="7"/>
        <v>Perth</v>
      </c>
      <c r="L88" s="4"/>
      <c r="M88" s="4"/>
      <c r="N88" s="4"/>
      <c r="O88" s="4"/>
      <c r="P88" s="4"/>
    </row>
    <row r="89" spans="1:16" x14ac:dyDescent="0.2">
      <c r="A89" s="1">
        <v>20901</v>
      </c>
      <c r="B89" s="1" t="s">
        <v>128</v>
      </c>
      <c r="C89" s="5">
        <v>68775</v>
      </c>
      <c r="D89" s="1">
        <v>42</v>
      </c>
      <c r="E89" s="5">
        <v>3847501843</v>
      </c>
      <c r="F89" s="5">
        <v>44071</v>
      </c>
      <c r="G89" s="5">
        <v>55943</v>
      </c>
      <c r="H89" s="6">
        <f>ROUND(E89/C89,0)</f>
        <v>55943</v>
      </c>
      <c r="I89" s="4">
        <f t="shared" si="5"/>
        <v>2</v>
      </c>
      <c r="J89" s="4" t="str">
        <f t="shared" si="6"/>
        <v>Vic</v>
      </c>
      <c r="K89" s="4" t="str">
        <f t="shared" si="7"/>
        <v>Melbourne</v>
      </c>
      <c r="L89" s="4"/>
      <c r="M89" s="4"/>
      <c r="N89" s="4"/>
      <c r="O89" s="4"/>
      <c r="P89" s="4"/>
    </row>
    <row r="90" spans="1:16" x14ac:dyDescent="0.2">
      <c r="A90" s="1">
        <v>50402</v>
      </c>
      <c r="B90" s="1" t="s">
        <v>280</v>
      </c>
      <c r="C90" s="5">
        <v>23119</v>
      </c>
      <c r="D90" s="1">
        <v>45</v>
      </c>
      <c r="E90" s="5">
        <v>1290555565</v>
      </c>
      <c r="F90" s="5">
        <v>44691</v>
      </c>
      <c r="G90" s="5">
        <v>55822</v>
      </c>
      <c r="H90" s="6">
        <f>ROUND(E90/C90,0)</f>
        <v>55822</v>
      </c>
      <c r="I90" s="4">
        <f t="shared" si="5"/>
        <v>5</v>
      </c>
      <c r="J90" s="4" t="str">
        <f t="shared" si="6"/>
        <v>WA</v>
      </c>
      <c r="K90" s="4" t="str">
        <f t="shared" si="7"/>
        <v>Perth</v>
      </c>
      <c r="L90" s="4"/>
      <c r="M90" s="4"/>
      <c r="N90" s="4"/>
      <c r="O90" s="4"/>
      <c r="P90" s="4"/>
    </row>
    <row r="91" spans="1:16" x14ac:dyDescent="0.2">
      <c r="A91" s="1">
        <v>70104</v>
      </c>
      <c r="B91" s="1" t="s">
        <v>325</v>
      </c>
      <c r="C91" s="5">
        <v>16666</v>
      </c>
      <c r="D91" s="1">
        <v>35</v>
      </c>
      <c r="E91" s="5">
        <v>929280934</v>
      </c>
      <c r="F91" s="5">
        <v>52286</v>
      </c>
      <c r="G91" s="5">
        <v>55759</v>
      </c>
      <c r="H91" s="6">
        <f>ROUND(E91/C91,0)</f>
        <v>55759</v>
      </c>
      <c r="I91" s="4">
        <f t="shared" si="5"/>
        <v>7</v>
      </c>
      <c r="J91" s="4" t="str">
        <f t="shared" si="6"/>
        <v>NT</v>
      </c>
      <c r="K91" s="4" t="str">
        <f t="shared" si="7"/>
        <v>Darwin</v>
      </c>
      <c r="L91" s="4"/>
      <c r="M91" s="4"/>
      <c r="N91" s="4"/>
      <c r="O91" s="4"/>
      <c r="P91" s="4"/>
    </row>
    <row r="92" spans="1:16" x14ac:dyDescent="0.2">
      <c r="A92" s="1">
        <v>50102</v>
      </c>
      <c r="B92" s="1" t="s">
        <v>274</v>
      </c>
      <c r="C92" s="5">
        <v>53402</v>
      </c>
      <c r="D92" s="1">
        <v>42</v>
      </c>
      <c r="E92" s="5">
        <v>2972117079</v>
      </c>
      <c r="F92" s="5">
        <v>43822</v>
      </c>
      <c r="G92" s="5">
        <v>55656</v>
      </c>
      <c r="H92" s="6">
        <f>ROUND(E92/C92,0)</f>
        <v>55656</v>
      </c>
      <c r="I92" s="4">
        <f t="shared" si="5"/>
        <v>5</v>
      </c>
      <c r="J92" s="4" t="str">
        <f t="shared" si="6"/>
        <v>WA</v>
      </c>
      <c r="K92" s="4" t="str">
        <f t="shared" si="7"/>
        <v>Perth</v>
      </c>
      <c r="L92" s="4"/>
      <c r="M92" s="4"/>
      <c r="N92" s="4"/>
      <c r="O92" s="4"/>
      <c r="P92" s="4"/>
    </row>
    <row r="93" spans="1:16" x14ac:dyDescent="0.2">
      <c r="A93" s="1">
        <v>50602</v>
      </c>
      <c r="B93" s="1" t="s">
        <v>286</v>
      </c>
      <c r="C93" s="5">
        <v>38577</v>
      </c>
      <c r="D93" s="1">
        <v>36</v>
      </c>
      <c r="E93" s="5">
        <v>2139961372</v>
      </c>
      <c r="F93" s="5">
        <v>45861</v>
      </c>
      <c r="G93" s="5">
        <v>55472</v>
      </c>
      <c r="H93" s="6">
        <f>ROUND(E93/C93,0)</f>
        <v>55472</v>
      </c>
      <c r="I93" s="4">
        <f t="shared" si="5"/>
        <v>5</v>
      </c>
      <c r="J93" s="4" t="str">
        <f t="shared" si="6"/>
        <v>WA</v>
      </c>
      <c r="K93" s="4" t="str">
        <f t="shared" si="7"/>
        <v>Perth</v>
      </c>
      <c r="L93" s="4"/>
      <c r="M93" s="4"/>
      <c r="N93" s="4"/>
      <c r="O93" s="4"/>
      <c r="P93" s="4"/>
    </row>
    <row r="94" spans="1:16" x14ac:dyDescent="0.2">
      <c r="A94" s="1">
        <v>21302</v>
      </c>
      <c r="B94" s="1" t="s">
        <v>148</v>
      </c>
      <c r="C94" s="5">
        <v>43557</v>
      </c>
      <c r="D94" s="1">
        <v>41</v>
      </c>
      <c r="E94" s="5">
        <v>2400449797</v>
      </c>
      <c r="F94" s="5">
        <v>45187</v>
      </c>
      <c r="G94" s="5">
        <v>55111</v>
      </c>
      <c r="H94" s="6">
        <f>ROUND(E94/C94,0)</f>
        <v>55111</v>
      </c>
      <c r="I94" s="4">
        <f t="shared" si="5"/>
        <v>2</v>
      </c>
      <c r="J94" s="4" t="str">
        <f t="shared" si="6"/>
        <v>Vic</v>
      </c>
      <c r="K94" s="4" t="str">
        <f t="shared" si="7"/>
        <v>Melbourne</v>
      </c>
      <c r="L94" s="4"/>
      <c r="M94" s="4"/>
      <c r="N94" s="4"/>
      <c r="O94" s="4"/>
      <c r="P94" s="4"/>
    </row>
    <row r="95" spans="1:16" x14ac:dyDescent="0.2">
      <c r="A95" s="1">
        <v>12301</v>
      </c>
      <c r="B95" s="1" t="s">
        <v>79</v>
      </c>
      <c r="C95" s="5">
        <v>29223</v>
      </c>
      <c r="D95" s="1">
        <v>39</v>
      </c>
      <c r="E95" s="5">
        <v>1602262207</v>
      </c>
      <c r="F95" s="5">
        <v>48158</v>
      </c>
      <c r="G95" s="5">
        <v>54829</v>
      </c>
      <c r="H95" s="6">
        <f>ROUND(E95/C95,0)</f>
        <v>54829</v>
      </c>
      <c r="I95" s="4">
        <f t="shared" si="5"/>
        <v>1</v>
      </c>
      <c r="J95" s="4" t="str">
        <f t="shared" si="6"/>
        <v>NSW</v>
      </c>
      <c r="K95" s="4" t="str">
        <f t="shared" si="7"/>
        <v>Sydney</v>
      </c>
      <c r="L95" s="4"/>
      <c r="M95" s="4"/>
      <c r="N95" s="4"/>
      <c r="O95" s="4"/>
      <c r="P95" s="4"/>
    </row>
    <row r="96" spans="1:16" x14ac:dyDescent="0.2">
      <c r="A96" s="1">
        <v>10604</v>
      </c>
      <c r="B96" s="1" t="s">
        <v>26</v>
      </c>
      <c r="C96" s="5">
        <v>15650</v>
      </c>
      <c r="D96" s="1">
        <v>42</v>
      </c>
      <c r="E96" s="5">
        <v>854083966</v>
      </c>
      <c r="F96" s="5">
        <v>41976</v>
      </c>
      <c r="G96" s="5">
        <v>54574</v>
      </c>
      <c r="H96" s="6">
        <f>ROUND(E96/C96,0)</f>
        <v>54574</v>
      </c>
      <c r="I96" s="4">
        <f t="shared" si="5"/>
        <v>1</v>
      </c>
      <c r="J96" s="4" t="str">
        <f t="shared" si="6"/>
        <v>NSW</v>
      </c>
      <c r="K96" s="4" t="str">
        <f t="shared" si="7"/>
        <v>Sydney</v>
      </c>
      <c r="L96" s="4"/>
      <c r="M96" s="4"/>
      <c r="N96" s="4"/>
      <c r="O96" s="4"/>
      <c r="P96" s="4"/>
    </row>
    <row r="97" spans="1:16" x14ac:dyDescent="0.2">
      <c r="A97" s="1">
        <v>21002</v>
      </c>
      <c r="B97" s="1" t="s">
        <v>133</v>
      </c>
      <c r="C97" s="5">
        <v>15508</v>
      </c>
      <c r="D97" s="1">
        <v>45</v>
      </c>
      <c r="E97" s="5">
        <v>845430394</v>
      </c>
      <c r="F97" s="5">
        <v>42928</v>
      </c>
      <c r="G97" s="5">
        <v>54516</v>
      </c>
      <c r="H97" s="6">
        <f>ROUND(E97/C97,0)</f>
        <v>54516</v>
      </c>
      <c r="I97" s="4">
        <f t="shared" si="5"/>
        <v>2</v>
      </c>
      <c r="J97" s="4" t="str">
        <f t="shared" si="6"/>
        <v>Vic</v>
      </c>
      <c r="K97" s="4" t="str">
        <f t="shared" si="7"/>
        <v>Melbourne</v>
      </c>
      <c r="L97" s="4"/>
      <c r="M97" s="4"/>
      <c r="N97" s="4"/>
      <c r="O97" s="4"/>
      <c r="P97" s="4"/>
    </row>
    <row r="98" spans="1:16" x14ac:dyDescent="0.2">
      <c r="A98" s="1">
        <v>11602</v>
      </c>
      <c r="B98" s="1" t="s">
        <v>58</v>
      </c>
      <c r="C98" s="5">
        <v>40770</v>
      </c>
      <c r="D98" s="1">
        <v>38</v>
      </c>
      <c r="E98" s="5">
        <v>2218683366</v>
      </c>
      <c r="F98" s="5">
        <v>48959</v>
      </c>
      <c r="G98" s="5">
        <v>54420</v>
      </c>
      <c r="H98" s="6">
        <f>ROUND(E98/C98,0)</f>
        <v>54420</v>
      </c>
      <c r="I98" s="4">
        <f t="shared" si="5"/>
        <v>1</v>
      </c>
      <c r="J98" s="4" t="str">
        <f t="shared" si="6"/>
        <v>NSW</v>
      </c>
      <c r="K98" s="4" t="str">
        <f t="shared" si="7"/>
        <v>Sydney</v>
      </c>
      <c r="L98" s="4"/>
      <c r="M98" s="4"/>
      <c r="N98" s="4"/>
      <c r="O98" s="4"/>
      <c r="P98" s="4"/>
    </row>
    <row r="99" spans="1:16" x14ac:dyDescent="0.2">
      <c r="A99" s="1">
        <v>20703</v>
      </c>
      <c r="B99" s="1" t="s">
        <v>123</v>
      </c>
      <c r="C99" s="5">
        <v>53621</v>
      </c>
      <c r="D99" s="1">
        <v>43</v>
      </c>
      <c r="E99" s="5">
        <v>2912557734</v>
      </c>
      <c r="F99" s="5">
        <v>39933</v>
      </c>
      <c r="G99" s="5">
        <v>54317</v>
      </c>
      <c r="H99" s="6">
        <f>ROUND(E99/C99,0)</f>
        <v>54317</v>
      </c>
      <c r="I99" s="4">
        <f t="shared" si="5"/>
        <v>2</v>
      </c>
      <c r="J99" s="4" t="str">
        <f t="shared" si="6"/>
        <v>Vic</v>
      </c>
      <c r="K99" s="4" t="str">
        <f t="shared" si="7"/>
        <v>Melbourne</v>
      </c>
      <c r="L99" s="4"/>
      <c r="M99" s="4"/>
      <c r="N99" s="4"/>
      <c r="O99" s="4"/>
      <c r="P99" s="4"/>
    </row>
    <row r="100" spans="1:16" x14ac:dyDescent="0.2">
      <c r="A100" s="1">
        <v>30103</v>
      </c>
      <c r="B100" s="1" t="s">
        <v>165</v>
      </c>
      <c r="C100" s="5">
        <v>37119</v>
      </c>
      <c r="D100" s="1">
        <v>41</v>
      </c>
      <c r="E100" s="5">
        <v>2014661643</v>
      </c>
      <c r="F100" s="5">
        <v>45472</v>
      </c>
      <c r="G100" s="5">
        <v>54276</v>
      </c>
      <c r="H100" s="6">
        <f>ROUND(E100/C100,0)</f>
        <v>54276</v>
      </c>
      <c r="I100" s="4">
        <f t="shared" si="5"/>
        <v>3</v>
      </c>
      <c r="J100" s="4" t="str">
        <f t="shared" si="6"/>
        <v>Qld</v>
      </c>
      <c r="K100" s="4" t="str">
        <f t="shared" si="7"/>
        <v>Brisbane</v>
      </c>
      <c r="L100" s="4"/>
      <c r="M100" s="4"/>
      <c r="N100" s="4"/>
      <c r="O100" s="4"/>
      <c r="P100" s="4"/>
    </row>
    <row r="101" spans="1:16" x14ac:dyDescent="0.2">
      <c r="A101" s="1">
        <v>20702</v>
      </c>
      <c r="B101" s="1" t="s">
        <v>122</v>
      </c>
      <c r="C101" s="5">
        <v>51633</v>
      </c>
      <c r="D101" s="1">
        <v>46</v>
      </c>
      <c r="E101" s="5">
        <v>2792798460</v>
      </c>
      <c r="F101" s="5">
        <v>38775</v>
      </c>
      <c r="G101" s="5">
        <v>54089</v>
      </c>
      <c r="H101" s="6">
        <f>ROUND(E101/C101,0)</f>
        <v>54089</v>
      </c>
      <c r="I101" s="4">
        <f t="shared" si="5"/>
        <v>2</v>
      </c>
      <c r="J101" s="4" t="str">
        <f t="shared" si="6"/>
        <v>Vic</v>
      </c>
      <c r="K101" s="4" t="str">
        <f t="shared" si="7"/>
        <v>Melbourne</v>
      </c>
      <c r="L101" s="4"/>
      <c r="M101" s="4"/>
      <c r="N101" s="4"/>
      <c r="O101" s="4"/>
      <c r="P101" s="4"/>
    </row>
    <row r="102" spans="1:16" x14ac:dyDescent="0.2">
      <c r="A102" s="1">
        <v>12003</v>
      </c>
      <c r="B102" s="1" t="s">
        <v>71</v>
      </c>
      <c r="C102" s="5">
        <v>80809</v>
      </c>
      <c r="D102" s="1">
        <v>38</v>
      </c>
      <c r="E102" s="5">
        <v>4360486418</v>
      </c>
      <c r="F102" s="5">
        <v>40325</v>
      </c>
      <c r="G102" s="5">
        <v>53960</v>
      </c>
      <c r="H102" s="6">
        <f>ROUND(E102/C102,0)</f>
        <v>53960</v>
      </c>
      <c r="I102" s="4">
        <f t="shared" si="5"/>
        <v>1</v>
      </c>
      <c r="J102" s="4" t="str">
        <f t="shared" si="6"/>
        <v>NSW</v>
      </c>
      <c r="K102" s="4" t="str">
        <f t="shared" si="7"/>
        <v>Sydney</v>
      </c>
      <c r="L102" s="4"/>
      <c r="M102" s="4"/>
      <c r="N102" s="4"/>
      <c r="O102" s="4"/>
      <c r="P102" s="4"/>
    </row>
    <row r="103" spans="1:16" x14ac:dyDescent="0.2">
      <c r="A103" s="1">
        <v>50401</v>
      </c>
      <c r="B103" s="1" t="s">
        <v>279</v>
      </c>
      <c r="C103" s="5">
        <v>45427</v>
      </c>
      <c r="D103" s="1">
        <v>39</v>
      </c>
      <c r="E103" s="5">
        <v>2448951603</v>
      </c>
      <c r="F103" s="5">
        <v>45045</v>
      </c>
      <c r="G103" s="5">
        <v>53910</v>
      </c>
      <c r="H103" s="6">
        <f>ROUND(E103/C103,0)</f>
        <v>53910</v>
      </c>
      <c r="I103" s="4">
        <f t="shared" si="5"/>
        <v>5</v>
      </c>
      <c r="J103" s="4" t="str">
        <f t="shared" si="6"/>
        <v>WA</v>
      </c>
      <c r="K103" s="4" t="str">
        <f t="shared" si="7"/>
        <v>Perth</v>
      </c>
      <c r="L103" s="4"/>
      <c r="M103" s="4"/>
      <c r="N103" s="4"/>
      <c r="O103" s="4"/>
      <c r="P103" s="4"/>
    </row>
    <row r="104" spans="1:16" x14ac:dyDescent="0.2">
      <c r="A104" s="1">
        <v>51001</v>
      </c>
      <c r="B104" s="1" t="s">
        <v>300</v>
      </c>
      <c r="C104" s="5">
        <v>14108</v>
      </c>
      <c r="D104" s="1">
        <v>38</v>
      </c>
      <c r="E104" s="5">
        <v>760435672</v>
      </c>
      <c r="F104" s="5">
        <v>45723</v>
      </c>
      <c r="G104" s="5">
        <v>53901</v>
      </c>
      <c r="H104" s="6">
        <f>ROUND(E104/C104,0)</f>
        <v>53901</v>
      </c>
      <c r="I104" s="4">
        <f t="shared" si="5"/>
        <v>5</v>
      </c>
      <c r="J104" s="4" t="str">
        <f t="shared" si="6"/>
        <v>WA</v>
      </c>
      <c r="K104" s="4" t="str">
        <f t="shared" si="7"/>
        <v>Perth</v>
      </c>
      <c r="L104" s="4"/>
      <c r="M104" s="4"/>
      <c r="N104" s="4"/>
      <c r="O104" s="4"/>
      <c r="P104" s="4"/>
    </row>
    <row r="105" spans="1:16" x14ac:dyDescent="0.2">
      <c r="A105" s="1">
        <v>30910</v>
      </c>
      <c r="B105" s="1" t="s">
        <v>205</v>
      </c>
      <c r="C105" s="5">
        <v>21835</v>
      </c>
      <c r="D105" s="1">
        <v>41</v>
      </c>
      <c r="E105" s="5">
        <v>1176527684</v>
      </c>
      <c r="F105" s="5">
        <v>34173</v>
      </c>
      <c r="G105" s="5">
        <v>53883</v>
      </c>
      <c r="H105" s="6">
        <f>ROUND(E105/C105,0)</f>
        <v>53883</v>
      </c>
      <c r="I105" s="4">
        <f t="shared" si="5"/>
        <v>3</v>
      </c>
      <c r="J105" s="4" t="str">
        <f t="shared" si="6"/>
        <v>Qld</v>
      </c>
      <c r="K105" s="4" t="str">
        <f t="shared" si="7"/>
        <v>Brisbane</v>
      </c>
      <c r="L105" s="4"/>
      <c r="M105" s="4"/>
      <c r="N105" s="4"/>
      <c r="O105" s="4"/>
      <c r="P105" s="4"/>
    </row>
    <row r="106" spans="1:16" x14ac:dyDescent="0.2">
      <c r="A106" s="1">
        <v>50201</v>
      </c>
      <c r="B106" s="1" t="s">
        <v>276</v>
      </c>
      <c r="C106" s="5">
        <v>43739</v>
      </c>
      <c r="D106" s="1">
        <v>45</v>
      </c>
      <c r="E106" s="5">
        <v>2349979134</v>
      </c>
      <c r="F106" s="5">
        <v>39226</v>
      </c>
      <c r="G106" s="5">
        <v>53727</v>
      </c>
      <c r="H106" s="6">
        <f>ROUND(E106/C106,0)</f>
        <v>53727</v>
      </c>
      <c r="I106" s="4">
        <f t="shared" si="5"/>
        <v>5</v>
      </c>
      <c r="J106" s="4" t="str">
        <f t="shared" si="6"/>
        <v>WA</v>
      </c>
      <c r="K106" s="4" t="str">
        <f t="shared" si="7"/>
        <v>Perth</v>
      </c>
      <c r="L106" s="4"/>
      <c r="M106" s="4"/>
      <c r="N106" s="4"/>
      <c r="O106" s="4"/>
      <c r="P106" s="4"/>
    </row>
    <row r="107" spans="1:16" x14ac:dyDescent="0.2">
      <c r="A107" s="1">
        <v>10602</v>
      </c>
      <c r="B107" s="1" t="s">
        <v>24</v>
      </c>
      <c r="C107" s="5">
        <v>34507</v>
      </c>
      <c r="D107" s="1">
        <v>41</v>
      </c>
      <c r="E107" s="5">
        <v>1852972214</v>
      </c>
      <c r="F107" s="5">
        <v>43752</v>
      </c>
      <c r="G107" s="5">
        <v>53698</v>
      </c>
      <c r="H107" s="6">
        <f>ROUND(E107/C107,0)</f>
        <v>53698</v>
      </c>
      <c r="I107" s="4">
        <f t="shared" si="5"/>
        <v>1</v>
      </c>
      <c r="J107" s="4" t="str">
        <f t="shared" si="6"/>
        <v>NSW</v>
      </c>
      <c r="K107" s="4" t="str">
        <f t="shared" si="7"/>
        <v>Sydney</v>
      </c>
      <c r="L107" s="4"/>
      <c r="M107" s="4"/>
      <c r="N107" s="4"/>
      <c r="O107" s="4"/>
      <c r="P107" s="4"/>
    </row>
    <row r="108" spans="1:16" x14ac:dyDescent="0.2">
      <c r="A108" s="1">
        <v>40602</v>
      </c>
      <c r="B108" s="1" t="s">
        <v>269</v>
      </c>
      <c r="C108" s="5">
        <v>12795</v>
      </c>
      <c r="D108" s="1">
        <v>41</v>
      </c>
      <c r="E108" s="5">
        <v>686581634</v>
      </c>
      <c r="F108" s="5">
        <v>45372</v>
      </c>
      <c r="G108" s="5">
        <v>53660</v>
      </c>
      <c r="H108" s="6">
        <f>ROUND(E108/C108,0)</f>
        <v>53660</v>
      </c>
      <c r="I108" s="4">
        <f t="shared" si="5"/>
        <v>4</v>
      </c>
      <c r="J108" s="4" t="str">
        <f t="shared" si="6"/>
        <v>SA</v>
      </c>
      <c r="K108" s="4" t="str">
        <f t="shared" si="7"/>
        <v>Adelaide</v>
      </c>
      <c r="L108" s="4"/>
      <c r="M108" s="4"/>
      <c r="N108" s="4"/>
      <c r="O108" s="4"/>
      <c r="P108" s="4"/>
    </row>
    <row r="109" spans="1:16" x14ac:dyDescent="0.2">
      <c r="A109" s="1">
        <v>51104</v>
      </c>
      <c r="B109" s="1" t="s">
        <v>306</v>
      </c>
      <c r="C109" s="5">
        <v>28346</v>
      </c>
      <c r="D109" s="1">
        <v>43</v>
      </c>
      <c r="E109" s="5">
        <v>1518926530</v>
      </c>
      <c r="F109" s="5">
        <v>42344</v>
      </c>
      <c r="G109" s="5">
        <v>53585</v>
      </c>
      <c r="H109" s="6">
        <f>ROUND(E109/C109,0)</f>
        <v>53585</v>
      </c>
      <c r="I109" s="4">
        <f t="shared" si="5"/>
        <v>5</v>
      </c>
      <c r="J109" s="4" t="str">
        <f t="shared" si="6"/>
        <v>WA</v>
      </c>
      <c r="K109" s="4" t="str">
        <f t="shared" si="7"/>
        <v>Perth</v>
      </c>
      <c r="L109" s="4"/>
      <c r="M109" s="4"/>
      <c r="N109" s="4"/>
      <c r="O109" s="4"/>
      <c r="P109" s="4"/>
    </row>
    <row r="110" spans="1:16" x14ac:dyDescent="0.2">
      <c r="A110" s="1">
        <v>30202</v>
      </c>
      <c r="B110" s="1" t="s">
        <v>167</v>
      </c>
      <c r="C110" s="5">
        <v>38624</v>
      </c>
      <c r="D110" s="1">
        <v>40</v>
      </c>
      <c r="E110" s="5">
        <v>2069034946</v>
      </c>
      <c r="F110" s="5">
        <v>44698</v>
      </c>
      <c r="G110" s="5">
        <v>53569</v>
      </c>
      <c r="H110" s="6">
        <f>ROUND(E110/C110,0)</f>
        <v>53569</v>
      </c>
      <c r="I110" s="4">
        <f t="shared" si="5"/>
        <v>3</v>
      </c>
      <c r="J110" s="4" t="str">
        <f t="shared" si="6"/>
        <v>Qld</v>
      </c>
      <c r="K110" s="4" t="str">
        <f t="shared" si="7"/>
        <v>Brisbane</v>
      </c>
      <c r="L110" s="4"/>
      <c r="M110" s="4"/>
      <c r="N110" s="4"/>
      <c r="O110" s="4"/>
      <c r="P110" s="4"/>
    </row>
    <row r="111" spans="1:16" x14ac:dyDescent="0.2">
      <c r="A111" s="1">
        <v>40102</v>
      </c>
      <c r="B111" s="1" t="s">
        <v>246</v>
      </c>
      <c r="C111" s="5">
        <v>40898</v>
      </c>
      <c r="D111" s="1">
        <v>45</v>
      </c>
      <c r="E111" s="5">
        <v>2181888060</v>
      </c>
      <c r="F111" s="5">
        <v>41428</v>
      </c>
      <c r="G111" s="5">
        <v>53350</v>
      </c>
      <c r="H111" s="6">
        <f>ROUND(E111/C111,0)</f>
        <v>53350</v>
      </c>
      <c r="I111" s="4">
        <f t="shared" si="5"/>
        <v>4</v>
      </c>
      <c r="J111" s="4" t="str">
        <f t="shared" si="6"/>
        <v>SA</v>
      </c>
      <c r="K111" s="4" t="str">
        <f t="shared" si="7"/>
        <v>Adelaide</v>
      </c>
      <c r="L111" s="4"/>
      <c r="M111" s="4"/>
      <c r="N111" s="4"/>
      <c r="O111" s="4"/>
      <c r="P111" s="4"/>
    </row>
    <row r="112" spans="1:16" x14ac:dyDescent="0.2">
      <c r="A112" s="1">
        <v>10704</v>
      </c>
      <c r="B112" s="1" t="s">
        <v>29</v>
      </c>
      <c r="C112" s="5">
        <v>63751</v>
      </c>
      <c r="D112" s="1">
        <v>42</v>
      </c>
      <c r="E112" s="5">
        <v>3397941810</v>
      </c>
      <c r="F112" s="5">
        <v>42062</v>
      </c>
      <c r="G112" s="5">
        <v>53300</v>
      </c>
      <c r="H112" s="6">
        <f>ROUND(E112/C112,0)</f>
        <v>53300</v>
      </c>
      <c r="I112" s="4">
        <f t="shared" si="5"/>
        <v>1</v>
      </c>
      <c r="J112" s="4" t="str">
        <f t="shared" si="6"/>
        <v>NSW</v>
      </c>
      <c r="K112" s="4" t="str">
        <f t="shared" si="7"/>
        <v>Sydney</v>
      </c>
      <c r="L112" s="4"/>
      <c r="M112" s="4"/>
      <c r="N112" s="4"/>
      <c r="O112" s="4"/>
      <c r="P112" s="4"/>
    </row>
    <row r="113" spans="1:16" x14ac:dyDescent="0.2">
      <c r="A113" s="1">
        <v>11103</v>
      </c>
      <c r="B113" s="1" t="s">
        <v>44</v>
      </c>
      <c r="C113" s="5">
        <v>84370</v>
      </c>
      <c r="D113" s="1">
        <v>40</v>
      </c>
      <c r="E113" s="5">
        <v>4489723558</v>
      </c>
      <c r="F113" s="5">
        <v>42666</v>
      </c>
      <c r="G113" s="5">
        <v>53215</v>
      </c>
      <c r="H113" s="6">
        <f>ROUND(E113/C113,0)</f>
        <v>53215</v>
      </c>
      <c r="I113" s="4">
        <f t="shared" si="5"/>
        <v>1</v>
      </c>
      <c r="J113" s="4" t="str">
        <f t="shared" si="6"/>
        <v>NSW</v>
      </c>
      <c r="K113" s="4" t="str">
        <f t="shared" si="7"/>
        <v>Sydney</v>
      </c>
      <c r="L113" s="4"/>
      <c r="M113" s="4"/>
      <c r="N113" s="4"/>
      <c r="O113" s="4"/>
      <c r="P113" s="4"/>
    </row>
    <row r="114" spans="1:16" x14ac:dyDescent="0.2">
      <c r="A114" s="1">
        <v>31802</v>
      </c>
      <c r="B114" s="1" t="s">
        <v>239</v>
      </c>
      <c r="C114" s="5">
        <v>99703</v>
      </c>
      <c r="D114" s="1">
        <v>39</v>
      </c>
      <c r="E114" s="5">
        <v>5304759335</v>
      </c>
      <c r="F114" s="5">
        <v>46123</v>
      </c>
      <c r="G114" s="5">
        <v>53206</v>
      </c>
      <c r="H114" s="6">
        <f>ROUND(E114/C114,0)</f>
        <v>53206</v>
      </c>
      <c r="I114" s="4">
        <f t="shared" si="5"/>
        <v>3</v>
      </c>
      <c r="J114" s="4" t="str">
        <f t="shared" si="6"/>
        <v>Qld</v>
      </c>
      <c r="K114" s="4" t="str">
        <f t="shared" si="7"/>
        <v>Brisbane</v>
      </c>
      <c r="L114" s="4"/>
      <c r="M114" s="4"/>
      <c r="N114" s="4"/>
      <c r="O114" s="4"/>
      <c r="P114" s="4"/>
    </row>
    <row r="115" spans="1:16" x14ac:dyDescent="0.2">
      <c r="A115" s="1">
        <v>10601</v>
      </c>
      <c r="B115" s="1" t="s">
        <v>23</v>
      </c>
      <c r="C115" s="5">
        <v>41401</v>
      </c>
      <c r="D115" s="1">
        <v>42</v>
      </c>
      <c r="E115" s="5">
        <v>2201870036</v>
      </c>
      <c r="F115" s="5">
        <v>40819</v>
      </c>
      <c r="G115" s="5">
        <v>53184</v>
      </c>
      <c r="H115" s="6">
        <f>ROUND(E115/C115,0)</f>
        <v>53184</v>
      </c>
      <c r="I115" s="4">
        <f t="shared" si="5"/>
        <v>1</v>
      </c>
      <c r="J115" s="4" t="str">
        <f t="shared" si="6"/>
        <v>NSW</v>
      </c>
      <c r="K115" s="4" t="str">
        <f t="shared" si="7"/>
        <v>Sydney</v>
      </c>
      <c r="L115" s="4"/>
      <c r="M115" s="4"/>
      <c r="N115" s="4"/>
      <c r="O115" s="4"/>
      <c r="P115" s="4"/>
    </row>
    <row r="116" spans="1:16" x14ac:dyDescent="0.2">
      <c r="A116" s="1">
        <v>20803</v>
      </c>
      <c r="B116" s="1" t="s">
        <v>126</v>
      </c>
      <c r="C116" s="5">
        <v>63533</v>
      </c>
      <c r="D116" s="1">
        <v>42</v>
      </c>
      <c r="E116" s="5">
        <v>3378805588</v>
      </c>
      <c r="F116" s="5">
        <v>43571</v>
      </c>
      <c r="G116" s="5">
        <v>53182</v>
      </c>
      <c r="H116" s="6">
        <f>ROUND(E116/C116,0)</f>
        <v>53182</v>
      </c>
      <c r="I116" s="4">
        <f t="shared" si="5"/>
        <v>2</v>
      </c>
      <c r="J116" s="4" t="str">
        <f t="shared" si="6"/>
        <v>Vic</v>
      </c>
      <c r="K116" s="4" t="str">
        <f t="shared" si="7"/>
        <v>Melbourne</v>
      </c>
      <c r="L116" s="4"/>
      <c r="M116" s="4"/>
      <c r="N116" s="4"/>
      <c r="O116" s="4"/>
      <c r="P116" s="4"/>
    </row>
    <row r="117" spans="1:16" x14ac:dyDescent="0.2">
      <c r="A117" s="1">
        <v>50603</v>
      </c>
      <c r="B117" s="1" t="s">
        <v>287</v>
      </c>
      <c r="C117" s="5">
        <v>52432</v>
      </c>
      <c r="D117" s="1">
        <v>40</v>
      </c>
      <c r="E117" s="5">
        <v>2786616279</v>
      </c>
      <c r="F117" s="5">
        <v>41855</v>
      </c>
      <c r="G117" s="5">
        <v>53147</v>
      </c>
      <c r="H117" s="6">
        <f>ROUND(E117/C117,0)</f>
        <v>53147</v>
      </c>
      <c r="I117" s="4">
        <f t="shared" si="5"/>
        <v>5</v>
      </c>
      <c r="J117" s="4" t="str">
        <f t="shared" si="6"/>
        <v>WA</v>
      </c>
      <c r="K117" s="4" t="str">
        <f t="shared" si="7"/>
        <v>Perth</v>
      </c>
      <c r="L117" s="4"/>
      <c r="M117" s="4"/>
      <c r="N117" s="4"/>
      <c r="O117" s="4"/>
      <c r="P117" s="4"/>
    </row>
    <row r="118" spans="1:16" x14ac:dyDescent="0.2">
      <c r="A118" s="1">
        <v>80103</v>
      </c>
      <c r="B118" s="1" t="s">
        <v>332</v>
      </c>
      <c r="C118" s="5">
        <v>541</v>
      </c>
      <c r="D118" s="1">
        <v>45</v>
      </c>
      <c r="E118" s="5">
        <v>28752095</v>
      </c>
      <c r="F118" s="5">
        <v>44415</v>
      </c>
      <c r="G118" s="5">
        <v>53146</v>
      </c>
      <c r="H118" s="6">
        <f>ROUND(E118/C118,0)</f>
        <v>53146</v>
      </c>
      <c r="I118" s="4">
        <f t="shared" si="5"/>
        <v>8</v>
      </c>
      <c r="J118" s="4" t="str">
        <f t="shared" si="6"/>
        <v>ACT</v>
      </c>
      <c r="K118" s="4" t="str">
        <f t="shared" si="7"/>
        <v>Canberra</v>
      </c>
      <c r="L118" s="4"/>
      <c r="M118" s="4"/>
      <c r="N118" s="4"/>
      <c r="O118" s="4"/>
      <c r="P118" s="4"/>
    </row>
    <row r="119" spans="1:16" x14ac:dyDescent="0.2">
      <c r="A119" s="1">
        <v>50403</v>
      </c>
      <c r="B119" s="1" t="s">
        <v>281</v>
      </c>
      <c r="C119" s="5">
        <v>58084</v>
      </c>
      <c r="D119" s="1">
        <v>40</v>
      </c>
      <c r="E119" s="5">
        <v>3082050857</v>
      </c>
      <c r="F119" s="5">
        <v>45068</v>
      </c>
      <c r="G119" s="5">
        <v>53062</v>
      </c>
      <c r="H119" s="6">
        <f>ROUND(E119/C119,0)</f>
        <v>53062</v>
      </c>
      <c r="I119" s="4">
        <f t="shared" si="5"/>
        <v>5</v>
      </c>
      <c r="J119" s="4" t="str">
        <f t="shared" si="6"/>
        <v>WA</v>
      </c>
      <c r="K119" s="4" t="str">
        <f t="shared" si="7"/>
        <v>Perth</v>
      </c>
      <c r="L119" s="4"/>
      <c r="M119" s="4"/>
      <c r="N119" s="4"/>
      <c r="O119" s="4"/>
      <c r="P119" s="4"/>
    </row>
    <row r="120" spans="1:16" x14ac:dyDescent="0.2">
      <c r="A120" s="1">
        <v>21001</v>
      </c>
      <c r="B120" s="1" t="s">
        <v>132</v>
      </c>
      <c r="C120" s="5">
        <v>31478</v>
      </c>
      <c r="D120" s="1">
        <v>43</v>
      </c>
      <c r="E120" s="5">
        <v>1651343220</v>
      </c>
      <c r="F120" s="5">
        <v>42957</v>
      </c>
      <c r="G120" s="5">
        <v>52460</v>
      </c>
      <c r="H120" s="6">
        <f>ROUND(E120/C120,0)</f>
        <v>52460</v>
      </c>
      <c r="I120" s="4">
        <f t="shared" si="5"/>
        <v>2</v>
      </c>
      <c r="J120" s="4" t="str">
        <f t="shared" si="6"/>
        <v>Vic</v>
      </c>
      <c r="K120" s="4" t="str">
        <f t="shared" si="7"/>
        <v>Melbourne</v>
      </c>
      <c r="L120" s="4"/>
      <c r="M120" s="4"/>
      <c r="N120" s="4"/>
      <c r="O120" s="4"/>
      <c r="P120" s="4"/>
    </row>
    <row r="121" spans="1:16" x14ac:dyDescent="0.2">
      <c r="A121" s="1">
        <v>50503</v>
      </c>
      <c r="B121" s="1" t="s">
        <v>284</v>
      </c>
      <c r="C121" s="5">
        <v>83637</v>
      </c>
      <c r="D121" s="1">
        <v>39</v>
      </c>
      <c r="E121" s="5">
        <v>4380648928</v>
      </c>
      <c r="F121" s="5">
        <v>44274</v>
      </c>
      <c r="G121" s="5">
        <v>52377</v>
      </c>
      <c r="H121" s="6">
        <f>ROUND(E121/C121,0)</f>
        <v>52377</v>
      </c>
      <c r="I121" s="4">
        <f t="shared" si="5"/>
        <v>5</v>
      </c>
      <c r="J121" s="4" t="str">
        <f t="shared" si="6"/>
        <v>WA</v>
      </c>
      <c r="K121" s="4" t="str">
        <f t="shared" si="7"/>
        <v>Perth</v>
      </c>
      <c r="L121" s="4"/>
      <c r="M121" s="4"/>
      <c r="N121" s="4"/>
      <c r="O121" s="4"/>
      <c r="P121" s="4"/>
    </row>
    <row r="122" spans="1:16" x14ac:dyDescent="0.2">
      <c r="A122" s="1">
        <v>50601</v>
      </c>
      <c r="B122" s="1" t="s">
        <v>285</v>
      </c>
      <c r="C122" s="5">
        <v>34346</v>
      </c>
      <c r="D122" s="1">
        <v>40</v>
      </c>
      <c r="E122" s="5">
        <v>1794372483</v>
      </c>
      <c r="F122" s="5">
        <v>44647</v>
      </c>
      <c r="G122" s="5">
        <v>52244</v>
      </c>
      <c r="H122" s="6">
        <f>ROUND(E122/C122,0)</f>
        <v>52244</v>
      </c>
      <c r="I122" s="4">
        <f t="shared" si="5"/>
        <v>5</v>
      </c>
      <c r="J122" s="4" t="str">
        <f t="shared" si="6"/>
        <v>WA</v>
      </c>
      <c r="K122" s="4" t="str">
        <f t="shared" si="7"/>
        <v>Perth</v>
      </c>
      <c r="L122" s="4"/>
      <c r="M122" s="4"/>
      <c r="N122" s="4"/>
      <c r="O122" s="4"/>
      <c r="P122" s="4"/>
    </row>
    <row r="123" spans="1:16" x14ac:dyDescent="0.2">
      <c r="A123" s="1">
        <v>30101</v>
      </c>
      <c r="B123" s="1" t="s">
        <v>163</v>
      </c>
      <c r="C123" s="5">
        <v>41307</v>
      </c>
      <c r="D123" s="1">
        <v>42</v>
      </c>
      <c r="E123" s="5">
        <v>2153211088</v>
      </c>
      <c r="F123" s="5">
        <v>43181</v>
      </c>
      <c r="G123" s="5">
        <v>52127</v>
      </c>
      <c r="H123" s="6">
        <f>ROUND(E123/C123,0)</f>
        <v>52127</v>
      </c>
      <c r="I123" s="4">
        <f t="shared" si="5"/>
        <v>3</v>
      </c>
      <c r="J123" s="4" t="str">
        <f t="shared" si="6"/>
        <v>Qld</v>
      </c>
      <c r="K123" s="4" t="str">
        <f t="shared" si="7"/>
        <v>Brisbane</v>
      </c>
      <c r="L123" s="4"/>
      <c r="M123" s="4"/>
      <c r="N123" s="4"/>
      <c r="O123" s="4"/>
      <c r="P123" s="4"/>
    </row>
    <row r="124" spans="1:16" x14ac:dyDescent="0.2">
      <c r="A124" s="1">
        <v>50703</v>
      </c>
      <c r="B124" s="1" t="s">
        <v>294</v>
      </c>
      <c r="C124" s="5">
        <v>14837</v>
      </c>
      <c r="D124" s="1">
        <v>37</v>
      </c>
      <c r="E124" s="5">
        <v>771986760</v>
      </c>
      <c r="F124" s="5">
        <v>45768</v>
      </c>
      <c r="G124" s="5">
        <v>52031</v>
      </c>
      <c r="H124" s="6">
        <f>ROUND(E124/C124,0)</f>
        <v>52031</v>
      </c>
      <c r="I124" s="4">
        <f t="shared" si="5"/>
        <v>5</v>
      </c>
      <c r="J124" s="4" t="str">
        <f t="shared" si="6"/>
        <v>WA</v>
      </c>
      <c r="K124" s="4" t="str">
        <f t="shared" si="7"/>
        <v>Perth</v>
      </c>
      <c r="L124" s="4"/>
      <c r="M124" s="4"/>
      <c r="N124" s="4"/>
      <c r="O124" s="4"/>
      <c r="P124" s="4"/>
    </row>
    <row r="125" spans="1:16" x14ac:dyDescent="0.2">
      <c r="A125" s="1">
        <v>11903</v>
      </c>
      <c r="B125" s="1" t="s">
        <v>67</v>
      </c>
      <c r="C125" s="5">
        <v>66637</v>
      </c>
      <c r="D125" s="1">
        <v>42</v>
      </c>
      <c r="E125" s="5">
        <v>3465666294</v>
      </c>
      <c r="F125" s="5">
        <v>39889</v>
      </c>
      <c r="G125" s="5">
        <v>52008</v>
      </c>
      <c r="H125" s="6">
        <f>ROUND(E125/C125,0)</f>
        <v>52008</v>
      </c>
      <c r="I125" s="4">
        <f t="shared" si="5"/>
        <v>1</v>
      </c>
      <c r="J125" s="4" t="str">
        <f t="shared" si="6"/>
        <v>NSW</v>
      </c>
      <c r="K125" s="4" t="str">
        <f t="shared" si="7"/>
        <v>Sydney</v>
      </c>
      <c r="L125" s="4"/>
      <c r="M125" s="4"/>
      <c r="N125" s="4"/>
      <c r="O125" s="4"/>
      <c r="P125" s="4"/>
    </row>
    <row r="126" spans="1:16" x14ac:dyDescent="0.2">
      <c r="A126" s="1">
        <v>30102</v>
      </c>
      <c r="B126" s="1" t="s">
        <v>164</v>
      </c>
      <c r="C126" s="5">
        <v>42388</v>
      </c>
      <c r="D126" s="1">
        <v>45</v>
      </c>
      <c r="E126" s="5">
        <v>2200950915</v>
      </c>
      <c r="F126" s="5">
        <v>40351</v>
      </c>
      <c r="G126" s="5">
        <v>51924</v>
      </c>
      <c r="H126" s="6">
        <f>ROUND(E126/C126,0)</f>
        <v>51924</v>
      </c>
      <c r="I126" s="4">
        <f t="shared" si="5"/>
        <v>3</v>
      </c>
      <c r="J126" s="4" t="str">
        <f t="shared" si="6"/>
        <v>Qld</v>
      </c>
      <c r="K126" s="4" t="str">
        <f t="shared" si="7"/>
        <v>Brisbane</v>
      </c>
      <c r="L126" s="4"/>
      <c r="M126" s="4"/>
      <c r="N126" s="4"/>
      <c r="O126" s="4"/>
      <c r="P126" s="4"/>
    </row>
    <row r="127" spans="1:16" x14ac:dyDescent="0.2">
      <c r="A127" s="1">
        <v>20601</v>
      </c>
      <c r="B127" s="1" t="s">
        <v>114</v>
      </c>
      <c r="C127" s="5">
        <v>45488</v>
      </c>
      <c r="D127" s="1">
        <v>36</v>
      </c>
      <c r="E127" s="5">
        <v>2360667469</v>
      </c>
      <c r="F127" s="5">
        <v>43362</v>
      </c>
      <c r="G127" s="5">
        <v>51896</v>
      </c>
      <c r="H127" s="6">
        <f>ROUND(E127/C127,0)</f>
        <v>51896</v>
      </c>
      <c r="I127" s="4">
        <f t="shared" si="5"/>
        <v>2</v>
      </c>
      <c r="J127" s="4" t="str">
        <f t="shared" si="6"/>
        <v>Vic</v>
      </c>
      <c r="K127" s="4" t="str">
        <f t="shared" si="7"/>
        <v>Melbourne</v>
      </c>
      <c r="L127" s="4"/>
      <c r="M127" s="4"/>
      <c r="N127" s="4"/>
      <c r="O127" s="4"/>
      <c r="P127" s="4"/>
    </row>
    <row r="128" spans="1:16" x14ac:dyDescent="0.2">
      <c r="A128" s="1">
        <v>70201</v>
      </c>
      <c r="B128" s="1" t="s">
        <v>326</v>
      </c>
      <c r="C128" s="5">
        <v>17658</v>
      </c>
      <c r="D128" s="1">
        <v>39</v>
      </c>
      <c r="E128" s="5">
        <v>914621463</v>
      </c>
      <c r="F128" s="5">
        <v>46027</v>
      </c>
      <c r="G128" s="5">
        <v>51796</v>
      </c>
      <c r="H128" s="6">
        <f>ROUND(E128/C128,0)</f>
        <v>51796</v>
      </c>
      <c r="I128" s="4">
        <f t="shared" si="5"/>
        <v>7</v>
      </c>
      <c r="J128" s="4" t="str">
        <f t="shared" si="6"/>
        <v>NT</v>
      </c>
      <c r="K128" s="4" t="str">
        <f t="shared" si="7"/>
        <v>Darwin</v>
      </c>
      <c r="L128" s="4"/>
      <c r="M128" s="4"/>
      <c r="N128" s="4"/>
      <c r="O128" s="4"/>
      <c r="P128" s="4"/>
    </row>
    <row r="129" spans="1:16" x14ac:dyDescent="0.2">
      <c r="A129" s="1">
        <v>11101</v>
      </c>
      <c r="B129" s="1" t="s">
        <v>42</v>
      </c>
      <c r="C129" s="5">
        <v>64179</v>
      </c>
      <c r="D129" s="1">
        <v>43</v>
      </c>
      <c r="E129" s="5">
        <v>3316260460</v>
      </c>
      <c r="F129" s="5">
        <v>41128</v>
      </c>
      <c r="G129" s="5">
        <v>51672</v>
      </c>
      <c r="H129" s="6">
        <f>ROUND(E129/C129,0)</f>
        <v>51672</v>
      </c>
      <c r="I129" s="4">
        <f t="shared" si="5"/>
        <v>1</v>
      </c>
      <c r="J129" s="4" t="str">
        <f t="shared" si="6"/>
        <v>NSW</v>
      </c>
      <c r="K129" s="4" t="str">
        <f t="shared" si="7"/>
        <v>Sydney</v>
      </c>
      <c r="L129" s="4"/>
      <c r="M129" s="4"/>
      <c r="N129" s="4"/>
      <c r="O129" s="4"/>
      <c r="P129" s="4"/>
    </row>
    <row r="130" spans="1:16" x14ac:dyDescent="0.2">
      <c r="A130" s="1">
        <v>40601</v>
      </c>
      <c r="B130" s="1" t="s">
        <v>268</v>
      </c>
      <c r="C130" s="5">
        <v>29555</v>
      </c>
      <c r="D130" s="1">
        <v>43</v>
      </c>
      <c r="E130" s="5">
        <v>1525669155</v>
      </c>
      <c r="F130" s="5">
        <v>40927</v>
      </c>
      <c r="G130" s="5">
        <v>51621</v>
      </c>
      <c r="H130" s="6">
        <f>ROUND(E130/C130,0)</f>
        <v>51621</v>
      </c>
      <c r="I130" s="4">
        <f t="shared" si="5"/>
        <v>4</v>
      </c>
      <c r="J130" s="4" t="str">
        <f t="shared" si="6"/>
        <v>SA</v>
      </c>
      <c r="K130" s="4" t="str">
        <f t="shared" si="7"/>
        <v>Adelaide</v>
      </c>
      <c r="L130" s="4"/>
      <c r="M130" s="4"/>
      <c r="N130" s="4"/>
      <c r="O130" s="4"/>
      <c r="P130" s="4"/>
    </row>
    <row r="131" spans="1:16" x14ac:dyDescent="0.2">
      <c r="A131" s="1">
        <v>12502</v>
      </c>
      <c r="B131" s="1" t="s">
        <v>87</v>
      </c>
      <c r="C131" s="5">
        <v>33104</v>
      </c>
      <c r="D131" s="1">
        <v>43</v>
      </c>
      <c r="E131" s="5">
        <v>1706672068</v>
      </c>
      <c r="F131" s="5">
        <v>40488</v>
      </c>
      <c r="G131" s="5">
        <v>51555</v>
      </c>
      <c r="H131" s="6">
        <f>ROUND(E131/C131,0)</f>
        <v>51555</v>
      </c>
      <c r="I131" s="4">
        <f t="shared" ref="I131:I194" si="8">FLOOR(A131/10000,1)</f>
        <v>1</v>
      </c>
      <c r="J131" s="4" t="str">
        <f t="shared" ref="J131:J194" si="9">INDEX($L$3:$N$11, MATCH(I131,$L$3:$L$11,0), 2)</f>
        <v>NSW</v>
      </c>
      <c r="K131" s="4" t="str">
        <f t="shared" ref="K131:K194" si="10">INDEX($L$3:$N$11, MATCH(I131,$L$3:$L$11,0), 3)</f>
        <v>Sydney</v>
      </c>
      <c r="L131" s="4"/>
      <c r="M131" s="4"/>
      <c r="N131" s="4"/>
      <c r="O131" s="4"/>
      <c r="P131" s="4"/>
    </row>
    <row r="132" spans="1:16" x14ac:dyDescent="0.2">
      <c r="A132" s="1">
        <v>30803</v>
      </c>
      <c r="B132" s="1" t="s">
        <v>193</v>
      </c>
      <c r="C132" s="5">
        <v>58151</v>
      </c>
      <c r="D132" s="1">
        <v>41</v>
      </c>
      <c r="E132" s="5">
        <v>2990631134</v>
      </c>
      <c r="F132" s="5">
        <v>42635</v>
      </c>
      <c r="G132" s="5">
        <v>51429</v>
      </c>
      <c r="H132" s="6">
        <f>ROUND(E132/C132,0)</f>
        <v>51429</v>
      </c>
      <c r="I132" s="4">
        <f t="shared" si="8"/>
        <v>3</v>
      </c>
      <c r="J132" s="4" t="str">
        <f t="shared" si="9"/>
        <v>Qld</v>
      </c>
      <c r="K132" s="4" t="str">
        <f t="shared" si="10"/>
        <v>Brisbane</v>
      </c>
      <c r="L132" s="4"/>
      <c r="M132" s="4"/>
      <c r="N132" s="4"/>
      <c r="O132" s="4"/>
      <c r="P132" s="4"/>
    </row>
    <row r="133" spans="1:16" x14ac:dyDescent="0.2">
      <c r="A133" s="1">
        <v>12303</v>
      </c>
      <c r="B133" s="1" t="s">
        <v>81</v>
      </c>
      <c r="C133" s="5">
        <v>20398</v>
      </c>
      <c r="D133" s="1">
        <v>42</v>
      </c>
      <c r="E133" s="5">
        <v>1048897100</v>
      </c>
      <c r="F133" s="5">
        <v>42807</v>
      </c>
      <c r="G133" s="5">
        <v>51422</v>
      </c>
      <c r="H133" s="6">
        <f>ROUND(E133/C133,0)</f>
        <v>51422</v>
      </c>
      <c r="I133" s="4">
        <f t="shared" si="8"/>
        <v>1</v>
      </c>
      <c r="J133" s="4" t="str">
        <f t="shared" si="9"/>
        <v>NSW</v>
      </c>
      <c r="K133" s="4" t="str">
        <f t="shared" si="10"/>
        <v>Sydney</v>
      </c>
      <c r="L133" s="4"/>
      <c r="M133" s="4"/>
      <c r="N133" s="4"/>
      <c r="O133" s="4"/>
      <c r="P133" s="4"/>
    </row>
    <row r="134" spans="1:16" x14ac:dyDescent="0.2">
      <c r="A134" s="1">
        <v>30601</v>
      </c>
      <c r="B134" s="1" t="s">
        <v>184</v>
      </c>
      <c r="C134" s="5">
        <v>28042</v>
      </c>
      <c r="D134" s="1">
        <v>42</v>
      </c>
      <c r="E134" s="5">
        <v>1430136124</v>
      </c>
      <c r="F134" s="5">
        <v>42036</v>
      </c>
      <c r="G134" s="5">
        <v>51000</v>
      </c>
      <c r="H134" s="6">
        <f>ROUND(E134/C134,0)</f>
        <v>51000</v>
      </c>
      <c r="I134" s="4">
        <f t="shared" si="8"/>
        <v>3</v>
      </c>
      <c r="J134" s="4" t="str">
        <f t="shared" si="9"/>
        <v>Qld</v>
      </c>
      <c r="K134" s="4" t="str">
        <f t="shared" si="10"/>
        <v>Brisbane</v>
      </c>
      <c r="L134" s="4"/>
      <c r="M134" s="4"/>
      <c r="N134" s="4"/>
      <c r="O134" s="4"/>
      <c r="P134" s="4"/>
    </row>
    <row r="135" spans="1:16" x14ac:dyDescent="0.2">
      <c r="A135" s="1">
        <v>30804</v>
      </c>
      <c r="B135" s="1" t="s">
        <v>194</v>
      </c>
      <c r="C135" s="5">
        <v>8417</v>
      </c>
      <c r="D135" s="1">
        <v>42</v>
      </c>
      <c r="E135" s="5">
        <v>428556119</v>
      </c>
      <c r="F135" s="5">
        <v>39997</v>
      </c>
      <c r="G135" s="5">
        <v>50916</v>
      </c>
      <c r="H135" s="6">
        <f>ROUND(E135/C135,0)</f>
        <v>50916</v>
      </c>
      <c r="I135" s="4">
        <f t="shared" si="8"/>
        <v>3</v>
      </c>
      <c r="J135" s="4" t="str">
        <f t="shared" si="9"/>
        <v>Qld</v>
      </c>
      <c r="K135" s="4" t="str">
        <f t="shared" si="10"/>
        <v>Brisbane</v>
      </c>
      <c r="L135" s="4"/>
      <c r="M135" s="4"/>
      <c r="N135" s="4"/>
      <c r="O135" s="4"/>
      <c r="P135" s="4"/>
    </row>
    <row r="136" spans="1:16" x14ac:dyDescent="0.2">
      <c r="A136" s="1">
        <v>12401</v>
      </c>
      <c r="B136" s="1" t="s">
        <v>82</v>
      </c>
      <c r="C136" s="5">
        <v>42521</v>
      </c>
      <c r="D136" s="1">
        <v>46</v>
      </c>
      <c r="E136" s="5">
        <v>2163645999</v>
      </c>
      <c r="F136" s="5">
        <v>41231</v>
      </c>
      <c r="G136" s="5">
        <v>50884</v>
      </c>
      <c r="H136" s="6">
        <f>ROUND(E136/C136,0)</f>
        <v>50884</v>
      </c>
      <c r="I136" s="4">
        <f t="shared" si="8"/>
        <v>1</v>
      </c>
      <c r="J136" s="4" t="str">
        <f t="shared" si="9"/>
        <v>NSW</v>
      </c>
      <c r="K136" s="4" t="str">
        <f t="shared" si="10"/>
        <v>Sydney</v>
      </c>
      <c r="L136" s="4"/>
      <c r="M136" s="4"/>
      <c r="N136" s="4"/>
      <c r="O136" s="4"/>
      <c r="P136" s="4"/>
    </row>
    <row r="137" spans="1:16" x14ac:dyDescent="0.2">
      <c r="A137" s="1">
        <v>30203</v>
      </c>
      <c r="B137" s="1" t="s">
        <v>168</v>
      </c>
      <c r="C137" s="5">
        <v>20878</v>
      </c>
      <c r="D137" s="1">
        <v>38</v>
      </c>
      <c r="E137" s="5">
        <v>1061993318</v>
      </c>
      <c r="F137" s="5">
        <v>44635</v>
      </c>
      <c r="G137" s="5">
        <v>50867</v>
      </c>
      <c r="H137" s="6">
        <f>ROUND(E137/C137,0)</f>
        <v>50867</v>
      </c>
      <c r="I137" s="4">
        <f t="shared" si="8"/>
        <v>3</v>
      </c>
      <c r="J137" s="4" t="str">
        <f t="shared" si="9"/>
        <v>Qld</v>
      </c>
      <c r="K137" s="4" t="str">
        <f t="shared" si="10"/>
        <v>Brisbane</v>
      </c>
      <c r="L137" s="4"/>
      <c r="M137" s="4"/>
      <c r="N137" s="4"/>
      <c r="O137" s="4"/>
      <c r="P137" s="4"/>
    </row>
    <row r="138" spans="1:16" x14ac:dyDescent="0.2">
      <c r="A138" s="1">
        <v>30304</v>
      </c>
      <c r="B138" s="1" t="s">
        <v>173</v>
      </c>
      <c r="C138" s="5">
        <v>21214</v>
      </c>
      <c r="D138" s="1">
        <v>39</v>
      </c>
      <c r="E138" s="5">
        <v>1078171079</v>
      </c>
      <c r="F138" s="5">
        <v>41274</v>
      </c>
      <c r="G138" s="5">
        <v>50824</v>
      </c>
      <c r="H138" s="6">
        <f>ROUND(E138/C138,0)</f>
        <v>50824</v>
      </c>
      <c r="I138" s="4">
        <f t="shared" si="8"/>
        <v>3</v>
      </c>
      <c r="J138" s="4" t="str">
        <f t="shared" si="9"/>
        <v>Qld</v>
      </c>
      <c r="K138" s="4" t="str">
        <f t="shared" si="10"/>
        <v>Brisbane</v>
      </c>
      <c r="L138" s="4"/>
      <c r="M138" s="4"/>
      <c r="N138" s="4"/>
      <c r="O138" s="4"/>
      <c r="P138" s="4"/>
    </row>
    <row r="139" spans="1:16" x14ac:dyDescent="0.2">
      <c r="A139" s="1">
        <v>12403</v>
      </c>
      <c r="B139" s="1" t="s">
        <v>83</v>
      </c>
      <c r="C139" s="5">
        <v>69072</v>
      </c>
      <c r="D139" s="1">
        <v>39</v>
      </c>
      <c r="E139" s="5">
        <v>3498914218</v>
      </c>
      <c r="F139" s="5">
        <v>45248</v>
      </c>
      <c r="G139" s="5">
        <v>50656</v>
      </c>
      <c r="H139" s="6">
        <f>ROUND(E139/C139,0)</f>
        <v>50656</v>
      </c>
      <c r="I139" s="4">
        <f t="shared" si="8"/>
        <v>1</v>
      </c>
      <c r="J139" s="4" t="str">
        <f t="shared" si="9"/>
        <v>NSW</v>
      </c>
      <c r="K139" s="4" t="str">
        <f t="shared" si="10"/>
        <v>Sydney</v>
      </c>
      <c r="L139" s="4"/>
      <c r="M139" s="4"/>
      <c r="N139" s="4"/>
      <c r="O139" s="4"/>
      <c r="P139" s="4"/>
    </row>
    <row r="140" spans="1:16" x14ac:dyDescent="0.2">
      <c r="A140" s="1">
        <v>11701</v>
      </c>
      <c r="B140" s="1" t="s">
        <v>60</v>
      </c>
      <c r="C140" s="5">
        <v>21563</v>
      </c>
      <c r="D140" s="1">
        <v>39</v>
      </c>
      <c r="E140" s="5">
        <v>1091577757</v>
      </c>
      <c r="F140" s="5">
        <v>42936</v>
      </c>
      <c r="G140" s="5">
        <v>50623</v>
      </c>
      <c r="H140" s="6">
        <f>ROUND(E140/C140,0)</f>
        <v>50623</v>
      </c>
      <c r="I140" s="4">
        <f t="shared" si="8"/>
        <v>1</v>
      </c>
      <c r="J140" s="4" t="str">
        <f t="shared" si="9"/>
        <v>NSW</v>
      </c>
      <c r="K140" s="4" t="str">
        <f t="shared" si="10"/>
        <v>Sydney</v>
      </c>
      <c r="L140" s="4"/>
      <c r="M140" s="4"/>
      <c r="N140" s="4"/>
      <c r="O140" s="4"/>
      <c r="P140" s="4"/>
    </row>
    <row r="141" spans="1:16" x14ac:dyDescent="0.2">
      <c r="A141" s="1">
        <v>70205</v>
      </c>
      <c r="B141" s="1" t="s">
        <v>330</v>
      </c>
      <c r="C141" s="5">
        <v>5511</v>
      </c>
      <c r="D141" s="1">
        <v>39</v>
      </c>
      <c r="E141" s="5">
        <v>278749688</v>
      </c>
      <c r="F141" s="5">
        <v>47237</v>
      </c>
      <c r="G141" s="5">
        <v>50581</v>
      </c>
      <c r="H141" s="6">
        <f>ROUND(E141/C141,0)</f>
        <v>50581</v>
      </c>
      <c r="I141" s="4">
        <f t="shared" si="8"/>
        <v>7</v>
      </c>
      <c r="J141" s="4" t="str">
        <f t="shared" si="9"/>
        <v>NT</v>
      </c>
      <c r="K141" s="4" t="str">
        <f t="shared" si="10"/>
        <v>Darwin</v>
      </c>
      <c r="L141" s="4"/>
      <c r="M141" s="4"/>
      <c r="N141" s="4"/>
      <c r="O141" s="4"/>
      <c r="P141" s="4"/>
    </row>
    <row r="142" spans="1:16" x14ac:dyDescent="0.2">
      <c r="A142" s="1">
        <v>21104</v>
      </c>
      <c r="B142" s="1" t="s">
        <v>140</v>
      </c>
      <c r="C142" s="5">
        <v>33756</v>
      </c>
      <c r="D142" s="1">
        <v>43</v>
      </c>
      <c r="E142" s="5">
        <v>1705603861</v>
      </c>
      <c r="F142" s="5">
        <v>41299</v>
      </c>
      <c r="G142" s="5">
        <v>50527</v>
      </c>
      <c r="H142" s="6">
        <f>ROUND(E142/C142,0)</f>
        <v>50527</v>
      </c>
      <c r="I142" s="4">
        <f t="shared" si="8"/>
        <v>2</v>
      </c>
      <c r="J142" s="4" t="str">
        <f t="shared" si="9"/>
        <v>Vic</v>
      </c>
      <c r="K142" s="4" t="str">
        <f t="shared" si="10"/>
        <v>Melbourne</v>
      </c>
      <c r="L142" s="4"/>
      <c r="M142" s="4"/>
      <c r="N142" s="4"/>
      <c r="O142" s="4"/>
      <c r="P142" s="4"/>
    </row>
    <row r="143" spans="1:16" x14ac:dyDescent="0.2">
      <c r="A143" s="1">
        <v>20504</v>
      </c>
      <c r="B143" s="1" t="s">
        <v>112</v>
      </c>
      <c r="C143" s="5">
        <v>36917</v>
      </c>
      <c r="D143" s="1">
        <v>42</v>
      </c>
      <c r="E143" s="5">
        <v>1858046878</v>
      </c>
      <c r="F143" s="5">
        <v>39818</v>
      </c>
      <c r="G143" s="5">
        <v>50330</v>
      </c>
      <c r="H143" s="6">
        <f>ROUND(E143/C143,0)</f>
        <v>50330</v>
      </c>
      <c r="I143" s="4">
        <f t="shared" si="8"/>
        <v>2</v>
      </c>
      <c r="J143" s="4" t="str">
        <f t="shared" si="9"/>
        <v>Vic</v>
      </c>
      <c r="K143" s="4" t="str">
        <f t="shared" si="10"/>
        <v>Melbourne</v>
      </c>
      <c r="L143" s="4"/>
      <c r="M143" s="4"/>
      <c r="N143" s="4"/>
      <c r="O143" s="4"/>
      <c r="P143" s="4"/>
    </row>
    <row r="144" spans="1:16" x14ac:dyDescent="0.2">
      <c r="A144" s="1">
        <v>21303</v>
      </c>
      <c r="B144" s="1" t="s">
        <v>149</v>
      </c>
      <c r="C144" s="5">
        <v>38673</v>
      </c>
      <c r="D144" s="1">
        <v>36</v>
      </c>
      <c r="E144" s="5">
        <v>1939891742</v>
      </c>
      <c r="F144" s="5">
        <v>42387</v>
      </c>
      <c r="G144" s="5">
        <v>50161</v>
      </c>
      <c r="H144" s="6">
        <f>ROUND(E144/C144,0)</f>
        <v>50161</v>
      </c>
      <c r="I144" s="4">
        <f t="shared" si="8"/>
        <v>2</v>
      </c>
      <c r="J144" s="4" t="str">
        <f t="shared" si="9"/>
        <v>Vic</v>
      </c>
      <c r="K144" s="4" t="str">
        <f t="shared" si="10"/>
        <v>Melbourne</v>
      </c>
      <c r="L144" s="4"/>
      <c r="M144" s="4"/>
      <c r="N144" s="4"/>
      <c r="O144" s="4"/>
      <c r="P144" s="4"/>
    </row>
    <row r="145" spans="1:16" x14ac:dyDescent="0.2">
      <c r="A145" s="1">
        <v>21004</v>
      </c>
      <c r="B145" s="1" t="s">
        <v>135</v>
      </c>
      <c r="C145" s="5">
        <v>21314</v>
      </c>
      <c r="D145" s="1">
        <v>41</v>
      </c>
      <c r="E145" s="5">
        <v>1068787429</v>
      </c>
      <c r="F145" s="5">
        <v>43886</v>
      </c>
      <c r="G145" s="5">
        <v>50145</v>
      </c>
      <c r="H145" s="6">
        <f>ROUND(E145/C145,0)</f>
        <v>50145</v>
      </c>
      <c r="I145" s="4">
        <f t="shared" si="8"/>
        <v>2</v>
      </c>
      <c r="J145" s="4" t="str">
        <f t="shared" si="9"/>
        <v>Vic</v>
      </c>
      <c r="K145" s="4" t="str">
        <f t="shared" si="10"/>
        <v>Melbourne</v>
      </c>
      <c r="L145" s="4"/>
      <c r="M145" s="4"/>
      <c r="N145" s="4"/>
      <c r="O145" s="4"/>
      <c r="P145" s="4"/>
    </row>
    <row r="146" spans="1:16" x14ac:dyDescent="0.2">
      <c r="A146" s="1">
        <v>50604</v>
      </c>
      <c r="B146" s="1" t="s">
        <v>288</v>
      </c>
      <c r="C146" s="5">
        <v>59584</v>
      </c>
      <c r="D146" s="1">
        <v>39</v>
      </c>
      <c r="E146" s="5">
        <v>2983839500</v>
      </c>
      <c r="F146" s="5">
        <v>43804</v>
      </c>
      <c r="G146" s="5">
        <v>50078</v>
      </c>
      <c r="H146" s="6">
        <f>ROUND(E146/C146,0)</f>
        <v>50078</v>
      </c>
      <c r="I146" s="4">
        <f t="shared" si="8"/>
        <v>5</v>
      </c>
      <c r="J146" s="4" t="str">
        <f t="shared" si="9"/>
        <v>WA</v>
      </c>
      <c r="K146" s="4" t="str">
        <f t="shared" si="10"/>
        <v>Perth</v>
      </c>
      <c r="L146" s="4"/>
      <c r="M146" s="4"/>
      <c r="N146" s="4"/>
      <c r="O146" s="4"/>
      <c r="P146" s="4"/>
    </row>
    <row r="147" spans="1:16" x14ac:dyDescent="0.2">
      <c r="A147" s="1">
        <v>11402</v>
      </c>
      <c r="B147" s="1" t="s">
        <v>52</v>
      </c>
      <c r="C147" s="5">
        <v>25011</v>
      </c>
      <c r="D147" s="1">
        <v>48</v>
      </c>
      <c r="E147" s="5">
        <v>1251752547</v>
      </c>
      <c r="F147" s="5">
        <v>35634</v>
      </c>
      <c r="G147" s="5">
        <v>50048</v>
      </c>
      <c r="H147" s="6">
        <f>ROUND(E147/C147,0)</f>
        <v>50048</v>
      </c>
      <c r="I147" s="4">
        <f t="shared" si="8"/>
        <v>1</v>
      </c>
      <c r="J147" s="4" t="str">
        <f t="shared" si="9"/>
        <v>NSW</v>
      </c>
      <c r="K147" s="4" t="str">
        <f t="shared" si="10"/>
        <v>Sydney</v>
      </c>
      <c r="L147" s="4"/>
      <c r="M147" s="4"/>
      <c r="N147" s="4"/>
      <c r="O147" s="4"/>
      <c r="P147" s="4"/>
    </row>
    <row r="148" spans="1:16" x14ac:dyDescent="0.2">
      <c r="A148" s="1">
        <v>51101</v>
      </c>
      <c r="B148" s="1" t="s">
        <v>303</v>
      </c>
      <c r="C148" s="5">
        <v>9043</v>
      </c>
      <c r="D148" s="1">
        <v>44</v>
      </c>
      <c r="E148" s="5">
        <v>452264611</v>
      </c>
      <c r="F148" s="5">
        <v>38665</v>
      </c>
      <c r="G148" s="5">
        <v>50013</v>
      </c>
      <c r="H148" s="6">
        <f>ROUND(E148/C148,0)</f>
        <v>50013</v>
      </c>
      <c r="I148" s="4">
        <f t="shared" si="8"/>
        <v>5</v>
      </c>
      <c r="J148" s="4" t="str">
        <f t="shared" si="9"/>
        <v>WA</v>
      </c>
      <c r="K148" s="4" t="str">
        <f t="shared" si="10"/>
        <v>Perth</v>
      </c>
      <c r="L148" s="4"/>
      <c r="M148" s="4"/>
      <c r="N148" s="4"/>
      <c r="O148" s="4"/>
      <c r="P148" s="4"/>
    </row>
    <row r="149" spans="1:16" x14ac:dyDescent="0.2">
      <c r="A149" s="1">
        <v>11503</v>
      </c>
      <c r="B149" s="1" t="s">
        <v>55</v>
      </c>
      <c r="C149" s="5">
        <v>14273</v>
      </c>
      <c r="D149" s="1">
        <v>44</v>
      </c>
      <c r="E149" s="5">
        <v>709949217</v>
      </c>
      <c r="F149" s="5">
        <v>40563</v>
      </c>
      <c r="G149" s="5">
        <v>49741</v>
      </c>
      <c r="H149" s="6">
        <f>ROUND(E149/C149,0)</f>
        <v>49741</v>
      </c>
      <c r="I149" s="4">
        <f t="shared" si="8"/>
        <v>1</v>
      </c>
      <c r="J149" s="4" t="str">
        <f t="shared" si="9"/>
        <v>NSW</v>
      </c>
      <c r="K149" s="4" t="str">
        <f t="shared" si="10"/>
        <v>Sydney</v>
      </c>
      <c r="L149" s="4"/>
      <c r="M149" s="4"/>
      <c r="N149" s="4"/>
      <c r="O149" s="4"/>
      <c r="P149" s="4"/>
    </row>
    <row r="150" spans="1:16" x14ac:dyDescent="0.2">
      <c r="A150" s="1">
        <v>21205</v>
      </c>
      <c r="B150" s="1" t="s">
        <v>146</v>
      </c>
      <c r="C150" s="5">
        <v>93241</v>
      </c>
      <c r="D150" s="1">
        <v>43</v>
      </c>
      <c r="E150" s="5">
        <v>4630482804</v>
      </c>
      <c r="F150" s="5">
        <v>38253</v>
      </c>
      <c r="G150" s="5">
        <v>49661</v>
      </c>
      <c r="H150" s="6">
        <f>ROUND(E150/C150,0)</f>
        <v>49661</v>
      </c>
      <c r="I150" s="4">
        <f t="shared" si="8"/>
        <v>2</v>
      </c>
      <c r="J150" s="4" t="str">
        <f t="shared" si="9"/>
        <v>Vic</v>
      </c>
      <c r="K150" s="4" t="str">
        <f t="shared" si="10"/>
        <v>Melbourne</v>
      </c>
      <c r="L150" s="4"/>
      <c r="M150" s="4"/>
      <c r="N150" s="4"/>
      <c r="O150" s="4"/>
      <c r="P150" s="4"/>
    </row>
    <row r="151" spans="1:16" x14ac:dyDescent="0.2">
      <c r="A151" s="1">
        <v>51102</v>
      </c>
      <c r="B151" s="1" t="s">
        <v>304</v>
      </c>
      <c r="C151" s="5">
        <v>4943</v>
      </c>
      <c r="D151" s="1">
        <v>41</v>
      </c>
      <c r="E151" s="5">
        <v>245130538</v>
      </c>
      <c r="F151" s="5">
        <v>39967</v>
      </c>
      <c r="G151" s="5">
        <v>49591</v>
      </c>
      <c r="H151" s="6">
        <f>ROUND(E151/C151,0)</f>
        <v>49591</v>
      </c>
      <c r="I151" s="4">
        <f t="shared" si="8"/>
        <v>5</v>
      </c>
      <c r="J151" s="4" t="str">
        <f t="shared" si="9"/>
        <v>WA</v>
      </c>
      <c r="K151" s="4" t="str">
        <f t="shared" si="10"/>
        <v>Perth</v>
      </c>
      <c r="L151" s="4"/>
      <c r="M151" s="4"/>
      <c r="N151" s="4"/>
      <c r="O151" s="4"/>
      <c r="P151" s="4"/>
    </row>
    <row r="152" spans="1:16" x14ac:dyDescent="0.2">
      <c r="A152" s="1">
        <v>10304</v>
      </c>
      <c r="B152" s="1" t="s">
        <v>17</v>
      </c>
      <c r="C152" s="5">
        <v>28974</v>
      </c>
      <c r="D152" s="1">
        <v>43</v>
      </c>
      <c r="E152" s="5">
        <v>1436278066</v>
      </c>
      <c r="F152" s="5">
        <v>41241</v>
      </c>
      <c r="G152" s="5">
        <v>49571</v>
      </c>
      <c r="H152" s="6">
        <f>ROUND(E152/C152,0)</f>
        <v>49571</v>
      </c>
      <c r="I152" s="4">
        <f t="shared" si="8"/>
        <v>1</v>
      </c>
      <c r="J152" s="4" t="str">
        <f t="shared" si="9"/>
        <v>NSW</v>
      </c>
      <c r="K152" s="4" t="str">
        <f t="shared" si="10"/>
        <v>Sydney</v>
      </c>
      <c r="L152" s="4"/>
      <c r="M152" s="4"/>
      <c r="N152" s="4"/>
      <c r="O152" s="4"/>
      <c r="P152" s="4"/>
    </row>
    <row r="153" spans="1:16" x14ac:dyDescent="0.2">
      <c r="A153" s="1">
        <v>31402</v>
      </c>
      <c r="B153" s="1" t="s">
        <v>225</v>
      </c>
      <c r="C153" s="5">
        <v>28260</v>
      </c>
      <c r="D153" s="1">
        <v>39</v>
      </c>
      <c r="E153" s="5">
        <v>1400225601</v>
      </c>
      <c r="F153" s="5">
        <v>43967</v>
      </c>
      <c r="G153" s="5">
        <v>49548</v>
      </c>
      <c r="H153" s="6">
        <f>ROUND(E153/C153,0)</f>
        <v>49548</v>
      </c>
      <c r="I153" s="4">
        <f t="shared" si="8"/>
        <v>3</v>
      </c>
      <c r="J153" s="4" t="str">
        <f t="shared" si="9"/>
        <v>Qld</v>
      </c>
      <c r="K153" s="4" t="str">
        <f t="shared" si="10"/>
        <v>Brisbane</v>
      </c>
      <c r="L153" s="4"/>
      <c r="M153" s="4"/>
      <c r="N153" s="4"/>
      <c r="O153" s="4"/>
      <c r="P153" s="4"/>
    </row>
    <row r="154" spans="1:16" x14ac:dyDescent="0.2">
      <c r="A154" s="1">
        <v>21103</v>
      </c>
      <c r="B154" s="1" t="s">
        <v>139</v>
      </c>
      <c r="C154" s="5">
        <v>59796</v>
      </c>
      <c r="D154" s="1">
        <v>42</v>
      </c>
      <c r="E154" s="5">
        <v>2942300568</v>
      </c>
      <c r="F154" s="5">
        <v>41719</v>
      </c>
      <c r="G154" s="5">
        <v>49206</v>
      </c>
      <c r="H154" s="6">
        <f>ROUND(E154/C154,0)</f>
        <v>49206</v>
      </c>
      <c r="I154" s="4">
        <f t="shared" si="8"/>
        <v>2</v>
      </c>
      <c r="J154" s="4" t="str">
        <f t="shared" si="9"/>
        <v>Vic</v>
      </c>
      <c r="K154" s="4" t="str">
        <f t="shared" si="10"/>
        <v>Melbourne</v>
      </c>
      <c r="L154" s="4"/>
      <c r="M154" s="4"/>
      <c r="N154" s="4"/>
      <c r="O154" s="4"/>
      <c r="P154" s="4"/>
    </row>
    <row r="155" spans="1:16" x14ac:dyDescent="0.2">
      <c r="A155" s="1">
        <v>30907</v>
      </c>
      <c r="B155" s="1" t="s">
        <v>202</v>
      </c>
      <c r="C155" s="5">
        <v>51653</v>
      </c>
      <c r="D155" s="1">
        <v>40</v>
      </c>
      <c r="E155" s="5">
        <v>2541621415</v>
      </c>
      <c r="F155" s="5">
        <v>40160</v>
      </c>
      <c r="G155" s="5">
        <v>49206</v>
      </c>
      <c r="H155" s="6">
        <f>ROUND(E155/C155,0)</f>
        <v>49206</v>
      </c>
      <c r="I155" s="4">
        <f t="shared" si="8"/>
        <v>3</v>
      </c>
      <c r="J155" s="4" t="str">
        <f t="shared" si="9"/>
        <v>Qld</v>
      </c>
      <c r="K155" s="4" t="str">
        <f t="shared" si="10"/>
        <v>Brisbane</v>
      </c>
      <c r="L155" s="4"/>
      <c r="M155" s="4"/>
      <c r="N155" s="4"/>
      <c r="O155" s="4"/>
      <c r="P155" s="4"/>
    </row>
    <row r="156" spans="1:16" x14ac:dyDescent="0.2">
      <c r="A156" s="1">
        <v>21305</v>
      </c>
      <c r="B156" s="1" t="s">
        <v>151</v>
      </c>
      <c r="C156" s="5">
        <v>88170</v>
      </c>
      <c r="D156" s="1">
        <v>37</v>
      </c>
      <c r="E156" s="5">
        <v>4334288647</v>
      </c>
      <c r="F156" s="5">
        <v>44205</v>
      </c>
      <c r="G156" s="5">
        <v>49158</v>
      </c>
      <c r="H156" s="6">
        <f>ROUND(E156/C156,0)</f>
        <v>49158</v>
      </c>
      <c r="I156" s="4">
        <f t="shared" si="8"/>
        <v>2</v>
      </c>
      <c r="J156" s="4" t="str">
        <f t="shared" si="9"/>
        <v>Vic</v>
      </c>
      <c r="K156" s="4" t="str">
        <f t="shared" si="10"/>
        <v>Melbourne</v>
      </c>
      <c r="L156" s="4"/>
      <c r="M156" s="4"/>
      <c r="N156" s="4"/>
      <c r="O156" s="4"/>
      <c r="P156" s="4"/>
    </row>
    <row r="157" spans="1:16" x14ac:dyDescent="0.2">
      <c r="A157" s="1">
        <v>21402</v>
      </c>
      <c r="B157" s="1" t="s">
        <v>153</v>
      </c>
      <c r="C157" s="5">
        <v>80820</v>
      </c>
      <c r="D157" s="1">
        <v>46</v>
      </c>
      <c r="E157" s="5">
        <v>3968932132</v>
      </c>
      <c r="F157" s="5">
        <v>36827</v>
      </c>
      <c r="G157" s="5">
        <v>49108</v>
      </c>
      <c r="H157" s="6">
        <f>ROUND(E157/C157,0)</f>
        <v>49108</v>
      </c>
      <c r="I157" s="4">
        <f t="shared" si="8"/>
        <v>2</v>
      </c>
      <c r="J157" s="4" t="str">
        <f t="shared" si="9"/>
        <v>Vic</v>
      </c>
      <c r="K157" s="4" t="str">
        <f t="shared" si="10"/>
        <v>Melbourne</v>
      </c>
      <c r="L157" s="4"/>
      <c r="M157" s="4"/>
      <c r="N157" s="4"/>
      <c r="O157" s="4"/>
      <c r="P157" s="4"/>
    </row>
    <row r="158" spans="1:16" x14ac:dyDescent="0.2">
      <c r="A158" s="1">
        <v>10106</v>
      </c>
      <c r="B158" s="1" t="s">
        <v>11</v>
      </c>
      <c r="C158" s="5">
        <v>18574</v>
      </c>
      <c r="D158" s="1">
        <v>45</v>
      </c>
      <c r="E158" s="5">
        <v>910140382</v>
      </c>
      <c r="F158" s="5">
        <v>39489</v>
      </c>
      <c r="G158" s="5">
        <v>49001</v>
      </c>
      <c r="H158" s="6">
        <f>ROUND(E158/C158,0)</f>
        <v>49001</v>
      </c>
      <c r="I158" s="4">
        <f t="shared" si="8"/>
        <v>1</v>
      </c>
      <c r="J158" s="4" t="str">
        <f t="shared" si="9"/>
        <v>NSW</v>
      </c>
      <c r="K158" s="4" t="str">
        <f t="shared" si="10"/>
        <v>Sydney</v>
      </c>
      <c r="L158" s="4"/>
      <c r="M158" s="4"/>
      <c r="N158" s="4"/>
      <c r="O158" s="4"/>
      <c r="P158" s="4"/>
    </row>
    <row r="159" spans="1:16" x14ac:dyDescent="0.2">
      <c r="A159" s="1">
        <v>20302</v>
      </c>
      <c r="B159" s="1" t="s">
        <v>104</v>
      </c>
      <c r="C159" s="5">
        <v>94669</v>
      </c>
      <c r="D159" s="1">
        <v>42</v>
      </c>
      <c r="E159" s="5">
        <v>4630002383</v>
      </c>
      <c r="F159" s="5">
        <v>39445</v>
      </c>
      <c r="G159" s="5">
        <v>48907</v>
      </c>
      <c r="H159" s="6">
        <f>ROUND(E159/C159,0)</f>
        <v>48907</v>
      </c>
      <c r="I159" s="4">
        <f t="shared" si="8"/>
        <v>2</v>
      </c>
      <c r="J159" s="4" t="str">
        <f t="shared" si="9"/>
        <v>Vic</v>
      </c>
      <c r="K159" s="4" t="str">
        <f t="shared" si="10"/>
        <v>Melbourne</v>
      </c>
      <c r="L159" s="4"/>
      <c r="M159" s="4"/>
      <c r="N159" s="4"/>
      <c r="O159" s="4"/>
      <c r="P159" s="4"/>
    </row>
    <row r="160" spans="1:16" x14ac:dyDescent="0.2">
      <c r="A160" s="1">
        <v>11904</v>
      </c>
      <c r="B160" s="1" t="s">
        <v>68</v>
      </c>
      <c r="C160" s="5">
        <v>69936</v>
      </c>
      <c r="D160" s="1">
        <v>39</v>
      </c>
      <c r="E160" s="5">
        <v>3419396278</v>
      </c>
      <c r="F160" s="5">
        <v>40063</v>
      </c>
      <c r="G160" s="5">
        <v>48893</v>
      </c>
      <c r="H160" s="6">
        <f>ROUND(E160/C160,0)</f>
        <v>48893</v>
      </c>
      <c r="I160" s="4">
        <f t="shared" si="8"/>
        <v>1</v>
      </c>
      <c r="J160" s="4" t="str">
        <f t="shared" si="9"/>
        <v>NSW</v>
      </c>
      <c r="K160" s="4" t="str">
        <f t="shared" si="10"/>
        <v>Sydney</v>
      </c>
      <c r="L160" s="4"/>
      <c r="M160" s="4"/>
      <c r="N160" s="4"/>
      <c r="O160" s="4"/>
      <c r="P160" s="4"/>
    </row>
    <row r="161" spans="1:16" x14ac:dyDescent="0.2">
      <c r="A161" s="1">
        <v>30303</v>
      </c>
      <c r="B161" s="1" t="s">
        <v>172</v>
      </c>
      <c r="C161" s="5">
        <v>38642</v>
      </c>
      <c r="D161" s="1">
        <v>40</v>
      </c>
      <c r="E161" s="5">
        <v>1889209802</v>
      </c>
      <c r="F161" s="5">
        <v>39610</v>
      </c>
      <c r="G161" s="5">
        <v>48890</v>
      </c>
      <c r="H161" s="6">
        <f>ROUND(E161/C161,0)</f>
        <v>48890</v>
      </c>
      <c r="I161" s="4">
        <f t="shared" si="8"/>
        <v>3</v>
      </c>
      <c r="J161" s="4" t="str">
        <f t="shared" si="9"/>
        <v>Qld</v>
      </c>
      <c r="K161" s="4" t="str">
        <f t="shared" si="10"/>
        <v>Brisbane</v>
      </c>
      <c r="L161" s="4"/>
      <c r="M161" s="4"/>
      <c r="N161" s="4"/>
      <c r="O161" s="4"/>
      <c r="P161" s="4"/>
    </row>
    <row r="162" spans="1:16" x14ac:dyDescent="0.2">
      <c r="A162" s="1">
        <v>10703</v>
      </c>
      <c r="B162" s="1" t="s">
        <v>28</v>
      </c>
      <c r="C162" s="5">
        <v>43924</v>
      </c>
      <c r="D162" s="1">
        <v>43</v>
      </c>
      <c r="E162" s="5">
        <v>2145014150</v>
      </c>
      <c r="F162" s="5">
        <v>40022</v>
      </c>
      <c r="G162" s="5">
        <v>48835</v>
      </c>
      <c r="H162" s="6">
        <f>ROUND(E162/C162,0)</f>
        <v>48835</v>
      </c>
      <c r="I162" s="4">
        <f t="shared" si="8"/>
        <v>1</v>
      </c>
      <c r="J162" s="4" t="str">
        <f t="shared" si="9"/>
        <v>NSW</v>
      </c>
      <c r="K162" s="4" t="str">
        <f t="shared" si="10"/>
        <v>Sydney</v>
      </c>
      <c r="L162" s="4"/>
      <c r="M162" s="4"/>
      <c r="N162" s="4"/>
      <c r="O162" s="4"/>
      <c r="P162" s="4"/>
    </row>
    <row r="163" spans="1:16" x14ac:dyDescent="0.2">
      <c r="A163" s="1">
        <v>30204</v>
      </c>
      <c r="B163" s="1" t="s">
        <v>169</v>
      </c>
      <c r="C163" s="5">
        <v>29670</v>
      </c>
      <c r="D163" s="1">
        <v>41</v>
      </c>
      <c r="E163" s="5">
        <v>1448609648</v>
      </c>
      <c r="F163" s="5">
        <v>43489</v>
      </c>
      <c r="G163" s="5">
        <v>48824</v>
      </c>
      <c r="H163" s="6">
        <f>ROUND(E163/C163,0)</f>
        <v>48824</v>
      </c>
      <c r="I163" s="4">
        <f t="shared" si="8"/>
        <v>3</v>
      </c>
      <c r="J163" s="4" t="str">
        <f t="shared" si="9"/>
        <v>Qld</v>
      </c>
      <c r="K163" s="4" t="str">
        <f t="shared" si="10"/>
        <v>Brisbane</v>
      </c>
      <c r="L163" s="4"/>
      <c r="M163" s="4"/>
      <c r="N163" s="4"/>
      <c r="O163" s="4"/>
      <c r="P163" s="4"/>
    </row>
    <row r="164" spans="1:16" x14ac:dyDescent="0.2">
      <c r="A164" s="1">
        <v>20303</v>
      </c>
      <c r="B164" s="1" t="s">
        <v>105</v>
      </c>
      <c r="C164" s="5">
        <v>35670</v>
      </c>
      <c r="D164" s="1">
        <v>46</v>
      </c>
      <c r="E164" s="5">
        <v>1734186257</v>
      </c>
      <c r="F164" s="5">
        <v>36856</v>
      </c>
      <c r="G164" s="5">
        <v>48618</v>
      </c>
      <c r="H164" s="6">
        <f>ROUND(E164/C164,0)</f>
        <v>48618</v>
      </c>
      <c r="I164" s="4">
        <f t="shared" si="8"/>
        <v>2</v>
      </c>
      <c r="J164" s="4" t="str">
        <f t="shared" si="9"/>
        <v>Vic</v>
      </c>
      <c r="K164" s="4" t="str">
        <f t="shared" si="10"/>
        <v>Melbourne</v>
      </c>
      <c r="L164" s="4"/>
      <c r="M164" s="4"/>
      <c r="N164" s="4"/>
      <c r="O164" s="4"/>
      <c r="P164" s="4"/>
    </row>
    <row r="165" spans="1:16" x14ac:dyDescent="0.2">
      <c r="A165" s="1">
        <v>10501</v>
      </c>
      <c r="B165" s="1" t="s">
        <v>20</v>
      </c>
      <c r="C165" s="5">
        <v>11726</v>
      </c>
      <c r="D165" s="1">
        <v>44</v>
      </c>
      <c r="E165" s="5">
        <v>569350124</v>
      </c>
      <c r="F165" s="5">
        <v>38522</v>
      </c>
      <c r="G165" s="5">
        <v>48555</v>
      </c>
      <c r="H165" s="6">
        <f>ROUND(E165/C165,0)</f>
        <v>48555</v>
      </c>
      <c r="I165" s="4">
        <f t="shared" si="8"/>
        <v>1</v>
      </c>
      <c r="J165" s="4" t="str">
        <f t="shared" si="9"/>
        <v>NSW</v>
      </c>
      <c r="K165" s="4" t="str">
        <f t="shared" si="10"/>
        <v>Sydney</v>
      </c>
      <c r="L165" s="4"/>
      <c r="M165" s="4"/>
      <c r="N165" s="4"/>
      <c r="O165" s="4"/>
      <c r="P165" s="4"/>
    </row>
    <row r="166" spans="1:16" x14ac:dyDescent="0.2">
      <c r="A166" s="1">
        <v>12504</v>
      </c>
      <c r="B166" s="1" t="s">
        <v>89</v>
      </c>
      <c r="C166" s="5">
        <v>69752</v>
      </c>
      <c r="D166" s="1">
        <v>36</v>
      </c>
      <c r="E166" s="5">
        <v>3382792018</v>
      </c>
      <c r="F166" s="5">
        <v>41793</v>
      </c>
      <c r="G166" s="5">
        <v>48497</v>
      </c>
      <c r="H166" s="6">
        <f>ROUND(E166/C166,0)</f>
        <v>48497</v>
      </c>
      <c r="I166" s="4">
        <f t="shared" si="8"/>
        <v>1</v>
      </c>
      <c r="J166" s="4" t="str">
        <f t="shared" si="9"/>
        <v>NSW</v>
      </c>
      <c r="K166" s="4" t="str">
        <f t="shared" si="10"/>
        <v>Sydney</v>
      </c>
      <c r="L166" s="4"/>
      <c r="M166" s="4"/>
      <c r="N166" s="4"/>
      <c r="O166" s="4"/>
      <c r="P166" s="4"/>
    </row>
    <row r="167" spans="1:16" x14ac:dyDescent="0.2">
      <c r="A167" s="1">
        <v>21101</v>
      </c>
      <c r="B167" s="1" t="s">
        <v>137</v>
      </c>
      <c r="C167" s="5">
        <v>88374</v>
      </c>
      <c r="D167" s="1">
        <v>42</v>
      </c>
      <c r="E167" s="5">
        <v>4281335414</v>
      </c>
      <c r="F167" s="5">
        <v>41572</v>
      </c>
      <c r="G167" s="5">
        <v>48446</v>
      </c>
      <c r="H167" s="6">
        <f>ROUND(E167/C167,0)</f>
        <v>48446</v>
      </c>
      <c r="I167" s="4">
        <f t="shared" si="8"/>
        <v>2</v>
      </c>
      <c r="J167" s="4" t="str">
        <f t="shared" si="9"/>
        <v>Vic</v>
      </c>
      <c r="K167" s="4" t="str">
        <f t="shared" si="10"/>
        <v>Melbourne</v>
      </c>
      <c r="L167" s="4"/>
      <c r="M167" s="4"/>
      <c r="N167" s="4"/>
      <c r="O167" s="4"/>
      <c r="P167" s="4"/>
    </row>
    <row r="168" spans="1:16" x14ac:dyDescent="0.2">
      <c r="A168" s="1">
        <v>10201</v>
      </c>
      <c r="B168" s="1" t="s">
        <v>12</v>
      </c>
      <c r="C168" s="5">
        <v>88746</v>
      </c>
      <c r="D168" s="1">
        <v>45</v>
      </c>
      <c r="E168" s="5">
        <v>4290439095</v>
      </c>
      <c r="F168" s="5">
        <v>38189</v>
      </c>
      <c r="G168" s="5">
        <v>48345</v>
      </c>
      <c r="H168" s="6">
        <f>ROUND(E168/C168,0)</f>
        <v>48345</v>
      </c>
      <c r="I168" s="4">
        <f t="shared" si="8"/>
        <v>1</v>
      </c>
      <c r="J168" s="4" t="str">
        <f t="shared" si="9"/>
        <v>NSW</v>
      </c>
      <c r="K168" s="4" t="str">
        <f t="shared" si="10"/>
        <v>Sydney</v>
      </c>
      <c r="L168" s="4"/>
      <c r="M168" s="4"/>
      <c r="N168" s="4"/>
      <c r="O168" s="4"/>
      <c r="P168" s="4"/>
    </row>
    <row r="169" spans="1:16" x14ac:dyDescent="0.2">
      <c r="A169" s="1">
        <v>10303</v>
      </c>
      <c r="B169" s="1" t="s">
        <v>16</v>
      </c>
      <c r="C169" s="5">
        <v>21463</v>
      </c>
      <c r="D169" s="1">
        <v>45</v>
      </c>
      <c r="E169" s="5">
        <v>1037363504</v>
      </c>
      <c r="F169" s="5">
        <v>37354</v>
      </c>
      <c r="G169" s="5">
        <v>48333</v>
      </c>
      <c r="H169" s="6">
        <f>ROUND(E169/C169,0)</f>
        <v>48333</v>
      </c>
      <c r="I169" s="4">
        <f t="shared" si="8"/>
        <v>1</v>
      </c>
      <c r="J169" s="4" t="str">
        <f t="shared" si="9"/>
        <v>NSW</v>
      </c>
      <c r="K169" s="4" t="str">
        <f t="shared" si="10"/>
        <v>Sydney</v>
      </c>
      <c r="L169" s="4"/>
      <c r="M169" s="4"/>
      <c r="N169" s="4"/>
      <c r="O169" s="4"/>
      <c r="P169" s="4"/>
    </row>
    <row r="170" spans="1:16" x14ac:dyDescent="0.2">
      <c r="A170" s="1">
        <v>10701</v>
      </c>
      <c r="B170" s="1" t="s">
        <v>27</v>
      </c>
      <c r="C170" s="5">
        <v>34993</v>
      </c>
      <c r="D170" s="1">
        <v>42</v>
      </c>
      <c r="E170" s="5">
        <v>1690381683</v>
      </c>
      <c r="F170" s="5">
        <v>40112</v>
      </c>
      <c r="G170" s="5">
        <v>48306</v>
      </c>
      <c r="H170" s="6">
        <f>ROUND(E170/C170,0)</f>
        <v>48306</v>
      </c>
      <c r="I170" s="4">
        <f t="shared" si="8"/>
        <v>1</v>
      </c>
      <c r="J170" s="4" t="str">
        <f t="shared" si="9"/>
        <v>NSW</v>
      </c>
      <c r="K170" s="4" t="str">
        <f t="shared" si="10"/>
        <v>Sydney</v>
      </c>
      <c r="L170" s="4"/>
      <c r="M170" s="4"/>
      <c r="N170" s="4"/>
      <c r="O170" s="4"/>
      <c r="P170" s="4"/>
    </row>
    <row r="171" spans="1:16" x14ac:dyDescent="0.2">
      <c r="A171" s="1">
        <v>12703</v>
      </c>
      <c r="B171" s="1" t="s">
        <v>94</v>
      </c>
      <c r="C171" s="5">
        <v>49605</v>
      </c>
      <c r="D171" s="1">
        <v>39</v>
      </c>
      <c r="E171" s="5">
        <v>2394189869</v>
      </c>
      <c r="F171" s="5">
        <v>43364</v>
      </c>
      <c r="G171" s="5">
        <v>48265</v>
      </c>
      <c r="H171" s="6">
        <f>ROUND(E171/C171,0)</f>
        <v>48265</v>
      </c>
      <c r="I171" s="4">
        <f t="shared" si="8"/>
        <v>1</v>
      </c>
      <c r="J171" s="4" t="str">
        <f t="shared" si="9"/>
        <v>NSW</v>
      </c>
      <c r="K171" s="4" t="str">
        <f t="shared" si="10"/>
        <v>Sydney</v>
      </c>
      <c r="L171" s="4"/>
      <c r="M171" s="4"/>
      <c r="N171" s="4"/>
      <c r="O171" s="4"/>
      <c r="P171" s="4"/>
    </row>
    <row r="172" spans="1:16" x14ac:dyDescent="0.2">
      <c r="A172" s="1">
        <v>21202</v>
      </c>
      <c r="B172" s="1" t="s">
        <v>143</v>
      </c>
      <c r="C172" s="5">
        <v>66811</v>
      </c>
      <c r="D172" s="1">
        <v>41</v>
      </c>
      <c r="E172" s="5">
        <v>3215253868</v>
      </c>
      <c r="F172" s="5">
        <v>40843</v>
      </c>
      <c r="G172" s="5">
        <v>48125</v>
      </c>
      <c r="H172" s="6">
        <f>ROUND(E172/C172,0)</f>
        <v>48125</v>
      </c>
      <c r="I172" s="4">
        <f t="shared" si="8"/>
        <v>2</v>
      </c>
      <c r="J172" s="4" t="str">
        <f t="shared" si="9"/>
        <v>Vic</v>
      </c>
      <c r="K172" s="4" t="str">
        <f t="shared" si="10"/>
        <v>Melbourne</v>
      </c>
      <c r="L172" s="4"/>
      <c r="M172" s="4"/>
      <c r="N172" s="4"/>
      <c r="O172" s="4"/>
      <c r="P172" s="4"/>
    </row>
    <row r="173" spans="1:16" x14ac:dyDescent="0.2">
      <c r="A173" s="1">
        <v>10301</v>
      </c>
      <c r="B173" s="1" t="s">
        <v>14</v>
      </c>
      <c r="C173" s="5">
        <v>22830</v>
      </c>
      <c r="D173" s="1">
        <v>43</v>
      </c>
      <c r="E173" s="5">
        <v>1096994692</v>
      </c>
      <c r="F173" s="5">
        <v>40497</v>
      </c>
      <c r="G173" s="5">
        <v>48051</v>
      </c>
      <c r="H173" s="6">
        <f>ROUND(E173/C173,0)</f>
        <v>48051</v>
      </c>
      <c r="I173" s="4">
        <f t="shared" si="8"/>
        <v>1</v>
      </c>
      <c r="J173" s="4" t="str">
        <f t="shared" si="9"/>
        <v>NSW</v>
      </c>
      <c r="K173" s="4" t="str">
        <f t="shared" si="10"/>
        <v>Sydney</v>
      </c>
      <c r="L173" s="4"/>
      <c r="M173" s="4"/>
      <c r="N173" s="4"/>
      <c r="O173" s="4"/>
      <c r="P173" s="4"/>
    </row>
    <row r="174" spans="1:16" x14ac:dyDescent="0.2">
      <c r="A174" s="1">
        <v>40401</v>
      </c>
      <c r="B174" s="1" t="s">
        <v>261</v>
      </c>
      <c r="C174" s="5">
        <v>55450</v>
      </c>
      <c r="D174" s="1">
        <v>42</v>
      </c>
      <c r="E174" s="5">
        <v>2664437705</v>
      </c>
      <c r="F174" s="5">
        <v>40333</v>
      </c>
      <c r="G174" s="5">
        <v>48051</v>
      </c>
      <c r="H174" s="6">
        <f>ROUND(E174/C174,0)</f>
        <v>48051</v>
      </c>
      <c r="I174" s="4">
        <f t="shared" si="8"/>
        <v>4</v>
      </c>
      <c r="J174" s="4" t="str">
        <f t="shared" si="9"/>
        <v>SA</v>
      </c>
      <c r="K174" s="4" t="str">
        <f t="shared" si="10"/>
        <v>Adelaide</v>
      </c>
      <c r="L174" s="4"/>
      <c r="M174" s="4"/>
      <c r="N174" s="4"/>
      <c r="O174" s="4"/>
      <c r="P174" s="4"/>
    </row>
    <row r="175" spans="1:16" x14ac:dyDescent="0.2">
      <c r="A175" s="1">
        <v>60104</v>
      </c>
      <c r="B175" s="1" t="s">
        <v>310</v>
      </c>
      <c r="C175" s="5">
        <v>18019</v>
      </c>
      <c r="D175" s="1">
        <v>44</v>
      </c>
      <c r="E175" s="5">
        <v>862760892</v>
      </c>
      <c r="F175" s="5">
        <v>40740</v>
      </c>
      <c r="G175" s="5">
        <v>47881</v>
      </c>
      <c r="H175" s="6">
        <f>ROUND(E175/C175,0)</f>
        <v>47881</v>
      </c>
      <c r="I175" s="4">
        <f t="shared" si="8"/>
        <v>6</v>
      </c>
      <c r="J175" s="4" t="str">
        <f t="shared" si="9"/>
        <v>Tas</v>
      </c>
      <c r="K175" s="4" t="str">
        <f t="shared" si="10"/>
        <v>Hobart</v>
      </c>
      <c r="L175" s="4"/>
      <c r="M175" s="4"/>
      <c r="N175" s="4"/>
      <c r="O175" s="4"/>
      <c r="P175" s="4"/>
    </row>
    <row r="176" spans="1:16" x14ac:dyDescent="0.2">
      <c r="A176" s="1">
        <v>12404</v>
      </c>
      <c r="B176" s="1" t="s">
        <v>84</v>
      </c>
      <c r="C176" s="5">
        <v>19035</v>
      </c>
      <c r="D176" s="1">
        <v>40</v>
      </c>
      <c r="E176" s="5">
        <v>911116631</v>
      </c>
      <c r="F176" s="5">
        <v>41964</v>
      </c>
      <c r="G176" s="5">
        <v>47865</v>
      </c>
      <c r="H176" s="6">
        <f>ROUND(E176/C176,0)</f>
        <v>47865</v>
      </c>
      <c r="I176" s="4">
        <f t="shared" si="8"/>
        <v>1</v>
      </c>
      <c r="J176" s="4" t="str">
        <f t="shared" si="9"/>
        <v>NSW</v>
      </c>
      <c r="K176" s="4" t="str">
        <f t="shared" si="10"/>
        <v>Sydney</v>
      </c>
      <c r="L176" s="4"/>
      <c r="M176" s="4"/>
      <c r="N176" s="4"/>
      <c r="O176" s="4"/>
      <c r="P176" s="4"/>
    </row>
    <row r="177" spans="1:16" x14ac:dyDescent="0.2">
      <c r="A177" s="1">
        <v>21304</v>
      </c>
      <c r="B177" s="1" t="s">
        <v>150</v>
      </c>
      <c r="C177" s="5">
        <v>64588</v>
      </c>
      <c r="D177" s="1">
        <v>38</v>
      </c>
      <c r="E177" s="5">
        <v>3087741225</v>
      </c>
      <c r="F177" s="5">
        <v>43374</v>
      </c>
      <c r="G177" s="5">
        <v>47807</v>
      </c>
      <c r="H177" s="6">
        <f>ROUND(E177/C177,0)</f>
        <v>47807</v>
      </c>
      <c r="I177" s="4">
        <f t="shared" si="8"/>
        <v>2</v>
      </c>
      <c r="J177" s="4" t="str">
        <f t="shared" si="9"/>
        <v>Vic</v>
      </c>
      <c r="K177" s="4" t="str">
        <f t="shared" si="10"/>
        <v>Melbourne</v>
      </c>
      <c r="L177" s="4"/>
      <c r="M177" s="4"/>
      <c r="N177" s="4"/>
      <c r="O177" s="4"/>
      <c r="P177" s="4"/>
    </row>
    <row r="178" spans="1:16" x14ac:dyDescent="0.2">
      <c r="A178" s="1">
        <v>11102</v>
      </c>
      <c r="B178" s="1" t="s">
        <v>43</v>
      </c>
      <c r="C178" s="5">
        <v>36480</v>
      </c>
      <c r="D178" s="1">
        <v>44</v>
      </c>
      <c r="E178" s="5">
        <v>1743375799</v>
      </c>
      <c r="F178" s="5">
        <v>38973</v>
      </c>
      <c r="G178" s="5">
        <v>47790</v>
      </c>
      <c r="H178" s="6">
        <f>ROUND(E178/C178,0)</f>
        <v>47790</v>
      </c>
      <c r="I178" s="4">
        <f t="shared" si="8"/>
        <v>1</v>
      </c>
      <c r="J178" s="4" t="str">
        <f t="shared" si="9"/>
        <v>NSW</v>
      </c>
      <c r="K178" s="4" t="str">
        <f t="shared" si="10"/>
        <v>Sydney</v>
      </c>
      <c r="L178" s="4"/>
      <c r="M178" s="4"/>
      <c r="N178" s="4"/>
      <c r="O178" s="4"/>
      <c r="P178" s="4"/>
    </row>
    <row r="179" spans="1:16" x14ac:dyDescent="0.2">
      <c r="A179" s="1">
        <v>60102</v>
      </c>
      <c r="B179" s="1" t="s">
        <v>308</v>
      </c>
      <c r="C179" s="5">
        <v>27599</v>
      </c>
      <c r="D179" s="1">
        <v>45</v>
      </c>
      <c r="E179" s="5">
        <v>1318864582</v>
      </c>
      <c r="F179" s="5">
        <v>40810</v>
      </c>
      <c r="G179" s="5">
        <v>47787</v>
      </c>
      <c r="H179" s="6">
        <f>ROUND(E179/C179,0)</f>
        <v>47787</v>
      </c>
      <c r="I179" s="4">
        <f t="shared" si="8"/>
        <v>6</v>
      </c>
      <c r="J179" s="4" t="str">
        <f t="shared" si="9"/>
        <v>Tas</v>
      </c>
      <c r="K179" s="4" t="str">
        <f t="shared" si="10"/>
        <v>Hobart</v>
      </c>
      <c r="L179" s="4"/>
      <c r="M179" s="4"/>
      <c r="N179" s="4"/>
      <c r="O179" s="4"/>
      <c r="P179" s="4"/>
    </row>
    <row r="180" spans="1:16" x14ac:dyDescent="0.2">
      <c r="A180" s="1">
        <v>30305</v>
      </c>
      <c r="B180" s="1" t="s">
        <v>174</v>
      </c>
      <c r="C180" s="5">
        <v>30686</v>
      </c>
      <c r="D180" s="1">
        <v>38</v>
      </c>
      <c r="E180" s="5">
        <v>1455696729</v>
      </c>
      <c r="F180" s="5">
        <v>41466</v>
      </c>
      <c r="G180" s="5">
        <v>47438</v>
      </c>
      <c r="H180" s="6">
        <f>ROUND(E180/C180,0)</f>
        <v>47438</v>
      </c>
      <c r="I180" s="4">
        <f t="shared" si="8"/>
        <v>3</v>
      </c>
      <c r="J180" s="4" t="str">
        <f t="shared" si="9"/>
        <v>Qld</v>
      </c>
      <c r="K180" s="4" t="str">
        <f t="shared" si="10"/>
        <v>Brisbane</v>
      </c>
      <c r="L180" s="4"/>
      <c r="M180" s="4"/>
      <c r="N180" s="4"/>
      <c r="O180" s="4"/>
      <c r="P180" s="4"/>
    </row>
    <row r="181" spans="1:16" x14ac:dyDescent="0.2">
      <c r="A181" s="1">
        <v>31104</v>
      </c>
      <c r="B181" s="1" t="s">
        <v>213</v>
      </c>
      <c r="C181" s="5">
        <v>20223</v>
      </c>
      <c r="D181" s="1">
        <v>41</v>
      </c>
      <c r="E181" s="5">
        <v>959326781</v>
      </c>
      <c r="F181" s="5">
        <v>42405</v>
      </c>
      <c r="G181" s="5">
        <v>47437</v>
      </c>
      <c r="H181" s="6">
        <f>ROUND(E181/C181,0)</f>
        <v>47437</v>
      </c>
      <c r="I181" s="4">
        <f t="shared" si="8"/>
        <v>3</v>
      </c>
      <c r="J181" s="4" t="str">
        <f t="shared" si="9"/>
        <v>Qld</v>
      </c>
      <c r="K181" s="4" t="str">
        <f t="shared" si="10"/>
        <v>Brisbane</v>
      </c>
      <c r="L181" s="4"/>
      <c r="M181" s="4"/>
      <c r="N181" s="4"/>
      <c r="O181" s="4"/>
      <c r="P181" s="4"/>
    </row>
    <row r="182" spans="1:16" x14ac:dyDescent="0.2">
      <c r="A182" s="1">
        <v>30901</v>
      </c>
      <c r="B182" s="1" t="s">
        <v>196</v>
      </c>
      <c r="C182" s="5">
        <v>35216</v>
      </c>
      <c r="D182" s="1">
        <v>41</v>
      </c>
      <c r="E182" s="5">
        <v>1662761538</v>
      </c>
      <c r="F182" s="5">
        <v>36045</v>
      </c>
      <c r="G182" s="5">
        <v>47216</v>
      </c>
      <c r="H182" s="6">
        <f>ROUND(E182/C182,0)</f>
        <v>47216</v>
      </c>
      <c r="I182" s="4">
        <f t="shared" si="8"/>
        <v>3</v>
      </c>
      <c r="J182" s="4" t="str">
        <f t="shared" si="9"/>
        <v>Qld</v>
      </c>
      <c r="K182" s="4" t="str">
        <f t="shared" si="10"/>
        <v>Brisbane</v>
      </c>
      <c r="L182" s="4"/>
      <c r="M182" s="4"/>
      <c r="N182" s="4"/>
      <c r="O182" s="4"/>
      <c r="P182" s="4"/>
    </row>
    <row r="183" spans="1:16" x14ac:dyDescent="0.2">
      <c r="A183" s="1">
        <v>21201</v>
      </c>
      <c r="B183" s="1" t="s">
        <v>142</v>
      </c>
      <c r="C183" s="5">
        <v>40655</v>
      </c>
      <c r="D183" s="1">
        <v>40</v>
      </c>
      <c r="E183" s="5">
        <v>1915470336</v>
      </c>
      <c r="F183" s="5">
        <v>40606</v>
      </c>
      <c r="G183" s="5">
        <v>47115</v>
      </c>
      <c r="H183" s="6">
        <f>ROUND(E183/C183,0)</f>
        <v>47115</v>
      </c>
      <c r="I183" s="4">
        <f t="shared" si="8"/>
        <v>2</v>
      </c>
      <c r="J183" s="4" t="str">
        <f t="shared" si="9"/>
        <v>Vic</v>
      </c>
      <c r="K183" s="4" t="str">
        <f t="shared" si="10"/>
        <v>Melbourne</v>
      </c>
      <c r="L183" s="4"/>
      <c r="M183" s="4"/>
      <c r="N183" s="4"/>
      <c r="O183" s="4"/>
      <c r="P183" s="4"/>
    </row>
    <row r="184" spans="1:16" x14ac:dyDescent="0.2">
      <c r="A184" s="1">
        <v>40205</v>
      </c>
      <c r="B184" s="1" t="s">
        <v>256</v>
      </c>
      <c r="C184" s="5">
        <v>54107</v>
      </c>
      <c r="D184" s="1">
        <v>43</v>
      </c>
      <c r="E184" s="5">
        <v>2546480931</v>
      </c>
      <c r="F184" s="5">
        <v>42111</v>
      </c>
      <c r="G184" s="5">
        <v>47064</v>
      </c>
      <c r="H184" s="6">
        <f>ROUND(E184/C184,0)</f>
        <v>47064</v>
      </c>
      <c r="I184" s="4">
        <f t="shared" si="8"/>
        <v>4</v>
      </c>
      <c r="J184" s="4" t="str">
        <f t="shared" si="9"/>
        <v>SA</v>
      </c>
      <c r="K184" s="4" t="str">
        <f t="shared" si="10"/>
        <v>Adelaide</v>
      </c>
      <c r="L184" s="4"/>
      <c r="M184" s="4"/>
      <c r="N184" s="4"/>
      <c r="O184" s="4"/>
      <c r="P184" s="4"/>
    </row>
    <row r="185" spans="1:16" x14ac:dyDescent="0.2">
      <c r="A185" s="1">
        <v>11303</v>
      </c>
      <c r="B185" s="1" t="s">
        <v>50</v>
      </c>
      <c r="C185" s="5">
        <v>48132</v>
      </c>
      <c r="D185" s="1">
        <v>43</v>
      </c>
      <c r="E185" s="5">
        <v>2265057370</v>
      </c>
      <c r="F185" s="5">
        <v>39573</v>
      </c>
      <c r="G185" s="5">
        <v>47059</v>
      </c>
      <c r="H185" s="6">
        <f>ROUND(E185/C185,0)</f>
        <v>47059</v>
      </c>
      <c r="I185" s="4">
        <f t="shared" si="8"/>
        <v>1</v>
      </c>
      <c r="J185" s="4" t="str">
        <f t="shared" si="9"/>
        <v>NSW</v>
      </c>
      <c r="K185" s="4" t="str">
        <f t="shared" si="10"/>
        <v>Sydney</v>
      </c>
      <c r="L185" s="4"/>
      <c r="M185" s="4"/>
      <c r="N185" s="4"/>
      <c r="O185" s="4"/>
      <c r="P185" s="4"/>
    </row>
    <row r="186" spans="1:16" x14ac:dyDescent="0.2">
      <c r="A186" s="1">
        <v>21105</v>
      </c>
      <c r="B186" s="1" t="s">
        <v>141</v>
      </c>
      <c r="C186" s="5">
        <v>83248</v>
      </c>
      <c r="D186" s="1">
        <v>43</v>
      </c>
      <c r="E186" s="5">
        <v>3914880477</v>
      </c>
      <c r="F186" s="5">
        <v>39329</v>
      </c>
      <c r="G186" s="5">
        <v>47027</v>
      </c>
      <c r="H186" s="6">
        <f>ROUND(E186/C186,0)</f>
        <v>47027</v>
      </c>
      <c r="I186" s="4">
        <f t="shared" si="8"/>
        <v>2</v>
      </c>
      <c r="J186" s="4" t="str">
        <f t="shared" si="9"/>
        <v>Vic</v>
      </c>
      <c r="K186" s="4" t="str">
        <f t="shared" si="10"/>
        <v>Melbourne</v>
      </c>
      <c r="L186" s="4"/>
      <c r="M186" s="4"/>
      <c r="N186" s="4"/>
      <c r="O186" s="4"/>
      <c r="P186" s="4"/>
    </row>
    <row r="187" spans="1:16" x14ac:dyDescent="0.2">
      <c r="A187" s="1">
        <v>40403</v>
      </c>
      <c r="B187" s="1" t="s">
        <v>263</v>
      </c>
      <c r="C187" s="5">
        <v>33100</v>
      </c>
      <c r="D187" s="1">
        <v>40</v>
      </c>
      <c r="E187" s="5">
        <v>1553544189</v>
      </c>
      <c r="F187" s="5">
        <v>40056</v>
      </c>
      <c r="G187" s="5">
        <v>46935</v>
      </c>
      <c r="H187" s="6">
        <f>ROUND(E187/C187,0)</f>
        <v>46935</v>
      </c>
      <c r="I187" s="4">
        <f t="shared" si="8"/>
        <v>4</v>
      </c>
      <c r="J187" s="4" t="str">
        <f t="shared" si="9"/>
        <v>SA</v>
      </c>
      <c r="K187" s="4" t="str">
        <f t="shared" si="10"/>
        <v>Adelaide</v>
      </c>
      <c r="L187" s="4"/>
      <c r="M187" s="4"/>
      <c r="N187" s="4"/>
      <c r="O187" s="4"/>
      <c r="P187" s="4"/>
    </row>
    <row r="188" spans="1:16" x14ac:dyDescent="0.2">
      <c r="A188" s="1">
        <v>31004</v>
      </c>
      <c r="B188" s="1" t="s">
        <v>209</v>
      </c>
      <c r="C188" s="5">
        <v>33987</v>
      </c>
      <c r="D188" s="1">
        <v>36</v>
      </c>
      <c r="E188" s="5">
        <v>1594351438</v>
      </c>
      <c r="F188" s="5">
        <v>43373</v>
      </c>
      <c r="G188" s="5">
        <v>46911</v>
      </c>
      <c r="H188" s="6">
        <f>ROUND(E188/C188,0)</f>
        <v>46911</v>
      </c>
      <c r="I188" s="4">
        <f t="shared" si="8"/>
        <v>3</v>
      </c>
      <c r="J188" s="4" t="str">
        <f t="shared" si="9"/>
        <v>Qld</v>
      </c>
      <c r="K188" s="4" t="str">
        <f t="shared" si="10"/>
        <v>Brisbane</v>
      </c>
      <c r="L188" s="4"/>
      <c r="M188" s="4"/>
      <c r="N188" s="4"/>
      <c r="O188" s="4"/>
      <c r="P188" s="4"/>
    </row>
    <row r="189" spans="1:16" x14ac:dyDescent="0.2">
      <c r="A189" s="1">
        <v>50902</v>
      </c>
      <c r="B189" s="1" t="s">
        <v>298</v>
      </c>
      <c r="C189" s="5">
        <v>29297</v>
      </c>
      <c r="D189" s="1">
        <v>46</v>
      </c>
      <c r="E189" s="5">
        <v>1370583467</v>
      </c>
      <c r="F189" s="5">
        <v>37343</v>
      </c>
      <c r="G189" s="5">
        <v>46782</v>
      </c>
      <c r="H189" s="6">
        <f>ROUND(E189/C189,0)</f>
        <v>46782</v>
      </c>
      <c r="I189" s="4">
        <f t="shared" si="8"/>
        <v>5</v>
      </c>
      <c r="J189" s="4" t="str">
        <f t="shared" si="9"/>
        <v>WA</v>
      </c>
      <c r="K189" s="4" t="str">
        <f t="shared" si="10"/>
        <v>Perth</v>
      </c>
      <c r="L189" s="4"/>
      <c r="M189" s="4"/>
      <c r="N189" s="4"/>
      <c r="O189" s="4"/>
      <c r="P189" s="4"/>
    </row>
    <row r="190" spans="1:16" x14ac:dyDescent="0.2">
      <c r="A190" s="1">
        <v>10901</v>
      </c>
      <c r="B190" s="1" t="s">
        <v>35</v>
      </c>
      <c r="C190" s="5">
        <v>32265</v>
      </c>
      <c r="D190" s="1">
        <v>43</v>
      </c>
      <c r="E190" s="5">
        <v>1507047121</v>
      </c>
      <c r="F190" s="5">
        <v>39127</v>
      </c>
      <c r="G190" s="5">
        <v>46708</v>
      </c>
      <c r="H190" s="6">
        <f>ROUND(E190/C190,0)</f>
        <v>46708</v>
      </c>
      <c r="I190" s="4">
        <f t="shared" si="8"/>
        <v>1</v>
      </c>
      <c r="J190" s="4" t="str">
        <f t="shared" si="9"/>
        <v>NSW</v>
      </c>
      <c r="K190" s="4" t="str">
        <f t="shared" si="10"/>
        <v>Sydney</v>
      </c>
      <c r="L190" s="4"/>
      <c r="M190" s="4"/>
      <c r="N190" s="4"/>
      <c r="O190" s="4"/>
      <c r="P190" s="4"/>
    </row>
    <row r="191" spans="1:16" x14ac:dyDescent="0.2">
      <c r="A191" s="1">
        <v>31601</v>
      </c>
      <c r="B191" s="1" t="s">
        <v>230</v>
      </c>
      <c r="C191" s="5">
        <v>26459</v>
      </c>
      <c r="D191" s="1">
        <v>44</v>
      </c>
      <c r="E191" s="5">
        <v>1234846357</v>
      </c>
      <c r="F191" s="5">
        <v>35673</v>
      </c>
      <c r="G191" s="5">
        <v>46670</v>
      </c>
      <c r="H191" s="6">
        <f>ROUND(E191/C191,0)</f>
        <v>46670</v>
      </c>
      <c r="I191" s="4">
        <f t="shared" si="8"/>
        <v>3</v>
      </c>
      <c r="J191" s="4" t="str">
        <f t="shared" si="9"/>
        <v>Qld</v>
      </c>
      <c r="K191" s="4" t="str">
        <f t="shared" si="10"/>
        <v>Brisbane</v>
      </c>
      <c r="L191" s="4"/>
      <c r="M191" s="4"/>
      <c r="N191" s="4"/>
      <c r="O191" s="4"/>
      <c r="P191" s="4"/>
    </row>
    <row r="192" spans="1:16" x14ac:dyDescent="0.2">
      <c r="A192" s="1">
        <v>31003</v>
      </c>
      <c r="B192" s="1" t="s">
        <v>208</v>
      </c>
      <c r="C192" s="5">
        <v>47881</v>
      </c>
      <c r="D192" s="1">
        <v>40</v>
      </c>
      <c r="E192" s="5">
        <v>2233661285</v>
      </c>
      <c r="F192" s="5">
        <v>41992</v>
      </c>
      <c r="G192" s="5">
        <v>46650</v>
      </c>
      <c r="H192" s="6">
        <f>ROUND(E192/C192,0)</f>
        <v>46650</v>
      </c>
      <c r="I192" s="4">
        <f t="shared" si="8"/>
        <v>3</v>
      </c>
      <c r="J192" s="4" t="str">
        <f t="shared" si="9"/>
        <v>Qld</v>
      </c>
      <c r="K192" s="4" t="str">
        <f t="shared" si="10"/>
        <v>Brisbane</v>
      </c>
      <c r="L192" s="4"/>
      <c r="M192" s="4"/>
      <c r="N192" s="4"/>
      <c r="O192" s="4"/>
      <c r="P192" s="4"/>
    </row>
    <row r="193" spans="1:16" x14ac:dyDescent="0.2">
      <c r="A193" s="1">
        <v>40104</v>
      </c>
      <c r="B193" s="1" t="s">
        <v>248</v>
      </c>
      <c r="C193" s="5">
        <v>27188</v>
      </c>
      <c r="D193" s="1">
        <v>43</v>
      </c>
      <c r="E193" s="5">
        <v>1267016290</v>
      </c>
      <c r="F193" s="5">
        <v>39285</v>
      </c>
      <c r="G193" s="5">
        <v>46602</v>
      </c>
      <c r="H193" s="6">
        <f>ROUND(E193/C193,0)</f>
        <v>46602</v>
      </c>
      <c r="I193" s="4">
        <f t="shared" si="8"/>
        <v>4</v>
      </c>
      <c r="J193" s="4" t="str">
        <f t="shared" si="9"/>
        <v>SA</v>
      </c>
      <c r="K193" s="4" t="str">
        <f t="shared" si="10"/>
        <v>Adelaide</v>
      </c>
      <c r="L193" s="4"/>
      <c r="M193" s="4"/>
      <c r="N193" s="4"/>
      <c r="O193" s="4"/>
      <c r="P193" s="4"/>
    </row>
    <row r="194" spans="1:16" x14ac:dyDescent="0.2">
      <c r="A194" s="1">
        <v>12302</v>
      </c>
      <c r="B194" s="1" t="s">
        <v>80</v>
      </c>
      <c r="C194" s="5">
        <v>75383</v>
      </c>
      <c r="D194" s="1">
        <v>40</v>
      </c>
      <c r="E194" s="5">
        <v>3511552653</v>
      </c>
      <c r="F194" s="5">
        <v>42606</v>
      </c>
      <c r="G194" s="5">
        <v>46583</v>
      </c>
      <c r="H194" s="6">
        <f>ROUND(E194/C194,0)</f>
        <v>46583</v>
      </c>
      <c r="I194" s="4">
        <f t="shared" si="8"/>
        <v>1</v>
      </c>
      <c r="J194" s="4" t="str">
        <f t="shared" si="9"/>
        <v>NSW</v>
      </c>
      <c r="K194" s="4" t="str">
        <f t="shared" si="10"/>
        <v>Sydney</v>
      </c>
      <c r="L194" s="4"/>
      <c r="M194" s="4"/>
      <c r="N194" s="4"/>
      <c r="O194" s="4"/>
      <c r="P194" s="4"/>
    </row>
    <row r="195" spans="1:16" x14ac:dyDescent="0.2">
      <c r="A195" s="1">
        <v>10502</v>
      </c>
      <c r="B195" s="1" t="s">
        <v>21</v>
      </c>
      <c r="C195" s="5">
        <v>9146</v>
      </c>
      <c r="D195" s="1">
        <v>44</v>
      </c>
      <c r="E195" s="5">
        <v>425422166</v>
      </c>
      <c r="F195" s="5">
        <v>38238</v>
      </c>
      <c r="G195" s="5">
        <v>46515</v>
      </c>
      <c r="H195" s="6">
        <f>ROUND(E195/C195,0)</f>
        <v>46515</v>
      </c>
      <c r="I195" s="4">
        <f t="shared" ref="I195:I258" si="11">FLOOR(A195/10000,1)</f>
        <v>1</v>
      </c>
      <c r="J195" s="4" t="str">
        <f t="shared" ref="J195:J258" si="12">INDEX($L$3:$N$11, MATCH(I195,$L$3:$L$11,0), 2)</f>
        <v>NSW</v>
      </c>
      <c r="K195" s="4" t="str">
        <f t="shared" ref="K195:K258" si="13">INDEX($L$3:$N$11, MATCH(I195,$L$3:$L$11,0), 3)</f>
        <v>Sydney</v>
      </c>
      <c r="L195" s="4"/>
      <c r="M195" s="4"/>
      <c r="N195" s="4"/>
      <c r="O195" s="4"/>
      <c r="P195" s="4"/>
    </row>
    <row r="196" spans="1:16" x14ac:dyDescent="0.2">
      <c r="A196" s="1">
        <v>30905</v>
      </c>
      <c r="B196" s="1" t="s">
        <v>200</v>
      </c>
      <c r="C196" s="5">
        <v>17488</v>
      </c>
      <c r="D196" s="1">
        <v>42</v>
      </c>
      <c r="E196" s="5">
        <v>812122969</v>
      </c>
      <c r="F196" s="5">
        <v>36732</v>
      </c>
      <c r="G196" s="5">
        <v>46439</v>
      </c>
      <c r="H196" s="6">
        <f>ROUND(E196/C196,0)</f>
        <v>46439</v>
      </c>
      <c r="I196" s="4">
        <f t="shared" si="11"/>
        <v>3</v>
      </c>
      <c r="J196" s="4" t="str">
        <f t="shared" si="12"/>
        <v>Qld</v>
      </c>
      <c r="K196" s="4" t="str">
        <f t="shared" si="13"/>
        <v>Brisbane</v>
      </c>
      <c r="L196" s="4"/>
      <c r="M196" s="4"/>
      <c r="N196" s="4"/>
      <c r="O196" s="4"/>
      <c r="P196" s="4"/>
    </row>
    <row r="197" spans="1:16" x14ac:dyDescent="0.2">
      <c r="A197" s="1">
        <v>12405</v>
      </c>
      <c r="B197" s="1" t="s">
        <v>85</v>
      </c>
      <c r="C197" s="5">
        <v>27971</v>
      </c>
      <c r="D197" s="1">
        <v>39</v>
      </c>
      <c r="E197" s="5">
        <v>1297741551</v>
      </c>
      <c r="F197" s="5">
        <v>43195</v>
      </c>
      <c r="G197" s="5">
        <v>46396</v>
      </c>
      <c r="H197" s="6">
        <f>ROUND(E197/C197,0)</f>
        <v>46396</v>
      </c>
      <c r="I197" s="4">
        <f t="shared" si="11"/>
        <v>1</v>
      </c>
      <c r="J197" s="4" t="str">
        <f t="shared" si="12"/>
        <v>NSW</v>
      </c>
      <c r="K197" s="4" t="str">
        <f t="shared" si="13"/>
        <v>Sydney</v>
      </c>
      <c r="L197" s="4"/>
      <c r="M197" s="4"/>
      <c r="N197" s="4"/>
      <c r="O197" s="4"/>
      <c r="P197" s="4"/>
    </row>
    <row r="198" spans="1:16" x14ac:dyDescent="0.2">
      <c r="A198" s="1">
        <v>11601</v>
      </c>
      <c r="B198" s="1" t="s">
        <v>57</v>
      </c>
      <c r="C198" s="5">
        <v>65073</v>
      </c>
      <c r="D198" s="1">
        <v>39</v>
      </c>
      <c r="E198" s="5">
        <v>3013102775</v>
      </c>
      <c r="F198" s="5">
        <v>42546</v>
      </c>
      <c r="G198" s="5">
        <v>46303</v>
      </c>
      <c r="H198" s="6">
        <f>ROUND(E198/C198,0)</f>
        <v>46303</v>
      </c>
      <c r="I198" s="4">
        <f t="shared" si="11"/>
        <v>1</v>
      </c>
      <c r="J198" s="4" t="str">
        <f t="shared" si="12"/>
        <v>NSW</v>
      </c>
      <c r="K198" s="4" t="str">
        <f t="shared" si="13"/>
        <v>Sydney</v>
      </c>
      <c r="L198" s="4"/>
      <c r="M198" s="4"/>
      <c r="N198" s="4"/>
      <c r="O198" s="4"/>
      <c r="P198" s="4"/>
    </row>
    <row r="199" spans="1:16" x14ac:dyDescent="0.2">
      <c r="A199" s="1">
        <v>20301</v>
      </c>
      <c r="B199" s="1" t="s">
        <v>103</v>
      </c>
      <c r="C199" s="5">
        <v>9545</v>
      </c>
      <c r="D199" s="1">
        <v>44</v>
      </c>
      <c r="E199" s="5">
        <v>441554091</v>
      </c>
      <c r="F199" s="5">
        <v>38473</v>
      </c>
      <c r="G199" s="5">
        <v>46260</v>
      </c>
      <c r="H199" s="6">
        <f>ROUND(E199/C199,0)</f>
        <v>46260</v>
      </c>
      <c r="I199" s="4">
        <f t="shared" si="11"/>
        <v>2</v>
      </c>
      <c r="J199" s="4" t="str">
        <f t="shared" si="12"/>
        <v>Vic</v>
      </c>
      <c r="K199" s="4" t="str">
        <f t="shared" si="13"/>
        <v>Melbourne</v>
      </c>
      <c r="L199" s="4"/>
      <c r="M199" s="4"/>
      <c r="N199" s="4"/>
      <c r="O199" s="4"/>
      <c r="P199" s="4"/>
    </row>
    <row r="200" spans="1:16" x14ac:dyDescent="0.2">
      <c r="A200" s="1">
        <v>11003</v>
      </c>
      <c r="B200" s="1" t="s">
        <v>40</v>
      </c>
      <c r="C200" s="5">
        <v>13739</v>
      </c>
      <c r="D200" s="1">
        <v>43</v>
      </c>
      <c r="E200" s="5">
        <v>635240672</v>
      </c>
      <c r="F200" s="5">
        <v>38230</v>
      </c>
      <c r="G200" s="5">
        <v>46236</v>
      </c>
      <c r="H200" s="6">
        <f>ROUND(E200/C200,0)</f>
        <v>46236</v>
      </c>
      <c r="I200" s="4">
        <f t="shared" si="11"/>
        <v>1</v>
      </c>
      <c r="J200" s="4" t="str">
        <f t="shared" si="12"/>
        <v>NSW</v>
      </c>
      <c r="K200" s="4" t="str">
        <f t="shared" si="13"/>
        <v>Sydney</v>
      </c>
      <c r="L200" s="4"/>
      <c r="M200" s="4"/>
      <c r="N200" s="4"/>
      <c r="O200" s="4"/>
      <c r="P200" s="4"/>
    </row>
    <row r="201" spans="1:16" x14ac:dyDescent="0.2">
      <c r="A201" s="1">
        <v>70202</v>
      </c>
      <c r="B201" s="1" t="s">
        <v>327</v>
      </c>
      <c r="C201" s="5">
        <v>1586</v>
      </c>
      <c r="D201" s="1">
        <v>41</v>
      </c>
      <c r="E201" s="5">
        <v>73293871</v>
      </c>
      <c r="F201" s="5">
        <v>43069</v>
      </c>
      <c r="G201" s="5">
        <v>46213</v>
      </c>
      <c r="H201" s="6">
        <f>ROUND(E201/C201,0)</f>
        <v>46213</v>
      </c>
      <c r="I201" s="4">
        <f t="shared" si="11"/>
        <v>7</v>
      </c>
      <c r="J201" s="4" t="str">
        <f t="shared" si="12"/>
        <v>NT</v>
      </c>
      <c r="K201" s="4" t="str">
        <f t="shared" si="13"/>
        <v>Darwin</v>
      </c>
      <c r="L201" s="4"/>
      <c r="M201" s="4"/>
      <c r="N201" s="4"/>
      <c r="O201" s="4"/>
      <c r="P201" s="4"/>
    </row>
    <row r="202" spans="1:16" x14ac:dyDescent="0.2">
      <c r="A202" s="1">
        <v>31105</v>
      </c>
      <c r="B202" s="1" t="s">
        <v>214</v>
      </c>
      <c r="C202" s="5">
        <v>30147</v>
      </c>
      <c r="D202" s="1">
        <v>40</v>
      </c>
      <c r="E202" s="5">
        <v>1392867450</v>
      </c>
      <c r="F202" s="5">
        <v>40886</v>
      </c>
      <c r="G202" s="5">
        <v>46203</v>
      </c>
      <c r="H202" s="6">
        <f>ROUND(E202/C202,0)</f>
        <v>46203</v>
      </c>
      <c r="I202" s="4">
        <f t="shared" si="11"/>
        <v>3</v>
      </c>
      <c r="J202" s="4" t="str">
        <f t="shared" si="12"/>
        <v>Qld</v>
      </c>
      <c r="K202" s="4" t="str">
        <f t="shared" si="13"/>
        <v>Brisbane</v>
      </c>
      <c r="L202" s="4"/>
      <c r="M202" s="4"/>
      <c r="N202" s="4"/>
      <c r="O202" s="4"/>
      <c r="P202" s="4"/>
    </row>
    <row r="203" spans="1:16" x14ac:dyDescent="0.2">
      <c r="A203" s="1">
        <v>40503</v>
      </c>
      <c r="B203" s="1" t="s">
        <v>266</v>
      </c>
      <c r="C203" s="5">
        <v>12935</v>
      </c>
      <c r="D203" s="1">
        <v>46</v>
      </c>
      <c r="E203" s="5">
        <v>597088362</v>
      </c>
      <c r="F203" s="5">
        <v>37528</v>
      </c>
      <c r="G203" s="5">
        <v>46161</v>
      </c>
      <c r="H203" s="6">
        <f>ROUND(E203/C203,0)</f>
        <v>46161</v>
      </c>
      <c r="I203" s="4">
        <f t="shared" si="11"/>
        <v>4</v>
      </c>
      <c r="J203" s="4" t="str">
        <f t="shared" si="12"/>
        <v>SA</v>
      </c>
      <c r="K203" s="4" t="str">
        <f t="shared" si="13"/>
        <v>Adelaide</v>
      </c>
      <c r="L203" s="4"/>
      <c r="M203" s="4"/>
      <c r="N203" s="4"/>
      <c r="O203" s="4"/>
      <c r="P203" s="4"/>
    </row>
    <row r="204" spans="1:16" x14ac:dyDescent="0.2">
      <c r="A204" s="1">
        <v>20505</v>
      </c>
      <c r="B204" s="1" t="s">
        <v>113</v>
      </c>
      <c r="C204" s="5">
        <v>21882</v>
      </c>
      <c r="D204" s="1">
        <v>46</v>
      </c>
      <c r="E204" s="5">
        <v>1007866111</v>
      </c>
      <c r="F204" s="5">
        <v>36290</v>
      </c>
      <c r="G204" s="5">
        <v>46059</v>
      </c>
      <c r="H204" s="6">
        <f>ROUND(E204/C204,0)</f>
        <v>46059</v>
      </c>
      <c r="I204" s="4">
        <f t="shared" si="11"/>
        <v>2</v>
      </c>
      <c r="J204" s="4" t="str">
        <f t="shared" si="12"/>
        <v>Vic</v>
      </c>
      <c r="K204" s="4" t="str">
        <f t="shared" si="13"/>
        <v>Melbourne</v>
      </c>
      <c r="L204" s="4"/>
      <c r="M204" s="4"/>
      <c r="N204" s="4"/>
      <c r="O204" s="4"/>
      <c r="P204" s="4"/>
    </row>
    <row r="205" spans="1:16" x14ac:dyDescent="0.2">
      <c r="A205" s="1">
        <v>12701</v>
      </c>
      <c r="B205" s="1" t="s">
        <v>92</v>
      </c>
      <c r="C205" s="5">
        <v>38177</v>
      </c>
      <c r="D205" s="1">
        <v>40</v>
      </c>
      <c r="E205" s="5">
        <v>1755402267</v>
      </c>
      <c r="F205" s="5">
        <v>40856</v>
      </c>
      <c r="G205" s="5">
        <v>45981</v>
      </c>
      <c r="H205" s="6">
        <f>ROUND(E205/C205,0)</f>
        <v>45981</v>
      </c>
      <c r="I205" s="4">
        <f t="shared" si="11"/>
        <v>1</v>
      </c>
      <c r="J205" s="4" t="str">
        <f t="shared" si="12"/>
        <v>NSW</v>
      </c>
      <c r="K205" s="4" t="str">
        <f t="shared" si="13"/>
        <v>Sydney</v>
      </c>
      <c r="L205" s="4"/>
      <c r="M205" s="4"/>
      <c r="N205" s="4"/>
      <c r="O205" s="4"/>
      <c r="P205" s="4"/>
    </row>
    <row r="206" spans="1:16" x14ac:dyDescent="0.2">
      <c r="A206" s="1">
        <v>30602</v>
      </c>
      <c r="B206" s="1" t="s">
        <v>185</v>
      </c>
      <c r="C206" s="5">
        <v>52510</v>
      </c>
      <c r="D206" s="1">
        <v>39</v>
      </c>
      <c r="E206" s="5">
        <v>2409252573</v>
      </c>
      <c r="F206" s="5">
        <v>39218</v>
      </c>
      <c r="G206" s="5">
        <v>45882</v>
      </c>
      <c r="H206" s="6">
        <f>ROUND(E206/C206,0)</f>
        <v>45882</v>
      </c>
      <c r="I206" s="4">
        <f t="shared" si="11"/>
        <v>3</v>
      </c>
      <c r="J206" s="4" t="str">
        <f t="shared" si="12"/>
        <v>Qld</v>
      </c>
      <c r="K206" s="4" t="str">
        <f t="shared" si="13"/>
        <v>Brisbane</v>
      </c>
      <c r="L206" s="4"/>
      <c r="M206" s="4"/>
      <c r="N206" s="4"/>
      <c r="O206" s="4"/>
      <c r="P206" s="4"/>
    </row>
    <row r="207" spans="1:16" x14ac:dyDescent="0.2">
      <c r="A207" s="1">
        <v>20101</v>
      </c>
      <c r="B207" s="1" t="s">
        <v>97</v>
      </c>
      <c r="C207" s="5">
        <v>50737</v>
      </c>
      <c r="D207" s="1">
        <v>42</v>
      </c>
      <c r="E207" s="5">
        <v>2327242187</v>
      </c>
      <c r="F207" s="5">
        <v>38689</v>
      </c>
      <c r="G207" s="5">
        <v>45869</v>
      </c>
      <c r="H207" s="6">
        <f>ROUND(E207/C207,0)</f>
        <v>45869</v>
      </c>
      <c r="I207" s="4">
        <f t="shared" si="11"/>
        <v>2</v>
      </c>
      <c r="J207" s="4" t="str">
        <f t="shared" si="12"/>
        <v>Vic</v>
      </c>
      <c r="K207" s="4" t="str">
        <f t="shared" si="13"/>
        <v>Melbourne</v>
      </c>
      <c r="L207" s="4"/>
      <c r="M207" s="4"/>
      <c r="N207" s="4"/>
      <c r="O207" s="4"/>
      <c r="P207" s="4"/>
    </row>
    <row r="208" spans="1:16" x14ac:dyDescent="0.2">
      <c r="A208" s="1">
        <v>21401</v>
      </c>
      <c r="B208" s="1" t="s">
        <v>152</v>
      </c>
      <c r="C208" s="5">
        <v>68823</v>
      </c>
      <c r="D208" s="1">
        <v>41</v>
      </c>
      <c r="E208" s="5">
        <v>3153072276</v>
      </c>
      <c r="F208" s="5">
        <v>40235</v>
      </c>
      <c r="G208" s="5">
        <v>45814</v>
      </c>
      <c r="H208" s="6">
        <f>ROUND(E208/C208,0)</f>
        <v>45814</v>
      </c>
      <c r="I208" s="4">
        <f t="shared" si="11"/>
        <v>2</v>
      </c>
      <c r="J208" s="4" t="str">
        <f t="shared" si="12"/>
        <v>Vic</v>
      </c>
      <c r="K208" s="4" t="str">
        <f t="shared" si="13"/>
        <v>Melbourne</v>
      </c>
      <c r="L208" s="4"/>
      <c r="M208" s="4"/>
      <c r="N208" s="4"/>
      <c r="O208" s="4"/>
      <c r="P208" s="4"/>
    </row>
    <row r="209" spans="1:16" x14ac:dyDescent="0.2">
      <c r="A209" s="1">
        <v>50101</v>
      </c>
      <c r="B209" s="1" t="s">
        <v>273</v>
      </c>
      <c r="C209" s="5">
        <v>26088</v>
      </c>
      <c r="D209" s="1">
        <v>43</v>
      </c>
      <c r="E209" s="5">
        <v>1191137235</v>
      </c>
      <c r="F209" s="5">
        <v>35109</v>
      </c>
      <c r="G209" s="5">
        <v>45658</v>
      </c>
      <c r="H209" s="6">
        <f>ROUND(E209/C209,0)</f>
        <v>45658</v>
      </c>
      <c r="I209" s="4">
        <f t="shared" si="11"/>
        <v>5</v>
      </c>
      <c r="J209" s="4" t="str">
        <f t="shared" si="12"/>
        <v>WA</v>
      </c>
      <c r="K209" s="4" t="str">
        <f t="shared" si="13"/>
        <v>Perth</v>
      </c>
      <c r="L209" s="4"/>
      <c r="M209" s="4"/>
      <c r="N209" s="4"/>
      <c r="O209" s="4"/>
      <c r="P209" s="4"/>
    </row>
    <row r="210" spans="1:16" x14ac:dyDescent="0.2">
      <c r="A210" s="1">
        <v>40302</v>
      </c>
      <c r="B210" s="1" t="s">
        <v>258</v>
      </c>
      <c r="C210" s="5">
        <v>47907</v>
      </c>
      <c r="D210" s="1">
        <v>42</v>
      </c>
      <c r="E210" s="5">
        <v>2186807415</v>
      </c>
      <c r="F210" s="5">
        <v>40708</v>
      </c>
      <c r="G210" s="5">
        <v>45647</v>
      </c>
      <c r="H210" s="6">
        <f>ROUND(E210/C210,0)</f>
        <v>45647</v>
      </c>
      <c r="I210" s="4">
        <f t="shared" si="11"/>
        <v>4</v>
      </c>
      <c r="J210" s="4" t="str">
        <f t="shared" si="12"/>
        <v>SA</v>
      </c>
      <c r="K210" s="4" t="str">
        <f t="shared" si="13"/>
        <v>Adelaide</v>
      </c>
      <c r="L210" s="4"/>
      <c r="M210" s="4"/>
      <c r="N210" s="4"/>
      <c r="O210" s="4"/>
      <c r="P210" s="4"/>
    </row>
    <row r="211" spans="1:16" x14ac:dyDescent="0.2">
      <c r="A211" s="1">
        <v>40402</v>
      </c>
      <c r="B211" s="1" t="s">
        <v>262</v>
      </c>
      <c r="C211" s="5">
        <v>28454</v>
      </c>
      <c r="D211" s="1">
        <v>41</v>
      </c>
      <c r="E211" s="5">
        <v>1298262243</v>
      </c>
      <c r="F211" s="5">
        <v>40635</v>
      </c>
      <c r="G211" s="5">
        <v>45627</v>
      </c>
      <c r="H211" s="6">
        <f>ROUND(E211/C211,0)</f>
        <v>45627</v>
      </c>
      <c r="I211" s="4">
        <f t="shared" si="11"/>
        <v>4</v>
      </c>
      <c r="J211" s="4" t="str">
        <f t="shared" si="12"/>
        <v>SA</v>
      </c>
      <c r="K211" s="4" t="str">
        <f t="shared" si="13"/>
        <v>Adelaide</v>
      </c>
      <c r="L211" s="4"/>
      <c r="M211" s="4"/>
      <c r="N211" s="4"/>
      <c r="O211" s="4"/>
      <c r="P211" s="4"/>
    </row>
    <row r="212" spans="1:16" x14ac:dyDescent="0.2">
      <c r="A212" s="1">
        <v>31305</v>
      </c>
      <c r="B212" s="1" t="s">
        <v>223</v>
      </c>
      <c r="C212" s="5">
        <v>29624</v>
      </c>
      <c r="D212" s="1">
        <v>44</v>
      </c>
      <c r="E212" s="5">
        <v>1350886014</v>
      </c>
      <c r="F212" s="5">
        <v>38805</v>
      </c>
      <c r="G212" s="5">
        <v>45601</v>
      </c>
      <c r="H212" s="6">
        <f>ROUND(E212/C212,0)</f>
        <v>45601</v>
      </c>
      <c r="I212" s="4">
        <f t="shared" si="11"/>
        <v>3</v>
      </c>
      <c r="J212" s="4" t="str">
        <f t="shared" si="12"/>
        <v>Qld</v>
      </c>
      <c r="K212" s="4" t="str">
        <f t="shared" si="13"/>
        <v>Brisbane</v>
      </c>
      <c r="L212" s="4"/>
      <c r="M212" s="4"/>
      <c r="N212" s="4"/>
      <c r="O212" s="4"/>
      <c r="P212" s="4"/>
    </row>
    <row r="213" spans="1:16" x14ac:dyDescent="0.2">
      <c r="A213" s="1">
        <v>30903</v>
      </c>
      <c r="B213" s="1" t="s">
        <v>198</v>
      </c>
      <c r="C213" s="5">
        <v>32705</v>
      </c>
      <c r="D213" s="1">
        <v>43</v>
      </c>
      <c r="E213" s="5">
        <v>1490560821</v>
      </c>
      <c r="F213" s="5">
        <v>35872</v>
      </c>
      <c r="G213" s="5">
        <v>45576</v>
      </c>
      <c r="H213" s="6">
        <f>ROUND(E213/C213,0)</f>
        <v>45576</v>
      </c>
      <c r="I213" s="4">
        <f t="shared" si="11"/>
        <v>3</v>
      </c>
      <c r="J213" s="4" t="str">
        <f t="shared" si="12"/>
        <v>Qld</v>
      </c>
      <c r="K213" s="4" t="str">
        <f t="shared" si="13"/>
        <v>Brisbane</v>
      </c>
      <c r="L213" s="4"/>
      <c r="M213" s="4"/>
      <c r="N213" s="4"/>
      <c r="O213" s="4"/>
      <c r="P213" s="4"/>
    </row>
    <row r="214" spans="1:16" x14ac:dyDescent="0.2">
      <c r="A214" s="1">
        <v>31701</v>
      </c>
      <c r="B214" s="1" t="s">
        <v>237</v>
      </c>
      <c r="C214" s="5">
        <v>76823</v>
      </c>
      <c r="D214" s="1">
        <v>42</v>
      </c>
      <c r="E214" s="5">
        <v>3499799638</v>
      </c>
      <c r="F214" s="5">
        <v>38668</v>
      </c>
      <c r="G214" s="5">
        <v>45557</v>
      </c>
      <c r="H214" s="6">
        <f>ROUND(E214/C214,0)</f>
        <v>45557</v>
      </c>
      <c r="I214" s="4">
        <f t="shared" si="11"/>
        <v>3</v>
      </c>
      <c r="J214" s="4" t="str">
        <f t="shared" si="12"/>
        <v>Qld</v>
      </c>
      <c r="K214" s="4" t="str">
        <f t="shared" si="13"/>
        <v>Brisbane</v>
      </c>
      <c r="L214" s="4"/>
      <c r="M214" s="4"/>
      <c r="N214" s="4"/>
      <c r="O214" s="4"/>
      <c r="P214" s="4"/>
    </row>
    <row r="215" spans="1:16" x14ac:dyDescent="0.2">
      <c r="A215" s="1">
        <v>40501</v>
      </c>
      <c r="B215" s="1" t="s">
        <v>264</v>
      </c>
      <c r="C215" s="5">
        <v>18750</v>
      </c>
      <c r="D215" s="1">
        <v>45</v>
      </c>
      <c r="E215" s="5">
        <v>853297706</v>
      </c>
      <c r="F215" s="5">
        <v>39390</v>
      </c>
      <c r="G215" s="5">
        <v>45509</v>
      </c>
      <c r="H215" s="6">
        <f>ROUND(E215/C215,0)</f>
        <v>45509</v>
      </c>
      <c r="I215" s="4">
        <f t="shared" si="11"/>
        <v>4</v>
      </c>
      <c r="J215" s="4" t="str">
        <f t="shared" si="12"/>
        <v>SA</v>
      </c>
      <c r="K215" s="4" t="str">
        <f t="shared" si="13"/>
        <v>Adelaide</v>
      </c>
      <c r="L215" s="4"/>
      <c r="M215" s="4"/>
      <c r="N215" s="4"/>
      <c r="O215" s="4"/>
      <c r="P215" s="4"/>
    </row>
    <row r="216" spans="1:16" x14ac:dyDescent="0.2">
      <c r="A216" s="1">
        <v>40201</v>
      </c>
      <c r="B216" s="1" t="s">
        <v>252</v>
      </c>
      <c r="C216" s="5">
        <v>17230</v>
      </c>
      <c r="D216" s="1">
        <v>43</v>
      </c>
      <c r="E216" s="5">
        <v>783071105</v>
      </c>
      <c r="F216" s="5">
        <v>40429</v>
      </c>
      <c r="G216" s="5">
        <v>45448</v>
      </c>
      <c r="H216" s="6">
        <f>ROUND(E216/C216,0)</f>
        <v>45448</v>
      </c>
      <c r="I216" s="4">
        <f t="shared" si="11"/>
        <v>4</v>
      </c>
      <c r="J216" s="4" t="str">
        <f t="shared" si="12"/>
        <v>SA</v>
      </c>
      <c r="K216" s="4" t="str">
        <f t="shared" si="13"/>
        <v>Adelaide</v>
      </c>
      <c r="L216" s="4"/>
      <c r="M216" s="4"/>
      <c r="N216" s="4"/>
      <c r="O216" s="4"/>
      <c r="P216" s="4"/>
    </row>
    <row r="217" spans="1:16" x14ac:dyDescent="0.2">
      <c r="A217" s="1">
        <v>20904</v>
      </c>
      <c r="B217" s="1" t="s">
        <v>131</v>
      </c>
      <c r="C217" s="5">
        <v>87326</v>
      </c>
      <c r="D217" s="1">
        <v>39</v>
      </c>
      <c r="E217" s="5">
        <v>3968618607</v>
      </c>
      <c r="F217" s="5">
        <v>40813</v>
      </c>
      <c r="G217" s="5">
        <v>45446</v>
      </c>
      <c r="H217" s="6">
        <f>ROUND(E217/C217,0)</f>
        <v>45446</v>
      </c>
      <c r="I217" s="4">
        <f t="shared" si="11"/>
        <v>2</v>
      </c>
      <c r="J217" s="4" t="str">
        <f t="shared" si="12"/>
        <v>Vic</v>
      </c>
      <c r="K217" s="4" t="str">
        <f t="shared" si="13"/>
        <v>Melbourne</v>
      </c>
      <c r="L217" s="4"/>
      <c r="M217" s="4"/>
      <c r="N217" s="4"/>
      <c r="O217" s="4"/>
      <c r="P217" s="4"/>
    </row>
    <row r="218" spans="1:16" x14ac:dyDescent="0.2">
      <c r="A218" s="1">
        <v>10603</v>
      </c>
      <c r="B218" s="1" t="s">
        <v>25</v>
      </c>
      <c r="C218" s="5">
        <v>35292</v>
      </c>
      <c r="D218" s="1">
        <v>45</v>
      </c>
      <c r="E218" s="5">
        <v>1600969293</v>
      </c>
      <c r="F218" s="5">
        <v>36084</v>
      </c>
      <c r="G218" s="5">
        <v>45364</v>
      </c>
      <c r="H218" s="6">
        <f>ROUND(E218/C218,0)</f>
        <v>45364</v>
      </c>
      <c r="I218" s="4">
        <f t="shared" si="11"/>
        <v>1</v>
      </c>
      <c r="J218" s="4" t="str">
        <f t="shared" si="12"/>
        <v>NSW</v>
      </c>
      <c r="K218" s="4" t="str">
        <f t="shared" si="13"/>
        <v>Sydney</v>
      </c>
      <c r="L218" s="4"/>
      <c r="M218" s="4"/>
      <c r="N218" s="4"/>
      <c r="O218" s="4"/>
      <c r="P218" s="4"/>
    </row>
    <row r="219" spans="1:16" x14ac:dyDescent="0.2">
      <c r="A219" s="1">
        <v>60201</v>
      </c>
      <c r="B219" s="1" t="s">
        <v>313</v>
      </c>
      <c r="C219" s="5">
        <v>42316</v>
      </c>
      <c r="D219" s="1">
        <v>42</v>
      </c>
      <c r="E219" s="5">
        <v>1916433005</v>
      </c>
      <c r="F219" s="5">
        <v>38333</v>
      </c>
      <c r="G219" s="5">
        <v>45289</v>
      </c>
      <c r="H219" s="6">
        <f>ROUND(E219/C219,0)</f>
        <v>45289</v>
      </c>
      <c r="I219" s="4">
        <f t="shared" si="11"/>
        <v>6</v>
      </c>
      <c r="J219" s="4" t="str">
        <f t="shared" si="12"/>
        <v>Tas</v>
      </c>
      <c r="K219" s="4" t="str">
        <f t="shared" si="13"/>
        <v>Hobart</v>
      </c>
      <c r="L219" s="4"/>
      <c r="M219" s="4"/>
      <c r="N219" s="4"/>
      <c r="O219" s="4"/>
      <c r="P219" s="4"/>
    </row>
    <row r="220" spans="1:16" x14ac:dyDescent="0.2">
      <c r="A220" s="1">
        <v>21003</v>
      </c>
      <c r="B220" s="1" t="s">
        <v>134</v>
      </c>
      <c r="C220" s="5">
        <v>32871</v>
      </c>
      <c r="D220" s="1">
        <v>38</v>
      </c>
      <c r="E220" s="5">
        <v>1488199370</v>
      </c>
      <c r="F220" s="5">
        <v>39175</v>
      </c>
      <c r="G220" s="5">
        <v>45274</v>
      </c>
      <c r="H220" s="6">
        <f>ROUND(E220/C220,0)</f>
        <v>45274</v>
      </c>
      <c r="I220" s="4">
        <f t="shared" si="11"/>
        <v>2</v>
      </c>
      <c r="J220" s="4" t="str">
        <f t="shared" si="12"/>
        <v>Vic</v>
      </c>
      <c r="K220" s="4" t="str">
        <f t="shared" si="13"/>
        <v>Melbourne</v>
      </c>
      <c r="L220" s="4"/>
      <c r="M220" s="4"/>
      <c r="N220" s="4"/>
      <c r="O220" s="4"/>
      <c r="P220" s="4"/>
    </row>
    <row r="221" spans="1:16" x14ac:dyDescent="0.2">
      <c r="A221" s="1">
        <v>20902</v>
      </c>
      <c r="B221" s="1" t="s">
        <v>129</v>
      </c>
      <c r="C221" s="5">
        <v>44063</v>
      </c>
      <c r="D221" s="1">
        <v>38</v>
      </c>
      <c r="E221" s="5">
        <v>1991502650</v>
      </c>
      <c r="F221" s="5">
        <v>38652</v>
      </c>
      <c r="G221" s="5">
        <v>45197</v>
      </c>
      <c r="H221" s="6">
        <f>ROUND(E221/C221,0)</f>
        <v>45197</v>
      </c>
      <c r="I221" s="4">
        <f t="shared" si="11"/>
        <v>2</v>
      </c>
      <c r="J221" s="4" t="str">
        <f t="shared" si="12"/>
        <v>Vic</v>
      </c>
      <c r="K221" s="4" t="str">
        <f t="shared" si="13"/>
        <v>Melbourne</v>
      </c>
      <c r="L221" s="4"/>
      <c r="M221" s="4"/>
      <c r="N221" s="4"/>
      <c r="O221" s="4"/>
      <c r="P221" s="4"/>
    </row>
    <row r="222" spans="1:16" x14ac:dyDescent="0.2">
      <c r="A222" s="1">
        <v>31403</v>
      </c>
      <c r="B222" s="1" t="s">
        <v>226</v>
      </c>
      <c r="C222" s="5">
        <v>20150</v>
      </c>
      <c r="D222" s="1">
        <v>39</v>
      </c>
      <c r="E222" s="5">
        <v>910547272</v>
      </c>
      <c r="F222" s="5">
        <v>41810</v>
      </c>
      <c r="G222" s="5">
        <v>45188</v>
      </c>
      <c r="H222" s="6">
        <f>ROUND(E222/C222,0)</f>
        <v>45188</v>
      </c>
      <c r="I222" s="4">
        <f t="shared" si="11"/>
        <v>3</v>
      </c>
      <c r="J222" s="4" t="str">
        <f t="shared" si="12"/>
        <v>Qld</v>
      </c>
      <c r="K222" s="4" t="str">
        <f t="shared" si="13"/>
        <v>Brisbane</v>
      </c>
      <c r="L222" s="4"/>
      <c r="M222" s="4"/>
      <c r="N222" s="4"/>
      <c r="O222" s="4"/>
      <c r="P222" s="4"/>
    </row>
    <row r="223" spans="1:16" x14ac:dyDescent="0.2">
      <c r="A223" s="1">
        <v>21203</v>
      </c>
      <c r="B223" s="1" t="s">
        <v>144</v>
      </c>
      <c r="C223" s="5">
        <v>67443</v>
      </c>
      <c r="D223" s="1">
        <v>39</v>
      </c>
      <c r="E223" s="5">
        <v>3047105046</v>
      </c>
      <c r="F223" s="5">
        <v>41446</v>
      </c>
      <c r="G223" s="5">
        <v>45180</v>
      </c>
      <c r="H223" s="6">
        <f>ROUND(E223/C223,0)</f>
        <v>45180</v>
      </c>
      <c r="I223" s="4">
        <f t="shared" si="11"/>
        <v>2</v>
      </c>
      <c r="J223" s="4" t="str">
        <f t="shared" si="12"/>
        <v>Vic</v>
      </c>
      <c r="K223" s="4" t="str">
        <f t="shared" si="13"/>
        <v>Melbourne</v>
      </c>
      <c r="L223" s="4"/>
      <c r="M223" s="4"/>
      <c r="N223" s="4"/>
      <c r="O223" s="4"/>
      <c r="P223" s="4"/>
    </row>
    <row r="224" spans="1:16" x14ac:dyDescent="0.2">
      <c r="A224" s="1">
        <v>11302</v>
      </c>
      <c r="B224" s="1" t="s">
        <v>49</v>
      </c>
      <c r="C224" s="5">
        <v>7539</v>
      </c>
      <c r="D224" s="1">
        <v>46</v>
      </c>
      <c r="E224" s="5">
        <v>340074217</v>
      </c>
      <c r="F224" s="5">
        <v>38441</v>
      </c>
      <c r="G224" s="5">
        <v>45109</v>
      </c>
      <c r="H224" s="6">
        <f>ROUND(E224/C224,0)</f>
        <v>45109</v>
      </c>
      <c r="I224" s="4">
        <f t="shared" si="11"/>
        <v>1</v>
      </c>
      <c r="J224" s="4" t="str">
        <f t="shared" si="12"/>
        <v>NSW</v>
      </c>
      <c r="K224" s="4" t="str">
        <f t="shared" si="13"/>
        <v>Sydney</v>
      </c>
      <c r="L224" s="4"/>
      <c r="M224" s="4"/>
      <c r="N224" s="4"/>
      <c r="O224" s="4"/>
      <c r="P224" s="4"/>
    </row>
    <row r="225" spans="1:16" x14ac:dyDescent="0.2">
      <c r="A225" s="1">
        <v>31304</v>
      </c>
      <c r="B225" s="1" t="s">
        <v>222</v>
      </c>
      <c r="C225" s="5">
        <v>30499</v>
      </c>
      <c r="D225" s="1">
        <v>41</v>
      </c>
      <c r="E225" s="5">
        <v>1374211860</v>
      </c>
      <c r="F225" s="5">
        <v>39875</v>
      </c>
      <c r="G225" s="5">
        <v>45058</v>
      </c>
      <c r="H225" s="6">
        <f>ROUND(E225/C225,0)</f>
        <v>45058</v>
      </c>
      <c r="I225" s="4">
        <f t="shared" si="11"/>
        <v>3</v>
      </c>
      <c r="J225" s="4" t="str">
        <f t="shared" si="12"/>
        <v>Qld</v>
      </c>
      <c r="K225" s="4" t="str">
        <f t="shared" si="13"/>
        <v>Brisbane</v>
      </c>
      <c r="L225" s="4"/>
      <c r="M225" s="4"/>
      <c r="N225" s="4"/>
      <c r="O225" s="4"/>
      <c r="P225" s="4"/>
    </row>
    <row r="226" spans="1:16" x14ac:dyDescent="0.2">
      <c r="A226" s="1">
        <v>31801</v>
      </c>
      <c r="B226" s="1" t="s">
        <v>238</v>
      </c>
      <c r="C226" s="5">
        <v>22207</v>
      </c>
      <c r="D226" s="1">
        <v>45</v>
      </c>
      <c r="E226" s="5">
        <v>998768419</v>
      </c>
      <c r="F226" s="5">
        <v>38025</v>
      </c>
      <c r="G226" s="5">
        <v>44975</v>
      </c>
      <c r="H226" s="6">
        <f>ROUND(E226/C226,0)</f>
        <v>44975</v>
      </c>
      <c r="I226" s="4">
        <f t="shared" si="11"/>
        <v>3</v>
      </c>
      <c r="J226" s="4" t="str">
        <f t="shared" si="12"/>
        <v>Qld</v>
      </c>
      <c r="K226" s="4" t="str">
        <f t="shared" si="13"/>
        <v>Brisbane</v>
      </c>
      <c r="L226" s="4"/>
      <c r="M226" s="4"/>
      <c r="N226" s="4"/>
      <c r="O226" s="4"/>
      <c r="P226" s="4"/>
    </row>
    <row r="227" spans="1:16" x14ac:dyDescent="0.2">
      <c r="A227" s="1">
        <v>20501</v>
      </c>
      <c r="B227" s="1" t="s">
        <v>109</v>
      </c>
      <c r="C227" s="5">
        <v>23819</v>
      </c>
      <c r="D227" s="1">
        <v>45</v>
      </c>
      <c r="E227" s="5">
        <v>1068916809</v>
      </c>
      <c r="F227" s="5">
        <v>36963</v>
      </c>
      <c r="G227" s="5">
        <v>44877</v>
      </c>
      <c r="H227" s="6">
        <f>ROUND(E227/C227,0)</f>
        <v>44877</v>
      </c>
      <c r="I227" s="4">
        <f t="shared" si="11"/>
        <v>2</v>
      </c>
      <c r="J227" s="4" t="str">
        <f t="shared" si="12"/>
        <v>Vic</v>
      </c>
      <c r="K227" s="4" t="str">
        <f t="shared" si="13"/>
        <v>Melbourne</v>
      </c>
      <c r="L227" s="4"/>
      <c r="M227" s="4"/>
      <c r="N227" s="4"/>
      <c r="O227" s="4"/>
      <c r="P227" s="4"/>
    </row>
    <row r="228" spans="1:16" x14ac:dyDescent="0.2">
      <c r="A228" s="1">
        <v>10105</v>
      </c>
      <c r="B228" s="1" t="s">
        <v>10</v>
      </c>
      <c r="C228" s="5">
        <v>17419</v>
      </c>
      <c r="D228" s="1">
        <v>45</v>
      </c>
      <c r="E228" s="5">
        <v>781081596</v>
      </c>
      <c r="F228" s="5">
        <v>38269</v>
      </c>
      <c r="G228" s="5">
        <v>44841</v>
      </c>
      <c r="H228" s="6">
        <f>ROUND(E228/C228,0)</f>
        <v>44841</v>
      </c>
      <c r="I228" s="4">
        <f t="shared" si="11"/>
        <v>1</v>
      </c>
      <c r="J228" s="4" t="str">
        <f t="shared" si="12"/>
        <v>NSW</v>
      </c>
      <c r="K228" s="4" t="str">
        <f t="shared" si="13"/>
        <v>Sydney</v>
      </c>
      <c r="L228" s="4"/>
      <c r="M228" s="4"/>
      <c r="N228" s="4"/>
      <c r="O228" s="4"/>
      <c r="P228" s="4"/>
    </row>
    <row r="229" spans="1:16" x14ac:dyDescent="0.2">
      <c r="A229" s="1">
        <v>21704</v>
      </c>
      <c r="B229" s="1" t="s">
        <v>162</v>
      </c>
      <c r="C229" s="5">
        <v>27777</v>
      </c>
      <c r="D229" s="1">
        <v>44</v>
      </c>
      <c r="E229" s="5">
        <v>1243282739</v>
      </c>
      <c r="F229" s="5">
        <v>37561</v>
      </c>
      <c r="G229" s="5">
        <v>44759</v>
      </c>
      <c r="H229" s="6">
        <f>ROUND(E229/C229,0)</f>
        <v>44759</v>
      </c>
      <c r="I229" s="4">
        <f t="shared" si="11"/>
        <v>2</v>
      </c>
      <c r="J229" s="4" t="str">
        <f t="shared" si="12"/>
        <v>Vic</v>
      </c>
      <c r="K229" s="4" t="str">
        <f t="shared" si="13"/>
        <v>Melbourne</v>
      </c>
      <c r="L229" s="4"/>
      <c r="M229" s="4"/>
      <c r="N229" s="4"/>
      <c r="O229" s="4"/>
      <c r="P229" s="4"/>
    </row>
    <row r="230" spans="1:16" x14ac:dyDescent="0.2">
      <c r="A230" s="1">
        <v>11901</v>
      </c>
      <c r="B230" s="1" t="s">
        <v>65</v>
      </c>
      <c r="C230" s="5">
        <v>74235</v>
      </c>
      <c r="D230" s="1">
        <v>40</v>
      </c>
      <c r="E230" s="5">
        <v>3321888126</v>
      </c>
      <c r="F230" s="5">
        <v>38303</v>
      </c>
      <c r="G230" s="5">
        <v>44748</v>
      </c>
      <c r="H230" s="6">
        <f>ROUND(E230/C230,0)</f>
        <v>44748</v>
      </c>
      <c r="I230" s="4">
        <f t="shared" si="11"/>
        <v>1</v>
      </c>
      <c r="J230" s="4" t="str">
        <f t="shared" si="12"/>
        <v>NSW</v>
      </c>
      <c r="K230" s="4" t="str">
        <f t="shared" si="13"/>
        <v>Sydney</v>
      </c>
      <c r="L230" s="4"/>
      <c r="M230" s="4"/>
      <c r="N230" s="4"/>
      <c r="O230" s="4"/>
      <c r="P230" s="4"/>
    </row>
    <row r="231" spans="1:16" x14ac:dyDescent="0.2">
      <c r="A231" s="1">
        <v>70203</v>
      </c>
      <c r="B231" s="1" t="s">
        <v>328</v>
      </c>
      <c r="C231" s="5">
        <v>2820</v>
      </c>
      <c r="D231" s="1">
        <v>41</v>
      </c>
      <c r="E231" s="5">
        <v>126153860</v>
      </c>
      <c r="F231" s="5">
        <v>35687</v>
      </c>
      <c r="G231" s="5">
        <v>44735</v>
      </c>
      <c r="H231" s="6">
        <f>ROUND(E231/C231,0)</f>
        <v>44735</v>
      </c>
      <c r="I231" s="4">
        <f t="shared" si="11"/>
        <v>7</v>
      </c>
      <c r="J231" s="4" t="str">
        <f t="shared" si="12"/>
        <v>NT</v>
      </c>
      <c r="K231" s="4" t="str">
        <f t="shared" si="13"/>
        <v>Darwin</v>
      </c>
      <c r="L231" s="4"/>
      <c r="M231" s="4"/>
      <c r="N231" s="4"/>
      <c r="O231" s="4"/>
      <c r="P231" s="4"/>
    </row>
    <row r="232" spans="1:16" x14ac:dyDescent="0.2">
      <c r="A232" s="1">
        <v>20202</v>
      </c>
      <c r="B232" s="1" t="s">
        <v>101</v>
      </c>
      <c r="C232" s="5">
        <v>23077</v>
      </c>
      <c r="D232" s="1">
        <v>47</v>
      </c>
      <c r="E232" s="5">
        <v>1031017625</v>
      </c>
      <c r="F232" s="5">
        <v>36015</v>
      </c>
      <c r="G232" s="5">
        <v>44677</v>
      </c>
      <c r="H232" s="6">
        <f>ROUND(E232/C232,0)</f>
        <v>44677</v>
      </c>
      <c r="I232" s="4">
        <f t="shared" si="11"/>
        <v>2</v>
      </c>
      <c r="J232" s="4" t="str">
        <f t="shared" si="12"/>
        <v>Vic</v>
      </c>
      <c r="K232" s="4" t="str">
        <f t="shared" si="13"/>
        <v>Melbourne</v>
      </c>
      <c r="L232" s="4"/>
      <c r="M232" s="4"/>
      <c r="N232" s="4"/>
      <c r="O232" s="4"/>
      <c r="P232" s="4"/>
    </row>
    <row r="233" spans="1:16" x14ac:dyDescent="0.2">
      <c r="A233" s="1">
        <v>31001</v>
      </c>
      <c r="B233" s="1" t="s">
        <v>206</v>
      </c>
      <c r="C233" s="5">
        <v>30183</v>
      </c>
      <c r="D233" s="1">
        <v>39</v>
      </c>
      <c r="E233" s="5">
        <v>1345477466</v>
      </c>
      <c r="F233" s="5">
        <v>40530</v>
      </c>
      <c r="G233" s="5">
        <v>44577</v>
      </c>
      <c r="H233" s="6">
        <f>ROUND(E233/C233,0)</f>
        <v>44577</v>
      </c>
      <c r="I233" s="4">
        <f t="shared" si="11"/>
        <v>3</v>
      </c>
      <c r="J233" s="4" t="str">
        <f t="shared" si="12"/>
        <v>Qld</v>
      </c>
      <c r="K233" s="4" t="str">
        <f t="shared" si="13"/>
        <v>Brisbane</v>
      </c>
      <c r="L233" s="4"/>
      <c r="M233" s="4"/>
      <c r="N233" s="4"/>
      <c r="O233" s="4"/>
      <c r="P233" s="4"/>
    </row>
    <row r="234" spans="1:16" x14ac:dyDescent="0.2">
      <c r="A234" s="1">
        <v>21701</v>
      </c>
      <c r="B234" s="1" t="s">
        <v>160</v>
      </c>
      <c r="C234" s="5">
        <v>20410</v>
      </c>
      <c r="D234" s="1">
        <v>46</v>
      </c>
      <c r="E234" s="5">
        <v>908761896</v>
      </c>
      <c r="F234" s="5">
        <v>36904</v>
      </c>
      <c r="G234" s="5">
        <v>44525</v>
      </c>
      <c r="H234" s="6">
        <f>ROUND(E234/C234,0)</f>
        <v>44525</v>
      </c>
      <c r="I234" s="4">
        <f t="shared" si="11"/>
        <v>2</v>
      </c>
      <c r="J234" s="4" t="str">
        <f t="shared" si="12"/>
        <v>Vic</v>
      </c>
      <c r="K234" s="4" t="str">
        <f t="shared" si="13"/>
        <v>Melbourne</v>
      </c>
      <c r="L234" s="4"/>
      <c r="M234" s="4"/>
      <c r="N234" s="4"/>
      <c r="O234" s="4"/>
      <c r="P234" s="4"/>
    </row>
    <row r="235" spans="1:16" x14ac:dyDescent="0.2">
      <c r="A235" s="1">
        <v>40502</v>
      </c>
      <c r="B235" s="1" t="s">
        <v>265</v>
      </c>
      <c r="C235" s="5">
        <v>11678</v>
      </c>
      <c r="D235" s="1">
        <v>47</v>
      </c>
      <c r="E235" s="5">
        <v>516276429</v>
      </c>
      <c r="F235" s="5">
        <v>36309</v>
      </c>
      <c r="G235" s="5">
        <v>44209</v>
      </c>
      <c r="H235" s="6">
        <f>ROUND(E235/C235,0)</f>
        <v>44209</v>
      </c>
      <c r="I235" s="4">
        <f t="shared" si="11"/>
        <v>4</v>
      </c>
      <c r="J235" s="4" t="str">
        <f t="shared" si="12"/>
        <v>SA</v>
      </c>
      <c r="K235" s="4" t="str">
        <f t="shared" si="13"/>
        <v>Adelaide</v>
      </c>
      <c r="L235" s="4"/>
      <c r="M235" s="4"/>
      <c r="N235" s="4"/>
      <c r="O235" s="4"/>
      <c r="P235" s="4"/>
    </row>
    <row r="236" spans="1:16" x14ac:dyDescent="0.2">
      <c r="A236" s="1">
        <v>31203</v>
      </c>
      <c r="B236" s="1" t="s">
        <v>218</v>
      </c>
      <c r="C236" s="5">
        <v>11319</v>
      </c>
      <c r="D236" s="1">
        <v>40</v>
      </c>
      <c r="E236" s="5">
        <v>499906474</v>
      </c>
      <c r="F236" s="5">
        <v>36546</v>
      </c>
      <c r="G236" s="5">
        <v>44165</v>
      </c>
      <c r="H236" s="6">
        <f>ROUND(E236/C236,0)</f>
        <v>44165</v>
      </c>
      <c r="I236" s="4">
        <f t="shared" si="11"/>
        <v>3</v>
      </c>
      <c r="J236" s="4" t="str">
        <f t="shared" si="12"/>
        <v>Qld</v>
      </c>
      <c r="K236" s="4" t="str">
        <f t="shared" si="13"/>
        <v>Brisbane</v>
      </c>
      <c r="L236" s="4"/>
      <c r="M236" s="4"/>
      <c r="N236" s="4"/>
      <c r="O236" s="4"/>
      <c r="P236" s="4"/>
    </row>
    <row r="237" spans="1:16" x14ac:dyDescent="0.2">
      <c r="A237" s="1">
        <v>10503</v>
      </c>
      <c r="B237" s="1" t="s">
        <v>22</v>
      </c>
      <c r="C237" s="5">
        <v>33974</v>
      </c>
      <c r="D237" s="1">
        <v>44</v>
      </c>
      <c r="E237" s="5">
        <v>1500392990</v>
      </c>
      <c r="F237" s="5">
        <v>37539</v>
      </c>
      <c r="G237" s="5">
        <v>44163</v>
      </c>
      <c r="H237" s="6">
        <f>ROUND(E237/C237,0)</f>
        <v>44163</v>
      </c>
      <c r="I237" s="4">
        <f t="shared" si="11"/>
        <v>1</v>
      </c>
      <c r="J237" s="4" t="str">
        <f t="shared" si="12"/>
        <v>NSW</v>
      </c>
      <c r="K237" s="4" t="str">
        <f t="shared" si="13"/>
        <v>Sydney</v>
      </c>
      <c r="L237" s="4"/>
      <c r="M237" s="4"/>
      <c r="N237" s="4"/>
      <c r="O237" s="4"/>
      <c r="P237" s="4"/>
    </row>
    <row r="238" spans="1:16" x14ac:dyDescent="0.2">
      <c r="A238" s="1">
        <v>31503</v>
      </c>
      <c r="B238" s="1" t="s">
        <v>229</v>
      </c>
      <c r="C238" s="5">
        <v>10677</v>
      </c>
      <c r="D238" s="1">
        <v>43</v>
      </c>
      <c r="E238" s="5">
        <v>471484009</v>
      </c>
      <c r="F238" s="5">
        <v>38243</v>
      </c>
      <c r="G238" s="5">
        <v>44159</v>
      </c>
      <c r="H238" s="6">
        <f>ROUND(E238/C238,0)</f>
        <v>44159</v>
      </c>
      <c r="I238" s="4">
        <f t="shared" si="11"/>
        <v>3</v>
      </c>
      <c r="J238" s="4" t="str">
        <f t="shared" si="12"/>
        <v>Qld</v>
      </c>
      <c r="K238" s="4" t="str">
        <f t="shared" si="13"/>
        <v>Brisbane</v>
      </c>
      <c r="L238" s="4"/>
      <c r="M238" s="4"/>
      <c r="N238" s="4"/>
      <c r="O238" s="4"/>
      <c r="P238" s="4"/>
    </row>
    <row r="239" spans="1:16" x14ac:dyDescent="0.2">
      <c r="A239" s="1">
        <v>20201</v>
      </c>
      <c r="B239" s="1" t="s">
        <v>100</v>
      </c>
      <c r="C239" s="5">
        <v>47138</v>
      </c>
      <c r="D239" s="1">
        <v>42</v>
      </c>
      <c r="E239" s="5">
        <v>2073452422</v>
      </c>
      <c r="F239" s="5">
        <v>37866</v>
      </c>
      <c r="G239" s="5">
        <v>43987</v>
      </c>
      <c r="H239" s="6">
        <f>ROUND(E239/C239,0)</f>
        <v>43987</v>
      </c>
      <c r="I239" s="4">
        <f t="shared" si="11"/>
        <v>2</v>
      </c>
      <c r="J239" s="4" t="str">
        <f t="shared" si="12"/>
        <v>Vic</v>
      </c>
      <c r="K239" s="4" t="str">
        <f t="shared" si="13"/>
        <v>Melbourne</v>
      </c>
      <c r="L239" s="4"/>
      <c r="M239" s="4"/>
      <c r="N239" s="4"/>
      <c r="O239" s="4"/>
      <c r="P239" s="4"/>
    </row>
    <row r="240" spans="1:16" x14ac:dyDescent="0.2">
      <c r="A240" s="1">
        <v>60403</v>
      </c>
      <c r="B240" s="1" t="s">
        <v>321</v>
      </c>
      <c r="C240" s="5">
        <v>9715</v>
      </c>
      <c r="D240" s="1">
        <v>44</v>
      </c>
      <c r="E240" s="5">
        <v>427043369</v>
      </c>
      <c r="F240" s="5">
        <v>38240</v>
      </c>
      <c r="G240" s="5">
        <v>43957</v>
      </c>
      <c r="H240" s="6">
        <f>ROUND(E240/C240,0)</f>
        <v>43957</v>
      </c>
      <c r="I240" s="4">
        <f t="shared" si="11"/>
        <v>6</v>
      </c>
      <c r="J240" s="4" t="str">
        <f t="shared" si="12"/>
        <v>Tas</v>
      </c>
      <c r="K240" s="4" t="str">
        <f t="shared" si="13"/>
        <v>Hobart</v>
      </c>
      <c r="L240" s="4"/>
      <c r="M240" s="4"/>
      <c r="N240" s="4"/>
      <c r="O240" s="4"/>
      <c r="P240" s="4"/>
    </row>
    <row r="241" spans="1:16" x14ac:dyDescent="0.2">
      <c r="A241" s="1">
        <v>31106</v>
      </c>
      <c r="B241" s="1" t="s">
        <v>215</v>
      </c>
      <c r="C241" s="5">
        <v>38079</v>
      </c>
      <c r="D241" s="1">
        <v>39</v>
      </c>
      <c r="E241" s="5">
        <v>1673085371</v>
      </c>
      <c r="F241" s="5">
        <v>39536</v>
      </c>
      <c r="G241" s="5">
        <v>43937</v>
      </c>
      <c r="H241" s="6">
        <f>ROUND(E241/C241,0)</f>
        <v>43937</v>
      </c>
      <c r="I241" s="4">
        <f t="shared" si="11"/>
        <v>3</v>
      </c>
      <c r="J241" s="4" t="str">
        <f t="shared" si="12"/>
        <v>Qld</v>
      </c>
      <c r="K241" s="4" t="str">
        <f t="shared" si="13"/>
        <v>Brisbane</v>
      </c>
      <c r="L241" s="4"/>
      <c r="M241" s="4"/>
      <c r="N241" s="4"/>
      <c r="O241" s="4"/>
      <c r="P241" s="4"/>
    </row>
    <row r="242" spans="1:16" x14ac:dyDescent="0.2">
      <c r="A242" s="1">
        <v>30306</v>
      </c>
      <c r="B242" s="1" t="s">
        <v>175</v>
      </c>
      <c r="C242" s="5">
        <v>26833</v>
      </c>
      <c r="D242" s="1">
        <v>39</v>
      </c>
      <c r="E242" s="5">
        <v>1176302482</v>
      </c>
      <c r="F242" s="5">
        <v>35031</v>
      </c>
      <c r="G242" s="5">
        <v>43838</v>
      </c>
      <c r="H242" s="6">
        <f>ROUND(E242/C242,0)</f>
        <v>43838</v>
      </c>
      <c r="I242" s="4">
        <f t="shared" si="11"/>
        <v>3</v>
      </c>
      <c r="J242" s="4" t="str">
        <f t="shared" si="12"/>
        <v>Qld</v>
      </c>
      <c r="K242" s="4" t="str">
        <f t="shared" si="13"/>
        <v>Brisbane</v>
      </c>
      <c r="L242" s="4"/>
      <c r="M242" s="4"/>
      <c r="N242" s="4"/>
      <c r="O242" s="4"/>
      <c r="P242" s="4"/>
    </row>
    <row r="243" spans="1:16" x14ac:dyDescent="0.2">
      <c r="A243" s="1">
        <v>31501</v>
      </c>
      <c r="B243" s="1" t="s">
        <v>227</v>
      </c>
      <c r="C243" s="5">
        <v>10576</v>
      </c>
      <c r="D243" s="1">
        <v>41</v>
      </c>
      <c r="E243" s="5">
        <v>463382625</v>
      </c>
      <c r="F243" s="5">
        <v>33265</v>
      </c>
      <c r="G243" s="5">
        <v>43815</v>
      </c>
      <c r="H243" s="6">
        <f>ROUND(E243/C243,0)</f>
        <v>43815</v>
      </c>
      <c r="I243" s="4">
        <f t="shared" si="11"/>
        <v>3</v>
      </c>
      <c r="J243" s="4" t="str">
        <f t="shared" si="12"/>
        <v>Qld</v>
      </c>
      <c r="K243" s="4" t="str">
        <f t="shared" si="13"/>
        <v>Brisbane</v>
      </c>
      <c r="L243" s="4"/>
      <c r="M243" s="4"/>
      <c r="N243" s="4"/>
      <c r="O243" s="4"/>
      <c r="P243" s="4"/>
    </row>
    <row r="244" spans="1:16" x14ac:dyDescent="0.2">
      <c r="A244" s="1">
        <v>30904</v>
      </c>
      <c r="B244" s="1" t="s">
        <v>199</v>
      </c>
      <c r="C244" s="5">
        <v>9539</v>
      </c>
      <c r="D244" s="1">
        <v>47</v>
      </c>
      <c r="E244" s="5">
        <v>417861286</v>
      </c>
      <c r="F244" s="5">
        <v>34606</v>
      </c>
      <c r="G244" s="5">
        <v>43806</v>
      </c>
      <c r="H244" s="6">
        <f>ROUND(E244/C244,0)</f>
        <v>43806</v>
      </c>
      <c r="I244" s="4">
        <f t="shared" si="11"/>
        <v>3</v>
      </c>
      <c r="J244" s="4" t="str">
        <f t="shared" si="12"/>
        <v>Qld</v>
      </c>
      <c r="K244" s="4" t="str">
        <f t="shared" si="13"/>
        <v>Brisbane</v>
      </c>
      <c r="L244" s="4"/>
      <c r="M244" s="4"/>
      <c r="N244" s="4"/>
      <c r="O244" s="4"/>
      <c r="P244" s="4"/>
    </row>
    <row r="245" spans="1:16" x14ac:dyDescent="0.2">
      <c r="A245" s="1">
        <v>30902</v>
      </c>
      <c r="B245" s="1" t="s">
        <v>197</v>
      </c>
      <c r="C245" s="5">
        <v>28796</v>
      </c>
      <c r="D245" s="1">
        <v>43</v>
      </c>
      <c r="E245" s="5">
        <v>1261145721</v>
      </c>
      <c r="F245" s="5">
        <v>35298</v>
      </c>
      <c r="G245" s="5">
        <v>43796</v>
      </c>
      <c r="H245" s="6">
        <f>ROUND(E245/C245,0)</f>
        <v>43796</v>
      </c>
      <c r="I245" s="4">
        <f t="shared" si="11"/>
        <v>3</v>
      </c>
      <c r="J245" s="4" t="str">
        <f t="shared" si="12"/>
        <v>Qld</v>
      </c>
      <c r="K245" s="4" t="str">
        <f t="shared" si="13"/>
        <v>Brisbane</v>
      </c>
      <c r="L245" s="4"/>
      <c r="M245" s="4"/>
      <c r="N245" s="4"/>
      <c r="O245" s="4"/>
      <c r="P245" s="4"/>
    </row>
    <row r="246" spans="1:16" x14ac:dyDescent="0.2">
      <c r="A246" s="1">
        <v>11603</v>
      </c>
      <c r="B246" s="1" t="s">
        <v>59</v>
      </c>
      <c r="C246" s="5">
        <v>46040</v>
      </c>
      <c r="D246" s="1">
        <v>38</v>
      </c>
      <c r="E246" s="5">
        <v>2015042392</v>
      </c>
      <c r="F246" s="5">
        <v>41746</v>
      </c>
      <c r="G246" s="5">
        <v>43767</v>
      </c>
      <c r="H246" s="6">
        <f>ROUND(E246/C246,0)</f>
        <v>43767</v>
      </c>
      <c r="I246" s="4">
        <f t="shared" si="11"/>
        <v>1</v>
      </c>
      <c r="J246" s="4" t="str">
        <f t="shared" si="12"/>
        <v>NSW</v>
      </c>
      <c r="K246" s="4" t="str">
        <f t="shared" si="13"/>
        <v>Sydney</v>
      </c>
      <c r="L246" s="4"/>
      <c r="M246" s="4"/>
      <c r="N246" s="4"/>
      <c r="O246" s="4"/>
      <c r="P246" s="4"/>
    </row>
    <row r="247" spans="1:16" x14ac:dyDescent="0.2">
      <c r="A247" s="1">
        <v>30908</v>
      </c>
      <c r="B247" s="1" t="s">
        <v>203</v>
      </c>
      <c r="C247" s="5">
        <v>25169</v>
      </c>
      <c r="D247" s="1">
        <v>41</v>
      </c>
      <c r="E247" s="5">
        <v>1099878112</v>
      </c>
      <c r="F247" s="5">
        <v>35945</v>
      </c>
      <c r="G247" s="5">
        <v>43700</v>
      </c>
      <c r="H247" s="6">
        <f>ROUND(E247/C247,0)</f>
        <v>43700</v>
      </c>
      <c r="I247" s="4">
        <f t="shared" si="11"/>
        <v>3</v>
      </c>
      <c r="J247" s="4" t="str">
        <f t="shared" si="12"/>
        <v>Qld</v>
      </c>
      <c r="K247" s="4" t="str">
        <f t="shared" si="13"/>
        <v>Brisbane</v>
      </c>
      <c r="L247" s="4"/>
      <c r="M247" s="4"/>
      <c r="N247" s="4"/>
      <c r="O247" s="4"/>
      <c r="P247" s="4"/>
    </row>
    <row r="248" spans="1:16" x14ac:dyDescent="0.2">
      <c r="A248" s="1">
        <v>40304</v>
      </c>
      <c r="B248" s="1" t="s">
        <v>260</v>
      </c>
      <c r="C248" s="5">
        <v>88740</v>
      </c>
      <c r="D248" s="1">
        <v>42</v>
      </c>
      <c r="E248" s="5">
        <v>3876356867</v>
      </c>
      <c r="F248" s="5">
        <v>39346</v>
      </c>
      <c r="G248" s="5">
        <v>43682</v>
      </c>
      <c r="H248" s="6">
        <f>ROUND(E248/C248,0)</f>
        <v>43682</v>
      </c>
      <c r="I248" s="4">
        <f t="shared" si="11"/>
        <v>4</v>
      </c>
      <c r="J248" s="4" t="str">
        <f t="shared" si="12"/>
        <v>SA</v>
      </c>
      <c r="K248" s="4" t="str">
        <f t="shared" si="13"/>
        <v>Adelaide</v>
      </c>
      <c r="L248" s="4"/>
      <c r="M248" s="4"/>
      <c r="N248" s="4"/>
      <c r="O248" s="4"/>
      <c r="P248" s="4"/>
    </row>
    <row r="249" spans="1:16" x14ac:dyDescent="0.2">
      <c r="A249" s="1">
        <v>30906</v>
      </c>
      <c r="B249" s="1" t="s">
        <v>201</v>
      </c>
      <c r="C249" s="5">
        <v>35075</v>
      </c>
      <c r="D249" s="1">
        <v>41</v>
      </c>
      <c r="E249" s="5">
        <v>1531515732</v>
      </c>
      <c r="F249" s="5">
        <v>37031</v>
      </c>
      <c r="G249" s="5">
        <v>43664</v>
      </c>
      <c r="H249" s="6">
        <f>ROUND(E249/C249,0)</f>
        <v>43664</v>
      </c>
      <c r="I249" s="4">
        <f t="shared" si="11"/>
        <v>3</v>
      </c>
      <c r="J249" s="4" t="str">
        <f t="shared" si="12"/>
        <v>Qld</v>
      </c>
      <c r="K249" s="4" t="str">
        <f t="shared" si="13"/>
        <v>Brisbane</v>
      </c>
      <c r="L249" s="4"/>
      <c r="M249" s="4"/>
      <c r="N249" s="4"/>
      <c r="O249" s="4"/>
      <c r="P249" s="4"/>
    </row>
    <row r="250" spans="1:16" x14ac:dyDescent="0.2">
      <c r="A250" s="1">
        <v>40504</v>
      </c>
      <c r="B250" s="1" t="s">
        <v>267</v>
      </c>
      <c r="C250" s="5">
        <v>11723</v>
      </c>
      <c r="D250" s="1">
        <v>49</v>
      </c>
      <c r="E250" s="5">
        <v>511849758</v>
      </c>
      <c r="F250" s="5">
        <v>33840</v>
      </c>
      <c r="G250" s="5">
        <v>43662</v>
      </c>
      <c r="H250" s="6">
        <f>ROUND(E250/C250,0)</f>
        <v>43662</v>
      </c>
      <c r="I250" s="4">
        <f t="shared" si="11"/>
        <v>4</v>
      </c>
      <c r="J250" s="4" t="str">
        <f t="shared" si="12"/>
        <v>SA</v>
      </c>
      <c r="K250" s="4" t="str">
        <f t="shared" si="13"/>
        <v>Adelaide</v>
      </c>
      <c r="L250" s="4"/>
      <c r="M250" s="4"/>
      <c r="N250" s="4"/>
      <c r="O250" s="4"/>
      <c r="P250" s="4"/>
    </row>
    <row r="251" spans="1:16" x14ac:dyDescent="0.2">
      <c r="A251" s="1">
        <v>31103</v>
      </c>
      <c r="B251" s="1" t="s">
        <v>212</v>
      </c>
      <c r="C251" s="5">
        <v>37874</v>
      </c>
      <c r="D251" s="1">
        <v>39</v>
      </c>
      <c r="E251" s="5">
        <v>1650955452</v>
      </c>
      <c r="F251" s="5">
        <v>40508</v>
      </c>
      <c r="G251" s="5">
        <v>43591</v>
      </c>
      <c r="H251" s="6">
        <f>ROUND(E251/C251,0)</f>
        <v>43591</v>
      </c>
      <c r="I251" s="4">
        <f t="shared" si="11"/>
        <v>3</v>
      </c>
      <c r="J251" s="4" t="str">
        <f t="shared" si="12"/>
        <v>Qld</v>
      </c>
      <c r="K251" s="4" t="str">
        <f t="shared" si="13"/>
        <v>Brisbane</v>
      </c>
      <c r="L251" s="4"/>
      <c r="M251" s="4"/>
      <c r="N251" s="4"/>
      <c r="O251" s="4"/>
      <c r="P251" s="4"/>
    </row>
    <row r="252" spans="1:16" x14ac:dyDescent="0.2">
      <c r="A252" s="1">
        <v>10202</v>
      </c>
      <c r="B252" s="1" t="s">
        <v>13</v>
      </c>
      <c r="C252" s="5">
        <v>73471</v>
      </c>
      <c r="D252" s="1">
        <v>42</v>
      </c>
      <c r="E252" s="5">
        <v>3194271659</v>
      </c>
      <c r="F252" s="5">
        <v>37082</v>
      </c>
      <c r="G252" s="5">
        <v>43477</v>
      </c>
      <c r="H252" s="6">
        <f>ROUND(E252/C252,0)</f>
        <v>43477</v>
      </c>
      <c r="I252" s="4">
        <f t="shared" si="11"/>
        <v>1</v>
      </c>
      <c r="J252" s="4" t="str">
        <f t="shared" si="12"/>
        <v>NSW</v>
      </c>
      <c r="K252" s="4" t="str">
        <f t="shared" si="13"/>
        <v>Sydney</v>
      </c>
      <c r="L252" s="4"/>
      <c r="M252" s="4"/>
      <c r="N252" s="4"/>
      <c r="O252" s="4"/>
      <c r="P252" s="4"/>
    </row>
    <row r="253" spans="1:16" x14ac:dyDescent="0.2">
      <c r="A253" s="1">
        <v>31602</v>
      </c>
      <c r="B253" s="1" t="s">
        <v>231</v>
      </c>
      <c r="C253" s="5">
        <v>38833</v>
      </c>
      <c r="D253" s="1">
        <v>45</v>
      </c>
      <c r="E253" s="5">
        <v>1687175288</v>
      </c>
      <c r="F253" s="5">
        <v>34320</v>
      </c>
      <c r="G253" s="5">
        <v>43447</v>
      </c>
      <c r="H253" s="6">
        <f>ROUND(E253/C253,0)</f>
        <v>43447</v>
      </c>
      <c r="I253" s="4">
        <f t="shared" si="11"/>
        <v>3</v>
      </c>
      <c r="J253" s="4" t="str">
        <f t="shared" si="12"/>
        <v>Qld</v>
      </c>
      <c r="K253" s="4" t="str">
        <f t="shared" si="13"/>
        <v>Brisbane</v>
      </c>
      <c r="L253" s="4"/>
      <c r="M253" s="4"/>
      <c r="N253" s="4"/>
      <c r="O253" s="4"/>
      <c r="P253" s="4"/>
    </row>
    <row r="254" spans="1:16" x14ac:dyDescent="0.2">
      <c r="A254" s="1">
        <v>21005</v>
      </c>
      <c r="B254" s="1" t="s">
        <v>136</v>
      </c>
      <c r="C254" s="5">
        <v>61237</v>
      </c>
      <c r="D254" s="1">
        <v>39</v>
      </c>
      <c r="E254" s="5">
        <v>2659516517</v>
      </c>
      <c r="F254" s="5">
        <v>38807</v>
      </c>
      <c r="G254" s="5">
        <v>43430</v>
      </c>
      <c r="H254" s="6">
        <f>ROUND(E254/C254,0)</f>
        <v>43430</v>
      </c>
      <c r="I254" s="4">
        <f t="shared" si="11"/>
        <v>2</v>
      </c>
      <c r="J254" s="4" t="str">
        <f t="shared" si="12"/>
        <v>Vic</v>
      </c>
      <c r="K254" s="4" t="str">
        <f t="shared" si="13"/>
        <v>Melbourne</v>
      </c>
      <c r="L254" s="4"/>
      <c r="M254" s="4"/>
      <c r="N254" s="4"/>
      <c r="O254" s="4"/>
      <c r="P254" s="4"/>
    </row>
    <row r="255" spans="1:16" x14ac:dyDescent="0.2">
      <c r="A255" s="1">
        <v>11004</v>
      </c>
      <c r="B255" s="1" t="s">
        <v>41</v>
      </c>
      <c r="C255" s="5">
        <v>39762</v>
      </c>
      <c r="D255" s="1">
        <v>44</v>
      </c>
      <c r="E255" s="5">
        <v>1724356425</v>
      </c>
      <c r="F255" s="5">
        <v>36897</v>
      </c>
      <c r="G255" s="5">
        <v>43367</v>
      </c>
      <c r="H255" s="6">
        <f>ROUND(E255/C255,0)</f>
        <v>43367</v>
      </c>
      <c r="I255" s="4">
        <f t="shared" si="11"/>
        <v>1</v>
      </c>
      <c r="J255" s="4" t="str">
        <f t="shared" si="12"/>
        <v>NSW</v>
      </c>
      <c r="K255" s="4" t="str">
        <f t="shared" si="13"/>
        <v>Sydney</v>
      </c>
      <c r="L255" s="4"/>
      <c r="M255" s="4"/>
      <c r="N255" s="4"/>
      <c r="O255" s="4"/>
      <c r="P255" s="4"/>
    </row>
    <row r="256" spans="1:16" x14ac:dyDescent="0.2">
      <c r="A256" s="1">
        <v>10302</v>
      </c>
      <c r="B256" s="1" t="s">
        <v>15</v>
      </c>
      <c r="C256" s="5">
        <v>27967</v>
      </c>
      <c r="D256" s="1">
        <v>46</v>
      </c>
      <c r="E256" s="5">
        <v>1212688121</v>
      </c>
      <c r="F256" s="5">
        <v>34752</v>
      </c>
      <c r="G256" s="5">
        <v>43361</v>
      </c>
      <c r="H256" s="6">
        <f>ROUND(E256/C256,0)</f>
        <v>43361</v>
      </c>
      <c r="I256" s="4">
        <f t="shared" si="11"/>
        <v>1</v>
      </c>
      <c r="J256" s="4" t="str">
        <f t="shared" si="12"/>
        <v>NSW</v>
      </c>
      <c r="K256" s="4" t="str">
        <f t="shared" si="13"/>
        <v>Sydney</v>
      </c>
      <c r="L256" s="4"/>
      <c r="M256" s="4"/>
      <c r="N256" s="4"/>
      <c r="O256" s="4"/>
      <c r="P256" s="4"/>
    </row>
    <row r="257" spans="1:16" x14ac:dyDescent="0.2">
      <c r="A257" s="1">
        <v>40203</v>
      </c>
      <c r="B257" s="1" t="s">
        <v>254</v>
      </c>
      <c r="C257" s="5">
        <v>30634</v>
      </c>
      <c r="D257" s="1">
        <v>38</v>
      </c>
      <c r="E257" s="5">
        <v>1322651595</v>
      </c>
      <c r="F257" s="5">
        <v>39058</v>
      </c>
      <c r="G257" s="5">
        <v>43176</v>
      </c>
      <c r="H257" s="6">
        <f>ROUND(E257/C257,0)</f>
        <v>43176</v>
      </c>
      <c r="I257" s="4">
        <f t="shared" si="11"/>
        <v>4</v>
      </c>
      <c r="J257" s="4" t="str">
        <f t="shared" si="12"/>
        <v>SA</v>
      </c>
      <c r="K257" s="4" t="str">
        <f t="shared" si="13"/>
        <v>Adelaide</v>
      </c>
      <c r="L257" s="4"/>
      <c r="M257" s="4"/>
      <c r="N257" s="4"/>
      <c r="O257" s="4"/>
      <c r="P257" s="4"/>
    </row>
    <row r="258" spans="1:16" x14ac:dyDescent="0.2">
      <c r="A258" s="1">
        <v>10103</v>
      </c>
      <c r="B258" s="1" t="s">
        <v>8</v>
      </c>
      <c r="C258" s="5">
        <v>10155</v>
      </c>
      <c r="D258" s="1">
        <v>46</v>
      </c>
      <c r="E258" s="5">
        <v>438208380</v>
      </c>
      <c r="F258" s="5">
        <v>35884</v>
      </c>
      <c r="G258" s="5">
        <v>43152</v>
      </c>
      <c r="H258" s="6">
        <f>ROUND(E258/C258,0)</f>
        <v>43152</v>
      </c>
      <c r="I258" s="4">
        <f t="shared" si="11"/>
        <v>1</v>
      </c>
      <c r="J258" s="4" t="str">
        <f t="shared" si="12"/>
        <v>NSW</v>
      </c>
      <c r="K258" s="4" t="str">
        <f t="shared" si="13"/>
        <v>Sydney</v>
      </c>
      <c r="L258" s="4"/>
      <c r="M258" s="4"/>
      <c r="N258" s="4"/>
      <c r="O258" s="4"/>
      <c r="P258" s="4"/>
    </row>
    <row r="259" spans="1:16" x14ac:dyDescent="0.2">
      <c r="A259" s="1">
        <v>60401</v>
      </c>
      <c r="B259" s="1" t="s">
        <v>319</v>
      </c>
      <c r="C259" s="5">
        <v>24229</v>
      </c>
      <c r="D259" s="1">
        <v>44</v>
      </c>
      <c r="E259" s="5">
        <v>1043238203</v>
      </c>
      <c r="F259" s="5">
        <v>36912</v>
      </c>
      <c r="G259" s="5">
        <v>43057</v>
      </c>
      <c r="H259" s="6">
        <f>ROUND(E259/C259,0)</f>
        <v>43057</v>
      </c>
      <c r="I259" s="4">
        <f t="shared" ref="I259:I322" si="14">FLOOR(A259/10000,1)</f>
        <v>6</v>
      </c>
      <c r="J259" s="4" t="str">
        <f t="shared" ref="J259:J322" si="15">INDEX($L$3:$N$11, MATCH(I259,$L$3:$L$11,0), 2)</f>
        <v>Tas</v>
      </c>
      <c r="K259" s="4" t="str">
        <f t="shared" ref="K259:K322" si="16">INDEX($L$3:$N$11, MATCH(I259,$L$3:$L$11,0), 3)</f>
        <v>Hobart</v>
      </c>
      <c r="L259" s="4"/>
      <c r="M259" s="4"/>
      <c r="N259" s="4"/>
      <c r="O259" s="4"/>
      <c r="P259" s="4"/>
    </row>
    <row r="260" spans="1:16" x14ac:dyDescent="0.2">
      <c r="A260" s="1">
        <v>40702</v>
      </c>
      <c r="B260" s="1" t="s">
        <v>271</v>
      </c>
      <c r="C260" s="5">
        <v>36183</v>
      </c>
      <c r="D260" s="1">
        <v>44</v>
      </c>
      <c r="E260" s="5">
        <v>1556350589</v>
      </c>
      <c r="F260" s="5">
        <v>37138</v>
      </c>
      <c r="G260" s="5">
        <v>43013</v>
      </c>
      <c r="H260" s="6">
        <f>ROUND(E260/C260,0)</f>
        <v>43013</v>
      </c>
      <c r="I260" s="4">
        <f t="shared" si="14"/>
        <v>4</v>
      </c>
      <c r="J260" s="4" t="str">
        <f t="shared" si="15"/>
        <v>SA</v>
      </c>
      <c r="K260" s="4" t="str">
        <f t="shared" si="16"/>
        <v>Adelaide</v>
      </c>
      <c r="L260" s="4"/>
      <c r="M260" s="4"/>
      <c r="N260" s="4"/>
      <c r="O260" s="4"/>
      <c r="P260" s="4"/>
    </row>
    <row r="261" spans="1:16" x14ac:dyDescent="0.2">
      <c r="A261" s="1">
        <v>20102</v>
      </c>
      <c r="B261" s="1" t="s">
        <v>98</v>
      </c>
      <c r="C261" s="5">
        <v>14221</v>
      </c>
      <c r="D261" s="1">
        <v>47</v>
      </c>
      <c r="E261" s="5">
        <v>611491553</v>
      </c>
      <c r="F261" s="5">
        <v>35409</v>
      </c>
      <c r="G261" s="5">
        <v>42999</v>
      </c>
      <c r="H261" s="6">
        <f>ROUND(E261/C261,0)</f>
        <v>42999</v>
      </c>
      <c r="I261" s="4">
        <f t="shared" si="14"/>
        <v>2</v>
      </c>
      <c r="J261" s="4" t="str">
        <f t="shared" si="15"/>
        <v>Vic</v>
      </c>
      <c r="K261" s="4" t="str">
        <f t="shared" si="16"/>
        <v>Melbourne</v>
      </c>
      <c r="L261" s="4"/>
      <c r="M261" s="4"/>
      <c r="N261" s="4"/>
      <c r="O261" s="4"/>
      <c r="P261" s="4"/>
    </row>
    <row r="262" spans="1:16" x14ac:dyDescent="0.2">
      <c r="A262" s="1">
        <v>50103</v>
      </c>
      <c r="B262" s="1" t="s">
        <v>275</v>
      </c>
      <c r="C262" s="5">
        <v>12522</v>
      </c>
      <c r="D262" s="1">
        <v>47</v>
      </c>
      <c r="E262" s="5">
        <v>537752870</v>
      </c>
      <c r="F262" s="5">
        <v>33963</v>
      </c>
      <c r="G262" s="5">
        <v>42945</v>
      </c>
      <c r="H262" s="6">
        <f>ROUND(E262/C262,0)</f>
        <v>42945</v>
      </c>
      <c r="I262" s="4">
        <f t="shared" si="14"/>
        <v>5</v>
      </c>
      <c r="J262" s="4" t="str">
        <f t="shared" si="15"/>
        <v>WA</v>
      </c>
      <c r="K262" s="4" t="str">
        <f t="shared" si="16"/>
        <v>Perth</v>
      </c>
      <c r="L262" s="4"/>
      <c r="M262" s="4"/>
      <c r="N262" s="4"/>
      <c r="O262" s="4"/>
      <c r="P262" s="4"/>
    </row>
    <row r="263" spans="1:16" x14ac:dyDescent="0.2">
      <c r="A263" s="1">
        <v>20403</v>
      </c>
      <c r="B263" s="1" t="s">
        <v>108</v>
      </c>
      <c r="C263" s="5">
        <v>36621</v>
      </c>
      <c r="D263" s="1">
        <v>45</v>
      </c>
      <c r="E263" s="5">
        <v>1572390167</v>
      </c>
      <c r="F263" s="5">
        <v>37522</v>
      </c>
      <c r="G263" s="5">
        <v>42937</v>
      </c>
      <c r="H263" s="6">
        <f>ROUND(E263/C263,0)</f>
        <v>42937</v>
      </c>
      <c r="I263" s="4">
        <f t="shared" si="14"/>
        <v>2</v>
      </c>
      <c r="J263" s="4" t="str">
        <f t="shared" si="15"/>
        <v>Vic</v>
      </c>
      <c r="K263" s="4" t="str">
        <f t="shared" si="16"/>
        <v>Melbourne</v>
      </c>
      <c r="L263" s="4"/>
      <c r="M263" s="4"/>
      <c r="N263" s="4"/>
      <c r="O263" s="4"/>
      <c r="P263" s="4"/>
    </row>
    <row r="264" spans="1:16" x14ac:dyDescent="0.2">
      <c r="A264" s="1">
        <v>12503</v>
      </c>
      <c r="B264" s="1" t="s">
        <v>88</v>
      </c>
      <c r="C264" s="5">
        <v>62094</v>
      </c>
      <c r="D264" s="1">
        <v>38</v>
      </c>
      <c r="E264" s="5">
        <v>2663379421</v>
      </c>
      <c r="F264" s="5">
        <v>37714</v>
      </c>
      <c r="G264" s="5">
        <v>42893</v>
      </c>
      <c r="H264" s="6">
        <f>ROUND(E264/C264,0)</f>
        <v>42893</v>
      </c>
      <c r="I264" s="4">
        <f t="shared" si="14"/>
        <v>1</v>
      </c>
      <c r="J264" s="4" t="str">
        <f t="shared" si="15"/>
        <v>NSW</v>
      </c>
      <c r="K264" s="4" t="str">
        <f t="shared" si="16"/>
        <v>Sydney</v>
      </c>
      <c r="L264" s="4"/>
      <c r="M264" s="4"/>
      <c r="N264" s="4"/>
      <c r="O264" s="4"/>
      <c r="P264" s="4"/>
    </row>
    <row r="265" spans="1:16" x14ac:dyDescent="0.2">
      <c r="A265" s="1">
        <v>21501</v>
      </c>
      <c r="B265" s="1" t="s">
        <v>154</v>
      </c>
      <c r="C265" s="5">
        <v>32615</v>
      </c>
      <c r="D265" s="1">
        <v>47</v>
      </c>
      <c r="E265" s="5">
        <v>1392972429</v>
      </c>
      <c r="F265" s="5">
        <v>35972</v>
      </c>
      <c r="G265" s="5">
        <v>42710</v>
      </c>
      <c r="H265" s="6">
        <f>ROUND(E265/C265,0)</f>
        <v>42710</v>
      </c>
      <c r="I265" s="4">
        <f t="shared" si="14"/>
        <v>2</v>
      </c>
      <c r="J265" s="4" t="str">
        <f t="shared" si="15"/>
        <v>Vic</v>
      </c>
      <c r="K265" s="4" t="str">
        <f t="shared" si="16"/>
        <v>Melbourne</v>
      </c>
      <c r="L265" s="4"/>
      <c r="M265" s="4"/>
      <c r="N265" s="4"/>
      <c r="O265" s="4"/>
      <c r="P265" s="4"/>
    </row>
    <row r="266" spans="1:16" x14ac:dyDescent="0.2">
      <c r="A266" s="1">
        <v>50903</v>
      </c>
      <c r="B266" s="1" t="s">
        <v>299</v>
      </c>
      <c r="C266" s="5">
        <v>11691</v>
      </c>
      <c r="D266" s="1">
        <v>46</v>
      </c>
      <c r="E266" s="5">
        <v>497277406</v>
      </c>
      <c r="F266" s="5">
        <v>35241</v>
      </c>
      <c r="G266" s="5">
        <v>42535</v>
      </c>
      <c r="H266" s="6">
        <f>ROUND(E266/C266,0)</f>
        <v>42535</v>
      </c>
      <c r="I266" s="4">
        <f t="shared" si="14"/>
        <v>5</v>
      </c>
      <c r="J266" s="4" t="str">
        <f t="shared" si="15"/>
        <v>WA</v>
      </c>
      <c r="K266" s="4" t="str">
        <f t="shared" si="16"/>
        <v>Perth</v>
      </c>
      <c r="L266" s="4"/>
      <c r="M266" s="4"/>
      <c r="N266" s="4"/>
      <c r="O266" s="4"/>
      <c r="P266" s="4"/>
    </row>
    <row r="267" spans="1:16" x14ac:dyDescent="0.2">
      <c r="A267" s="1">
        <v>31603</v>
      </c>
      <c r="B267" s="1" t="s">
        <v>232</v>
      </c>
      <c r="C267" s="5">
        <v>30735</v>
      </c>
      <c r="D267" s="1">
        <v>42</v>
      </c>
      <c r="E267" s="5">
        <v>1307146961</v>
      </c>
      <c r="F267" s="5">
        <v>34334</v>
      </c>
      <c r="G267" s="5">
        <v>42530</v>
      </c>
      <c r="H267" s="6">
        <f>ROUND(E267/C267,0)</f>
        <v>42530</v>
      </c>
      <c r="I267" s="4">
        <f t="shared" si="14"/>
        <v>3</v>
      </c>
      <c r="J267" s="4" t="str">
        <f t="shared" si="15"/>
        <v>Qld</v>
      </c>
      <c r="K267" s="4" t="str">
        <f t="shared" si="16"/>
        <v>Brisbane</v>
      </c>
      <c r="L267" s="4"/>
      <c r="M267" s="4"/>
      <c r="N267" s="4"/>
      <c r="O267" s="4"/>
      <c r="P267" s="4"/>
    </row>
    <row r="268" spans="1:16" x14ac:dyDescent="0.2">
      <c r="A268" s="1">
        <v>60101</v>
      </c>
      <c r="B268" s="1" t="s">
        <v>307</v>
      </c>
      <c r="C268" s="5">
        <v>7374</v>
      </c>
      <c r="D268" s="1">
        <v>40</v>
      </c>
      <c r="E268" s="5">
        <v>313354945</v>
      </c>
      <c r="F268" s="5">
        <v>38102</v>
      </c>
      <c r="G268" s="5">
        <v>42495</v>
      </c>
      <c r="H268" s="6">
        <f>ROUND(E268/C268,0)</f>
        <v>42495</v>
      </c>
      <c r="I268" s="4">
        <f t="shared" si="14"/>
        <v>6</v>
      </c>
      <c r="J268" s="4" t="str">
        <f t="shared" si="15"/>
        <v>Tas</v>
      </c>
      <c r="K268" s="4" t="str">
        <f t="shared" si="16"/>
        <v>Hobart</v>
      </c>
      <c r="L268" s="4"/>
      <c r="M268" s="4"/>
      <c r="N268" s="4"/>
      <c r="O268" s="4"/>
      <c r="P268" s="4"/>
    </row>
    <row r="269" spans="1:16" x14ac:dyDescent="0.2">
      <c r="A269" s="1">
        <v>31605</v>
      </c>
      <c r="B269" s="1" t="s">
        <v>233</v>
      </c>
      <c r="C269" s="5">
        <v>21084</v>
      </c>
      <c r="D269" s="1">
        <v>47</v>
      </c>
      <c r="E269" s="5">
        <v>895766906</v>
      </c>
      <c r="F269" s="5">
        <v>31525</v>
      </c>
      <c r="G269" s="5">
        <v>42486</v>
      </c>
      <c r="H269" s="6">
        <f>ROUND(E269/C269,0)</f>
        <v>42486</v>
      </c>
      <c r="I269" s="4">
        <f t="shared" si="14"/>
        <v>3</v>
      </c>
      <c r="J269" s="4" t="str">
        <f t="shared" si="15"/>
        <v>Qld</v>
      </c>
      <c r="K269" s="4" t="str">
        <f t="shared" si="16"/>
        <v>Brisbane</v>
      </c>
      <c r="L269" s="4"/>
      <c r="M269" s="4"/>
      <c r="N269" s="4"/>
      <c r="O269" s="4"/>
      <c r="P269" s="4"/>
    </row>
    <row r="270" spans="1:16" x14ac:dyDescent="0.2">
      <c r="A270" s="1">
        <v>40204</v>
      </c>
      <c r="B270" s="1" t="s">
        <v>255</v>
      </c>
      <c r="C270" s="5">
        <v>64752</v>
      </c>
      <c r="D270" s="1">
        <v>39</v>
      </c>
      <c r="E270" s="5">
        <v>2737391514</v>
      </c>
      <c r="F270" s="5">
        <v>39518</v>
      </c>
      <c r="G270" s="5">
        <v>42275</v>
      </c>
      <c r="H270" s="6">
        <f>ROUND(E270/C270,0)</f>
        <v>42275</v>
      </c>
      <c r="I270" s="4">
        <f t="shared" si="14"/>
        <v>4</v>
      </c>
      <c r="J270" s="4" t="str">
        <f t="shared" si="15"/>
        <v>SA</v>
      </c>
      <c r="K270" s="4" t="str">
        <f t="shared" si="16"/>
        <v>Adelaide</v>
      </c>
      <c r="L270" s="4"/>
      <c r="M270" s="4"/>
      <c r="N270" s="4"/>
      <c r="O270" s="4"/>
      <c r="P270" s="4"/>
    </row>
    <row r="271" spans="1:16" x14ac:dyDescent="0.2">
      <c r="A271" s="1">
        <v>50901</v>
      </c>
      <c r="B271" s="1" t="s">
        <v>297</v>
      </c>
      <c r="C271" s="5">
        <v>32116</v>
      </c>
      <c r="D271" s="1">
        <v>46</v>
      </c>
      <c r="E271" s="5">
        <v>1356437659</v>
      </c>
      <c r="F271" s="5">
        <v>34511</v>
      </c>
      <c r="G271" s="5">
        <v>42236</v>
      </c>
      <c r="H271" s="6">
        <f>ROUND(E271/C271,0)</f>
        <v>42236</v>
      </c>
      <c r="I271" s="4">
        <f t="shared" si="14"/>
        <v>5</v>
      </c>
      <c r="J271" s="4" t="str">
        <f t="shared" si="15"/>
        <v>WA</v>
      </c>
      <c r="K271" s="4" t="str">
        <f t="shared" si="16"/>
        <v>Perth</v>
      </c>
      <c r="L271" s="4"/>
      <c r="M271" s="4"/>
      <c r="N271" s="4"/>
      <c r="O271" s="4"/>
      <c r="P271" s="4"/>
    </row>
    <row r="272" spans="1:16" x14ac:dyDescent="0.2">
      <c r="A272" s="1">
        <v>11301</v>
      </c>
      <c r="B272" s="1" t="s">
        <v>48</v>
      </c>
      <c r="C272" s="5">
        <v>25804</v>
      </c>
      <c r="D272" s="1">
        <v>43</v>
      </c>
      <c r="E272" s="5">
        <v>1089281788</v>
      </c>
      <c r="F272" s="5">
        <v>36113</v>
      </c>
      <c r="G272" s="5">
        <v>42214</v>
      </c>
      <c r="H272" s="6">
        <f>ROUND(E272/C272,0)</f>
        <v>42214</v>
      </c>
      <c r="I272" s="4">
        <f t="shared" si="14"/>
        <v>1</v>
      </c>
      <c r="J272" s="4" t="str">
        <f t="shared" si="15"/>
        <v>NSW</v>
      </c>
      <c r="K272" s="4" t="str">
        <f t="shared" si="16"/>
        <v>Sydney</v>
      </c>
      <c r="L272" s="4"/>
      <c r="M272" s="4"/>
      <c r="N272" s="4"/>
      <c r="O272" s="4"/>
      <c r="P272" s="4"/>
    </row>
    <row r="273" spans="1:16" x14ac:dyDescent="0.2">
      <c r="A273" s="1">
        <v>30909</v>
      </c>
      <c r="B273" s="1" t="s">
        <v>204</v>
      </c>
      <c r="C273" s="5">
        <v>30154</v>
      </c>
      <c r="D273" s="1">
        <v>40</v>
      </c>
      <c r="E273" s="5">
        <v>1271395248</v>
      </c>
      <c r="F273" s="5">
        <v>34652</v>
      </c>
      <c r="G273" s="5">
        <v>42163</v>
      </c>
      <c r="H273" s="6">
        <f>ROUND(E273/C273,0)</f>
        <v>42163</v>
      </c>
      <c r="I273" s="4">
        <f t="shared" si="14"/>
        <v>3</v>
      </c>
      <c r="J273" s="4" t="str">
        <f t="shared" si="15"/>
        <v>Qld</v>
      </c>
      <c r="K273" s="4" t="str">
        <f t="shared" si="16"/>
        <v>Brisbane</v>
      </c>
      <c r="L273" s="4"/>
      <c r="M273" s="4"/>
      <c r="N273" s="4"/>
      <c r="O273" s="4"/>
      <c r="P273" s="4"/>
    </row>
    <row r="274" spans="1:16" x14ac:dyDescent="0.2">
      <c r="A274" s="1">
        <v>31102</v>
      </c>
      <c r="B274" s="1" t="s">
        <v>211</v>
      </c>
      <c r="C274" s="5">
        <v>18772</v>
      </c>
      <c r="D274" s="1">
        <v>39</v>
      </c>
      <c r="E274" s="5">
        <v>790370550</v>
      </c>
      <c r="F274" s="5">
        <v>38193</v>
      </c>
      <c r="G274" s="5">
        <v>42104</v>
      </c>
      <c r="H274" s="6">
        <f>ROUND(E274/C274,0)</f>
        <v>42104</v>
      </c>
      <c r="I274" s="4">
        <f t="shared" si="14"/>
        <v>3</v>
      </c>
      <c r="J274" s="4" t="str">
        <f t="shared" si="15"/>
        <v>Qld</v>
      </c>
      <c r="K274" s="4" t="str">
        <f t="shared" si="16"/>
        <v>Brisbane</v>
      </c>
      <c r="L274" s="4"/>
      <c r="M274" s="4"/>
      <c r="N274" s="4"/>
      <c r="O274" s="4"/>
      <c r="P274" s="4"/>
    </row>
    <row r="275" spans="1:16" x14ac:dyDescent="0.2">
      <c r="A275" s="1">
        <v>11902</v>
      </c>
      <c r="B275" s="1" t="s">
        <v>66</v>
      </c>
      <c r="C275" s="5">
        <v>60279</v>
      </c>
      <c r="D275" s="1">
        <v>39</v>
      </c>
      <c r="E275" s="5">
        <v>2532756171</v>
      </c>
      <c r="F275" s="5">
        <v>34664</v>
      </c>
      <c r="G275" s="5">
        <v>42017</v>
      </c>
      <c r="H275" s="6">
        <f>ROUND(E275/C275,0)</f>
        <v>42017</v>
      </c>
      <c r="I275" s="4">
        <f t="shared" si="14"/>
        <v>1</v>
      </c>
      <c r="J275" s="4" t="str">
        <f t="shared" si="15"/>
        <v>NSW</v>
      </c>
      <c r="K275" s="4" t="str">
        <f t="shared" si="16"/>
        <v>Sydney</v>
      </c>
      <c r="L275" s="4"/>
      <c r="M275" s="4"/>
      <c r="N275" s="4"/>
      <c r="O275" s="4"/>
      <c r="P275" s="4"/>
    </row>
    <row r="276" spans="1:16" x14ac:dyDescent="0.2">
      <c r="A276" s="1">
        <v>30701</v>
      </c>
      <c r="B276" s="1" t="s">
        <v>189</v>
      </c>
      <c r="C276" s="5">
        <v>23749</v>
      </c>
      <c r="D276" s="1">
        <v>42</v>
      </c>
      <c r="E276" s="5">
        <v>997465523</v>
      </c>
      <c r="F276" s="5">
        <v>36116</v>
      </c>
      <c r="G276" s="5">
        <v>42000</v>
      </c>
      <c r="H276" s="6">
        <f>ROUND(E276/C276,0)</f>
        <v>42000</v>
      </c>
      <c r="I276" s="4">
        <f t="shared" si="14"/>
        <v>3</v>
      </c>
      <c r="J276" s="4" t="str">
        <f t="shared" si="15"/>
        <v>Qld</v>
      </c>
      <c r="K276" s="4" t="str">
        <f t="shared" si="16"/>
        <v>Brisbane</v>
      </c>
      <c r="L276" s="4"/>
      <c r="M276" s="4"/>
      <c r="N276" s="4"/>
      <c r="O276" s="4"/>
      <c r="P276" s="4"/>
    </row>
    <row r="277" spans="1:16" x14ac:dyDescent="0.2">
      <c r="A277" s="1">
        <v>21301</v>
      </c>
      <c r="B277" s="1" t="s">
        <v>147</v>
      </c>
      <c r="C277" s="5">
        <v>85582</v>
      </c>
      <c r="D277" s="1">
        <v>38</v>
      </c>
      <c r="E277" s="5">
        <v>3593881724</v>
      </c>
      <c r="F277" s="5">
        <v>38038</v>
      </c>
      <c r="G277" s="5">
        <v>41993</v>
      </c>
      <c r="H277" s="6">
        <f>ROUND(E277/C277,0)</f>
        <v>41993</v>
      </c>
      <c r="I277" s="4">
        <f t="shared" si="14"/>
        <v>2</v>
      </c>
      <c r="J277" s="4" t="str">
        <f t="shared" si="15"/>
        <v>Vic</v>
      </c>
      <c r="K277" s="4" t="str">
        <f t="shared" si="16"/>
        <v>Melbourne</v>
      </c>
      <c r="L277" s="4"/>
      <c r="M277" s="4"/>
      <c r="N277" s="4"/>
      <c r="O277" s="4"/>
      <c r="P277" s="4"/>
    </row>
    <row r="278" spans="1:16" x14ac:dyDescent="0.2">
      <c r="A278" s="1">
        <v>60106</v>
      </c>
      <c r="B278" s="1" t="s">
        <v>312</v>
      </c>
      <c r="C278" s="5">
        <v>8046</v>
      </c>
      <c r="D278" s="1">
        <v>44</v>
      </c>
      <c r="E278" s="5">
        <v>336784969</v>
      </c>
      <c r="F278" s="5">
        <v>37679</v>
      </c>
      <c r="G278" s="5">
        <v>41857</v>
      </c>
      <c r="H278" s="6">
        <f>ROUND(E278/C278,0)</f>
        <v>41857</v>
      </c>
      <c r="I278" s="4">
        <f t="shared" si="14"/>
        <v>6</v>
      </c>
      <c r="J278" s="4" t="str">
        <f t="shared" si="15"/>
        <v>Tas</v>
      </c>
      <c r="K278" s="4" t="str">
        <f t="shared" si="16"/>
        <v>Hobart</v>
      </c>
      <c r="L278" s="4"/>
      <c r="M278" s="4"/>
      <c r="N278" s="4"/>
      <c r="O278" s="4"/>
      <c r="P278" s="4"/>
    </row>
    <row r="279" spans="1:16" x14ac:dyDescent="0.2">
      <c r="A279" s="1">
        <v>12702</v>
      </c>
      <c r="B279" s="1" t="s">
        <v>93</v>
      </c>
      <c r="C279" s="5">
        <v>78172</v>
      </c>
      <c r="D279" s="1">
        <v>40</v>
      </c>
      <c r="E279" s="5">
        <v>3264945829</v>
      </c>
      <c r="F279" s="5">
        <v>37048</v>
      </c>
      <c r="G279" s="5">
        <v>41766</v>
      </c>
      <c r="H279" s="6">
        <f>ROUND(E279/C279,0)</f>
        <v>41766</v>
      </c>
      <c r="I279" s="4">
        <f t="shared" si="14"/>
        <v>1</v>
      </c>
      <c r="J279" s="4" t="str">
        <f t="shared" si="15"/>
        <v>NSW</v>
      </c>
      <c r="K279" s="4" t="str">
        <f t="shared" si="16"/>
        <v>Sydney</v>
      </c>
      <c r="L279" s="4"/>
      <c r="M279" s="4"/>
      <c r="N279" s="4"/>
      <c r="O279" s="4"/>
      <c r="P279" s="4"/>
    </row>
    <row r="280" spans="1:16" x14ac:dyDescent="0.2">
      <c r="A280" s="1">
        <v>60402</v>
      </c>
      <c r="B280" s="1" t="s">
        <v>320</v>
      </c>
      <c r="C280" s="5">
        <v>22558</v>
      </c>
      <c r="D280" s="1">
        <v>44</v>
      </c>
      <c r="E280" s="5">
        <v>938768450</v>
      </c>
      <c r="F280" s="5">
        <v>35998</v>
      </c>
      <c r="G280" s="5">
        <v>41616</v>
      </c>
      <c r="H280" s="6">
        <f>ROUND(E280/C280,0)</f>
        <v>41616</v>
      </c>
      <c r="I280" s="4">
        <f t="shared" si="14"/>
        <v>6</v>
      </c>
      <c r="J280" s="4" t="str">
        <f t="shared" si="15"/>
        <v>Tas</v>
      </c>
      <c r="K280" s="4" t="str">
        <f t="shared" si="16"/>
        <v>Hobart</v>
      </c>
      <c r="L280" s="4"/>
      <c r="M280" s="4"/>
      <c r="N280" s="4"/>
      <c r="O280" s="4"/>
      <c r="P280" s="4"/>
    </row>
    <row r="281" spans="1:16" x14ac:dyDescent="0.2">
      <c r="A281" s="1">
        <v>10803</v>
      </c>
      <c r="B281" s="1" t="s">
        <v>32</v>
      </c>
      <c r="C281" s="5">
        <v>250</v>
      </c>
      <c r="D281" s="1">
        <v>48</v>
      </c>
      <c r="E281" s="5">
        <v>10403825</v>
      </c>
      <c r="F281" s="5">
        <v>34037</v>
      </c>
      <c r="G281" s="5">
        <v>41615</v>
      </c>
      <c r="H281" s="6">
        <f>ROUND(E281/C281,0)</f>
        <v>41615</v>
      </c>
      <c r="I281" s="4">
        <f t="shared" si="14"/>
        <v>1</v>
      </c>
      <c r="J281" s="4" t="str">
        <f t="shared" si="15"/>
        <v>NSW</v>
      </c>
      <c r="K281" s="4" t="str">
        <f t="shared" si="16"/>
        <v>Sydney</v>
      </c>
      <c r="L281" s="4"/>
      <c r="M281" s="4"/>
      <c r="N281" s="4"/>
      <c r="O281" s="4"/>
      <c r="P281" s="4"/>
    </row>
    <row r="282" spans="1:16" x14ac:dyDescent="0.2">
      <c r="A282" s="1">
        <v>11001</v>
      </c>
      <c r="B282" s="1" t="s">
        <v>38</v>
      </c>
      <c r="C282" s="5">
        <v>18986</v>
      </c>
      <c r="D282" s="1">
        <v>45</v>
      </c>
      <c r="E282" s="5">
        <v>789440749</v>
      </c>
      <c r="F282" s="5">
        <v>34386</v>
      </c>
      <c r="G282" s="5">
        <v>41580</v>
      </c>
      <c r="H282" s="6">
        <f>ROUND(E282/C282,0)</f>
        <v>41580</v>
      </c>
      <c r="I282" s="4">
        <f t="shared" si="14"/>
        <v>1</v>
      </c>
      <c r="J282" s="4" t="str">
        <f t="shared" si="15"/>
        <v>NSW</v>
      </c>
      <c r="K282" s="4" t="str">
        <f t="shared" si="16"/>
        <v>Sydney</v>
      </c>
      <c r="L282" s="4"/>
      <c r="M282" s="4"/>
      <c r="N282" s="4"/>
      <c r="O282" s="4"/>
      <c r="P282" s="4"/>
    </row>
    <row r="283" spans="1:16" x14ac:dyDescent="0.2">
      <c r="A283" s="1">
        <v>12501</v>
      </c>
      <c r="B283" s="1" t="s">
        <v>86</v>
      </c>
      <c r="C283" s="5">
        <v>35702</v>
      </c>
      <c r="D283" s="1">
        <v>36</v>
      </c>
      <c r="E283" s="5">
        <v>1478893933</v>
      </c>
      <c r="F283" s="5">
        <v>34000</v>
      </c>
      <c r="G283" s="5">
        <v>41423</v>
      </c>
      <c r="H283" s="6">
        <f>ROUND(E283/C283,0)</f>
        <v>41423</v>
      </c>
      <c r="I283" s="4">
        <f t="shared" si="14"/>
        <v>1</v>
      </c>
      <c r="J283" s="4" t="str">
        <f t="shared" si="15"/>
        <v>NSW</v>
      </c>
      <c r="K283" s="4" t="str">
        <f t="shared" si="16"/>
        <v>Sydney</v>
      </c>
      <c r="L283" s="4"/>
      <c r="M283" s="4"/>
      <c r="N283" s="4"/>
      <c r="O283" s="4"/>
      <c r="P283" s="4"/>
    </row>
    <row r="284" spans="1:16" x14ac:dyDescent="0.2">
      <c r="A284" s="1">
        <v>60103</v>
      </c>
      <c r="B284" s="1" t="s">
        <v>309</v>
      </c>
      <c r="C284" s="5">
        <v>25406</v>
      </c>
      <c r="D284" s="1">
        <v>41</v>
      </c>
      <c r="E284" s="5">
        <v>1048543679</v>
      </c>
      <c r="F284" s="5">
        <v>38284</v>
      </c>
      <c r="G284" s="5">
        <v>41271</v>
      </c>
      <c r="H284" s="6">
        <f>ROUND(E284/C284,0)</f>
        <v>41271</v>
      </c>
      <c r="I284" s="4">
        <f t="shared" si="14"/>
        <v>6</v>
      </c>
      <c r="J284" s="4" t="str">
        <f t="shared" si="15"/>
        <v>Tas</v>
      </c>
      <c r="K284" s="4" t="str">
        <f t="shared" si="16"/>
        <v>Hobart</v>
      </c>
      <c r="L284" s="4"/>
      <c r="M284" s="4"/>
      <c r="N284" s="4"/>
      <c r="O284" s="4"/>
      <c r="P284" s="4"/>
    </row>
    <row r="285" spans="1:16" x14ac:dyDescent="0.2">
      <c r="A285" s="1">
        <v>21603</v>
      </c>
      <c r="B285" s="1" t="s">
        <v>159</v>
      </c>
      <c r="C285" s="5">
        <v>33206</v>
      </c>
      <c r="D285" s="1">
        <v>43</v>
      </c>
      <c r="E285" s="5">
        <v>1368166142</v>
      </c>
      <c r="F285" s="5">
        <v>35447</v>
      </c>
      <c r="G285" s="5">
        <v>41202</v>
      </c>
      <c r="H285" s="6">
        <f>ROUND(E285/C285,0)</f>
        <v>41202</v>
      </c>
      <c r="I285" s="4">
        <f t="shared" si="14"/>
        <v>2</v>
      </c>
      <c r="J285" s="4" t="str">
        <f t="shared" si="15"/>
        <v>Vic</v>
      </c>
      <c r="K285" s="4" t="str">
        <f t="shared" si="16"/>
        <v>Melbourne</v>
      </c>
      <c r="L285" s="4"/>
      <c r="M285" s="4"/>
      <c r="N285" s="4"/>
      <c r="O285" s="4"/>
      <c r="P285" s="4"/>
    </row>
    <row r="286" spans="1:16" x14ac:dyDescent="0.2">
      <c r="A286" s="1">
        <v>31607</v>
      </c>
      <c r="B286" s="1" t="s">
        <v>235</v>
      </c>
      <c r="C286" s="5">
        <v>20645</v>
      </c>
      <c r="D286" s="1">
        <v>44</v>
      </c>
      <c r="E286" s="5">
        <v>849934005</v>
      </c>
      <c r="F286" s="5">
        <v>34427</v>
      </c>
      <c r="G286" s="5">
        <v>41169</v>
      </c>
      <c r="H286" s="6">
        <f>ROUND(E286/C286,0)</f>
        <v>41169</v>
      </c>
      <c r="I286" s="4">
        <f t="shared" si="14"/>
        <v>3</v>
      </c>
      <c r="J286" s="4" t="str">
        <f t="shared" si="15"/>
        <v>Qld</v>
      </c>
      <c r="K286" s="4" t="str">
        <f t="shared" si="16"/>
        <v>Brisbane</v>
      </c>
      <c r="L286" s="4"/>
      <c r="M286" s="4"/>
      <c r="N286" s="4"/>
      <c r="O286" s="4"/>
      <c r="P286" s="4"/>
    </row>
    <row r="287" spans="1:16" x14ac:dyDescent="0.2">
      <c r="A287" s="1">
        <v>20401</v>
      </c>
      <c r="B287" s="1" t="s">
        <v>106</v>
      </c>
      <c r="C287" s="5">
        <v>26890</v>
      </c>
      <c r="D287" s="1">
        <v>47</v>
      </c>
      <c r="E287" s="5">
        <v>1106567918</v>
      </c>
      <c r="F287" s="5">
        <v>34705</v>
      </c>
      <c r="G287" s="5">
        <v>41152</v>
      </c>
      <c r="H287" s="6">
        <f>ROUND(E287/C287,0)</f>
        <v>41152</v>
      </c>
      <c r="I287" s="4">
        <f t="shared" si="14"/>
        <v>2</v>
      </c>
      <c r="J287" s="4" t="str">
        <f t="shared" si="15"/>
        <v>Vic</v>
      </c>
      <c r="K287" s="4" t="str">
        <f t="shared" si="16"/>
        <v>Melbourne</v>
      </c>
      <c r="L287" s="4"/>
      <c r="M287" s="4"/>
      <c r="N287" s="4"/>
      <c r="O287" s="4"/>
      <c r="P287" s="4"/>
    </row>
    <row r="288" spans="1:16" x14ac:dyDescent="0.2">
      <c r="A288" s="1">
        <v>20503</v>
      </c>
      <c r="B288" s="1" t="s">
        <v>111</v>
      </c>
      <c r="C288" s="5">
        <v>30768</v>
      </c>
      <c r="D288" s="1">
        <v>47</v>
      </c>
      <c r="E288" s="5">
        <v>1264527026</v>
      </c>
      <c r="F288" s="5">
        <v>33103</v>
      </c>
      <c r="G288" s="5">
        <v>41099</v>
      </c>
      <c r="H288" s="6">
        <f>ROUND(E288/C288,0)</f>
        <v>41099</v>
      </c>
      <c r="I288" s="4">
        <f t="shared" si="14"/>
        <v>2</v>
      </c>
      <c r="J288" s="4" t="str">
        <f t="shared" si="15"/>
        <v>Vic</v>
      </c>
      <c r="K288" s="4" t="str">
        <f t="shared" si="16"/>
        <v>Melbourne</v>
      </c>
      <c r="L288" s="4"/>
      <c r="M288" s="4"/>
      <c r="N288" s="4"/>
      <c r="O288" s="4"/>
      <c r="P288" s="4"/>
    </row>
    <row r="289" spans="1:16" x14ac:dyDescent="0.2">
      <c r="A289" s="1">
        <v>31608</v>
      </c>
      <c r="B289" s="1" t="s">
        <v>236</v>
      </c>
      <c r="C289" s="5">
        <v>11485</v>
      </c>
      <c r="D289" s="1">
        <v>48</v>
      </c>
      <c r="E289" s="5">
        <v>470375601</v>
      </c>
      <c r="F289" s="5">
        <v>31201</v>
      </c>
      <c r="G289" s="5">
        <v>40956</v>
      </c>
      <c r="H289" s="6">
        <f>ROUND(E289/C289,0)</f>
        <v>40956</v>
      </c>
      <c r="I289" s="4">
        <f t="shared" si="14"/>
        <v>3</v>
      </c>
      <c r="J289" s="4" t="str">
        <f t="shared" si="15"/>
        <v>Qld</v>
      </c>
      <c r="K289" s="4" t="str">
        <f t="shared" si="16"/>
        <v>Brisbane</v>
      </c>
      <c r="L289" s="4"/>
      <c r="M289" s="4"/>
      <c r="N289" s="4"/>
      <c r="O289" s="4"/>
      <c r="P289" s="4"/>
    </row>
    <row r="290" spans="1:16" x14ac:dyDescent="0.2">
      <c r="A290" s="1">
        <v>11401</v>
      </c>
      <c r="B290" s="1" t="s">
        <v>51</v>
      </c>
      <c r="C290" s="5">
        <v>45656</v>
      </c>
      <c r="D290" s="1">
        <v>47</v>
      </c>
      <c r="E290" s="5">
        <v>1859747680</v>
      </c>
      <c r="F290" s="5">
        <v>32771</v>
      </c>
      <c r="G290" s="5">
        <v>40734</v>
      </c>
      <c r="H290" s="6">
        <f>ROUND(E290/C290,0)</f>
        <v>40734</v>
      </c>
      <c r="I290" s="4">
        <f t="shared" si="14"/>
        <v>1</v>
      </c>
      <c r="J290" s="4" t="str">
        <f t="shared" si="15"/>
        <v>NSW</v>
      </c>
      <c r="K290" s="4" t="str">
        <f t="shared" si="16"/>
        <v>Sydney</v>
      </c>
      <c r="L290" s="4"/>
      <c r="M290" s="4"/>
      <c r="N290" s="4"/>
      <c r="O290" s="4"/>
      <c r="P290" s="4"/>
    </row>
    <row r="291" spans="1:16" x14ac:dyDescent="0.2">
      <c r="A291" s="1">
        <v>60203</v>
      </c>
      <c r="B291" s="1" t="s">
        <v>315</v>
      </c>
      <c r="C291" s="5">
        <v>18588</v>
      </c>
      <c r="D291" s="1">
        <v>46</v>
      </c>
      <c r="E291" s="5">
        <v>756274719</v>
      </c>
      <c r="F291" s="5">
        <v>34698</v>
      </c>
      <c r="G291" s="5">
        <v>40686</v>
      </c>
      <c r="H291" s="6">
        <f>ROUND(E291/C291,0)</f>
        <v>40686</v>
      </c>
      <c r="I291" s="4">
        <f t="shared" si="14"/>
        <v>6</v>
      </c>
      <c r="J291" s="4" t="str">
        <f t="shared" si="15"/>
        <v>Tas</v>
      </c>
      <c r="K291" s="4" t="str">
        <f t="shared" si="16"/>
        <v>Hobart</v>
      </c>
      <c r="L291" s="4"/>
      <c r="M291" s="4"/>
      <c r="N291" s="4"/>
      <c r="O291" s="4"/>
      <c r="P291" s="4"/>
    </row>
    <row r="292" spans="1:16" x14ac:dyDescent="0.2">
      <c r="A292" s="1">
        <v>31901</v>
      </c>
      <c r="B292" s="1" t="s">
        <v>240</v>
      </c>
      <c r="C292" s="5">
        <v>41964</v>
      </c>
      <c r="D292" s="1">
        <v>44</v>
      </c>
      <c r="E292" s="5">
        <v>1703633783</v>
      </c>
      <c r="F292" s="5">
        <v>33413</v>
      </c>
      <c r="G292" s="5">
        <v>40598</v>
      </c>
      <c r="H292" s="6">
        <f>ROUND(E292/C292,0)</f>
        <v>40598</v>
      </c>
      <c r="I292" s="4">
        <f t="shared" si="14"/>
        <v>3</v>
      </c>
      <c r="J292" s="4" t="str">
        <f t="shared" si="15"/>
        <v>Qld</v>
      </c>
      <c r="K292" s="4" t="str">
        <f t="shared" si="16"/>
        <v>Brisbane</v>
      </c>
      <c r="L292" s="4"/>
      <c r="M292" s="4"/>
      <c r="N292" s="4"/>
      <c r="O292" s="4"/>
      <c r="P292" s="4"/>
    </row>
    <row r="293" spans="1:16" x14ac:dyDescent="0.2">
      <c r="A293" s="1">
        <v>31002</v>
      </c>
      <c r="B293" s="1" t="s">
        <v>207</v>
      </c>
      <c r="C293" s="5">
        <v>28449</v>
      </c>
      <c r="D293" s="1">
        <v>44</v>
      </c>
      <c r="E293" s="5">
        <v>1152801197</v>
      </c>
      <c r="F293" s="5">
        <v>35979</v>
      </c>
      <c r="G293" s="5">
        <v>40522</v>
      </c>
      <c r="H293" s="6">
        <f>ROUND(E293/C293,0)</f>
        <v>40522</v>
      </c>
      <c r="I293" s="4">
        <f t="shared" si="14"/>
        <v>3</v>
      </c>
      <c r="J293" s="4" t="str">
        <f t="shared" si="15"/>
        <v>Qld</v>
      </c>
      <c r="K293" s="4" t="str">
        <f t="shared" si="16"/>
        <v>Brisbane</v>
      </c>
      <c r="L293" s="4"/>
      <c r="M293" s="4"/>
      <c r="N293" s="4"/>
      <c r="O293" s="4"/>
      <c r="P293" s="4"/>
    </row>
    <row r="294" spans="1:16" x14ac:dyDescent="0.2">
      <c r="A294" s="1">
        <v>31606</v>
      </c>
      <c r="B294" s="1" t="s">
        <v>234</v>
      </c>
      <c r="C294" s="5">
        <v>25971</v>
      </c>
      <c r="D294" s="1">
        <v>47</v>
      </c>
      <c r="E294" s="5">
        <v>1051377718</v>
      </c>
      <c r="F294" s="5">
        <v>31770</v>
      </c>
      <c r="G294" s="5">
        <v>40483</v>
      </c>
      <c r="H294" s="6">
        <f>ROUND(E294/C294,0)</f>
        <v>40483</v>
      </c>
      <c r="I294" s="4">
        <f t="shared" si="14"/>
        <v>3</v>
      </c>
      <c r="J294" s="4" t="str">
        <f t="shared" si="15"/>
        <v>Qld</v>
      </c>
      <c r="K294" s="4" t="str">
        <f t="shared" si="16"/>
        <v>Brisbane</v>
      </c>
      <c r="L294" s="4"/>
      <c r="M294" s="4"/>
      <c r="N294" s="4"/>
      <c r="O294" s="4"/>
      <c r="P294" s="4"/>
    </row>
    <row r="295" spans="1:16" x14ac:dyDescent="0.2">
      <c r="A295" s="1">
        <v>40202</v>
      </c>
      <c r="B295" s="1" t="s">
        <v>253</v>
      </c>
      <c r="C295" s="5">
        <v>35457</v>
      </c>
      <c r="D295" s="1">
        <v>39</v>
      </c>
      <c r="E295" s="5">
        <v>1431390059</v>
      </c>
      <c r="F295" s="5">
        <v>38090</v>
      </c>
      <c r="G295" s="5">
        <v>40370</v>
      </c>
      <c r="H295" s="6">
        <f>ROUND(E295/C295,0)</f>
        <v>40370</v>
      </c>
      <c r="I295" s="4">
        <f t="shared" si="14"/>
        <v>4</v>
      </c>
      <c r="J295" s="4" t="str">
        <f t="shared" si="15"/>
        <v>SA</v>
      </c>
      <c r="K295" s="4" t="str">
        <f t="shared" si="16"/>
        <v>Adelaide</v>
      </c>
      <c r="L295" s="4"/>
      <c r="M295" s="4"/>
      <c r="N295" s="4"/>
      <c r="O295" s="4"/>
      <c r="P295" s="4"/>
    </row>
    <row r="296" spans="1:16" x14ac:dyDescent="0.2">
      <c r="A296" s="1">
        <v>11203</v>
      </c>
      <c r="B296" s="1" t="s">
        <v>47</v>
      </c>
      <c r="C296" s="5">
        <v>42445</v>
      </c>
      <c r="D296" s="1">
        <v>46</v>
      </c>
      <c r="E296" s="5">
        <v>1708923011</v>
      </c>
      <c r="F296" s="5">
        <v>32655</v>
      </c>
      <c r="G296" s="5">
        <v>40262</v>
      </c>
      <c r="H296" s="6">
        <f>ROUND(E296/C296,0)</f>
        <v>40262</v>
      </c>
      <c r="I296" s="4">
        <f t="shared" si="14"/>
        <v>1</v>
      </c>
      <c r="J296" s="4" t="str">
        <f t="shared" si="15"/>
        <v>NSW</v>
      </c>
      <c r="K296" s="4" t="str">
        <f t="shared" si="16"/>
        <v>Sydney</v>
      </c>
      <c r="L296" s="4"/>
      <c r="M296" s="4"/>
      <c r="N296" s="4"/>
      <c r="O296" s="4"/>
      <c r="P296" s="4"/>
    </row>
    <row r="297" spans="1:16" x14ac:dyDescent="0.2">
      <c r="A297" s="1">
        <v>20402</v>
      </c>
      <c r="B297" s="1" t="s">
        <v>107</v>
      </c>
      <c r="C297" s="5">
        <v>25388</v>
      </c>
      <c r="D297" s="1">
        <v>47</v>
      </c>
      <c r="E297" s="5">
        <v>1021888767</v>
      </c>
      <c r="F297" s="5">
        <v>34880</v>
      </c>
      <c r="G297" s="5">
        <v>40251</v>
      </c>
      <c r="H297" s="6">
        <f>ROUND(E297/C297,0)</f>
        <v>40251</v>
      </c>
      <c r="I297" s="4">
        <f t="shared" si="14"/>
        <v>2</v>
      </c>
      <c r="J297" s="4" t="str">
        <f t="shared" si="15"/>
        <v>Vic</v>
      </c>
      <c r="K297" s="4" t="str">
        <f t="shared" si="16"/>
        <v>Melbourne</v>
      </c>
      <c r="L297" s="4"/>
      <c r="M297" s="4"/>
      <c r="N297" s="4"/>
      <c r="O297" s="4"/>
      <c r="P297" s="4"/>
    </row>
    <row r="298" spans="1:16" x14ac:dyDescent="0.2">
      <c r="A298" s="1">
        <v>31302</v>
      </c>
      <c r="B298" s="1" t="s">
        <v>220</v>
      </c>
      <c r="C298" s="5">
        <v>29546</v>
      </c>
      <c r="D298" s="1">
        <v>39</v>
      </c>
      <c r="E298" s="5">
        <v>1188956316</v>
      </c>
      <c r="F298" s="5">
        <v>36228</v>
      </c>
      <c r="G298" s="5">
        <v>40241</v>
      </c>
      <c r="H298" s="6">
        <f>ROUND(E298/C298,0)</f>
        <v>40241</v>
      </c>
      <c r="I298" s="4">
        <f t="shared" si="14"/>
        <v>3</v>
      </c>
      <c r="J298" s="4" t="str">
        <f t="shared" si="15"/>
        <v>Qld</v>
      </c>
      <c r="K298" s="4" t="str">
        <f t="shared" si="16"/>
        <v>Brisbane</v>
      </c>
      <c r="L298" s="4"/>
      <c r="M298" s="4"/>
      <c r="N298" s="4"/>
      <c r="O298" s="4"/>
      <c r="P298" s="4"/>
    </row>
    <row r="299" spans="1:16" x14ac:dyDescent="0.2">
      <c r="A299" s="1">
        <v>60202</v>
      </c>
      <c r="B299" s="1" t="s">
        <v>314</v>
      </c>
      <c r="C299" s="5">
        <v>11813</v>
      </c>
      <c r="D299" s="1">
        <v>46</v>
      </c>
      <c r="E299" s="5">
        <v>474861566</v>
      </c>
      <c r="F299" s="5">
        <v>34450</v>
      </c>
      <c r="G299" s="5">
        <v>40198</v>
      </c>
      <c r="H299" s="6">
        <f>ROUND(E299/C299,0)</f>
        <v>40198</v>
      </c>
      <c r="I299" s="4">
        <f t="shared" si="14"/>
        <v>6</v>
      </c>
      <c r="J299" s="4" t="str">
        <f t="shared" si="15"/>
        <v>Tas</v>
      </c>
      <c r="K299" s="4" t="str">
        <f t="shared" si="16"/>
        <v>Hobart</v>
      </c>
      <c r="L299" s="4"/>
      <c r="M299" s="4"/>
      <c r="N299" s="4"/>
      <c r="O299" s="4"/>
      <c r="P299" s="4"/>
    </row>
    <row r="300" spans="1:16" x14ac:dyDescent="0.2">
      <c r="A300" s="1">
        <v>21703</v>
      </c>
      <c r="B300" s="1" t="s">
        <v>161</v>
      </c>
      <c r="C300" s="5">
        <v>21253</v>
      </c>
      <c r="D300" s="1">
        <v>46</v>
      </c>
      <c r="E300" s="5">
        <v>853619252</v>
      </c>
      <c r="F300" s="5">
        <v>34495</v>
      </c>
      <c r="G300" s="5">
        <v>40165</v>
      </c>
      <c r="H300" s="6">
        <f>ROUND(E300/C300,0)</f>
        <v>40165</v>
      </c>
      <c r="I300" s="4">
        <f t="shared" si="14"/>
        <v>2</v>
      </c>
      <c r="J300" s="4" t="str">
        <f t="shared" si="15"/>
        <v>Vic</v>
      </c>
      <c r="K300" s="4" t="str">
        <f t="shared" si="16"/>
        <v>Melbourne</v>
      </c>
      <c r="L300" s="4"/>
      <c r="M300" s="4"/>
      <c r="N300" s="4"/>
      <c r="O300" s="4"/>
      <c r="P300" s="4"/>
    </row>
    <row r="301" spans="1:16" x14ac:dyDescent="0.2">
      <c r="A301" s="1">
        <v>10903</v>
      </c>
      <c r="B301" s="1" t="s">
        <v>37</v>
      </c>
      <c r="C301" s="5">
        <v>22187</v>
      </c>
      <c r="D301" s="1">
        <v>47</v>
      </c>
      <c r="E301" s="5">
        <v>890030852</v>
      </c>
      <c r="F301" s="5">
        <v>33284</v>
      </c>
      <c r="G301" s="5">
        <v>40115</v>
      </c>
      <c r="H301" s="6">
        <f>ROUND(E301/C301,0)</f>
        <v>40115</v>
      </c>
      <c r="I301" s="4">
        <f t="shared" si="14"/>
        <v>1</v>
      </c>
      <c r="J301" s="4" t="str">
        <f t="shared" si="15"/>
        <v>NSW</v>
      </c>
      <c r="K301" s="4" t="str">
        <f t="shared" si="16"/>
        <v>Sydney</v>
      </c>
      <c r="L301" s="4"/>
      <c r="M301" s="4"/>
      <c r="N301" s="4"/>
      <c r="O301" s="4"/>
      <c r="P301" s="4"/>
    </row>
    <row r="302" spans="1:16" x14ac:dyDescent="0.2">
      <c r="A302" s="1">
        <v>11201</v>
      </c>
      <c r="B302" s="1" t="s">
        <v>45</v>
      </c>
      <c r="C302" s="5">
        <v>41826</v>
      </c>
      <c r="D302" s="1">
        <v>47</v>
      </c>
      <c r="E302" s="5">
        <v>1674299868</v>
      </c>
      <c r="F302" s="5">
        <v>30253</v>
      </c>
      <c r="G302" s="5">
        <v>40030</v>
      </c>
      <c r="H302" s="6">
        <f>ROUND(E302/C302,0)</f>
        <v>40030</v>
      </c>
      <c r="I302" s="4">
        <f t="shared" si="14"/>
        <v>1</v>
      </c>
      <c r="J302" s="4" t="str">
        <f t="shared" si="15"/>
        <v>NSW</v>
      </c>
      <c r="K302" s="4" t="str">
        <f t="shared" si="16"/>
        <v>Sydney</v>
      </c>
      <c r="L302" s="4"/>
      <c r="M302" s="4"/>
      <c r="N302" s="4"/>
      <c r="O302" s="4"/>
      <c r="P302" s="4"/>
    </row>
    <row r="303" spans="1:16" x14ac:dyDescent="0.2">
      <c r="A303" s="1">
        <v>30605</v>
      </c>
      <c r="B303" s="1" t="s">
        <v>188</v>
      </c>
      <c r="C303" s="5">
        <v>20537</v>
      </c>
      <c r="D303" s="1">
        <v>46</v>
      </c>
      <c r="E303" s="5">
        <v>821121667</v>
      </c>
      <c r="F303" s="5">
        <v>32493</v>
      </c>
      <c r="G303" s="5">
        <v>39983</v>
      </c>
      <c r="H303" s="6">
        <f>ROUND(E303/C303,0)</f>
        <v>39983</v>
      </c>
      <c r="I303" s="4">
        <f t="shared" si="14"/>
        <v>3</v>
      </c>
      <c r="J303" s="4" t="str">
        <f t="shared" si="15"/>
        <v>Qld</v>
      </c>
      <c r="K303" s="4" t="str">
        <f t="shared" si="16"/>
        <v>Brisbane</v>
      </c>
      <c r="L303" s="4"/>
      <c r="M303" s="4"/>
      <c r="N303" s="4"/>
      <c r="O303" s="4"/>
      <c r="P303" s="4"/>
    </row>
    <row r="304" spans="1:16" x14ac:dyDescent="0.2">
      <c r="A304" s="1">
        <v>10804</v>
      </c>
      <c r="B304" s="1" t="s">
        <v>33</v>
      </c>
      <c r="C304" s="5">
        <v>37695</v>
      </c>
      <c r="D304" s="1">
        <v>48</v>
      </c>
      <c r="E304" s="5">
        <v>1505388533</v>
      </c>
      <c r="F304" s="5">
        <v>31857</v>
      </c>
      <c r="G304" s="5">
        <v>39936</v>
      </c>
      <c r="H304" s="6">
        <f>ROUND(E304/C304,0)</f>
        <v>39936</v>
      </c>
      <c r="I304" s="4">
        <f t="shared" si="14"/>
        <v>1</v>
      </c>
      <c r="J304" s="4" t="str">
        <f t="shared" si="15"/>
        <v>NSW</v>
      </c>
      <c r="K304" s="4" t="str">
        <f t="shared" si="16"/>
        <v>Sydney</v>
      </c>
      <c r="L304" s="4"/>
      <c r="M304" s="4"/>
      <c r="N304" s="4"/>
      <c r="O304" s="4"/>
      <c r="P304" s="4"/>
    </row>
    <row r="305" spans="1:16" x14ac:dyDescent="0.2">
      <c r="A305" s="1">
        <v>31101</v>
      </c>
      <c r="B305" s="1" t="s">
        <v>210</v>
      </c>
      <c r="C305" s="5">
        <v>6017</v>
      </c>
      <c r="D305" s="1">
        <v>44</v>
      </c>
      <c r="E305" s="5">
        <v>239918904</v>
      </c>
      <c r="F305" s="5">
        <v>35095</v>
      </c>
      <c r="G305" s="5">
        <v>39874</v>
      </c>
      <c r="H305" s="6">
        <f>ROUND(E305/C305,0)</f>
        <v>39874</v>
      </c>
      <c r="I305" s="4">
        <f t="shared" si="14"/>
        <v>3</v>
      </c>
      <c r="J305" s="4" t="str">
        <f t="shared" si="15"/>
        <v>Qld</v>
      </c>
      <c r="K305" s="4" t="str">
        <f t="shared" si="16"/>
        <v>Brisbane</v>
      </c>
      <c r="L305" s="4"/>
      <c r="M305" s="4"/>
      <c r="N305" s="4"/>
      <c r="O305" s="4"/>
      <c r="P305" s="4"/>
    </row>
    <row r="306" spans="1:16" x14ac:dyDescent="0.2">
      <c r="A306" s="1">
        <v>21204</v>
      </c>
      <c r="B306" s="1" t="s">
        <v>145</v>
      </c>
      <c r="C306" s="5">
        <v>83967</v>
      </c>
      <c r="D306" s="1">
        <v>39</v>
      </c>
      <c r="E306" s="5">
        <v>3342747408</v>
      </c>
      <c r="F306" s="5">
        <v>35691</v>
      </c>
      <c r="G306" s="5">
        <v>39810</v>
      </c>
      <c r="H306" s="6">
        <f>ROUND(E306/C306,0)</f>
        <v>39810</v>
      </c>
      <c r="I306" s="4">
        <f t="shared" si="14"/>
        <v>2</v>
      </c>
      <c r="J306" s="4" t="str">
        <f t="shared" si="15"/>
        <v>Vic</v>
      </c>
      <c r="K306" s="4" t="str">
        <f t="shared" si="16"/>
        <v>Melbourne</v>
      </c>
      <c r="L306" s="4"/>
      <c r="M306" s="4"/>
      <c r="N306" s="4"/>
      <c r="O306" s="4"/>
      <c r="P306" s="4"/>
    </row>
    <row r="307" spans="1:16" x14ac:dyDescent="0.2">
      <c r="A307" s="1">
        <v>31301</v>
      </c>
      <c r="B307" s="1" t="s">
        <v>219</v>
      </c>
      <c r="C307" s="5">
        <v>14528</v>
      </c>
      <c r="D307" s="1">
        <v>49</v>
      </c>
      <c r="E307" s="5">
        <v>577166409</v>
      </c>
      <c r="F307" s="5">
        <v>31487</v>
      </c>
      <c r="G307" s="5">
        <v>39728</v>
      </c>
      <c r="H307" s="6">
        <f>ROUND(E307/C307,0)</f>
        <v>39728</v>
      </c>
      <c r="I307" s="4">
        <f t="shared" si="14"/>
        <v>3</v>
      </c>
      <c r="J307" s="4" t="str">
        <f t="shared" si="15"/>
        <v>Qld</v>
      </c>
      <c r="K307" s="4" t="str">
        <f t="shared" si="16"/>
        <v>Brisbane</v>
      </c>
      <c r="L307" s="4"/>
      <c r="M307" s="4"/>
      <c r="N307" s="4"/>
      <c r="O307" s="4"/>
      <c r="P307" s="4"/>
    </row>
    <row r="308" spans="1:16" x14ac:dyDescent="0.2">
      <c r="A308" s="1">
        <v>21502</v>
      </c>
      <c r="B308" s="1" t="s">
        <v>155</v>
      </c>
      <c r="C308" s="5">
        <v>24461</v>
      </c>
      <c r="D308" s="1">
        <v>43</v>
      </c>
      <c r="E308" s="5">
        <v>969454484</v>
      </c>
      <c r="F308" s="5">
        <v>34474</v>
      </c>
      <c r="G308" s="5">
        <v>39633</v>
      </c>
      <c r="H308" s="6">
        <f>ROUND(E308/C308,0)</f>
        <v>39633</v>
      </c>
      <c r="I308" s="4">
        <f t="shared" si="14"/>
        <v>2</v>
      </c>
      <c r="J308" s="4" t="str">
        <f t="shared" si="15"/>
        <v>Vic</v>
      </c>
      <c r="K308" s="4" t="str">
        <f t="shared" si="16"/>
        <v>Melbourne</v>
      </c>
      <c r="L308" s="4"/>
      <c r="M308" s="4"/>
      <c r="N308" s="4"/>
      <c r="O308" s="4"/>
      <c r="P308" s="4"/>
    </row>
    <row r="309" spans="1:16" x14ac:dyDescent="0.2">
      <c r="A309" s="1">
        <v>60301</v>
      </c>
      <c r="B309" s="1" t="s">
        <v>316</v>
      </c>
      <c r="C309" s="5">
        <v>5672</v>
      </c>
      <c r="D309" s="1">
        <v>45</v>
      </c>
      <c r="E309" s="5">
        <v>223604916</v>
      </c>
      <c r="F309" s="5">
        <v>34975</v>
      </c>
      <c r="G309" s="5">
        <v>39423</v>
      </c>
      <c r="H309" s="6">
        <f>ROUND(E309/C309,0)</f>
        <v>39423</v>
      </c>
      <c r="I309" s="4">
        <f t="shared" si="14"/>
        <v>6</v>
      </c>
      <c r="J309" s="4" t="str">
        <f t="shared" si="15"/>
        <v>Tas</v>
      </c>
      <c r="K309" s="4" t="str">
        <f t="shared" si="16"/>
        <v>Hobart</v>
      </c>
      <c r="L309" s="4"/>
      <c r="M309" s="4"/>
      <c r="N309" s="4"/>
      <c r="O309" s="4"/>
      <c r="P309" s="4"/>
    </row>
    <row r="310" spans="1:16" x14ac:dyDescent="0.2">
      <c r="A310" s="1">
        <v>30702</v>
      </c>
      <c r="B310" s="1" t="s">
        <v>190</v>
      </c>
      <c r="C310" s="5">
        <v>21708</v>
      </c>
      <c r="D310" s="1">
        <v>44</v>
      </c>
      <c r="E310" s="5">
        <v>854796676</v>
      </c>
      <c r="F310" s="5">
        <v>34213</v>
      </c>
      <c r="G310" s="5">
        <v>39377</v>
      </c>
      <c r="H310" s="6">
        <f>ROUND(E310/C310,0)</f>
        <v>39377</v>
      </c>
      <c r="I310" s="4">
        <f t="shared" si="14"/>
        <v>3</v>
      </c>
      <c r="J310" s="4" t="str">
        <f t="shared" si="15"/>
        <v>Qld</v>
      </c>
      <c r="K310" s="4" t="str">
        <f t="shared" si="16"/>
        <v>Brisbane</v>
      </c>
      <c r="L310" s="4"/>
      <c r="M310" s="4"/>
      <c r="N310" s="4"/>
      <c r="O310" s="4"/>
      <c r="P310" s="4"/>
    </row>
    <row r="311" spans="1:16" x14ac:dyDescent="0.2">
      <c r="A311" s="1">
        <v>10402</v>
      </c>
      <c r="B311" s="1" t="s">
        <v>19</v>
      </c>
      <c r="C311" s="5">
        <v>43053</v>
      </c>
      <c r="D311" s="1">
        <v>46</v>
      </c>
      <c r="E311" s="5">
        <v>1694702610</v>
      </c>
      <c r="F311" s="5">
        <v>31848</v>
      </c>
      <c r="G311" s="5">
        <v>39363</v>
      </c>
      <c r="H311" s="6">
        <f>ROUND(E311/C311,0)</f>
        <v>39363</v>
      </c>
      <c r="I311" s="4">
        <f t="shared" si="14"/>
        <v>1</v>
      </c>
      <c r="J311" s="4" t="str">
        <f t="shared" si="15"/>
        <v>NSW</v>
      </c>
      <c r="K311" s="4" t="str">
        <f t="shared" si="16"/>
        <v>Sydney</v>
      </c>
      <c r="L311" s="4"/>
      <c r="M311" s="4"/>
      <c r="N311" s="4"/>
      <c r="O311" s="4"/>
      <c r="P311" s="4"/>
    </row>
    <row r="312" spans="1:16" x14ac:dyDescent="0.2">
      <c r="A312" s="1">
        <v>31905</v>
      </c>
      <c r="B312" s="1" t="s">
        <v>244</v>
      </c>
      <c r="C312" s="5">
        <v>19114</v>
      </c>
      <c r="D312" s="1">
        <v>46</v>
      </c>
      <c r="E312" s="5">
        <v>751300111</v>
      </c>
      <c r="F312" s="5">
        <v>34059</v>
      </c>
      <c r="G312" s="5">
        <v>39306</v>
      </c>
      <c r="H312" s="6">
        <f>ROUND(E312/C312,0)</f>
        <v>39306</v>
      </c>
      <c r="I312" s="4">
        <f t="shared" si="14"/>
        <v>3</v>
      </c>
      <c r="J312" s="4" t="str">
        <f t="shared" si="15"/>
        <v>Qld</v>
      </c>
      <c r="K312" s="4" t="str">
        <f t="shared" si="16"/>
        <v>Brisbane</v>
      </c>
      <c r="L312" s="4"/>
      <c r="M312" s="4"/>
      <c r="N312" s="4"/>
      <c r="O312" s="4"/>
      <c r="P312" s="4"/>
    </row>
    <row r="313" spans="1:16" x14ac:dyDescent="0.2">
      <c r="A313" s="1">
        <v>10902</v>
      </c>
      <c r="B313" s="1" t="s">
        <v>36</v>
      </c>
      <c r="C313" s="5">
        <v>6207</v>
      </c>
      <c r="D313" s="1">
        <v>47</v>
      </c>
      <c r="E313" s="5">
        <v>243606272</v>
      </c>
      <c r="F313" s="5">
        <v>33148</v>
      </c>
      <c r="G313" s="5">
        <v>39247</v>
      </c>
      <c r="H313" s="6">
        <f>ROUND(E313/C313,0)</f>
        <v>39247</v>
      </c>
      <c r="I313" s="4">
        <f t="shared" si="14"/>
        <v>1</v>
      </c>
      <c r="J313" s="4" t="str">
        <f t="shared" si="15"/>
        <v>NSW</v>
      </c>
      <c r="K313" s="4" t="str">
        <f t="shared" si="16"/>
        <v>Sydney</v>
      </c>
      <c r="L313" s="4"/>
      <c r="M313" s="4"/>
      <c r="N313" s="4"/>
      <c r="O313" s="4"/>
      <c r="P313" s="4"/>
    </row>
    <row r="314" spans="1:16" x14ac:dyDescent="0.2">
      <c r="A314" s="1">
        <v>31303</v>
      </c>
      <c r="B314" s="1" t="s">
        <v>221</v>
      </c>
      <c r="C314" s="5">
        <v>5543</v>
      </c>
      <c r="D314" s="1">
        <v>45</v>
      </c>
      <c r="E314" s="5">
        <v>216369350</v>
      </c>
      <c r="F314" s="5">
        <v>33491</v>
      </c>
      <c r="G314" s="5">
        <v>39035</v>
      </c>
      <c r="H314" s="6">
        <f>ROUND(E314/C314,0)</f>
        <v>39035</v>
      </c>
      <c r="I314" s="4">
        <f t="shared" si="14"/>
        <v>3</v>
      </c>
      <c r="J314" s="4" t="str">
        <f t="shared" si="15"/>
        <v>Qld</v>
      </c>
      <c r="K314" s="4" t="str">
        <f t="shared" si="16"/>
        <v>Brisbane</v>
      </c>
      <c r="L314" s="4"/>
      <c r="M314" s="4"/>
      <c r="N314" s="4"/>
      <c r="O314" s="4"/>
      <c r="P314" s="4"/>
    </row>
    <row r="315" spans="1:16" x14ac:dyDescent="0.2">
      <c r="A315" s="1">
        <v>31904</v>
      </c>
      <c r="B315" s="1" t="s">
        <v>243</v>
      </c>
      <c r="C315" s="5">
        <v>24079</v>
      </c>
      <c r="D315" s="1">
        <v>46</v>
      </c>
      <c r="E315" s="5">
        <v>939390926</v>
      </c>
      <c r="F315" s="5">
        <v>31310</v>
      </c>
      <c r="G315" s="5">
        <v>39013</v>
      </c>
      <c r="H315" s="6">
        <f>ROUND(E315/C315,0)</f>
        <v>39013</v>
      </c>
      <c r="I315" s="4">
        <f t="shared" si="14"/>
        <v>3</v>
      </c>
      <c r="J315" s="4" t="str">
        <f t="shared" si="15"/>
        <v>Qld</v>
      </c>
      <c r="K315" s="4" t="str">
        <f t="shared" si="16"/>
        <v>Brisbane</v>
      </c>
      <c r="L315" s="4"/>
      <c r="M315" s="4"/>
      <c r="N315" s="4"/>
      <c r="O315" s="4"/>
      <c r="P315" s="4"/>
    </row>
    <row r="316" spans="1:16" x14ac:dyDescent="0.2">
      <c r="A316" s="1">
        <v>20502</v>
      </c>
      <c r="B316" s="1" t="s">
        <v>110</v>
      </c>
      <c r="C316" s="5">
        <v>22433</v>
      </c>
      <c r="D316" s="1">
        <v>49</v>
      </c>
      <c r="E316" s="5">
        <v>871253827</v>
      </c>
      <c r="F316" s="5">
        <v>31719</v>
      </c>
      <c r="G316" s="5">
        <v>38838</v>
      </c>
      <c r="H316" s="6">
        <f>ROUND(E316/C316,0)</f>
        <v>38838</v>
      </c>
      <c r="I316" s="4">
        <f t="shared" si="14"/>
        <v>2</v>
      </c>
      <c r="J316" s="4" t="str">
        <f t="shared" si="15"/>
        <v>Vic</v>
      </c>
      <c r="K316" s="4" t="str">
        <f t="shared" si="16"/>
        <v>Melbourne</v>
      </c>
      <c r="L316" s="4"/>
      <c r="M316" s="4"/>
      <c r="N316" s="4"/>
      <c r="O316" s="4"/>
      <c r="P316" s="4"/>
    </row>
    <row r="317" spans="1:16" x14ac:dyDescent="0.2">
      <c r="A317" s="1">
        <v>30603</v>
      </c>
      <c r="B317" s="1" t="s">
        <v>186</v>
      </c>
      <c r="C317" s="5">
        <v>17529</v>
      </c>
      <c r="D317" s="1">
        <v>45</v>
      </c>
      <c r="E317" s="5">
        <v>680269688</v>
      </c>
      <c r="F317" s="5">
        <v>33283</v>
      </c>
      <c r="G317" s="5">
        <v>38808</v>
      </c>
      <c r="H317" s="6">
        <f>ROUND(E317/C317,0)</f>
        <v>38808</v>
      </c>
      <c r="I317" s="4">
        <f t="shared" si="14"/>
        <v>3</v>
      </c>
      <c r="J317" s="4" t="str">
        <f t="shared" si="15"/>
        <v>Qld</v>
      </c>
      <c r="K317" s="4" t="str">
        <f t="shared" si="16"/>
        <v>Brisbane</v>
      </c>
      <c r="L317" s="4"/>
      <c r="M317" s="4"/>
      <c r="N317" s="4"/>
      <c r="O317" s="4"/>
      <c r="P317" s="4"/>
    </row>
    <row r="318" spans="1:16" x14ac:dyDescent="0.2">
      <c r="A318" s="1">
        <v>21503</v>
      </c>
      <c r="B318" s="1" t="s">
        <v>156</v>
      </c>
      <c r="C318" s="5">
        <v>20682</v>
      </c>
      <c r="D318" s="1">
        <v>46</v>
      </c>
      <c r="E318" s="5">
        <v>801288623</v>
      </c>
      <c r="F318" s="5">
        <v>32462</v>
      </c>
      <c r="G318" s="5">
        <v>38743</v>
      </c>
      <c r="H318" s="6">
        <f>ROUND(E318/C318,0)</f>
        <v>38743</v>
      </c>
      <c r="I318" s="4">
        <f t="shared" si="14"/>
        <v>2</v>
      </c>
      <c r="J318" s="4" t="str">
        <f t="shared" si="15"/>
        <v>Vic</v>
      </c>
      <c r="K318" s="4" t="str">
        <f t="shared" si="16"/>
        <v>Melbourne</v>
      </c>
      <c r="L318" s="4"/>
      <c r="M318" s="4"/>
      <c r="N318" s="4"/>
      <c r="O318" s="4"/>
      <c r="P318" s="4"/>
    </row>
    <row r="319" spans="1:16" x14ac:dyDescent="0.2">
      <c r="A319" s="1">
        <v>21601</v>
      </c>
      <c r="B319" s="1" t="s">
        <v>157</v>
      </c>
      <c r="C319" s="5">
        <v>19865</v>
      </c>
      <c r="D319" s="1">
        <v>45</v>
      </c>
      <c r="E319" s="5">
        <v>765146305</v>
      </c>
      <c r="F319" s="5">
        <v>33419</v>
      </c>
      <c r="G319" s="5">
        <v>38517</v>
      </c>
      <c r="H319" s="6">
        <f>ROUND(E319/C319,0)</f>
        <v>38517</v>
      </c>
      <c r="I319" s="4">
        <f t="shared" si="14"/>
        <v>2</v>
      </c>
      <c r="J319" s="4" t="str">
        <f t="shared" si="15"/>
        <v>Vic</v>
      </c>
      <c r="K319" s="4" t="str">
        <f t="shared" si="16"/>
        <v>Melbourne</v>
      </c>
      <c r="L319" s="4"/>
      <c r="M319" s="4"/>
      <c r="N319" s="4"/>
      <c r="O319" s="4"/>
      <c r="P319" s="4"/>
    </row>
    <row r="320" spans="1:16" x14ac:dyDescent="0.2">
      <c r="A320" s="1">
        <v>30604</v>
      </c>
      <c r="B320" s="1" t="s">
        <v>187</v>
      </c>
      <c r="C320" s="5">
        <v>6506</v>
      </c>
      <c r="D320" s="1">
        <v>42</v>
      </c>
      <c r="E320" s="5">
        <v>248911381</v>
      </c>
      <c r="F320" s="5">
        <v>32657</v>
      </c>
      <c r="G320" s="5">
        <v>38259</v>
      </c>
      <c r="H320" s="6">
        <f>ROUND(E320/C320,0)</f>
        <v>38259</v>
      </c>
      <c r="I320" s="4">
        <f t="shared" si="14"/>
        <v>3</v>
      </c>
      <c r="J320" s="4" t="str">
        <f t="shared" si="15"/>
        <v>Qld</v>
      </c>
      <c r="K320" s="4" t="str">
        <f t="shared" si="16"/>
        <v>Brisbane</v>
      </c>
      <c r="L320" s="4"/>
      <c r="M320" s="4"/>
      <c r="N320" s="4"/>
      <c r="O320" s="4"/>
      <c r="P320" s="4"/>
    </row>
    <row r="321" spans="1:16" x14ac:dyDescent="0.2">
      <c r="A321" s="1">
        <v>40703</v>
      </c>
      <c r="B321" s="1" t="s">
        <v>272</v>
      </c>
      <c r="C321" s="5">
        <v>34996</v>
      </c>
      <c r="D321" s="1">
        <v>45</v>
      </c>
      <c r="E321" s="5">
        <v>1338046891</v>
      </c>
      <c r="F321" s="5">
        <v>33345</v>
      </c>
      <c r="G321" s="5">
        <v>38234</v>
      </c>
      <c r="H321" s="6">
        <f>ROUND(E321/C321,0)</f>
        <v>38234</v>
      </c>
      <c r="I321" s="4">
        <f t="shared" si="14"/>
        <v>4</v>
      </c>
      <c r="J321" s="4" t="str">
        <f t="shared" si="15"/>
        <v>SA</v>
      </c>
      <c r="K321" s="4" t="str">
        <f t="shared" si="16"/>
        <v>Adelaide</v>
      </c>
      <c r="L321" s="4"/>
      <c r="M321" s="4"/>
      <c r="N321" s="4"/>
      <c r="O321" s="4"/>
      <c r="P321" s="4"/>
    </row>
    <row r="322" spans="1:16" x14ac:dyDescent="0.2">
      <c r="A322" s="1">
        <v>10104</v>
      </c>
      <c r="B322" s="1" t="s">
        <v>9</v>
      </c>
      <c r="C322" s="5">
        <v>36044</v>
      </c>
      <c r="D322" s="1">
        <v>50</v>
      </c>
      <c r="E322" s="5">
        <v>1377225262</v>
      </c>
      <c r="F322" s="5">
        <v>30908</v>
      </c>
      <c r="G322" s="5">
        <v>38210</v>
      </c>
      <c r="H322" s="6">
        <f>ROUND(E322/C322,0)</f>
        <v>38210</v>
      </c>
      <c r="I322" s="4">
        <f t="shared" si="14"/>
        <v>1</v>
      </c>
      <c r="J322" s="4" t="str">
        <f t="shared" si="15"/>
        <v>NSW</v>
      </c>
      <c r="K322" s="4" t="str">
        <f t="shared" si="16"/>
        <v>Sydney</v>
      </c>
      <c r="L322" s="4"/>
      <c r="M322" s="4"/>
      <c r="N322" s="4"/>
      <c r="O322" s="4"/>
      <c r="P322" s="4"/>
    </row>
    <row r="323" spans="1:16" x14ac:dyDescent="0.2">
      <c r="A323" s="1">
        <v>60302</v>
      </c>
      <c r="B323" s="1" t="s">
        <v>317</v>
      </c>
      <c r="C323" s="5">
        <v>9473</v>
      </c>
      <c r="D323" s="1">
        <v>46</v>
      </c>
      <c r="E323" s="5">
        <v>361744124</v>
      </c>
      <c r="F323" s="5">
        <v>32488</v>
      </c>
      <c r="G323" s="5">
        <v>38187</v>
      </c>
      <c r="H323" s="6">
        <f>ROUND(E323/C323,0)</f>
        <v>38187</v>
      </c>
      <c r="I323" s="4">
        <f t="shared" ref="I323:I338" si="17">FLOOR(A323/10000,1)</f>
        <v>6</v>
      </c>
      <c r="J323" s="4" t="str">
        <f t="shared" ref="J323:J338" si="18">INDEX($L$3:$N$11, MATCH(I323,$L$3:$L$11,0), 2)</f>
        <v>Tas</v>
      </c>
      <c r="K323" s="4" t="str">
        <f t="shared" ref="K323:K338" si="19">INDEX($L$3:$N$11, MATCH(I323,$L$3:$L$11,0), 3)</f>
        <v>Hobart</v>
      </c>
      <c r="L323" s="4"/>
      <c r="M323" s="4"/>
      <c r="N323" s="4"/>
      <c r="O323" s="4"/>
      <c r="P323" s="4"/>
    </row>
    <row r="324" spans="1:16" x14ac:dyDescent="0.2">
      <c r="A324" s="1">
        <v>10805</v>
      </c>
      <c r="B324" s="1" t="s">
        <v>34</v>
      </c>
      <c r="C324" s="5">
        <v>24295</v>
      </c>
      <c r="D324" s="1">
        <v>48</v>
      </c>
      <c r="E324" s="5">
        <v>919507355</v>
      </c>
      <c r="F324" s="5">
        <v>31331</v>
      </c>
      <c r="G324" s="5">
        <v>37848</v>
      </c>
      <c r="H324" s="6">
        <f>ROUND(E324/C324,0)</f>
        <v>37848</v>
      </c>
      <c r="I324" s="4">
        <f t="shared" si="17"/>
        <v>1</v>
      </c>
      <c r="J324" s="4" t="str">
        <f t="shared" si="18"/>
        <v>NSW</v>
      </c>
      <c r="K324" s="4" t="str">
        <f t="shared" si="19"/>
        <v>Sydney</v>
      </c>
      <c r="L324" s="4"/>
      <c r="M324" s="4"/>
      <c r="N324" s="4"/>
      <c r="O324" s="4"/>
      <c r="P324" s="4"/>
    </row>
    <row r="325" spans="1:16" x14ac:dyDescent="0.2">
      <c r="A325" s="1">
        <v>40701</v>
      </c>
      <c r="B325" s="1" t="s">
        <v>270</v>
      </c>
      <c r="C325" s="5">
        <v>24346</v>
      </c>
      <c r="D325" s="1">
        <v>50</v>
      </c>
      <c r="E325" s="5">
        <v>919329560</v>
      </c>
      <c r="F325" s="5">
        <v>30848</v>
      </c>
      <c r="G325" s="5">
        <v>37761</v>
      </c>
      <c r="H325" s="6">
        <f>ROUND(E325/C325,0)</f>
        <v>37761</v>
      </c>
      <c r="I325" s="4">
        <f t="shared" si="17"/>
        <v>4</v>
      </c>
      <c r="J325" s="4" t="str">
        <f t="shared" si="18"/>
        <v>SA</v>
      </c>
      <c r="K325" s="4" t="str">
        <f t="shared" si="19"/>
        <v>Adelaide</v>
      </c>
      <c r="L325" s="4"/>
      <c r="M325" s="4"/>
      <c r="N325" s="4"/>
      <c r="O325" s="4"/>
      <c r="P325" s="4"/>
    </row>
    <row r="326" spans="1:16" x14ac:dyDescent="0.2">
      <c r="A326" s="1">
        <v>11202</v>
      </c>
      <c r="B326" s="1" t="s">
        <v>46</v>
      </c>
      <c r="C326" s="5">
        <v>34575</v>
      </c>
      <c r="D326" s="1">
        <v>46</v>
      </c>
      <c r="E326" s="5">
        <v>1299590877</v>
      </c>
      <c r="F326" s="5">
        <v>32679</v>
      </c>
      <c r="G326" s="5">
        <v>37588</v>
      </c>
      <c r="H326" s="6">
        <f>ROUND(E326/C326,0)</f>
        <v>37588</v>
      </c>
      <c r="I326" s="4">
        <f t="shared" si="17"/>
        <v>1</v>
      </c>
      <c r="J326" s="4" t="str">
        <f t="shared" si="18"/>
        <v>NSW</v>
      </c>
      <c r="K326" s="4" t="str">
        <f t="shared" si="19"/>
        <v>Sydney</v>
      </c>
      <c r="L326" s="4"/>
      <c r="M326" s="4"/>
      <c r="N326" s="4"/>
      <c r="O326" s="4"/>
      <c r="P326" s="4"/>
    </row>
    <row r="327" spans="1:16" x14ac:dyDescent="0.2">
      <c r="A327" s="1">
        <v>21602</v>
      </c>
      <c r="B327" s="1" t="s">
        <v>158</v>
      </c>
      <c r="C327" s="5">
        <v>14674</v>
      </c>
      <c r="D327" s="1">
        <v>46</v>
      </c>
      <c r="E327" s="5">
        <v>546794479</v>
      </c>
      <c r="F327" s="5">
        <v>31731</v>
      </c>
      <c r="G327" s="5">
        <v>37263</v>
      </c>
      <c r="H327" s="6">
        <f>ROUND(E327/C327,0)</f>
        <v>37263</v>
      </c>
      <c r="I327" s="4">
        <f t="shared" si="17"/>
        <v>2</v>
      </c>
      <c r="J327" s="4" t="str">
        <f t="shared" si="18"/>
        <v>Vic</v>
      </c>
      <c r="K327" s="4" t="str">
        <f t="shared" si="19"/>
        <v>Melbourne</v>
      </c>
      <c r="L327" s="4"/>
      <c r="M327" s="4"/>
      <c r="N327" s="4"/>
      <c r="O327" s="4"/>
      <c r="P327" s="4"/>
    </row>
    <row r="328" spans="1:16" x14ac:dyDescent="0.2">
      <c r="A328" s="1">
        <v>31903</v>
      </c>
      <c r="B328" s="1" t="s">
        <v>242</v>
      </c>
      <c r="C328" s="5">
        <v>22214</v>
      </c>
      <c r="D328" s="1">
        <v>46</v>
      </c>
      <c r="E328" s="5">
        <v>816641485</v>
      </c>
      <c r="F328" s="5">
        <v>30722</v>
      </c>
      <c r="G328" s="5">
        <v>36762</v>
      </c>
      <c r="H328" s="6">
        <f>ROUND(E328/C328,0)</f>
        <v>36762</v>
      </c>
      <c r="I328" s="4">
        <f t="shared" si="17"/>
        <v>3</v>
      </c>
      <c r="J328" s="4" t="str">
        <f t="shared" si="18"/>
        <v>Qld</v>
      </c>
      <c r="K328" s="4" t="str">
        <f t="shared" si="19"/>
        <v>Brisbane</v>
      </c>
      <c r="L328" s="4"/>
      <c r="M328" s="4"/>
      <c r="N328" s="4"/>
      <c r="O328" s="4"/>
      <c r="P328" s="4"/>
    </row>
    <row r="329" spans="1:16" x14ac:dyDescent="0.2">
      <c r="A329" s="1">
        <v>10801</v>
      </c>
      <c r="B329" s="1" t="s">
        <v>30</v>
      </c>
      <c r="C329" s="5">
        <v>14372</v>
      </c>
      <c r="D329" s="1">
        <v>50</v>
      </c>
      <c r="E329" s="5">
        <v>524377846</v>
      </c>
      <c r="F329" s="5">
        <v>28174</v>
      </c>
      <c r="G329" s="5">
        <v>36486</v>
      </c>
      <c r="H329" s="6">
        <f>ROUND(E329/C329,0)</f>
        <v>36486</v>
      </c>
      <c r="I329" s="4">
        <f t="shared" si="17"/>
        <v>1</v>
      </c>
      <c r="J329" s="4" t="str">
        <f t="shared" si="18"/>
        <v>NSW</v>
      </c>
      <c r="K329" s="4" t="str">
        <f t="shared" si="19"/>
        <v>Sydney</v>
      </c>
      <c r="L329" s="4"/>
      <c r="M329" s="4"/>
      <c r="N329" s="4"/>
      <c r="O329" s="4"/>
      <c r="P329" s="4"/>
    </row>
    <row r="330" spans="1:16" x14ac:dyDescent="0.2">
      <c r="A330" s="1">
        <v>20203</v>
      </c>
      <c r="B330" s="1" t="s">
        <v>102</v>
      </c>
      <c r="C330" s="5">
        <v>5659</v>
      </c>
      <c r="D330" s="1">
        <v>49</v>
      </c>
      <c r="E330" s="5">
        <v>205282687</v>
      </c>
      <c r="F330" s="5">
        <v>30328</v>
      </c>
      <c r="G330" s="5">
        <v>36275</v>
      </c>
      <c r="H330" s="6">
        <f>ROUND(E330/C330,0)</f>
        <v>36275</v>
      </c>
      <c r="I330" s="4">
        <f t="shared" si="17"/>
        <v>2</v>
      </c>
      <c r="J330" s="4" t="str">
        <f t="shared" si="18"/>
        <v>Vic</v>
      </c>
      <c r="K330" s="4" t="str">
        <f t="shared" si="19"/>
        <v>Melbourne</v>
      </c>
      <c r="L330" s="4"/>
      <c r="M330" s="4"/>
      <c r="N330" s="4"/>
      <c r="O330" s="4"/>
      <c r="P330" s="4"/>
    </row>
    <row r="331" spans="1:16" x14ac:dyDescent="0.2">
      <c r="A331" s="1">
        <v>20103</v>
      </c>
      <c r="B331" s="1" t="s">
        <v>99</v>
      </c>
      <c r="C331" s="5">
        <v>11357</v>
      </c>
      <c r="D331" s="1">
        <v>47</v>
      </c>
      <c r="E331" s="5">
        <v>405828575</v>
      </c>
      <c r="F331" s="5">
        <v>30919</v>
      </c>
      <c r="G331" s="5">
        <v>35734</v>
      </c>
      <c r="H331" s="6">
        <f>ROUND(E331/C331,0)</f>
        <v>35734</v>
      </c>
      <c r="I331" s="4">
        <f t="shared" si="17"/>
        <v>2</v>
      </c>
      <c r="J331" s="4" t="str">
        <f t="shared" si="18"/>
        <v>Vic</v>
      </c>
      <c r="K331" s="4" t="str">
        <f t="shared" si="19"/>
        <v>Melbourne</v>
      </c>
      <c r="L331" s="4"/>
      <c r="M331" s="4"/>
      <c r="N331" s="4"/>
      <c r="O331" s="4"/>
      <c r="P331" s="4"/>
    </row>
    <row r="332" spans="1:16" x14ac:dyDescent="0.2">
      <c r="A332" s="1">
        <v>60303</v>
      </c>
      <c r="B332" s="1" t="s">
        <v>318</v>
      </c>
      <c r="C332" s="5">
        <v>3418</v>
      </c>
      <c r="D332" s="1">
        <v>51</v>
      </c>
      <c r="E332" s="5">
        <v>121854039</v>
      </c>
      <c r="F332" s="5">
        <v>28110</v>
      </c>
      <c r="G332" s="5">
        <v>35651</v>
      </c>
      <c r="H332" s="6">
        <f>ROUND(E332/C332,0)</f>
        <v>35651</v>
      </c>
      <c r="I332" s="4">
        <f t="shared" si="17"/>
        <v>6</v>
      </c>
      <c r="J332" s="4" t="str">
        <f t="shared" si="18"/>
        <v>Tas</v>
      </c>
      <c r="K332" s="4" t="str">
        <f t="shared" si="19"/>
        <v>Hobart</v>
      </c>
      <c r="L332" s="4"/>
      <c r="M332" s="4"/>
      <c r="N332" s="4"/>
      <c r="O332" s="4"/>
      <c r="P332" s="4"/>
    </row>
    <row r="333" spans="1:16" x14ac:dyDescent="0.2">
      <c r="A333" s="1">
        <v>10401</v>
      </c>
      <c r="B333" s="1" t="s">
        <v>18</v>
      </c>
      <c r="C333" s="5">
        <v>23535</v>
      </c>
      <c r="D333" s="1">
        <v>48</v>
      </c>
      <c r="E333" s="5">
        <v>835613303</v>
      </c>
      <c r="F333" s="5">
        <v>29412</v>
      </c>
      <c r="G333" s="5">
        <v>35505</v>
      </c>
      <c r="H333" s="6">
        <f>ROUND(E333/C333,0)</f>
        <v>35505</v>
      </c>
      <c r="I333" s="4">
        <f t="shared" si="17"/>
        <v>1</v>
      </c>
      <c r="J333" s="4" t="str">
        <f t="shared" si="18"/>
        <v>NSW</v>
      </c>
      <c r="K333" s="4" t="str">
        <f t="shared" si="19"/>
        <v>Sydney</v>
      </c>
      <c r="L333" s="4"/>
      <c r="M333" s="4"/>
      <c r="N333" s="4"/>
      <c r="O333" s="4"/>
      <c r="P333" s="4"/>
    </row>
    <row r="334" spans="1:16" x14ac:dyDescent="0.2">
      <c r="A334" s="1">
        <v>31902</v>
      </c>
      <c r="B334" s="1" t="s">
        <v>241</v>
      </c>
      <c r="C334" s="5">
        <v>22812</v>
      </c>
      <c r="D334" s="1">
        <v>45</v>
      </c>
      <c r="E334" s="5">
        <v>808558391</v>
      </c>
      <c r="F334" s="5">
        <v>28907</v>
      </c>
      <c r="G334" s="5">
        <v>35444</v>
      </c>
      <c r="H334" s="6">
        <f>ROUND(E334/C334,0)</f>
        <v>35444</v>
      </c>
      <c r="I334" s="4">
        <f t="shared" si="17"/>
        <v>3</v>
      </c>
      <c r="J334" s="4" t="str">
        <f t="shared" si="18"/>
        <v>Qld</v>
      </c>
      <c r="K334" s="4" t="str">
        <f t="shared" si="19"/>
        <v>Brisbane</v>
      </c>
      <c r="L334" s="4"/>
      <c r="M334" s="4"/>
      <c r="N334" s="4"/>
      <c r="O334" s="4"/>
      <c r="P334" s="4"/>
    </row>
    <row r="335" spans="1:16" x14ac:dyDescent="0.2">
      <c r="A335" s="1">
        <v>10802</v>
      </c>
      <c r="B335" s="1" t="s">
        <v>31</v>
      </c>
      <c r="C335" s="5">
        <v>20606</v>
      </c>
      <c r="D335" s="1">
        <v>49</v>
      </c>
      <c r="E335" s="5">
        <v>719581775</v>
      </c>
      <c r="F335" s="5">
        <v>28748</v>
      </c>
      <c r="G335" s="5">
        <v>34921</v>
      </c>
      <c r="H335" s="6">
        <f>ROUND(E335/C335,0)</f>
        <v>34921</v>
      </c>
      <c r="I335" s="4">
        <f t="shared" si="17"/>
        <v>1</v>
      </c>
      <c r="J335" s="4" t="str">
        <f t="shared" si="18"/>
        <v>NSW</v>
      </c>
      <c r="K335" s="4" t="str">
        <f t="shared" si="19"/>
        <v>Sydney</v>
      </c>
      <c r="L335" s="4"/>
      <c r="M335" s="4"/>
      <c r="N335" s="4"/>
      <c r="O335" s="4"/>
      <c r="P335" s="4"/>
    </row>
    <row r="336" spans="1:16" x14ac:dyDescent="0.2">
      <c r="A336" s="1">
        <v>30703</v>
      </c>
      <c r="B336" s="1" t="s">
        <v>191</v>
      </c>
      <c r="C336" s="5">
        <v>20532</v>
      </c>
      <c r="D336" s="1">
        <v>45</v>
      </c>
      <c r="E336" s="5">
        <v>705857379</v>
      </c>
      <c r="F336" s="5">
        <v>29774</v>
      </c>
      <c r="G336" s="5">
        <v>34378</v>
      </c>
      <c r="H336" s="6">
        <f>ROUND(E336/C336,0)</f>
        <v>34378</v>
      </c>
      <c r="I336" s="4">
        <f t="shared" si="17"/>
        <v>3</v>
      </c>
      <c r="J336" s="4" t="str">
        <f t="shared" si="18"/>
        <v>Qld</v>
      </c>
      <c r="K336" s="4" t="str">
        <f t="shared" si="19"/>
        <v>Brisbane</v>
      </c>
      <c r="L336" s="4"/>
      <c r="M336" s="4"/>
      <c r="N336" s="4"/>
      <c r="O336" s="4"/>
      <c r="P336" s="4"/>
    </row>
    <row r="337" spans="1:16" x14ac:dyDescent="0.2">
      <c r="A337" s="1">
        <v>11002</v>
      </c>
      <c r="B337" s="1" t="s">
        <v>39</v>
      </c>
      <c r="C337" s="5">
        <v>18004</v>
      </c>
      <c r="D337" s="1">
        <v>47</v>
      </c>
      <c r="E337" s="5">
        <v>608730223</v>
      </c>
      <c r="F337" s="5">
        <v>29596</v>
      </c>
      <c r="G337" s="5">
        <v>33811</v>
      </c>
      <c r="H337" s="6">
        <f>ROUND(E337/C337,0)</f>
        <v>33811</v>
      </c>
      <c r="I337" s="4">
        <f t="shared" si="17"/>
        <v>1</v>
      </c>
      <c r="J337" s="4" t="str">
        <f t="shared" si="18"/>
        <v>NSW</v>
      </c>
      <c r="K337" s="4" t="str">
        <f t="shared" si="19"/>
        <v>Sydney</v>
      </c>
      <c r="L337" s="4"/>
      <c r="M337" s="4"/>
      <c r="N337" s="4"/>
      <c r="O337" s="4"/>
      <c r="P337" s="4"/>
    </row>
    <row r="338" spans="1:16" x14ac:dyDescent="0.2">
      <c r="A338" s="1">
        <v>90104</v>
      </c>
      <c r="B338" s="1" t="s">
        <v>343</v>
      </c>
      <c r="C338" s="5">
        <v>124</v>
      </c>
      <c r="D338" s="1">
        <v>56</v>
      </c>
      <c r="E338" s="5">
        <v>2848603</v>
      </c>
      <c r="F338" s="5">
        <v>12004</v>
      </c>
      <c r="G338" s="5">
        <v>22973</v>
      </c>
      <c r="H338" s="6">
        <f>ROUND(E338/C338,0)</f>
        <v>22973</v>
      </c>
      <c r="I338" s="4">
        <f t="shared" si="17"/>
        <v>9</v>
      </c>
      <c r="J338" s="4" t="str">
        <f t="shared" si="18"/>
        <v>N/A</v>
      </c>
      <c r="K338" s="4">
        <f t="shared" si="19"/>
        <v>0</v>
      </c>
      <c r="L338" s="4"/>
      <c r="M338" s="4"/>
      <c r="N338" s="4"/>
      <c r="O338" s="4"/>
      <c r="P338" s="4"/>
    </row>
  </sheetData>
  <autoFilter ref="A1:H338" xr:uid="{11CBB8FC-3E39-3342-A98E-0DF5933342CC}">
    <sortState ref="A2:H338">
      <sortCondition descending="1" ref="H1:H338"/>
    </sortState>
  </autoFilter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Mackey</dc:creator>
  <cp:lastModifiedBy>Will Mackey</cp:lastModifiedBy>
  <dcterms:created xsi:type="dcterms:W3CDTF">2018-11-26T09:10:34Z</dcterms:created>
  <dcterms:modified xsi:type="dcterms:W3CDTF">2018-11-26T10:13:49Z</dcterms:modified>
</cp:coreProperties>
</file>