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<sst xmlns="http://schemas.openxmlformats.org/spreadsheetml/2006/main" count="23" uniqueCount="20">
  <si>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t=</t>
  </si>
  <si>
    <t>beta=</t>
  </si>
  <si>
    <t>5.749±0.026</t>
  </si>
  <si>
    <t>*10（-3）</t>
  </si>
  <si>
    <t>ω0=</t>
  </si>
  <si>
    <t>阻尼1挡</t>
  </si>
  <si>
    <t>阻尼3挡</t>
  </si>
  <si>
    <t>2挡</t>
  </si>
  <si>
    <t>4挡</t>
  </si>
  <si>
    <t>Td=</t>
  </si>
  <si>
    <t>β=</t>
  </si>
  <si>
    <t>5.09±0.07</t>
  </si>
  <si>
    <t>7.9±0.1</t>
  </si>
  <si>
    <t>14.9±0.2</t>
  </si>
  <si>
    <t>10.6±0.1</t>
  </si>
  <si>
    <t>*10（-2）</t>
  </si>
  <si>
    <t>Q0=</t>
  </si>
  <si>
    <t>Q1=</t>
  </si>
  <si>
    <t>Q3=</t>
  </si>
  <si>
    <t>Q5=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</si>
</sst>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411378555798687"/>
                  <c:y val="-0.4253769486327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Sheet1!$E$1:$E$50</c:f>
              <c:numCache>
                <c:formatCode>General</c:formatCode>
                <c:ptCount val="50"/>
                <c:pt idx="0">
                  <c:v>5.08140436498446</c:v>
                </c:pt>
                <c:pt idx="1">
                  <c:v>5.07517381523383</c:v>
                </c:pt>
                <c:pt idx="2">
                  <c:v>5.06259503302697</c:v>
                </c:pt>
                <c:pt idx="3">
                  <c:v>5.05624580534831</c:v>
                </c:pt>
                <c:pt idx="4">
                  <c:v>5.04342511691925</c:v>
                </c:pt>
                <c:pt idx="5">
                  <c:v>5.03695260241363</c:v>
                </c:pt>
                <c:pt idx="6">
                  <c:v>5.03043792139244</c:v>
                </c:pt>
                <c:pt idx="7">
                  <c:v>5.01727983681492</c:v>
                </c:pt>
                <c:pt idx="8">
                  <c:v>5.01063529409626</c:v>
                </c:pt>
                <c:pt idx="9">
                  <c:v>5.00394630594546</c:v>
                </c:pt>
                <c:pt idx="10">
                  <c:v>4.99043258677874</c:v>
                </c:pt>
                <c:pt idx="11">
                  <c:v>4.98360662170834</c:v>
                </c:pt>
                <c:pt idx="12">
                  <c:v>4.97673374242057</c:v>
                </c:pt>
                <c:pt idx="13">
                  <c:v>4.96284463025991</c:v>
                </c:pt>
                <c:pt idx="14">
                  <c:v>4.95582705760126</c:v>
                </c:pt>
                <c:pt idx="15">
                  <c:v>4.94875989037817</c:v>
                </c:pt>
                <c:pt idx="16">
                  <c:v>4.9416424226093</c:v>
                </c:pt>
                <c:pt idx="17">
                  <c:v>4.93447393313069</c:v>
                </c:pt>
                <c:pt idx="18">
                  <c:v>4.92725368515721</c:v>
                </c:pt>
                <c:pt idx="19">
                  <c:v>4.91998092582813</c:v>
                </c:pt>
                <c:pt idx="20">
                  <c:v>4.90527477843843</c:v>
                </c:pt>
                <c:pt idx="21">
                  <c:v>4.89783979995091</c:v>
                </c:pt>
                <c:pt idx="22">
                  <c:v>4.89034912822175</c:v>
                </c:pt>
                <c:pt idx="23">
                  <c:v>4.88280192258637</c:v>
                </c:pt>
                <c:pt idx="24">
                  <c:v>4.87519732320115</c:v>
                </c:pt>
                <c:pt idx="25">
                  <c:v>4.85981240436167</c:v>
                </c:pt>
                <c:pt idx="26">
                  <c:v>4.85203026391962</c:v>
                </c:pt>
                <c:pt idx="27">
                  <c:v>4.84418708645859</c:v>
                </c:pt>
                <c:pt idx="28">
                  <c:v>4.83628190695148</c:v>
                </c:pt>
                <c:pt idx="29">
                  <c:v>4.8283137373023</c:v>
                </c:pt>
                <c:pt idx="30">
                  <c:v>4.82028156560504</c:v>
                </c:pt>
                <c:pt idx="31">
                  <c:v>4.81218435537242</c:v>
                </c:pt>
                <c:pt idx="32">
                  <c:v>4.79579054559674</c:v>
                </c:pt>
                <c:pt idx="33">
                  <c:v>4.78749174278205</c:v>
                </c:pt>
                <c:pt idx="34">
                  <c:v>4.77912349311153</c:v>
                </c:pt>
                <c:pt idx="35">
                  <c:v>4.77068462446567</c:v>
                </c:pt>
                <c:pt idx="36">
                  <c:v>4.76217393479776</c:v>
                </c:pt>
                <c:pt idx="37">
                  <c:v>4.75359019110637</c:v>
                </c:pt>
                <c:pt idx="38">
                  <c:v>4.74493212836325</c:v>
                </c:pt>
                <c:pt idx="39">
                  <c:v>4.7361984483945</c:v>
                </c:pt>
                <c:pt idx="40">
                  <c:v>4.72738781871234</c:v>
                </c:pt>
                <c:pt idx="41">
                  <c:v>4.71849887129509</c:v>
                </c:pt>
                <c:pt idx="42">
                  <c:v>4.70953020131233</c:v>
                </c:pt>
                <c:pt idx="43">
                  <c:v>4.70048036579242</c:v>
                </c:pt>
                <c:pt idx="44">
                  <c:v>4.69134788222914</c:v>
                </c:pt>
                <c:pt idx="45">
                  <c:v>4.67282883446191</c:v>
                </c:pt>
                <c:pt idx="46">
                  <c:v>4.67282883446191</c:v>
                </c:pt>
                <c:pt idx="47">
                  <c:v>4.66343909411207</c:v>
                </c:pt>
                <c:pt idx="48">
                  <c:v>4.65396035015752</c:v>
                </c:pt>
                <c:pt idx="49">
                  <c:v>4.64439089914137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1625"/>
        <c:axId val="983511440"/>
      </c:scatterChart>
      <c:valAx>
        <c:axId val="474916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3511440"/>
        <c:crosses val="autoZero"/>
        <c:crossBetween val="midCat"/>
      </c:valAx>
      <c:valAx>
        <c:axId val="983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49162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阻尼</a:t>
            </a:r>
            <a:r>
              <a:rPr lang="en-US" altLang="zh-CN"/>
              <a:t>1</a:t>
            </a:r>
            <a:r>
              <a:rPr altLang="en-US"/>
              <a:t>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811561978877"/>
                  <c:y val="-0.01626575028636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Sheet1!$A$53:$A$60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Sheet1!$I$53:$I$60</c:f>
              <c:numCache>
                <c:formatCode>General</c:formatCode>
                <c:ptCount val="8"/>
                <c:pt idx="0">
                  <c:v>4.86753445045558</c:v>
                </c:pt>
                <c:pt idx="1">
                  <c:v>4.78749174278205</c:v>
                </c:pt>
                <c:pt idx="2">
                  <c:v>4.70953020131233</c:v>
                </c:pt>
                <c:pt idx="3">
                  <c:v>4.63472898822964</c:v>
                </c:pt>
                <c:pt idx="4">
                  <c:v>4.55387689160054</c:v>
                </c:pt>
                <c:pt idx="5">
                  <c:v>4.47733681447821</c:v>
                </c:pt>
                <c:pt idx="6">
                  <c:v>4.39444915467244</c:v>
                </c:pt>
                <c:pt idx="7">
                  <c:v>4.31748811353631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517609"/>
        <c:axId val="405365891"/>
      </c:scatterChart>
      <c:valAx>
        <c:axId val="4925176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365891"/>
        <c:crosses val="autoZero"/>
        <c:crossBetween val="midCat"/>
      </c:valAx>
      <c:valAx>
        <c:axId val="4053658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51760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阻尼</a:t>
            </a:r>
            <a:r>
              <a:rPr lang="en-US" altLang="zh-CN"/>
              <a:t>3</a:t>
            </a:r>
            <a:r>
              <a:rPr altLang="en-US"/>
              <a:t>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115213770127707"/>
                  <c:y val="0.2128293241695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Sheet1!$C$53:$C$60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Sheet1!$K$53:$K$60</c:f>
              <c:numCache>
                <c:formatCode>General</c:formatCode>
                <c:ptCount val="8"/>
                <c:pt idx="0">
                  <c:v>4.91998092582813</c:v>
                </c:pt>
                <c:pt idx="1">
                  <c:v>4.79579054559674</c:v>
                </c:pt>
                <c:pt idx="2">
                  <c:v>4.67282883446191</c:v>
                </c:pt>
                <c:pt idx="3">
                  <c:v>4.55387689160054</c:v>
                </c:pt>
                <c:pt idx="4">
                  <c:v>4.43081679884331</c:v>
                </c:pt>
                <c:pt idx="5">
                  <c:v>4.30406509320417</c:v>
                </c:pt>
                <c:pt idx="6">
                  <c:v>4.18965474202643</c:v>
                </c:pt>
                <c:pt idx="7">
                  <c:v>4.06044301054642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21536"/>
        <c:axId val="277672701"/>
      </c:scatterChart>
      <c:valAx>
        <c:axId val="77022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672701"/>
        <c:crosses val="autoZero"/>
        <c:crossBetween val="midCat"/>
      </c:valAx>
      <c:valAx>
        <c:axId val="277672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22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阻尼</a:t>
            </a:r>
            <a:r>
              <a:rPr lang="en-US" altLang="zh-CN"/>
              <a:t>5</a:t>
            </a:r>
            <a:r>
              <a:rPr altLang="en-US"/>
              <a:t>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605175292153589"/>
                  <c:y val="0.24272289708915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Sheet1!$E$53:$E$60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Sheet1!$M$53:$M$60</c:f>
              <c:numCache>
                <c:formatCode>General</c:formatCode>
                <c:ptCount val="8"/>
                <c:pt idx="0">
                  <c:v>4.83628190695148</c:v>
                </c:pt>
                <c:pt idx="1">
                  <c:v>4.60517018598809</c:v>
                </c:pt>
                <c:pt idx="2">
                  <c:v>4.36944785246702</c:v>
                </c:pt>
                <c:pt idx="3">
                  <c:v>4.14313472639153</c:v>
                </c:pt>
                <c:pt idx="4">
                  <c:v>3.91202300542815</c:v>
                </c:pt>
                <c:pt idx="5">
                  <c:v>3.68887945411394</c:v>
                </c:pt>
                <c:pt idx="6">
                  <c:v>3.46573590279973</c:v>
                </c:pt>
                <c:pt idx="7">
                  <c:v>3.2188758248682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50073"/>
        <c:axId val="515775728"/>
      </c:scatterChart>
      <c:valAx>
        <c:axId val="61885007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5775728"/>
        <c:crosses val="autoZero"/>
        <c:crossBetween val="midCat"/>
      </c:valAx>
      <c:valAx>
        <c:axId val="5157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85007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阻尼</a:t>
            </a:r>
            <a:r>
              <a:rPr lang="en-US" altLang="zh-CN"/>
              <a:t>2</a:t>
            </a:r>
            <a:r>
              <a:rPr altLang="en-US"/>
              <a:t>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75"/>
                  <c:y val="-0.4167336923899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Sheet1!$A$53:$A$60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Sheet1!$P$53:$P$60</c:f>
              <c:numCache>
                <c:formatCode>General</c:formatCode>
                <c:ptCount val="8"/>
                <c:pt idx="0">
                  <c:v>4.91998092582813</c:v>
                </c:pt>
                <c:pt idx="1">
                  <c:v>4.82028156560504</c:v>
                </c:pt>
                <c:pt idx="2">
                  <c:v>4.72738781871234</c:v>
                </c:pt>
                <c:pt idx="3">
                  <c:v>4.62497281328427</c:v>
                </c:pt>
                <c:pt idx="4">
                  <c:v>4.53259949315326</c:v>
                </c:pt>
                <c:pt idx="5">
                  <c:v>4.43081679884331</c:v>
                </c:pt>
                <c:pt idx="6">
                  <c:v>4.34380542185368</c:v>
                </c:pt>
                <c:pt idx="7">
                  <c:v>4.24849524204936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99172"/>
        <c:axId val="269134690"/>
      </c:scatterChart>
      <c:valAx>
        <c:axId val="2218991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9134690"/>
        <c:crosses val="autoZero"/>
        <c:crossBetween val="midCat"/>
      </c:valAx>
      <c:valAx>
        <c:axId val="2691346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8991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阻尼</a:t>
            </a:r>
            <a:r>
              <a:rPr lang="en-US" altLang="zh-CN"/>
              <a:t>4</a:t>
            </a:r>
            <a:r>
              <a:rPr altLang="en-US"/>
              <a:t>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819444444444445"/>
                  <c:y val="0.1998623221661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Sheet1!$A$53:$A$60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Sheet1!$R$53:$R$60</c:f>
              <c:numCache>
                <c:formatCode>General</c:formatCode>
                <c:ptCount val="8"/>
                <c:pt idx="0">
                  <c:v>4.81218435537242</c:v>
                </c:pt>
                <c:pt idx="1">
                  <c:v>4.64439089914137</c:v>
                </c:pt>
                <c:pt idx="2">
                  <c:v>4.47733681447821</c:v>
                </c:pt>
                <c:pt idx="3">
                  <c:v>4.31748811353631</c:v>
                </c:pt>
                <c:pt idx="4">
                  <c:v>4.14313472639153</c:v>
                </c:pt>
                <c:pt idx="5">
                  <c:v>3.98898404656427</c:v>
                </c:pt>
                <c:pt idx="6">
                  <c:v>3.82864139648909</c:v>
                </c:pt>
                <c:pt idx="7">
                  <c:v>3.66356164612965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514578"/>
        <c:axId val="722975174"/>
      </c:scatterChart>
      <c:valAx>
        <c:axId val="9935145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975174"/>
        <c:crosses val="autoZero"/>
        <c:crossBetween val="midCat"/>
      </c:valAx>
      <c:valAx>
        <c:axId val="7229751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351457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485140</xdr:colOff>
      <xdr:row>3</xdr:row>
      <xdr:rowOff>7620</xdr:rowOff>
    </xdr:from>
    <xdr:to>
      <xdr:col>17</xdr:col>
      <xdr:colOff>568325</xdr:colOff>
      <xdr:row>30</xdr:row>
      <xdr:rowOff>135890</xdr:rowOff>
    </xdr:to>
    <xdr:graphicFrame>
      <xdr:nvGraphicFramePr>
        <xdr:cNvPr id="7" name="图表 6"/>
        <xdr:cNvGraphicFramePr/>
      </xdr:nvGraphicFramePr>
      <xdr:xfrm>
        <a:off x="4872990" y="541020"/>
        <a:ext cx="8331835" cy="4928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165100</xdr:colOff>
      <xdr:row>63</xdr:row>
      <xdr:rowOff>89535</xdr:rowOff>
    </xdr:from>
    <xdr:to>
      <xdr:col>6</xdr:col>
      <xdr:colOff>349250</xdr:colOff>
      <xdr:row>78</xdr:row>
      <xdr:rowOff>172085</xdr:rowOff>
    </xdr:to>
    <xdr:graphicFrame>
      <xdr:nvGraphicFramePr>
        <xdr:cNvPr id="8" name="图表 7"/>
        <xdr:cNvGraphicFramePr/>
      </xdr:nvGraphicFramePr>
      <xdr:xfrm>
        <a:off x="165100" y="11309985"/>
        <a:ext cx="4572000" cy="2749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485775</xdr:colOff>
      <xdr:row>63</xdr:row>
      <xdr:rowOff>29845</xdr:rowOff>
    </xdr:from>
    <xdr:to>
      <xdr:col>13</xdr:col>
      <xdr:colOff>219075</xdr:colOff>
      <xdr:row>78</xdr:row>
      <xdr:rowOff>112395</xdr:rowOff>
    </xdr:to>
    <xdr:graphicFrame>
      <xdr:nvGraphicFramePr>
        <xdr:cNvPr id="9" name="图表 8"/>
        <xdr:cNvGraphicFramePr/>
      </xdr:nvGraphicFramePr>
      <xdr:xfrm>
        <a:off x="5502275" y="11250295"/>
        <a:ext cx="4572000" cy="2749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127635</xdr:colOff>
      <xdr:row>62</xdr:row>
      <xdr:rowOff>113665</xdr:rowOff>
    </xdr:from>
    <xdr:to>
      <xdr:col>21</xdr:col>
      <xdr:colOff>299085</xdr:colOff>
      <xdr:row>78</xdr:row>
      <xdr:rowOff>15240</xdr:rowOff>
    </xdr:to>
    <xdr:graphicFrame>
      <xdr:nvGraphicFramePr>
        <xdr:cNvPr id="10" name="图表 9"/>
        <xdr:cNvGraphicFramePr/>
      </xdr:nvGraphicFramePr>
      <xdr:xfrm>
        <a:off x="10611485" y="11156315"/>
        <a:ext cx="5105400" cy="2746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756285</xdr:colOff>
      <xdr:row>81</xdr:row>
      <xdr:rowOff>81280</xdr:rowOff>
    </xdr:from>
    <xdr:to>
      <xdr:col>10</xdr:col>
      <xdr:colOff>756285</xdr:colOff>
      <xdr:row>96</xdr:row>
      <xdr:rowOff>160655</xdr:rowOff>
    </xdr:to>
    <xdr:graphicFrame>
      <xdr:nvGraphicFramePr>
        <xdr:cNvPr id="3" name="图表 2"/>
        <xdr:cNvGraphicFramePr/>
      </xdr:nvGraphicFramePr>
      <xdr:xfrm>
        <a:off x="3620135" y="14502130"/>
        <a:ext cx="4572000" cy="2746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464185</xdr:colOff>
      <xdr:row>81</xdr:row>
      <xdr:rowOff>142240</xdr:rowOff>
    </xdr:from>
    <xdr:to>
      <xdr:col>18</xdr:col>
      <xdr:colOff>464185</xdr:colOff>
      <xdr:row>97</xdr:row>
      <xdr:rowOff>40640</xdr:rowOff>
    </xdr:to>
    <xdr:graphicFrame>
      <xdr:nvGraphicFramePr>
        <xdr:cNvPr id="4" name="图表 3"/>
        <xdr:cNvGraphicFramePr/>
      </xdr:nvGraphicFramePr>
      <xdr:xfrm>
        <a:off x="9424035" y="1456309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tabSelected="1" zoomScale="85" zoomScaleNormal="85" topLeftCell="A50" workbookViewId="0">
      <selection activeCell="R62" sqref="R62"/>
    </sheetView>
  </sheetViews>
  <sheetFormatPr defaultColWidth="9" defaultRowHeight="14"/>
  <cols>
    <col min="4" max="4" width="14"/>
    <col min="5" max="5" width="12.8181818181818"/>
    <col min="8" max="9" width="12.8181818181818"/>
    <col min="11" max="11" width="12.8181818181818"/>
    <col min="13" max="13" width="12.8181818181818"/>
    <col min="16" max="16" width="12.8181818181818"/>
    <col min="18" max="18" width="12.8181818181818"/>
  </cols>
  <sheetData>
    <row r="1" spans="1:5">
      <c r="A1">
        <v>1</v>
      </c>
      <c r="B1" s="1">
        <v>161</v>
      </c>
      <c r="E1">
        <f>LN(B1)</f>
        <v>5.08140436498446</v>
      </c>
    </row>
    <row r="2" spans="1:5">
      <c r="A2">
        <v>2</v>
      </c>
      <c r="B2" s="1">
        <v>160</v>
      </c>
      <c r="C2" t="s">
        <v>0</v>
      </c>
      <c r="D2">
        <f>TINV(1-0.95,50-2)</f>
        <v>2.01063475762423</v>
      </c>
      <c r="E2">
        <f t="shared" ref="E2:E33" si="0">LN(B2)</f>
        <v>5.07517381523383</v>
      </c>
    </row>
    <row r="3" spans="1:5">
      <c r="A3">
        <v>3</v>
      </c>
      <c r="B3" s="1">
        <v>158</v>
      </c>
      <c r="C3" t="s">
        <v>1</v>
      </c>
      <c r="D3" t="s">
        <v>2</v>
      </c>
      <c r="E3">
        <f t="shared" si="0"/>
        <v>5.06259503302697</v>
      </c>
    </row>
    <row r="4" spans="1:5">
      <c r="A4">
        <v>4</v>
      </c>
      <c r="B4" s="1">
        <v>157</v>
      </c>
      <c r="D4" t="s">
        <v>3</v>
      </c>
      <c r="E4">
        <f t="shared" si="0"/>
        <v>5.05624580534831</v>
      </c>
    </row>
    <row r="5" spans="1:5">
      <c r="A5">
        <v>5</v>
      </c>
      <c r="B5" s="1">
        <v>155</v>
      </c>
      <c r="C5" t="s">
        <v>4</v>
      </c>
      <c r="D5">
        <v>4.056</v>
      </c>
      <c r="E5">
        <f t="shared" si="0"/>
        <v>5.04342511691925</v>
      </c>
    </row>
    <row r="6" spans="1:5">
      <c r="A6">
        <v>6</v>
      </c>
      <c r="B6" s="1">
        <v>154</v>
      </c>
      <c r="E6">
        <f t="shared" si="0"/>
        <v>5.03695260241363</v>
      </c>
    </row>
    <row r="7" spans="1:5">
      <c r="A7">
        <v>7</v>
      </c>
      <c r="B7" s="1">
        <v>153</v>
      </c>
      <c r="E7">
        <f t="shared" si="0"/>
        <v>5.03043792139244</v>
      </c>
    </row>
    <row r="8" spans="1:5">
      <c r="A8">
        <v>8</v>
      </c>
      <c r="B8" s="1">
        <v>151</v>
      </c>
      <c r="E8">
        <f t="shared" si="0"/>
        <v>5.01727983681492</v>
      </c>
    </row>
    <row r="9" spans="1:5">
      <c r="A9">
        <v>9</v>
      </c>
      <c r="B9" s="1">
        <v>150</v>
      </c>
      <c r="E9">
        <f t="shared" si="0"/>
        <v>5.01063529409626</v>
      </c>
    </row>
    <row r="10" spans="1:5">
      <c r="A10">
        <v>10</v>
      </c>
      <c r="B10" s="1">
        <v>149</v>
      </c>
      <c r="E10">
        <f t="shared" si="0"/>
        <v>5.00394630594546</v>
      </c>
    </row>
    <row r="11" spans="1:5">
      <c r="A11">
        <v>11</v>
      </c>
      <c r="B11" s="1">
        <v>147</v>
      </c>
      <c r="E11">
        <f t="shared" si="0"/>
        <v>4.99043258677874</v>
      </c>
    </row>
    <row r="12" spans="1:5">
      <c r="A12">
        <v>12</v>
      </c>
      <c r="B12" s="1">
        <v>146</v>
      </c>
      <c r="E12">
        <f t="shared" si="0"/>
        <v>4.98360662170834</v>
      </c>
    </row>
    <row r="13" spans="1:5">
      <c r="A13">
        <v>13</v>
      </c>
      <c r="B13" s="1">
        <v>145</v>
      </c>
      <c r="E13">
        <f t="shared" si="0"/>
        <v>4.97673374242057</v>
      </c>
    </row>
    <row r="14" spans="1:5">
      <c r="A14">
        <v>14</v>
      </c>
      <c r="B14" s="1">
        <v>143</v>
      </c>
      <c r="E14">
        <f t="shared" si="0"/>
        <v>4.96284463025991</v>
      </c>
    </row>
    <row r="15" spans="1:5">
      <c r="A15">
        <v>15</v>
      </c>
      <c r="B15" s="1">
        <v>142</v>
      </c>
      <c r="E15">
        <f t="shared" si="0"/>
        <v>4.95582705760126</v>
      </c>
    </row>
    <row r="16" spans="1:5">
      <c r="A16">
        <v>16</v>
      </c>
      <c r="B16" s="1">
        <v>141</v>
      </c>
      <c r="E16">
        <f t="shared" si="0"/>
        <v>4.94875989037817</v>
      </c>
    </row>
    <row r="17" spans="1:5">
      <c r="A17">
        <v>17</v>
      </c>
      <c r="B17" s="1">
        <v>140</v>
      </c>
      <c r="E17">
        <f t="shared" si="0"/>
        <v>4.9416424226093</v>
      </c>
    </row>
    <row r="18" spans="1:5">
      <c r="A18">
        <v>18</v>
      </c>
      <c r="B18" s="1">
        <v>139</v>
      </c>
      <c r="E18">
        <f t="shared" si="0"/>
        <v>4.93447393313069</v>
      </c>
    </row>
    <row r="19" spans="1:5">
      <c r="A19">
        <v>19</v>
      </c>
      <c r="B19" s="1">
        <v>138</v>
      </c>
      <c r="E19">
        <f t="shared" si="0"/>
        <v>4.92725368515721</v>
      </c>
    </row>
    <row r="20" spans="1:5">
      <c r="A20">
        <v>20</v>
      </c>
      <c r="B20" s="1">
        <v>137</v>
      </c>
      <c r="E20">
        <f t="shared" si="0"/>
        <v>4.91998092582813</v>
      </c>
    </row>
    <row r="21" spans="1:5">
      <c r="A21">
        <v>21</v>
      </c>
      <c r="B21" s="1">
        <v>135</v>
      </c>
      <c r="E21">
        <f t="shared" si="0"/>
        <v>4.90527477843843</v>
      </c>
    </row>
    <row r="22" spans="1:5">
      <c r="A22">
        <v>22</v>
      </c>
      <c r="B22" s="1">
        <v>134</v>
      </c>
      <c r="E22">
        <f t="shared" si="0"/>
        <v>4.89783979995091</v>
      </c>
    </row>
    <row r="23" spans="1:5">
      <c r="A23">
        <v>23</v>
      </c>
      <c r="B23" s="1">
        <v>133</v>
      </c>
      <c r="E23">
        <f t="shared" si="0"/>
        <v>4.89034912822175</v>
      </c>
    </row>
    <row r="24" spans="1:5">
      <c r="A24">
        <v>24</v>
      </c>
      <c r="B24" s="1">
        <v>132</v>
      </c>
      <c r="E24">
        <f t="shared" si="0"/>
        <v>4.88280192258637</v>
      </c>
    </row>
    <row r="25" spans="1:5">
      <c r="A25">
        <v>25</v>
      </c>
      <c r="B25" s="1">
        <v>131</v>
      </c>
      <c r="E25">
        <f t="shared" si="0"/>
        <v>4.87519732320115</v>
      </c>
    </row>
    <row r="26" spans="1:5">
      <c r="A26">
        <v>26</v>
      </c>
      <c r="B26" s="1">
        <v>129</v>
      </c>
      <c r="E26">
        <f t="shared" si="0"/>
        <v>4.85981240436167</v>
      </c>
    </row>
    <row r="27" spans="1:5">
      <c r="A27">
        <v>27</v>
      </c>
      <c r="B27" s="1">
        <v>128</v>
      </c>
      <c r="E27">
        <f t="shared" si="0"/>
        <v>4.85203026391962</v>
      </c>
    </row>
    <row r="28" spans="1:5">
      <c r="A28">
        <v>28</v>
      </c>
      <c r="B28" s="1">
        <v>127</v>
      </c>
      <c r="E28">
        <f t="shared" si="0"/>
        <v>4.84418708645859</v>
      </c>
    </row>
    <row r="29" spans="1:5">
      <c r="A29">
        <v>29</v>
      </c>
      <c r="B29" s="1">
        <v>126</v>
      </c>
      <c r="E29">
        <f t="shared" si="0"/>
        <v>4.83628190695148</v>
      </c>
    </row>
    <row r="30" spans="1:5">
      <c r="A30">
        <v>30</v>
      </c>
      <c r="B30" s="1">
        <v>125</v>
      </c>
      <c r="E30">
        <f t="shared" si="0"/>
        <v>4.8283137373023</v>
      </c>
    </row>
    <row r="31" spans="1:5">
      <c r="A31">
        <v>31</v>
      </c>
      <c r="B31" s="1">
        <v>124</v>
      </c>
      <c r="E31">
        <f t="shared" si="0"/>
        <v>4.82028156560504</v>
      </c>
    </row>
    <row r="32" spans="1:5">
      <c r="A32">
        <v>32</v>
      </c>
      <c r="B32" s="1">
        <v>123</v>
      </c>
      <c r="E32">
        <f t="shared" si="0"/>
        <v>4.81218435537242</v>
      </c>
    </row>
    <row r="33" spans="1:5">
      <c r="A33">
        <v>33</v>
      </c>
      <c r="B33" s="1">
        <v>121</v>
      </c>
      <c r="E33">
        <f t="shared" si="0"/>
        <v>4.79579054559674</v>
      </c>
    </row>
    <row r="34" spans="1:5">
      <c r="A34">
        <v>34</v>
      </c>
      <c r="B34" s="1">
        <v>120</v>
      </c>
      <c r="E34">
        <f t="shared" ref="E34:E50" si="1">LN(B34)</f>
        <v>4.78749174278205</v>
      </c>
    </row>
    <row r="35" spans="1:5">
      <c r="A35">
        <v>35</v>
      </c>
      <c r="B35" s="1">
        <v>119</v>
      </c>
      <c r="E35">
        <f t="shared" si="1"/>
        <v>4.77912349311153</v>
      </c>
    </row>
    <row r="36" spans="1:5">
      <c r="A36">
        <v>36</v>
      </c>
      <c r="B36" s="1">
        <v>118</v>
      </c>
      <c r="E36">
        <f t="shared" si="1"/>
        <v>4.77068462446567</v>
      </c>
    </row>
    <row r="37" spans="1:5">
      <c r="A37">
        <v>37</v>
      </c>
      <c r="B37" s="1">
        <v>117</v>
      </c>
      <c r="E37">
        <f t="shared" si="1"/>
        <v>4.76217393479776</v>
      </c>
    </row>
    <row r="38" spans="1:5">
      <c r="A38">
        <v>38</v>
      </c>
      <c r="B38" s="1">
        <v>116</v>
      </c>
      <c r="E38">
        <f t="shared" si="1"/>
        <v>4.75359019110637</v>
      </c>
    </row>
    <row r="39" spans="1:5">
      <c r="A39">
        <v>39</v>
      </c>
      <c r="B39" s="1">
        <v>115</v>
      </c>
      <c r="E39">
        <f t="shared" si="1"/>
        <v>4.74493212836325</v>
      </c>
    </row>
    <row r="40" spans="1:5">
      <c r="A40">
        <v>40</v>
      </c>
      <c r="B40" s="1">
        <v>114</v>
      </c>
      <c r="E40">
        <f t="shared" si="1"/>
        <v>4.7361984483945</v>
      </c>
    </row>
    <row r="41" spans="1:5">
      <c r="A41">
        <v>41</v>
      </c>
      <c r="B41" s="2">
        <v>113</v>
      </c>
      <c r="E41">
        <f t="shared" si="1"/>
        <v>4.72738781871234</v>
      </c>
    </row>
    <row r="42" spans="1:5">
      <c r="A42">
        <v>42</v>
      </c>
      <c r="B42" s="2">
        <v>112</v>
      </c>
      <c r="E42">
        <f t="shared" si="1"/>
        <v>4.71849887129509</v>
      </c>
    </row>
    <row r="43" spans="1:5">
      <c r="A43">
        <v>43</v>
      </c>
      <c r="B43" s="2">
        <v>111</v>
      </c>
      <c r="E43">
        <f t="shared" si="1"/>
        <v>4.70953020131233</v>
      </c>
    </row>
    <row r="44" spans="1:5">
      <c r="A44">
        <v>44</v>
      </c>
      <c r="B44" s="2">
        <v>110</v>
      </c>
      <c r="E44">
        <f t="shared" si="1"/>
        <v>4.70048036579242</v>
      </c>
    </row>
    <row r="45" spans="1:5">
      <c r="A45">
        <v>45</v>
      </c>
      <c r="B45" s="2">
        <v>109</v>
      </c>
      <c r="E45">
        <f t="shared" si="1"/>
        <v>4.69134788222914</v>
      </c>
    </row>
    <row r="46" spans="1:5">
      <c r="A46">
        <v>46</v>
      </c>
      <c r="B46" s="2">
        <v>107</v>
      </c>
      <c r="E46">
        <f t="shared" si="1"/>
        <v>4.67282883446191</v>
      </c>
    </row>
    <row r="47" spans="1:5">
      <c r="A47">
        <v>47</v>
      </c>
      <c r="B47" s="2">
        <v>107</v>
      </c>
      <c r="E47">
        <f t="shared" si="1"/>
        <v>4.67282883446191</v>
      </c>
    </row>
    <row r="48" spans="1:5">
      <c r="A48">
        <v>48</v>
      </c>
      <c r="B48" s="2">
        <v>106</v>
      </c>
      <c r="E48">
        <f t="shared" si="1"/>
        <v>4.66343909411207</v>
      </c>
    </row>
    <row r="49" spans="1:5">
      <c r="A49">
        <v>49</v>
      </c>
      <c r="B49" s="2">
        <v>105</v>
      </c>
      <c r="E49">
        <f t="shared" si="1"/>
        <v>4.65396035015752</v>
      </c>
    </row>
    <row r="50" spans="1:5">
      <c r="A50">
        <v>50</v>
      </c>
      <c r="B50" s="2">
        <v>104</v>
      </c>
      <c r="E50">
        <f t="shared" si="1"/>
        <v>4.64439089914137</v>
      </c>
    </row>
    <row r="52" spans="1:17">
      <c r="A52" t="s">
        <v>5</v>
      </c>
      <c r="C52" t="s">
        <v>6</v>
      </c>
      <c r="O52" t="s">
        <v>7</v>
      </c>
      <c r="Q52" t="s">
        <v>8</v>
      </c>
    </row>
    <row r="53" spans="1:18">
      <c r="A53">
        <v>1</v>
      </c>
      <c r="B53" s="1">
        <v>130</v>
      </c>
      <c r="C53">
        <v>1</v>
      </c>
      <c r="D53" s="1">
        <v>137</v>
      </c>
      <c r="E53">
        <v>1</v>
      </c>
      <c r="F53" s="1">
        <v>126</v>
      </c>
      <c r="G53" t="s">
        <v>0</v>
      </c>
      <c r="H53">
        <f>TINV(1-0.95,8-2)</f>
        <v>2.44691185114497</v>
      </c>
      <c r="I53">
        <f>LN(B53)</f>
        <v>4.86753445045558</v>
      </c>
      <c r="K53">
        <f>LN(D53)</f>
        <v>4.91998092582813</v>
      </c>
      <c r="M53">
        <f>LN(F53)</f>
        <v>4.83628190695148</v>
      </c>
      <c r="O53">
        <v>137</v>
      </c>
      <c r="P53">
        <f>LN(O53)</f>
        <v>4.91998092582813</v>
      </c>
      <c r="Q53">
        <v>123</v>
      </c>
      <c r="R53">
        <f>LN(Q53)</f>
        <v>4.81218435537242</v>
      </c>
    </row>
    <row r="54" spans="1:18">
      <c r="A54">
        <v>2</v>
      </c>
      <c r="B54" s="1">
        <v>120</v>
      </c>
      <c r="C54">
        <v>2</v>
      </c>
      <c r="D54" s="1">
        <v>121</v>
      </c>
      <c r="E54">
        <v>2</v>
      </c>
      <c r="F54" s="1">
        <v>100</v>
      </c>
      <c r="I54">
        <f t="shared" ref="I54:I60" si="2">LN(B54)</f>
        <v>4.78749174278205</v>
      </c>
      <c r="K54">
        <f t="shared" ref="K54:K60" si="3">LN(D54)</f>
        <v>4.79579054559674</v>
      </c>
      <c r="M54">
        <f t="shared" ref="M54:M60" si="4">LN(F54)</f>
        <v>4.60517018598809</v>
      </c>
      <c r="O54">
        <v>124</v>
      </c>
      <c r="P54">
        <f t="shared" ref="P54:P60" si="5">LN(O54)</f>
        <v>4.82028156560504</v>
      </c>
      <c r="Q54">
        <v>104</v>
      </c>
      <c r="R54">
        <f t="shared" ref="R54:R60" si="6">LN(Q54)</f>
        <v>4.64439089914137</v>
      </c>
    </row>
    <row r="55" spans="1:18">
      <c r="A55">
        <v>3</v>
      </c>
      <c r="B55" s="1">
        <v>111</v>
      </c>
      <c r="C55">
        <v>3</v>
      </c>
      <c r="D55" s="1">
        <v>107</v>
      </c>
      <c r="E55">
        <v>3</v>
      </c>
      <c r="F55" s="1">
        <v>79</v>
      </c>
      <c r="I55">
        <f t="shared" si="2"/>
        <v>4.70953020131233</v>
      </c>
      <c r="K55">
        <f t="shared" si="3"/>
        <v>4.67282883446191</v>
      </c>
      <c r="M55">
        <f t="shared" si="4"/>
        <v>4.36944785246702</v>
      </c>
      <c r="O55">
        <v>113</v>
      </c>
      <c r="P55">
        <f t="shared" si="5"/>
        <v>4.72738781871234</v>
      </c>
      <c r="Q55">
        <v>88</v>
      </c>
      <c r="R55">
        <f t="shared" si="6"/>
        <v>4.47733681447821</v>
      </c>
    </row>
    <row r="56" ht="14.75" spans="1:18">
      <c r="A56">
        <v>4</v>
      </c>
      <c r="B56" s="3">
        <v>103</v>
      </c>
      <c r="C56">
        <v>4</v>
      </c>
      <c r="D56" s="3">
        <v>95</v>
      </c>
      <c r="E56">
        <v>4</v>
      </c>
      <c r="F56" s="3">
        <v>63</v>
      </c>
      <c r="I56">
        <f t="shared" si="2"/>
        <v>4.63472898822964</v>
      </c>
      <c r="K56">
        <f t="shared" si="3"/>
        <v>4.55387689160054</v>
      </c>
      <c r="M56">
        <f t="shared" si="4"/>
        <v>4.14313472639153</v>
      </c>
      <c r="O56">
        <v>102</v>
      </c>
      <c r="P56">
        <f t="shared" si="5"/>
        <v>4.62497281328427</v>
      </c>
      <c r="Q56">
        <v>75</v>
      </c>
      <c r="R56">
        <f t="shared" si="6"/>
        <v>4.31748811353631</v>
      </c>
    </row>
    <row r="57" spans="1:18">
      <c r="A57">
        <v>5</v>
      </c>
      <c r="B57" s="1">
        <v>95</v>
      </c>
      <c r="C57">
        <v>5</v>
      </c>
      <c r="D57" s="4">
        <v>84</v>
      </c>
      <c r="E57">
        <v>5</v>
      </c>
      <c r="F57" s="1">
        <v>50</v>
      </c>
      <c r="I57">
        <f t="shared" si="2"/>
        <v>4.55387689160054</v>
      </c>
      <c r="K57">
        <f t="shared" si="3"/>
        <v>4.43081679884331</v>
      </c>
      <c r="M57">
        <f t="shared" si="4"/>
        <v>3.91202300542815</v>
      </c>
      <c r="O57">
        <v>93</v>
      </c>
      <c r="P57">
        <f t="shared" si="5"/>
        <v>4.53259949315326</v>
      </c>
      <c r="Q57">
        <v>63</v>
      </c>
      <c r="R57">
        <f t="shared" si="6"/>
        <v>4.14313472639153</v>
      </c>
    </row>
    <row r="58" spans="1:18">
      <c r="A58">
        <v>6</v>
      </c>
      <c r="B58" s="1">
        <v>88</v>
      </c>
      <c r="C58">
        <v>6</v>
      </c>
      <c r="D58" s="4">
        <v>74</v>
      </c>
      <c r="E58">
        <v>6</v>
      </c>
      <c r="F58" s="1">
        <v>40</v>
      </c>
      <c r="I58">
        <f t="shared" si="2"/>
        <v>4.47733681447821</v>
      </c>
      <c r="K58">
        <f t="shared" si="3"/>
        <v>4.30406509320417</v>
      </c>
      <c r="M58">
        <f t="shared" si="4"/>
        <v>3.68887945411394</v>
      </c>
      <c r="O58">
        <v>84</v>
      </c>
      <c r="P58">
        <f t="shared" si="5"/>
        <v>4.43081679884331</v>
      </c>
      <c r="Q58">
        <v>54</v>
      </c>
      <c r="R58">
        <f t="shared" si="6"/>
        <v>3.98898404656427</v>
      </c>
    </row>
    <row r="59" spans="1:18">
      <c r="A59">
        <v>7</v>
      </c>
      <c r="B59" s="1">
        <v>81</v>
      </c>
      <c r="C59">
        <v>7</v>
      </c>
      <c r="D59" s="4">
        <v>66</v>
      </c>
      <c r="E59">
        <v>7</v>
      </c>
      <c r="F59" s="1">
        <v>32</v>
      </c>
      <c r="I59">
        <f t="shared" si="2"/>
        <v>4.39444915467244</v>
      </c>
      <c r="K59">
        <f t="shared" si="3"/>
        <v>4.18965474202643</v>
      </c>
      <c r="M59">
        <f t="shared" si="4"/>
        <v>3.46573590279973</v>
      </c>
      <c r="O59">
        <v>77</v>
      </c>
      <c r="P59">
        <f t="shared" si="5"/>
        <v>4.34380542185368</v>
      </c>
      <c r="Q59">
        <v>46</v>
      </c>
      <c r="R59">
        <f t="shared" si="6"/>
        <v>3.82864139648909</v>
      </c>
    </row>
    <row r="60" ht="14.75" spans="1:18">
      <c r="A60">
        <v>8</v>
      </c>
      <c r="B60" s="3">
        <v>75</v>
      </c>
      <c r="C60">
        <v>8</v>
      </c>
      <c r="D60" s="5">
        <v>58</v>
      </c>
      <c r="E60">
        <v>8</v>
      </c>
      <c r="F60" s="3">
        <v>25</v>
      </c>
      <c r="I60">
        <f t="shared" si="2"/>
        <v>4.31748811353631</v>
      </c>
      <c r="K60">
        <f t="shared" si="3"/>
        <v>4.06044301054642</v>
      </c>
      <c r="M60">
        <f t="shared" si="4"/>
        <v>3.2188758248682</v>
      </c>
      <c r="O60">
        <v>70</v>
      </c>
      <c r="P60">
        <f t="shared" si="5"/>
        <v>4.24849524204936</v>
      </c>
      <c r="Q60">
        <v>39</v>
      </c>
      <c r="R60">
        <f t="shared" si="6"/>
        <v>3.66356164612965</v>
      </c>
    </row>
    <row r="61" spans="1:18">
      <c r="A61" t="s">
        <v>9</v>
      </c>
      <c r="B61">
        <v>1.54575</v>
      </c>
      <c r="D61">
        <v>1.5455</v>
      </c>
      <c r="F61">
        <v>1.5395</v>
      </c>
      <c r="P61">
        <v>1.5485</v>
      </c>
      <c r="R61">
        <v>1.54325</v>
      </c>
    </row>
    <row r="62" spans="1:18">
      <c r="A62" t="s">
        <v>10</v>
      </c>
      <c r="B62" t="s">
        <v>11</v>
      </c>
      <c r="D62" t="s">
        <v>12</v>
      </c>
      <c r="F62" t="s">
        <v>13</v>
      </c>
      <c r="R62" t="s">
        <v>14</v>
      </c>
    </row>
    <row r="63" spans="2:6">
      <c r="B63" t="s">
        <v>15</v>
      </c>
      <c r="D63" t="s">
        <v>15</v>
      </c>
      <c r="F63" t="s">
        <v>15</v>
      </c>
    </row>
    <row r="82" spans="1:2">
      <c r="A82" t="s">
        <v>16</v>
      </c>
      <c r="B82">
        <v>352</v>
      </c>
    </row>
    <row r="83" spans="1:2">
      <c r="A83" t="s">
        <v>17</v>
      </c>
      <c r="B83">
        <v>39</v>
      </c>
    </row>
    <row r="84" spans="1:2">
      <c r="A84" t="s">
        <v>18</v>
      </c>
      <c r="B84">
        <v>25</v>
      </c>
    </row>
    <row r="85" spans="1:2">
      <c r="A85" t="s">
        <v>19</v>
      </c>
      <c r="B85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2023-03-28T11:02:00Z</dcterms:created>
  <dcterms:modified xsi:type="dcterms:W3CDTF">2023-04-03T11:01:47Z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760B92E46BC14675879C4DABDCDFC93E</vt:lpwstr>
  </property>
  <property fmtid="{D5CDD505-2E9C-101B-9397-08002B2CF9AE}" pid="3" name="KSOProductBuildVer">
    <vt:lpwstr>2052-11.1.0.12763</vt:lpwstr>
  </property>
</Properties>
</file>