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7" i="1" l="1"/>
  <c r="O277" i="1"/>
  <c r="N277" i="1"/>
  <c r="M277" i="1"/>
  <c r="J277" i="1"/>
  <c r="G277" i="1"/>
  <c r="L277" i="1" s="1"/>
  <c r="P276" i="1"/>
  <c r="O276" i="1"/>
  <c r="N276" i="1"/>
  <c r="M276" i="1"/>
  <c r="L276" i="1"/>
  <c r="K276" i="1"/>
  <c r="J276" i="1"/>
  <c r="G276" i="1"/>
  <c r="I276" i="1" s="1"/>
  <c r="P275" i="1"/>
  <c r="O275" i="1"/>
  <c r="N275" i="1"/>
  <c r="M275" i="1"/>
  <c r="L275" i="1"/>
  <c r="K275" i="1"/>
  <c r="J275" i="1"/>
  <c r="I275" i="1"/>
  <c r="G275" i="1"/>
  <c r="H275" i="1" s="1"/>
  <c r="P274" i="1"/>
  <c r="T276" i="1" s="1"/>
  <c r="O274" i="1"/>
  <c r="S276" i="1" s="1"/>
  <c r="N274" i="1"/>
  <c r="M274" i="1"/>
  <c r="J274" i="1"/>
  <c r="G274" i="1"/>
  <c r="L274" i="1" s="1"/>
  <c r="P273" i="1"/>
  <c r="T275" i="1" s="1"/>
  <c r="O273" i="1"/>
  <c r="S275" i="1" s="1"/>
  <c r="N273" i="1"/>
  <c r="R275" i="1" s="1"/>
  <c r="M273" i="1"/>
  <c r="Q275" i="1" s="1"/>
  <c r="J273" i="1"/>
  <c r="G273" i="1"/>
  <c r="L273" i="1" s="1"/>
  <c r="T272" i="1"/>
  <c r="S272" i="1"/>
  <c r="P272" i="1"/>
  <c r="T277" i="1" s="1"/>
  <c r="O272" i="1"/>
  <c r="S274" i="1" s="1"/>
  <c r="N272" i="1"/>
  <c r="R276" i="1" s="1"/>
  <c r="M272" i="1"/>
  <c r="Q272" i="1" s="1"/>
  <c r="L272" i="1"/>
  <c r="K272" i="1"/>
  <c r="J272" i="1"/>
  <c r="G272" i="1"/>
  <c r="I272" i="1" s="1"/>
  <c r="H274" i="1" l="1"/>
  <c r="I274" i="1"/>
  <c r="H277" i="1"/>
  <c r="I273" i="1"/>
  <c r="K274" i="1"/>
  <c r="Q277" i="1"/>
  <c r="H272" i="1"/>
  <c r="R273" i="1"/>
  <c r="T274" i="1"/>
  <c r="H276" i="1"/>
  <c r="R277" i="1"/>
  <c r="Q274" i="1"/>
  <c r="R274" i="1"/>
  <c r="Q273" i="1"/>
  <c r="S273" i="1"/>
  <c r="Q276" i="1"/>
  <c r="K277" i="1"/>
  <c r="S277" i="1"/>
  <c r="H273" i="1"/>
  <c r="I277" i="1"/>
  <c r="K273" i="1"/>
  <c r="R272" i="1"/>
  <c r="T273" i="1"/>
  <c r="T271" i="1" l="1"/>
  <c r="S271" i="1"/>
  <c r="P271" i="1"/>
  <c r="O271" i="1"/>
  <c r="N271" i="1"/>
  <c r="R271" i="1" s="1"/>
  <c r="M271" i="1"/>
  <c r="Q271" i="1" s="1"/>
  <c r="L271" i="1"/>
  <c r="K271" i="1"/>
  <c r="J271" i="1"/>
  <c r="G271" i="1"/>
  <c r="I271" i="1" s="1"/>
  <c r="H271" i="1" l="1"/>
  <c r="P270" i="1" l="1"/>
  <c r="O270" i="1"/>
  <c r="N270" i="1"/>
  <c r="M270" i="1"/>
  <c r="J270" i="1"/>
  <c r="G270" i="1"/>
  <c r="L270" i="1" s="1"/>
  <c r="P269" i="1"/>
  <c r="O269" i="1"/>
  <c r="N269" i="1"/>
  <c r="M269" i="1"/>
  <c r="L269" i="1"/>
  <c r="K269" i="1"/>
  <c r="J269" i="1"/>
  <c r="G269" i="1"/>
  <c r="I269" i="1" s="1"/>
  <c r="P268" i="1"/>
  <c r="O268" i="1"/>
  <c r="N268" i="1"/>
  <c r="M268" i="1"/>
  <c r="L268" i="1"/>
  <c r="K268" i="1"/>
  <c r="J268" i="1"/>
  <c r="I268" i="1"/>
  <c r="G268" i="1"/>
  <c r="H268" i="1" s="1"/>
  <c r="P267" i="1"/>
  <c r="T269" i="1" s="1"/>
  <c r="O267" i="1"/>
  <c r="S269" i="1" s="1"/>
  <c r="N267" i="1"/>
  <c r="M267" i="1"/>
  <c r="J267" i="1"/>
  <c r="G267" i="1"/>
  <c r="L267" i="1" s="1"/>
  <c r="P266" i="1"/>
  <c r="T270" i="1" s="1"/>
  <c r="O266" i="1"/>
  <c r="S270" i="1" s="1"/>
  <c r="N266" i="1"/>
  <c r="R269" i="1" s="1"/>
  <c r="M266" i="1"/>
  <c r="Q269" i="1" s="1"/>
  <c r="J266" i="1"/>
  <c r="G266" i="1"/>
  <c r="L266" i="1" s="1"/>
  <c r="Q268" i="1" l="1"/>
  <c r="H267" i="1"/>
  <c r="R268" i="1"/>
  <c r="I267" i="1"/>
  <c r="Q267" i="1"/>
  <c r="S268" i="1"/>
  <c r="H266" i="1"/>
  <c r="R267" i="1"/>
  <c r="T268" i="1"/>
  <c r="H270" i="1"/>
  <c r="I266" i="1"/>
  <c r="Q266" i="1"/>
  <c r="K267" i="1"/>
  <c r="S267" i="1"/>
  <c r="I270" i="1"/>
  <c r="Q270" i="1"/>
  <c r="R266" i="1"/>
  <c r="T267" i="1"/>
  <c r="H269" i="1"/>
  <c r="R270" i="1"/>
  <c r="K266" i="1"/>
  <c r="S266" i="1"/>
  <c r="K270" i="1"/>
  <c r="T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G265" i="1"/>
  <c r="H265" i="1" s="1"/>
  <c r="T264" i="1" l="1"/>
  <c r="S264" i="1"/>
  <c r="R264" i="1"/>
  <c r="P264" i="1"/>
  <c r="O264" i="1"/>
  <c r="N264" i="1"/>
  <c r="M264" i="1"/>
  <c r="Q264" i="1" s="1"/>
  <c r="L264" i="1"/>
  <c r="K264" i="1"/>
  <c r="J264" i="1"/>
  <c r="G264" i="1"/>
  <c r="I264" i="1" s="1"/>
  <c r="H264" i="1" l="1"/>
  <c r="T249" i="1" l="1"/>
  <c r="S249" i="1"/>
  <c r="R249" i="1"/>
  <c r="Q249" i="1"/>
  <c r="Q227" i="1"/>
  <c r="T227" i="1"/>
  <c r="T263" i="1" l="1"/>
  <c r="S263" i="1"/>
  <c r="P263" i="1"/>
  <c r="O263" i="1"/>
  <c r="N263" i="1"/>
  <c r="R263" i="1" s="1"/>
  <c r="M263" i="1"/>
  <c r="Q263" i="1" s="1"/>
  <c r="L263" i="1"/>
  <c r="K263" i="1"/>
  <c r="J263" i="1"/>
  <c r="G263" i="1"/>
  <c r="I263" i="1" s="1"/>
  <c r="H263" i="1" l="1"/>
  <c r="P262" i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<sst xmlns="http://schemas.openxmlformats.org/spreadsheetml/2006/main" count="20" uniqueCount="20">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</sst>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"/>
    <numFmt numFmtId="166" formatCode="yyyy\-mm\-dd;@"/>
    <numFmt numFmtId="167" formatCode="0.000000"/>
    <numFmt numFmtId="170" formatCode="0.00000"/>
    <numFmt numFmtId="171" formatCode="0.000000000000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0" fontId="0" fillId="4" borderId="0" xfId="0" applyFill="1"/>
    <xf numFmtId="164" fontId="0" fillId="4" borderId="0" xfId="0" applyNumberFormat="1" applyFill="1"/>
    <xf numFmtId="167" fontId="0" fillId="4" borderId="0" xfId="1" applyNumberFormat="1" applyFont="1" applyFill="1"/>
    <xf numFmtId="164" fontId="3" fillId="4" borderId="0" xfId="0" applyNumberFormat="1" applyFont="1" applyFill="1" applyProtection="1"/>
    <xf numFmtId="166" fontId="1" fillId="4" borderId="1" xfId="0" applyNumberFormat="1" applyFont="1" applyFill="1" applyBorder="1" applyAlignment="1">
      <alignment horizontal="left" vertical="top" wrapText="1"/>
    </xf>
    <xf numFmtId="170" fontId="3" fillId="4" borderId="0" xfId="0" applyNumberFormat="1" applyFont="1" applyFill="1" applyProtection="1"/>
    <xf numFmtId="167" fontId="3" fillId="4" borderId="0" xfId="0" applyNumberFormat="1" applyFont="1" applyFill="1" applyProtection="1"/>
    <xf numFmtId="17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3"/>
  <sheetViews>
    <sheetView tabSelected="1" topLeftCell="K1" workbookViewId="0">
      <pane ySplit="1" topLeftCell="A265" activePane="bottomLeft" state="frozen"/>
      <selection activeCell="G1" sqref="G1"/>
      <selection pane="bottomLeft" activeCell="M279" sqref="M279:T280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3" max="13" width="20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5">
        <v>97286.55</v>
      </c>
      <c r="C227" s="15">
        <v>1120</v>
      </c>
      <c r="D227" s="15">
        <v>2258295</v>
      </c>
      <c r="E227" s="15">
        <v>65.75</v>
      </c>
      <c r="F227" s="15">
        <v>210.76665007278871</v>
      </c>
      <c r="G227" s="16">
        <f t="shared" si="65"/>
        <v>2.1076665007278872</v>
      </c>
      <c r="H227" s="17">
        <f t="shared" si="66"/>
        <v>46158.417361760927</v>
      </c>
      <c r="I227" s="15">
        <f t="shared" si="67"/>
        <v>531.39336779002065</v>
      </c>
      <c r="J227" s="15">
        <f t="shared" si="68"/>
        <v>10714.669513512186</v>
      </c>
      <c r="K227" s="15">
        <f t="shared" si="69"/>
        <v>956.66692084930219</v>
      </c>
      <c r="L227" s="15">
        <f t="shared" si="70"/>
        <v>31.195637439458803</v>
      </c>
      <c r="M227" s="18">
        <f t="shared" si="71"/>
        <v>7.5863776275319206E-3</v>
      </c>
      <c r="N227" s="18">
        <f t="shared" si="72"/>
        <v>-4.4543503493803087E-3</v>
      </c>
      <c r="O227" s="18">
        <f t="shared" si="73"/>
        <v>1.2248381375193044E-2</v>
      </c>
      <c r="P227" s="18">
        <f t="shared" si="74"/>
        <v>-2.531646921779508E-3</v>
      </c>
      <c r="Q227" s="18">
        <f>+_xlfn.STDEV.S(M208:M227)</f>
        <v>4.0486749611416593E-2</v>
      </c>
      <c r="R227" s="18">
        <f t="shared" ref="R227:S227" si="77">+_xlfn.STDEV.S(N208:N227)</f>
        <v>9.4965319141101703E-3</v>
      </c>
      <c r="S227" s="18">
        <f t="shared" si="77"/>
        <v>1.6374089845088043E-2</v>
      </c>
      <c r="T227" s="18">
        <f>+_xlfn.STDEV.S(P208:P227)</f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5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5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5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5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5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5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5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5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" si="144">+_xlfn.STDEV.S(M229:M248)</f>
        <v>3.1425279498059303E-2</v>
      </c>
      <c r="R248" s="4">
        <f t="shared" ref="R248" si="145">+_xlfn.STDEV.S(N229:N248)</f>
        <v>1.8614177987299606E-2</v>
      </c>
      <c r="S248" s="4">
        <f t="shared" ref="S248" si="146">+_xlfn.STDEV.S(O229:O248)</f>
        <v>2.5607439411847857E-2</v>
      </c>
      <c r="T248" s="4">
        <f t="shared" ref="T248" si="147">+_xlfn.STDEV.S(P229:P248)</f>
        <v>1.2983324550563337E-2</v>
      </c>
    </row>
    <row r="249" spans="1:25" ht="15" thickBot="1" x14ac:dyDescent="0.35">
      <c r="A249" s="19">
        <v>45657</v>
      </c>
      <c r="B249" s="15">
        <v>93429.2</v>
      </c>
      <c r="C249" s="15">
        <v>1230</v>
      </c>
      <c r="D249" s="15">
        <v>2533635</v>
      </c>
      <c r="E249" s="15">
        <v>69.657407407407405</v>
      </c>
      <c r="F249" s="15">
        <v>212.49052579948761</v>
      </c>
      <c r="G249" s="16">
        <f t="shared" si="135"/>
        <v>2.1249052579948762</v>
      </c>
      <c r="H249" s="17">
        <f t="shared" si="66"/>
        <v>43968.642671703194</v>
      </c>
      <c r="I249" s="15">
        <f t="shared" si="67"/>
        <v>578.84933710440555</v>
      </c>
      <c r="J249" s="15">
        <f t="shared" si="68"/>
        <v>11923.519839142444</v>
      </c>
      <c r="K249" s="15">
        <f t="shared" si="69"/>
        <v>969.39185684084919</v>
      </c>
      <c r="L249" s="15">
        <f t="shared" si="70"/>
        <v>32.781417969259586</v>
      </c>
      <c r="M249" s="20">
        <f t="shared" si="71"/>
        <v>8.4482667245536248E-3</v>
      </c>
      <c r="N249" s="18">
        <f t="shared" si="72"/>
        <v>1.2270092591814401E-2</v>
      </c>
      <c r="O249" s="18">
        <f t="shared" si="73"/>
        <v>0</v>
      </c>
      <c r="P249" s="18">
        <f t="shared" si="74"/>
        <v>0</v>
      </c>
      <c r="Q249" s="21">
        <f>+_xlfn.STDEV.S(M228:M249)</f>
        <v>3.0107279294914118E-2</v>
      </c>
      <c r="R249" s="18">
        <f t="shared" ref="R249:T249" si="148">+_xlfn.STDEV.S(N228:N249)</f>
        <v>1.7816912929349074E-2</v>
      </c>
      <c r="S249" s="18">
        <f t="shared" si="148"/>
        <v>2.4543712565587263E-2</v>
      </c>
      <c r="T249" s="18">
        <f t="shared" si="148"/>
        <v>1.2526613590292716E-2</v>
      </c>
      <c r="U249" s="18"/>
      <c r="V249" s="2"/>
      <c r="W249" s="2"/>
      <c r="X249" s="2"/>
      <c r="Y249" s="2"/>
    </row>
    <row r="250" spans="1:25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9">+_xlfn.STDEV.S(M231:M250)</f>
        <v>3.0859623317084483E-2</v>
      </c>
      <c r="R250" s="4">
        <f t="shared" ref="R250:R252" si="150">+_xlfn.STDEV.S(N231:N250)</f>
        <v>1.7662183558150742E-2</v>
      </c>
      <c r="S250" s="4">
        <f t="shared" ref="S250:S252" si="151">+_xlfn.STDEV.S(O231:O250)</f>
        <v>2.4335349120384014E-2</v>
      </c>
      <c r="T250" s="4">
        <f t="shared" ref="T250:T252" si="152">+_xlfn.STDEV.S(P231:P250)</f>
        <v>1.2940746322726342E-2</v>
      </c>
    </row>
    <row r="251" spans="1:25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9"/>
        <v>3.1151029099653588E-2</v>
      </c>
      <c r="R251" s="4">
        <f t="shared" si="150"/>
        <v>1.5847989086026172E-2</v>
      </c>
      <c r="S251" s="4">
        <f t="shared" si="151"/>
        <v>2.7170048946020826E-2</v>
      </c>
      <c r="T251" s="4">
        <f t="shared" si="152"/>
        <v>1.3477823092602346E-2</v>
      </c>
    </row>
    <row r="252" spans="1:25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9"/>
        <v>2.94666656670508E-2</v>
      </c>
      <c r="R252" s="4">
        <f t="shared" si="150"/>
        <v>1.6849101790084645E-2</v>
      </c>
      <c r="S252" s="4">
        <f t="shared" si="151"/>
        <v>2.6970864980235418E-2</v>
      </c>
      <c r="T252" s="4">
        <f t="shared" si="152"/>
        <v>1.3705591832213719E-2</v>
      </c>
    </row>
    <row r="253" spans="1:25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3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4">+_xlfn.STDEV.S(M234:M253)</f>
        <v>2.9107028105402027E-2</v>
      </c>
      <c r="R253" s="4">
        <f t="shared" ref="R253" si="155">+_xlfn.STDEV.S(N234:N253)</f>
        <v>1.6712903635426733E-2</v>
      </c>
      <c r="S253" s="4">
        <f t="shared" ref="S253" si="156">+_xlfn.STDEV.S(O234:O253)</f>
        <v>2.7191151619692315E-2</v>
      </c>
      <c r="T253" s="4">
        <f t="shared" ref="T253" si="157">+_xlfn.STDEV.S(P234:P253)</f>
        <v>1.3643899655943991E-2</v>
      </c>
    </row>
    <row r="254" spans="1:25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8">+F254/$U$1</f>
        <v>2.1257553561028915</v>
      </c>
      <c r="H254" s="8">
        <f t="shared" ref="H254:H259" si="159">+B254/G254</f>
        <v>45534.76472356345</v>
      </c>
      <c r="I254">
        <f t="shared" ref="I254:I259" si="160">+C254/G254</f>
        <v>566.85732746269753</v>
      </c>
      <c r="J254">
        <f t="shared" ref="J254:J259" si="161">+D254/F254</f>
        <v>13276.1020307334</v>
      </c>
      <c r="K254">
        <f t="shared" ref="K254:K259" si="162">+D254/C254/G254</f>
        <v>1101.7512058699917</v>
      </c>
      <c r="L254">
        <f t="shared" ref="L254:L259" si="163">+E254/G254</f>
        <v>33.469584326289905</v>
      </c>
      <c r="M254" s="4">
        <f t="shared" ref="M254:M259" si="164">+LN(B254/B253)</f>
        <v>-5.3134813625759912E-2</v>
      </c>
      <c r="N254" s="4">
        <f t="shared" ref="N254:N259" si="165">+LN(C254/C253)</f>
        <v>0</v>
      </c>
      <c r="O254" s="4">
        <f t="shared" ref="O254:O259" si="166">+LN(D254/D253)</f>
        <v>7.4522935382701477E-3</v>
      </c>
      <c r="P254" s="4">
        <f t="shared" ref="P254:P259" si="167">+LN(E254/E253)</f>
        <v>-1.9502053896020553E-3</v>
      </c>
      <c r="Q254" s="4">
        <f t="shared" ref="Q254:Q259" si="168">+_xlfn.STDEV.S(M235:M254)</f>
        <v>3.1661371638001694E-2</v>
      </c>
      <c r="R254" s="4">
        <f t="shared" ref="R254:R259" si="169">+_xlfn.STDEV.S(N235:N254)</f>
        <v>1.6687759679550454E-2</v>
      </c>
      <c r="S254" s="4">
        <f t="shared" ref="S254:S259" si="170">+_xlfn.STDEV.S(O235:O254)</f>
        <v>2.6628872380724526E-2</v>
      </c>
      <c r="T254" s="4">
        <f t="shared" ref="T254:T259" si="171">+_xlfn.STDEV.S(P235:P254)</f>
        <v>1.3223308957371435E-2</v>
      </c>
    </row>
    <row r="255" spans="1:25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8"/>
        <v>2.1259254165313797</v>
      </c>
      <c r="H255" s="8">
        <f t="shared" si="159"/>
        <v>44706.892942213955</v>
      </c>
      <c r="I255">
        <f t="shared" si="160"/>
        <v>571.51581638379923</v>
      </c>
      <c r="J255">
        <f t="shared" si="161"/>
        <v>13088.309582091726</v>
      </c>
      <c r="K255">
        <f t="shared" si="162"/>
        <v>1077.2271260980845</v>
      </c>
      <c r="L255">
        <f t="shared" si="163"/>
        <v>32.268300414756069</v>
      </c>
      <c r="M255" s="4">
        <f t="shared" si="164"/>
        <v>-1.8268403015105603E-2</v>
      </c>
      <c r="N255" s="4">
        <f t="shared" si="165"/>
        <v>8.2645098498934314E-3</v>
      </c>
      <c r="O255" s="4">
        <f t="shared" si="166"/>
        <v>-1.4166148910975158E-2</v>
      </c>
      <c r="P255" s="4">
        <f t="shared" si="167"/>
        <v>-3.6471762032388146E-2</v>
      </c>
      <c r="Q255" s="4">
        <f t="shared" si="168"/>
        <v>2.9937208378000082E-2</v>
      </c>
      <c r="R255" s="4">
        <f t="shared" si="169"/>
        <v>1.6690124556772584E-2</v>
      </c>
      <c r="S255" s="4">
        <f t="shared" si="170"/>
        <v>2.6428594964044309E-2</v>
      </c>
      <c r="T255" s="4">
        <f t="shared" si="171"/>
        <v>1.5666762432702236E-2</v>
      </c>
    </row>
    <row r="256" spans="1:25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8"/>
        <v>2.1260954905647025</v>
      </c>
      <c r="H256" s="8">
        <f t="shared" si="159"/>
        <v>43499.47611028314</v>
      </c>
      <c r="I256">
        <f t="shared" si="160"/>
        <v>573.82182757744408</v>
      </c>
      <c r="J256">
        <f t="shared" si="161"/>
        <v>13309.51508320263</v>
      </c>
      <c r="K256">
        <f t="shared" si="162"/>
        <v>1090.943859278904</v>
      </c>
      <c r="L256">
        <f t="shared" si="163"/>
        <v>32.22809149639874</v>
      </c>
      <c r="M256" s="4">
        <f t="shared" si="164"/>
        <v>-2.7298802874510277E-2</v>
      </c>
      <c r="N256" s="4">
        <f t="shared" si="165"/>
        <v>4.1067819526535024E-3</v>
      </c>
      <c r="O256" s="4">
        <f t="shared" si="166"/>
        <v>1.6839762557734811E-2</v>
      </c>
      <c r="P256" s="4">
        <f t="shared" si="167"/>
        <v>-1.1668612759203323E-3</v>
      </c>
      <c r="Q256" s="4">
        <f t="shared" si="168"/>
        <v>3.0248292259291917E-2</v>
      </c>
      <c r="R256" s="4">
        <f t="shared" si="169"/>
        <v>1.6682254940604237E-2</v>
      </c>
      <c r="S256" s="4">
        <f t="shared" si="170"/>
        <v>2.6456286179979836E-2</v>
      </c>
      <c r="T256" s="4">
        <f t="shared" si="171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8"/>
        <v>2.1262655782039475</v>
      </c>
      <c r="H257" s="8">
        <f t="shared" si="159"/>
        <v>44538.862393659278</v>
      </c>
      <c r="I257">
        <f t="shared" si="160"/>
        <v>576.12746618169649</v>
      </c>
      <c r="J257">
        <f t="shared" si="161"/>
        <v>13192.801636611623</v>
      </c>
      <c r="K257">
        <f t="shared" si="162"/>
        <v>1076.9633989070715</v>
      </c>
      <c r="L257">
        <f t="shared" si="163"/>
        <v>32.201998048539394</v>
      </c>
      <c r="M257" s="4">
        <f t="shared" si="164"/>
        <v>2.3693222493836912E-2</v>
      </c>
      <c r="N257" s="4">
        <f t="shared" si="165"/>
        <v>4.0899852515250664E-3</v>
      </c>
      <c r="O257" s="4">
        <f t="shared" si="166"/>
        <v>-8.7278521406521942E-3</v>
      </c>
      <c r="P257" s="4">
        <f t="shared" si="167"/>
        <v>-7.2998032294757935E-4</v>
      </c>
      <c r="Q257" s="4">
        <f t="shared" si="168"/>
        <v>3.0083046770979779E-2</v>
      </c>
      <c r="R257" s="4">
        <f t="shared" si="169"/>
        <v>1.6587397357796518E-2</v>
      </c>
      <c r="S257" s="4">
        <f t="shared" si="170"/>
        <v>2.6416773424824763E-2</v>
      </c>
      <c r="T257" s="4">
        <f t="shared" si="171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8"/>
        <v>2.1362663782039477</v>
      </c>
      <c r="H258" s="8">
        <f t="shared" si="159"/>
        <v>44418.500879922074</v>
      </c>
      <c r="I258">
        <f t="shared" si="160"/>
        <v>585.13302121570132</v>
      </c>
      <c r="J258">
        <f t="shared" si="161"/>
        <v>12429.063281107878</v>
      </c>
      <c r="K258">
        <f t="shared" si="162"/>
        <v>994.32506248863012</v>
      </c>
      <c r="L258">
        <f t="shared" si="163"/>
        <v>32.093375947638791</v>
      </c>
      <c r="M258" s="4">
        <f t="shared" si="164"/>
        <v>1.9863797677813094E-3</v>
      </c>
      <c r="N258" s="4">
        <f t="shared" si="165"/>
        <v>2.0202707317519469E-2</v>
      </c>
      <c r="O258" s="4">
        <f t="shared" si="166"/>
        <v>-5.4941376218979834E-2</v>
      </c>
      <c r="P258" s="4">
        <f t="shared" si="167"/>
        <v>1.3135811565527494E-3</v>
      </c>
      <c r="Q258" s="4">
        <f t="shared" si="168"/>
        <v>2.8459209001087584E-2</v>
      </c>
      <c r="R258" s="4">
        <f t="shared" si="169"/>
        <v>1.6893419308479745E-2</v>
      </c>
      <c r="S258" s="4">
        <f t="shared" si="170"/>
        <v>2.5818237743090586E-2</v>
      </c>
      <c r="T258" s="4">
        <f t="shared" si="171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8"/>
        <v>2.138189017944331</v>
      </c>
      <c r="H259" s="8">
        <f t="shared" si="159"/>
        <v>45147.575443450958</v>
      </c>
      <c r="I259">
        <f t="shared" si="160"/>
        <v>579.9300200279506</v>
      </c>
      <c r="J259">
        <f t="shared" si="161"/>
        <v>12783.121497031103</v>
      </c>
      <c r="K259">
        <f t="shared" si="162"/>
        <v>1030.8968949218631</v>
      </c>
      <c r="L259">
        <f t="shared" si="163"/>
        <v>32.092579011546754</v>
      </c>
      <c r="M259" s="4">
        <f t="shared" si="164"/>
        <v>1.718010449641744E-2</v>
      </c>
      <c r="N259" s="4">
        <f t="shared" si="165"/>
        <v>-8.0321716972642666E-3</v>
      </c>
      <c r="O259" s="4">
        <f t="shared" si="166"/>
        <v>2.8987719804136131E-2</v>
      </c>
      <c r="P259" s="4">
        <f t="shared" si="167"/>
        <v>8.7476314077940091E-4</v>
      </c>
      <c r="Q259" s="4">
        <f t="shared" si="168"/>
        <v>2.5900277808662601E-2</v>
      </c>
      <c r="R259" s="4">
        <f t="shared" si="169"/>
        <v>1.3091842392565981E-2</v>
      </c>
      <c r="S259" s="4">
        <f t="shared" si="170"/>
        <v>2.6251393472825839E-2</v>
      </c>
      <c r="T259" s="4">
        <f t="shared" si="171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2">+F260/$U$1</f>
        <v>2.1401133880604806</v>
      </c>
      <c r="H260" s="8">
        <f t="shared" ref="H260:H261" si="173">+B260/G260</f>
        <v>46962.226656169914</v>
      </c>
      <c r="I260">
        <f t="shared" ref="I260:I261" si="174">+C260/G260</f>
        <v>579.40855233085301</v>
      </c>
      <c r="J260">
        <f t="shared" ref="J260:J261" si="175">+D260/F260</f>
        <v>12637.059396422832</v>
      </c>
      <c r="K260">
        <f t="shared" ref="K260:K261" si="176">+D260/C260/G260</f>
        <v>1019.117693259906</v>
      </c>
      <c r="L260">
        <f t="shared" ref="L260:L261" si="177">+E260/G260</f>
        <v>31.872143027812481</v>
      </c>
      <c r="M260" s="4">
        <f t="shared" ref="M260:M261" si="178">+LN(B260/B259)</f>
        <v>4.0306607269032693E-2</v>
      </c>
      <c r="N260" s="4">
        <f t="shared" ref="N260:N261" si="179">+LN(C260/C259)</f>
        <v>0</v>
      </c>
      <c r="O260" s="4">
        <f t="shared" ref="O260:O261" si="180">+LN(D260/D259)</f>
        <v>-1.0592353511567803E-2</v>
      </c>
      <c r="P260" s="4">
        <f t="shared" ref="P260:P261" si="181">+LN(E260/E259)</f>
        <v>-5.9928557636758041E-3</v>
      </c>
      <c r="Q260" s="4">
        <f t="shared" ref="Q260:Q261" si="182">+_xlfn.STDEV.S(M241:M260)</f>
        <v>2.6872653955193893E-2</v>
      </c>
      <c r="R260" s="4">
        <f t="shared" ref="R260:R261" si="183">+_xlfn.STDEV.S(N241:N260)</f>
        <v>1.3091842392565981E-2</v>
      </c>
      <c r="S260" s="4">
        <f t="shared" ref="S260:S261" si="184">+_xlfn.STDEV.S(O241:O260)</f>
        <v>2.5468377815451554E-2</v>
      </c>
      <c r="T260" s="4">
        <f t="shared" ref="T260:T261" si="185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2"/>
        <v>2.1420394901097346</v>
      </c>
      <c r="H261" s="8">
        <f t="shared" si="173"/>
        <v>46570.994820870248</v>
      </c>
      <c r="I261">
        <f t="shared" si="174"/>
        <v>571.88488151413321</v>
      </c>
      <c r="J261">
        <f t="shared" si="175"/>
        <v>12275.109829395813</v>
      </c>
      <c r="K261">
        <f t="shared" si="176"/>
        <v>1002.049781991495</v>
      </c>
      <c r="L261">
        <f t="shared" si="177"/>
        <v>31.577382355604875</v>
      </c>
      <c r="M261" s="4">
        <f t="shared" si="178"/>
        <v>-7.4660765644215012E-3</v>
      </c>
      <c r="N261" s="4">
        <f t="shared" si="179"/>
        <v>-1.2170535620255179E-2</v>
      </c>
      <c r="O261" s="4">
        <f t="shared" si="180"/>
        <v>-2.8160502676789722E-2</v>
      </c>
      <c r="P261" s="4">
        <f t="shared" si="181"/>
        <v>-8.3916576362482887E-3</v>
      </c>
      <c r="Q261" s="4">
        <f t="shared" si="182"/>
        <v>2.6844858927214745E-2</v>
      </c>
      <c r="R261" s="4">
        <f t="shared" si="183"/>
        <v>1.1346448844561962E-2</v>
      </c>
      <c r="S261" s="4">
        <f t="shared" si="184"/>
        <v>2.4433845574869256E-2</v>
      </c>
      <c r="T261" s="4">
        <f t="shared" si="185"/>
        <v>1.0820780183787572E-2</v>
      </c>
    </row>
    <row r="262" spans="1:20" ht="15" thickBot="1" x14ac:dyDescent="0.35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:G270" si="186">+F262/$U$1</f>
        <v>2.1520484901097348</v>
      </c>
      <c r="H262" s="8">
        <f t="shared" ref="H262:H270" si="187">+B262/G262</f>
        <v>48540.746400502059</v>
      </c>
      <c r="I262">
        <f t="shared" ref="I262:I270" si="188">+C262/G262</f>
        <v>573.87182755209494</v>
      </c>
      <c r="J262">
        <f t="shared" ref="J262:J270" si="189">+D262/F262</f>
        <v>11667.422976477486</v>
      </c>
      <c r="K262">
        <f t="shared" ref="K262:K270" si="190">+D262/C262/G262</f>
        <v>944.73060538279242</v>
      </c>
      <c r="L262">
        <f t="shared" ref="L262:L270" si="191">+E262/G262</f>
        <v>31.100600338511512</v>
      </c>
      <c r="M262" s="4">
        <f t="shared" ref="M262:M270" si="192">+LN(B262/B261)</f>
        <v>4.6087425270128053E-2</v>
      </c>
      <c r="N262" s="4">
        <f t="shared" ref="N262:N270" si="193">+LN(C262/C261)</f>
        <v>8.1301260832503091E-3</v>
      </c>
      <c r="O262" s="4">
        <f t="shared" ref="O262:O270" si="194">+LN(D262/D261)</f>
        <v>-4.6111257093515268E-2</v>
      </c>
      <c r="P262" s="4">
        <f t="shared" ref="P262:P270" si="195">+LN(E262/E261)</f>
        <v>-1.0552226917828606E-2</v>
      </c>
      <c r="Q262" s="4">
        <f t="shared" ref="Q262:Q270" si="196">+_xlfn.STDEV.S(M243:M262)</f>
        <v>2.8572819165003219E-2</v>
      </c>
      <c r="R262" s="4">
        <f t="shared" ref="R262:R270" si="197">+_xlfn.STDEV.S(N243:N262)</f>
        <v>9.6412273641909123E-3</v>
      </c>
      <c r="S262" s="4">
        <f t="shared" ref="S262:S270" si="198">+_xlfn.STDEV.S(O243:O262)</f>
        <v>2.6575086047616093E-2</v>
      </c>
      <c r="T262" s="4">
        <f t="shared" ref="T262:T270" si="199">+_xlfn.STDEV.S(P243:P262)</f>
        <v>1.1036153548877603E-2</v>
      </c>
    </row>
    <row r="263" spans="1:20" ht="15" thickBot="1" x14ac:dyDescent="0.35">
      <c r="A263" s="7">
        <v>45677</v>
      </c>
      <c r="B263">
        <v>102016.66</v>
      </c>
      <c r="C263">
        <v>1235</v>
      </c>
      <c r="D263">
        <v>2536837.5</v>
      </c>
      <c r="E263">
        <v>67.03</v>
      </c>
      <c r="F263">
        <v>215.39853337508333</v>
      </c>
      <c r="G263" s="2">
        <f t="shared" si="186"/>
        <v>2.1539853337508332</v>
      </c>
      <c r="H263" s="8">
        <f t="shared" si="187"/>
        <v>47361.817372430167</v>
      </c>
      <c r="I263">
        <f t="shared" si="188"/>
        <v>573.35580732550204</v>
      </c>
      <c r="J263">
        <f t="shared" si="189"/>
        <v>11777.413059644601</v>
      </c>
      <c r="K263">
        <f t="shared" si="190"/>
        <v>953.63668499146581</v>
      </c>
      <c r="L263">
        <f t="shared" si="191"/>
        <v>31.119060538484536</v>
      </c>
      <c r="M263" s="4">
        <f t="shared" si="192"/>
        <v>-2.3687618543614401E-2</v>
      </c>
      <c r="N263" s="4">
        <f t="shared" si="193"/>
        <v>0</v>
      </c>
      <c r="O263" s="4">
        <f t="shared" si="194"/>
        <v>1.0282547629892043E-2</v>
      </c>
      <c r="P263" s="4">
        <f t="shared" si="195"/>
        <v>1.4929832573154871E-3</v>
      </c>
      <c r="Q263" s="4">
        <f t="shared" si="196"/>
        <v>2.8094722935891551E-2</v>
      </c>
      <c r="R263" s="4">
        <f t="shared" si="197"/>
        <v>8.6009657229332952E-3</v>
      </c>
      <c r="S263" s="4">
        <f t="shared" si="198"/>
        <v>2.6503712729378816E-2</v>
      </c>
      <c r="T263" s="4">
        <f t="shared" si="199"/>
        <v>1.1047869898804852E-2</v>
      </c>
    </row>
    <row r="264" spans="1:20" ht="15" thickBot="1" x14ac:dyDescent="0.35">
      <c r="A264" s="7">
        <v>45678</v>
      </c>
      <c r="B264">
        <v>105970.23</v>
      </c>
      <c r="C264">
        <v>1235</v>
      </c>
      <c r="D264">
        <v>2619719.2000000002</v>
      </c>
      <c r="E264">
        <v>67.06</v>
      </c>
      <c r="F264">
        <v>215.59239205512088</v>
      </c>
      <c r="G264" s="2">
        <f t="shared" si="186"/>
        <v>2.1559239205512086</v>
      </c>
      <c r="H264" s="8">
        <f t="shared" si="187"/>
        <v>49153.047094957976</v>
      </c>
      <c r="I264">
        <f t="shared" si="188"/>
        <v>572.84025109951256</v>
      </c>
      <c r="J264">
        <f t="shared" si="189"/>
        <v>12151.259954155581</v>
      </c>
      <c r="K264">
        <f t="shared" si="190"/>
        <v>983.90768859559364</v>
      </c>
      <c r="L264">
        <f t="shared" si="191"/>
        <v>31.104993715573535</v>
      </c>
      <c r="M264" s="4">
        <f t="shared" si="192"/>
        <v>3.8022072329813437E-2</v>
      </c>
      <c r="N264" s="4">
        <f t="shared" si="193"/>
        <v>0</v>
      </c>
      <c r="O264" s="4">
        <f t="shared" si="194"/>
        <v>3.2148909921005039E-2</v>
      </c>
      <c r="P264" s="4">
        <f t="shared" si="195"/>
        <v>4.474606682161615E-4</v>
      </c>
      <c r="Q264" s="4">
        <f t="shared" si="196"/>
        <v>2.7874542433205196E-2</v>
      </c>
      <c r="R264" s="4">
        <f t="shared" si="197"/>
        <v>8.6009657229332952E-3</v>
      </c>
      <c r="S264" s="4">
        <f t="shared" si="198"/>
        <v>2.7110924433475184E-2</v>
      </c>
      <c r="T264" s="4">
        <f t="shared" si="199"/>
        <v>1.1051310383238458E-2</v>
      </c>
    </row>
    <row r="265" spans="1:20" ht="15" thickBot="1" x14ac:dyDescent="0.35">
      <c r="A265" s="7">
        <v>45679</v>
      </c>
      <c r="B265">
        <v>103653.07</v>
      </c>
      <c r="C265">
        <v>1235</v>
      </c>
      <c r="D265">
        <v>2680945.7999999998</v>
      </c>
      <c r="E265">
        <v>66.02</v>
      </c>
      <c r="F265">
        <v>215.78642520797047</v>
      </c>
      <c r="G265" s="2">
        <f t="shared" si="186"/>
        <v>2.1578642520797047</v>
      </c>
      <c r="H265" s="8">
        <f t="shared" si="187"/>
        <v>48035.028107120888</v>
      </c>
      <c r="I265">
        <f t="shared" si="188"/>
        <v>572.32515845690136</v>
      </c>
      <c r="J265">
        <f t="shared" si="189"/>
        <v>12424.070686634528</v>
      </c>
      <c r="K265">
        <f t="shared" si="190"/>
        <v>1005.9976264481398</v>
      </c>
      <c r="L265">
        <f t="shared" si="191"/>
        <v>30.595066365445042</v>
      </c>
      <c r="M265" s="4">
        <f t="shared" si="192"/>
        <v>-2.2108748257031394E-2</v>
      </c>
      <c r="N265" s="4">
        <f t="shared" si="193"/>
        <v>0</v>
      </c>
      <c r="O265" s="4">
        <f t="shared" si="194"/>
        <v>2.3102506255507291E-2</v>
      </c>
      <c r="P265" s="4">
        <f t="shared" si="195"/>
        <v>-1.5630014613035596E-2</v>
      </c>
      <c r="Q265" s="4">
        <f t="shared" si="196"/>
        <v>2.8445892691961579E-2</v>
      </c>
      <c r="R265" s="4">
        <f t="shared" si="197"/>
        <v>8.6009657229332952E-3</v>
      </c>
      <c r="S265" s="4">
        <f t="shared" si="198"/>
        <v>2.7540104235045146E-2</v>
      </c>
      <c r="T265" s="4">
        <f t="shared" si="199"/>
        <v>1.1514662178500935E-2</v>
      </c>
    </row>
    <row r="266" spans="1:20" ht="15" thickBot="1" x14ac:dyDescent="0.35">
      <c r="A266" s="7">
        <v>45680</v>
      </c>
      <c r="B266">
        <v>103960.17</v>
      </c>
      <c r="C266">
        <v>1240</v>
      </c>
      <c r="D266">
        <v>2625050</v>
      </c>
      <c r="E266">
        <v>65.790000000000006</v>
      </c>
      <c r="F266">
        <v>215.98063299065763</v>
      </c>
      <c r="G266" s="2">
        <f t="shared" si="186"/>
        <v>2.1598063299065764</v>
      </c>
      <c r="H266" s="8">
        <f t="shared" si="187"/>
        <v>48134.024130069498</v>
      </c>
      <c r="I266">
        <f t="shared" si="188"/>
        <v>574.12555136535639</v>
      </c>
      <c r="J266">
        <f t="shared" si="189"/>
        <v>12154.099021061524</v>
      </c>
      <c r="K266">
        <f t="shared" si="190"/>
        <v>980.16927589205818</v>
      </c>
      <c r="L266">
        <f t="shared" si="191"/>
        <v>30.461064535747418</v>
      </c>
      <c r="M266" s="4">
        <f t="shared" si="192"/>
        <v>2.958387663327274E-3</v>
      </c>
      <c r="N266" s="4">
        <f t="shared" si="193"/>
        <v>4.0404095370049058E-3</v>
      </c>
      <c r="O266" s="4">
        <f t="shared" si="194"/>
        <v>-2.1069699231050589E-2</v>
      </c>
      <c r="P266" s="4">
        <f t="shared" si="195"/>
        <v>-3.4898753271403187E-3</v>
      </c>
      <c r="Q266" s="4">
        <f t="shared" si="196"/>
        <v>2.705219274966629E-2</v>
      </c>
      <c r="R266" s="4">
        <f t="shared" si="197"/>
        <v>8.6128677887320395E-3</v>
      </c>
      <c r="S266" s="4">
        <f t="shared" si="198"/>
        <v>2.7765864111903484E-2</v>
      </c>
      <c r="T266" s="4">
        <f t="shared" si="199"/>
        <v>1.1029651527722778E-2</v>
      </c>
    </row>
    <row r="267" spans="1:20" ht="15" thickBot="1" x14ac:dyDescent="0.35">
      <c r="A267" s="7">
        <v>45681</v>
      </c>
      <c r="B267">
        <v>104819.48</v>
      </c>
      <c r="C267">
        <v>1240</v>
      </c>
      <c r="D267">
        <v>2566082</v>
      </c>
      <c r="E267">
        <v>65.94</v>
      </c>
      <c r="F267">
        <v>216.17501556034921</v>
      </c>
      <c r="G267" s="2">
        <f t="shared" si="186"/>
        <v>2.1617501556034919</v>
      </c>
      <c r="H267" s="8">
        <f t="shared" si="187"/>
        <v>48488.249082946277</v>
      </c>
      <c r="I267">
        <f t="shared" si="188"/>
        <v>573.60930299266306</v>
      </c>
      <c r="J267">
        <f t="shared" si="189"/>
        <v>11870.391189048538</v>
      </c>
      <c r="K267">
        <f t="shared" si="190"/>
        <v>957.28961202004348</v>
      </c>
      <c r="L267">
        <f t="shared" si="191"/>
        <v>30.503062451077582</v>
      </c>
      <c r="M267" s="4">
        <f t="shared" si="192"/>
        <v>8.2317874601104332E-3</v>
      </c>
      <c r="N267" s="4">
        <f t="shared" si="193"/>
        <v>0</v>
      </c>
      <c r="O267" s="4">
        <f t="shared" si="194"/>
        <v>-2.2719721446080469E-2</v>
      </c>
      <c r="P267" s="4">
        <f t="shared" si="195"/>
        <v>2.2773865456783243E-3</v>
      </c>
      <c r="Q267" s="4">
        <f t="shared" si="196"/>
        <v>2.6583241274210166E-2</v>
      </c>
      <c r="R267" s="4">
        <f t="shared" si="197"/>
        <v>8.4739425119039567E-3</v>
      </c>
      <c r="S267" s="4">
        <f t="shared" si="198"/>
        <v>2.8200329308289574E-2</v>
      </c>
      <c r="T267" s="4">
        <f t="shared" si="199"/>
        <v>1.10647785273127E-2</v>
      </c>
    </row>
    <row r="268" spans="1:20" ht="15" thickBot="1" x14ac:dyDescent="0.35">
      <c r="A268" s="7">
        <v>45684</v>
      </c>
      <c r="B268">
        <v>102087.69</v>
      </c>
      <c r="C268">
        <v>1230</v>
      </c>
      <c r="D268">
        <v>2439099</v>
      </c>
      <c r="E268">
        <v>65.650000000000006</v>
      </c>
      <c r="F268">
        <v>216.3695730743535</v>
      </c>
      <c r="G268" s="2">
        <f t="shared" si="186"/>
        <v>2.1636957307435352</v>
      </c>
      <c r="H268" s="8">
        <f t="shared" si="187"/>
        <v>47182.091524910691</v>
      </c>
      <c r="I268">
        <f t="shared" si="188"/>
        <v>568.47179689970608</v>
      </c>
      <c r="J268">
        <f t="shared" si="189"/>
        <v>11272.837328018506</v>
      </c>
      <c r="K268">
        <f t="shared" si="190"/>
        <v>916.49083967630122</v>
      </c>
      <c r="L268">
        <f t="shared" si="191"/>
        <v>30.34160444428106</v>
      </c>
      <c r="M268" s="4">
        <f t="shared" si="192"/>
        <v>-2.6407482645200955E-2</v>
      </c>
      <c r="N268" s="4">
        <f t="shared" si="193"/>
        <v>-8.0972102326193618E-3</v>
      </c>
      <c r="O268" s="4">
        <f t="shared" si="194"/>
        <v>-5.0751513219231631E-2</v>
      </c>
      <c r="P268" s="4">
        <f t="shared" si="195"/>
        <v>-4.4076368947796258E-3</v>
      </c>
      <c r="Q268" s="4">
        <f t="shared" si="196"/>
        <v>2.7090645042689824E-2</v>
      </c>
      <c r="R268" s="4">
        <f t="shared" si="197"/>
        <v>8.6917045956611851E-3</v>
      </c>
      <c r="S268" s="4">
        <f t="shared" si="198"/>
        <v>3.0191563617746983E-2</v>
      </c>
      <c r="T268" s="4">
        <f t="shared" si="199"/>
        <v>1.0962515199686683E-2</v>
      </c>
    </row>
    <row r="269" spans="1:20" ht="15" thickBot="1" x14ac:dyDescent="0.35">
      <c r="A269" s="7">
        <v>45685</v>
      </c>
      <c r="B269">
        <v>101332.48</v>
      </c>
      <c r="C269">
        <v>1230</v>
      </c>
      <c r="D269">
        <v>2435629</v>
      </c>
      <c r="E269">
        <v>66.489999999999995</v>
      </c>
      <c r="F269">
        <v>216.56430569012039</v>
      </c>
      <c r="G269" s="2">
        <f t="shared" si="186"/>
        <v>2.165643056901204</v>
      </c>
      <c r="H269" s="8">
        <f t="shared" si="187"/>
        <v>46790.94261498272</v>
      </c>
      <c r="I269">
        <f t="shared" si="188"/>
        <v>567.96063233060863</v>
      </c>
      <c r="J269">
        <f t="shared" si="189"/>
        <v>11246.677942786731</v>
      </c>
      <c r="K269">
        <f t="shared" si="190"/>
        <v>914.36406038916516</v>
      </c>
      <c r="L269">
        <f t="shared" si="191"/>
        <v>30.702197108668425</v>
      </c>
      <c r="M269" s="4">
        <f t="shared" si="192"/>
        <v>-7.4251581811635974E-3</v>
      </c>
      <c r="N269" s="4">
        <f t="shared" si="193"/>
        <v>0</v>
      </c>
      <c r="O269" s="4">
        <f t="shared" si="194"/>
        <v>-1.4236694174907284E-3</v>
      </c>
      <c r="P269" s="4">
        <f t="shared" si="195"/>
        <v>1.2713959665558314E-2</v>
      </c>
      <c r="Q269" s="4">
        <f t="shared" si="196"/>
        <v>2.7212045554381246E-2</v>
      </c>
      <c r="R269" s="4">
        <f t="shared" si="197"/>
        <v>8.24730078071928E-3</v>
      </c>
      <c r="S269" s="4">
        <f t="shared" si="198"/>
        <v>3.0188523056011128E-2</v>
      </c>
      <c r="T269" s="4">
        <f t="shared" si="199"/>
        <v>1.1498861800611637E-2</v>
      </c>
    </row>
    <row r="270" spans="1:20" ht="15" thickBot="1" x14ac:dyDescent="0.35">
      <c r="A270" s="7">
        <v>45686</v>
      </c>
      <c r="B270">
        <v>103703.21</v>
      </c>
      <c r="C270">
        <v>1220</v>
      </c>
      <c r="D270">
        <v>2545356</v>
      </c>
      <c r="E270">
        <v>66.599999999999994</v>
      </c>
      <c r="F270">
        <v>216.75921356524148</v>
      </c>
      <c r="G270" s="2">
        <f t="shared" si="186"/>
        <v>2.1675921356524146</v>
      </c>
      <c r="H270" s="8">
        <f t="shared" si="187"/>
        <v>47842.584540835123</v>
      </c>
      <c r="I270">
        <f t="shared" si="188"/>
        <v>562.83651335208287</v>
      </c>
      <c r="J270">
        <f t="shared" si="189"/>
        <v>11742.781117047574</v>
      </c>
      <c r="K270">
        <f t="shared" si="190"/>
        <v>962.52304238094871</v>
      </c>
      <c r="L270">
        <f t="shared" si="191"/>
        <v>30.725337532171078</v>
      </c>
      <c r="M270" s="4">
        <f t="shared" si="192"/>
        <v>2.312607778332515E-2</v>
      </c>
      <c r="N270" s="4">
        <f t="shared" si="193"/>
        <v>-8.1633106391609811E-3</v>
      </c>
      <c r="O270" s="4">
        <f t="shared" si="194"/>
        <v>4.406548294327356E-2</v>
      </c>
      <c r="P270" s="4">
        <f t="shared" si="195"/>
        <v>1.6530171319798143E-3</v>
      </c>
      <c r="Q270" s="4">
        <f t="shared" si="196"/>
        <v>2.7513573882982079E-2</v>
      </c>
      <c r="R270" s="4">
        <f t="shared" si="197"/>
        <v>8.4468900902772964E-3</v>
      </c>
      <c r="S270" s="4">
        <f t="shared" si="198"/>
        <v>3.1899602621149069E-2</v>
      </c>
      <c r="T270" s="4">
        <f t="shared" si="199"/>
        <v>1.1522383708074097E-2</v>
      </c>
    </row>
    <row r="271" spans="1:20" ht="15" thickBot="1" x14ac:dyDescent="0.35">
      <c r="A271" s="7">
        <v>45687</v>
      </c>
      <c r="B271">
        <v>104735.3</v>
      </c>
      <c r="C271">
        <v>1220</v>
      </c>
      <c r="D271">
        <v>2599329</v>
      </c>
      <c r="E271">
        <v>66.709999999999994</v>
      </c>
      <c r="F271">
        <v>216.95429685745017</v>
      </c>
      <c r="G271" s="2">
        <f t="shared" ref="G271:G277" si="200">+F271/$U$1</f>
        <v>2.1695429685745018</v>
      </c>
      <c r="H271" s="8">
        <f t="shared" ref="H271:H277" si="201">+B271/G271</f>
        <v>48275.282636515993</v>
      </c>
      <c r="I271">
        <f t="shared" ref="I271:I277" si="202">+C271/G271</f>
        <v>562.33041597770284</v>
      </c>
      <c r="J271">
        <f t="shared" ref="J271:J277" si="203">+D271/F271</f>
        <v>11980.998015023824</v>
      </c>
      <c r="K271">
        <f t="shared" ref="K271:K277" si="204">+D271/C271/G271</f>
        <v>982.04901762490351</v>
      </c>
      <c r="L271">
        <f t="shared" ref="L271:L277" si="205">+E271/G271</f>
        <v>30.748411516288982</v>
      </c>
      <c r="M271" s="4">
        <f t="shared" ref="M271:M277" si="206">+LN(B271/B270)</f>
        <v>9.90314539226529E-3</v>
      </c>
      <c r="N271" s="4">
        <f t="shared" ref="N271:N277" si="207">+LN(C271/C270)</f>
        <v>0</v>
      </c>
      <c r="O271" s="4">
        <f t="shared" ref="O271:O277" si="208">+LN(D271/D270)</f>
        <v>2.0982812455077736E-2</v>
      </c>
      <c r="P271" s="4">
        <f t="shared" ref="P271:P277" si="209">+LN(E271/E270)</f>
        <v>1.650289175080543E-3</v>
      </c>
      <c r="Q271" s="4">
        <f t="shared" ref="Q271:Q277" si="210">+_xlfn.STDEV.S(M252:M271)</f>
        <v>2.709835326389045E-2</v>
      </c>
      <c r="R271" s="4">
        <f t="shared" ref="R271:R277" si="211">+_xlfn.STDEV.S(N252:N271)</f>
        <v>8.4468900902772964E-3</v>
      </c>
      <c r="S271" s="4">
        <f t="shared" ref="S271:S277" si="212">+_xlfn.STDEV.S(O252:O271)</f>
        <v>2.8898539956395932E-2</v>
      </c>
      <c r="T271" s="4">
        <f t="shared" ref="T271:T277" si="213">+_xlfn.STDEV.S(P252:P271)</f>
        <v>1.013324379078628E-2</v>
      </c>
    </row>
    <row r="272" spans="1:20" ht="15" thickBot="1" x14ac:dyDescent="0.35">
      <c r="A272" s="7">
        <v>45688</v>
      </c>
      <c r="B272">
        <v>102405.42</v>
      </c>
      <c r="C272">
        <v>1220</v>
      </c>
      <c r="D272">
        <v>2564659</v>
      </c>
      <c r="E272">
        <v>66.45</v>
      </c>
      <c r="F272">
        <v>217.14955572462185</v>
      </c>
      <c r="G272" s="2">
        <f t="shared" si="200"/>
        <v>2.1714955572462187</v>
      </c>
      <c r="H272" s="8">
        <f t="shared" si="201"/>
        <v>47158.935996104636</v>
      </c>
      <c r="I272">
        <f t="shared" si="202"/>
        <v>561.82477368138973</v>
      </c>
      <c r="J272">
        <f t="shared" si="203"/>
        <v>11810.565264302781</v>
      </c>
      <c r="K272">
        <f t="shared" si="204"/>
        <v>968.07912002481794</v>
      </c>
      <c r="L272">
        <f t="shared" si="205"/>
        <v>30.601029681252744</v>
      </c>
      <c r="M272" s="4">
        <f t="shared" si="206"/>
        <v>-2.2496573933432754E-2</v>
      </c>
      <c r="N272" s="4">
        <f t="shared" si="207"/>
        <v>0</v>
      </c>
      <c r="O272" s="4">
        <f t="shared" si="208"/>
        <v>-1.3427808481598708E-2</v>
      </c>
      <c r="P272" s="4">
        <f t="shared" si="209"/>
        <v>-3.9050815621696142E-3</v>
      </c>
      <c r="Q272" s="4">
        <f t="shared" si="210"/>
        <v>2.7637602214547849E-2</v>
      </c>
      <c r="R272" s="4">
        <f t="shared" si="211"/>
        <v>6.9949558265587656E-3</v>
      </c>
      <c r="S272" s="4">
        <f t="shared" si="212"/>
        <v>2.8810434875523906E-2</v>
      </c>
      <c r="T272" s="4">
        <f t="shared" si="213"/>
        <v>1.0074045462583243E-2</v>
      </c>
    </row>
    <row r="273" spans="1:20" ht="15" thickBot="1" x14ac:dyDescent="0.35">
      <c r="A273" s="7">
        <v>45691</v>
      </c>
      <c r="B273">
        <v>101405.42</v>
      </c>
      <c r="C273">
        <v>1220</v>
      </c>
      <c r="D273">
        <v>2484136</v>
      </c>
      <c r="E273">
        <v>65.709999999999994</v>
      </c>
      <c r="F273">
        <v>217.34499032477399</v>
      </c>
      <c r="G273" s="2">
        <f t="shared" si="200"/>
        <v>2.1734499032477399</v>
      </c>
      <c r="H273" s="8">
        <f t="shared" si="201"/>
        <v>46656.433096742665</v>
      </c>
      <c r="I273">
        <f t="shared" si="202"/>
        <v>561.31958605394129</v>
      </c>
      <c r="J273">
        <f t="shared" si="203"/>
        <v>11429.460583784372</v>
      </c>
      <c r="K273">
        <f t="shared" si="204"/>
        <v>936.84103145773543</v>
      </c>
      <c r="L273">
        <f t="shared" si="205"/>
        <v>30.233040983282358</v>
      </c>
      <c r="M273" s="4">
        <f t="shared" si="206"/>
        <v>-9.8130994870594748E-3</v>
      </c>
      <c r="N273" s="4">
        <f t="shared" si="207"/>
        <v>0</v>
      </c>
      <c r="O273" s="4">
        <f t="shared" si="208"/>
        <v>-3.1900613340120697E-2</v>
      </c>
      <c r="P273" s="4">
        <f t="shared" si="209"/>
        <v>-1.1198664249477939E-2</v>
      </c>
      <c r="Q273" s="4">
        <f t="shared" si="210"/>
        <v>2.6282703071151266E-2</v>
      </c>
      <c r="R273" s="4">
        <f t="shared" si="211"/>
        <v>6.9949558265587656E-3</v>
      </c>
      <c r="S273" s="4">
        <f t="shared" si="212"/>
        <v>2.8631575982280826E-2</v>
      </c>
      <c r="T273" s="4">
        <f t="shared" si="213"/>
        <v>9.7751765864891402E-3</v>
      </c>
    </row>
    <row r="274" spans="1:20" ht="15" thickBot="1" x14ac:dyDescent="0.35">
      <c r="A274" s="7">
        <v>45692</v>
      </c>
      <c r="B274">
        <v>97871.82</v>
      </c>
      <c r="C274">
        <v>1220</v>
      </c>
      <c r="D274">
        <v>2523647</v>
      </c>
      <c r="E274">
        <v>65.319999999999993</v>
      </c>
      <c r="F274">
        <v>217.54060081606627</v>
      </c>
      <c r="G274" s="2">
        <f t="shared" si="200"/>
        <v>2.1754060081606625</v>
      </c>
      <c r="H274" s="8">
        <f t="shared" si="201"/>
        <v>44990.139602837662</v>
      </c>
      <c r="I274">
        <f t="shared" si="202"/>
        <v>560.81485268652341</v>
      </c>
      <c r="J274">
        <f t="shared" si="203"/>
        <v>11600.809184735957</v>
      </c>
      <c r="K274">
        <f t="shared" si="204"/>
        <v>950.88599874884903</v>
      </c>
      <c r="L274">
        <f t="shared" si="205"/>
        <v>30.02657883400304</v>
      </c>
      <c r="M274" s="4">
        <f t="shared" si="206"/>
        <v>-3.5467878043435243E-2</v>
      </c>
      <c r="N274" s="4">
        <f t="shared" si="207"/>
        <v>0</v>
      </c>
      <c r="O274" s="4">
        <f t="shared" si="208"/>
        <v>1.5780164553697403E-2</v>
      </c>
      <c r="P274" s="4">
        <f t="shared" si="209"/>
        <v>-5.9528528075121056E-3</v>
      </c>
      <c r="Q274" s="4">
        <f t="shared" si="210"/>
        <v>2.4661461166213337E-2</v>
      </c>
      <c r="R274" s="4">
        <f t="shared" si="211"/>
        <v>6.9949558265587656E-3</v>
      </c>
      <c r="S274" s="4">
        <f t="shared" si="212"/>
        <v>2.8896938536318677E-2</v>
      </c>
      <c r="T274" s="4">
        <f t="shared" si="213"/>
        <v>9.7703974103127006E-3</v>
      </c>
    </row>
    <row r="275" spans="1:20" ht="15" thickBot="1" x14ac:dyDescent="0.35">
      <c r="A275" s="7">
        <v>45693</v>
      </c>
      <c r="B275">
        <v>96615.45</v>
      </c>
      <c r="C275">
        <v>1215</v>
      </c>
      <c r="D275">
        <v>2477714</v>
      </c>
      <c r="E275">
        <v>65.02</v>
      </c>
      <c r="F275">
        <v>217.73638735680072</v>
      </c>
      <c r="G275" s="2">
        <f t="shared" si="200"/>
        <v>2.177363873568007</v>
      </c>
      <c r="H275" s="8">
        <f t="shared" si="201"/>
        <v>44372.670628395244</v>
      </c>
      <c r="I275">
        <f t="shared" si="202"/>
        <v>558.0142183625934</v>
      </c>
      <c r="J275">
        <f t="shared" si="203"/>
        <v>11379.420913876993</v>
      </c>
      <c r="K275">
        <f t="shared" si="204"/>
        <v>936.5778529939912</v>
      </c>
      <c r="L275">
        <f t="shared" si="205"/>
        <v>29.861797924227012</v>
      </c>
      <c r="M275" s="4">
        <f t="shared" si="206"/>
        <v>-1.2919997043715541E-2</v>
      </c>
      <c r="N275" s="4">
        <f t="shared" si="207"/>
        <v>-4.1067819526533593E-3</v>
      </c>
      <c r="O275" s="4">
        <f t="shared" si="208"/>
        <v>-1.8368716640495109E-2</v>
      </c>
      <c r="P275" s="4">
        <f t="shared" si="209"/>
        <v>-4.6033532265050163E-3</v>
      </c>
      <c r="Q275" s="4">
        <f t="shared" si="210"/>
        <v>2.4474921980349125E-2</v>
      </c>
      <c r="R275" s="4">
        <f t="shared" si="211"/>
        <v>6.8282490291801832E-3</v>
      </c>
      <c r="S275" s="4">
        <f t="shared" si="212"/>
        <v>2.897774933328754E-2</v>
      </c>
      <c r="T275" s="4">
        <f t="shared" si="213"/>
        <v>6.1829176419892417E-3</v>
      </c>
    </row>
    <row r="276" spans="1:20" ht="15" thickBot="1" x14ac:dyDescent="0.35">
      <c r="A276" s="7">
        <v>45694</v>
      </c>
      <c r="B276">
        <v>96593.3</v>
      </c>
      <c r="C276">
        <v>1215</v>
      </c>
      <c r="D276">
        <v>2503483</v>
      </c>
      <c r="E276">
        <v>65.44</v>
      </c>
      <c r="F276">
        <v>217.93235010542182</v>
      </c>
      <c r="G276" s="2">
        <f t="shared" si="200"/>
        <v>2.1793235010542182</v>
      </c>
      <c r="H276" s="8">
        <f t="shared" si="201"/>
        <v>44322.607429908545</v>
      </c>
      <c r="I276">
        <f t="shared" si="202"/>
        <v>557.51245715115726</v>
      </c>
      <c r="J276">
        <f t="shared" si="203"/>
        <v>11487.431759392188</v>
      </c>
      <c r="K276">
        <f t="shared" si="204"/>
        <v>945.46763451787547</v>
      </c>
      <c r="L276">
        <f t="shared" si="205"/>
        <v>30.027666827960275</v>
      </c>
      <c r="M276" s="4">
        <f t="shared" si="206"/>
        <v>-2.2928568294175298E-4</v>
      </c>
      <c r="N276" s="4">
        <f t="shared" si="207"/>
        <v>0</v>
      </c>
      <c r="O276" s="4">
        <f t="shared" si="208"/>
        <v>1.0346601383235001E-2</v>
      </c>
      <c r="P276" s="4">
        <f t="shared" si="209"/>
        <v>6.4387774187324642E-3</v>
      </c>
      <c r="Q276" s="4">
        <f t="shared" si="210"/>
        <v>2.3569829156928485E-2</v>
      </c>
      <c r="R276" s="4">
        <f t="shared" si="211"/>
        <v>6.759654967753939E-3</v>
      </c>
      <c r="S276" s="4">
        <f t="shared" si="212"/>
        <v>2.8746195758183293E-2</v>
      </c>
      <c r="T276" s="4">
        <f t="shared" si="213"/>
        <v>6.5063101207080837E-3</v>
      </c>
    </row>
    <row r="277" spans="1:20" x14ac:dyDescent="0.3">
      <c r="A277" s="7">
        <v>45695</v>
      </c>
      <c r="B277">
        <v>96529.09</v>
      </c>
      <c r="C277">
        <v>1215</v>
      </c>
      <c r="D277">
        <v>2416382</v>
      </c>
      <c r="E277">
        <v>65.44</v>
      </c>
      <c r="F277">
        <v>218.12848922051668</v>
      </c>
      <c r="G277" s="2">
        <f t="shared" si="200"/>
        <v>2.1812848922051669</v>
      </c>
      <c r="H277" s="8">
        <f t="shared" si="201"/>
        <v>44253.316173851112</v>
      </c>
      <c r="I277">
        <f t="shared" si="202"/>
        <v>557.0111471187505</v>
      </c>
      <c r="J277">
        <f t="shared" si="203"/>
        <v>11077.791849358853</v>
      </c>
      <c r="K277">
        <f t="shared" si="204"/>
        <v>911.75241558509072</v>
      </c>
      <c r="L277">
        <f t="shared" si="205"/>
        <v>30.000666228354756</v>
      </c>
      <c r="M277" s="4">
        <f t="shared" si="206"/>
        <v>-6.6496694004302488E-4</v>
      </c>
      <c r="N277" s="4">
        <f t="shared" si="207"/>
        <v>0</v>
      </c>
      <c r="O277" s="4">
        <f t="shared" si="208"/>
        <v>-3.5411582114624529E-2</v>
      </c>
      <c r="P277" s="4">
        <f t="shared" si="209"/>
        <v>0</v>
      </c>
      <c r="Q277" s="4">
        <f t="shared" si="210"/>
        <v>2.3022300938537986E-2</v>
      </c>
      <c r="R277" s="4">
        <f t="shared" si="211"/>
        <v>6.6843167752709117E-3</v>
      </c>
      <c r="S277" s="4">
        <f t="shared" si="212"/>
        <v>2.9483147777733337E-2</v>
      </c>
      <c r="T277" s="4">
        <f t="shared" si="213"/>
        <v>6.5176164744013788E-3</v>
      </c>
    </row>
    <row r="279" spans="1:20" x14ac:dyDescent="0.3">
      <c r="M279" s="23"/>
      <c r="N279" s="23"/>
      <c r="O279" s="23"/>
      <c r="P279" s="23"/>
      <c r="Q279" s="23"/>
      <c r="R279" s="23"/>
      <c r="S279" s="23"/>
      <c r="T279" s="23"/>
    </row>
    <row r="283" spans="1:20" x14ac:dyDescent="0.3">
      <c r="M283" s="22"/>
      <c r="Q283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2025-02-08T14:22:16Z</dcterms:modified>
</cp:coreProperties>
</file>