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ate1904="1"/>
  <bookViews>
    <workbookView xWindow="0" yWindow="0" windowWidth="19420" windowHeight="11020"/>
  </bookViews>
  <sheets>
    <sheet name="Sheet 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/>
  <c r="G2"/>
  <c r="G6"/>
  <c r="G5"/>
  <c r="G4"/>
  <c r="G3"/>
  <c r="G8"/>
  <c r="G7"/>
  <c r="G9"/>
</calcChain>
</file>

<file path=xl/sharedStrings.xml><?xml version="1.0" encoding="utf-8"?>
<sst xmlns="http://schemas.openxmlformats.org/spreadsheetml/2006/main" count="94" uniqueCount="80">
  <si>
    <t>材料</t>
  </si>
  <si>
    <t>品名</t>
  </si>
  <si>
    <t>規格、說明</t>
  </si>
  <si>
    <t>預計購買地</t>
  </si>
  <si>
    <t>數量</t>
  </si>
  <si>
    <t>總價</t>
  </si>
  <si>
    <t>百年電子</t>
  </si>
  <si>
    <t>預估總價：</t>
  </si>
  <si>
    <r>
      <t xml:space="preserve">Project </t>
    </r>
    <r>
      <rPr>
        <sz val="12"/>
        <color indexed="8"/>
        <rFont val="細明體"/>
        <family val="3"/>
        <charset val="136"/>
      </rPr>
      <t>主題：夾娃娃機</t>
    </r>
    <phoneticPr fontId="2" type="noConversion"/>
  </si>
  <si>
    <t>同步帶輪</t>
    <phoneticPr fontId="2" type="noConversion"/>
  </si>
  <si>
    <t>時規同步帶</t>
    <phoneticPr fontId="2" type="noConversion"/>
  </si>
  <si>
    <t>4pcs</t>
    <phoneticPr fontId="2" type="noConversion"/>
  </si>
  <si>
    <r>
      <t>2GT</t>
    </r>
    <r>
      <rPr>
        <sz val="12"/>
        <color indexed="8"/>
        <rFont val="細明體"/>
        <family val="3"/>
        <charset val="136"/>
      </rPr>
      <t>同步帶</t>
    </r>
    <phoneticPr fontId="2" type="noConversion"/>
  </si>
  <si>
    <t>軸套</t>
    <phoneticPr fontId="2" type="noConversion"/>
  </si>
  <si>
    <t>不鏽鋼軸套</t>
    <phoneticPr fontId="2" type="noConversion"/>
  </si>
  <si>
    <t>百年電子</t>
    <phoneticPr fontId="2" type="noConversion"/>
  </si>
  <si>
    <t>價格(元/包)</t>
    <phoneticPr fontId="2" type="noConversion"/>
  </si>
  <si>
    <t>麵包板</t>
    <phoneticPr fontId="2" type="noConversion"/>
  </si>
  <si>
    <r>
      <t>400</t>
    </r>
    <r>
      <rPr>
        <sz val="12"/>
        <color indexed="8"/>
        <rFont val="細明體"/>
        <family val="3"/>
        <charset val="136"/>
      </rPr>
      <t>孔麵包板</t>
    </r>
    <phoneticPr fontId="2" type="noConversion"/>
  </si>
  <si>
    <t>34$/1pc</t>
    <phoneticPr fontId="2" type="noConversion"/>
  </si>
  <si>
    <t>1pc</t>
    <phoneticPr fontId="2" type="noConversion"/>
  </si>
  <si>
    <t>杜邦線</t>
    <phoneticPr fontId="2" type="noConversion"/>
  </si>
  <si>
    <t>120$/2pcs</t>
    <phoneticPr fontId="2" type="noConversion"/>
  </si>
  <si>
    <t>馬達</t>
    <phoneticPr fontId="2" type="noConversion"/>
  </si>
  <si>
    <r>
      <t>MG-996R</t>
    </r>
    <r>
      <rPr>
        <sz val="12"/>
        <color indexed="8"/>
        <rFont val="細明體"/>
        <family val="3"/>
        <charset val="136"/>
      </rPr>
      <t>伺服馬達</t>
    </r>
    <phoneticPr fontId="2" type="noConversion"/>
  </si>
  <si>
    <t>直線光軸</t>
    <phoneticPr fontId="2" type="noConversion"/>
  </si>
  <si>
    <t>網址</t>
    <phoneticPr fontId="2" type="noConversion"/>
  </si>
  <si>
    <t>https://goods.ruten.com.tw/item/show?21307085975052#qa&amp;p=1</t>
    <phoneticPr fontId="2" type="noConversion"/>
  </si>
  <si>
    <t>https://ok.100y.com.tw/Goods/100463</t>
    <phoneticPr fontId="2" type="noConversion"/>
  </si>
  <si>
    <t>https://ok.100y.com.tw/Goods/117685</t>
    <phoneticPr fontId="2" type="noConversion"/>
  </si>
  <si>
    <t>https://ok.100y.com.tw/Goods/120819</t>
    <phoneticPr fontId="2" type="noConversion"/>
  </si>
  <si>
    <t>https://ok.100y.com.tw/Goods/120841</t>
    <phoneticPr fontId="2" type="noConversion"/>
  </si>
  <si>
    <t>https://ok.100y.com.tw/Goods/96962</t>
    <phoneticPr fontId="2" type="noConversion"/>
  </si>
  <si>
    <r>
      <rPr>
        <sz val="12"/>
        <color indexed="8"/>
        <rFont val="細明體"/>
        <family val="3"/>
        <charset val="136"/>
      </rPr>
      <t>組別：</t>
    </r>
    <r>
      <rPr>
        <sz val="12"/>
        <color indexed="8"/>
        <rFont val="Times Roman"/>
      </rPr>
      <t>25</t>
    </r>
    <phoneticPr fontId="2" type="noConversion"/>
  </si>
  <si>
    <t>彩色杜邦線(公對公)</t>
    <phoneticPr fontId="2" type="noConversion"/>
  </si>
  <si>
    <r>
      <t>2GT</t>
    </r>
    <r>
      <rPr>
        <sz val="12"/>
        <color indexed="8"/>
        <rFont val="細明體"/>
        <family val="3"/>
        <charset val="136"/>
      </rPr>
      <t>傳動皮帶輪</t>
    </r>
    <phoneticPr fontId="2" type="noConversion"/>
  </si>
  <si>
    <t>https://ok.100y.com.tw/Goods/116102</t>
    <phoneticPr fontId="2" type="noConversion"/>
  </si>
  <si>
    <t>麵包板電源模塊</t>
    <phoneticPr fontId="2" type="noConversion"/>
  </si>
  <si>
    <r>
      <t>兼容</t>
    </r>
    <r>
      <rPr>
        <sz val="12"/>
        <color indexed="8"/>
        <rFont val="Times Roman"/>
      </rPr>
      <t>5V-3.3V</t>
    </r>
  </si>
  <si>
    <t>35$/1pc</t>
    <phoneticPr fontId="2" type="noConversion"/>
  </si>
  <si>
    <t>1pc</t>
    <phoneticPr fontId="2" type="noConversion"/>
  </si>
  <si>
    <t>露天(網購)</t>
    <phoneticPr fontId="2" type="noConversion"/>
  </si>
  <si>
    <t>https://goods.ruten.com.tw/item/show?21734001168441#info</t>
    <phoneticPr fontId="2" type="noConversion"/>
  </si>
  <si>
    <r>
      <rPr>
        <b/>
        <sz val="12"/>
        <color rgb="FFFF0000"/>
        <rFont val="Times Roman"/>
      </rPr>
      <t>360</t>
    </r>
    <r>
      <rPr>
        <b/>
        <sz val="12"/>
        <color rgb="FFFF0000"/>
        <rFont val="細明體"/>
        <family val="3"/>
        <charset val="136"/>
      </rPr>
      <t>度連續旋轉</t>
    </r>
    <r>
      <rPr>
        <sz val="12"/>
        <color indexed="8"/>
        <rFont val="細明體"/>
        <family val="3"/>
        <charset val="136"/>
      </rPr>
      <t>，</t>
    </r>
    <r>
      <rPr>
        <sz val="12"/>
        <color indexed="8"/>
        <rFont val="Times Roman"/>
      </rPr>
      <t>4.8V-7.2V</t>
    </r>
    <phoneticPr fontId="2" type="noConversion"/>
  </si>
  <si>
    <t>備註</t>
    <phoneticPr fontId="2" type="noConversion"/>
  </si>
  <si>
    <r>
      <t>MG996R</t>
    </r>
    <r>
      <rPr>
        <sz val="12"/>
        <color indexed="8"/>
        <rFont val="細明體"/>
        <family val="3"/>
        <charset val="136"/>
      </rPr>
      <t>有兩種規格，第一種是控制角度在180度以內(~90~90)，第二種是可以360度連續旋轉，而我們需要的是第二種，可是百年電子好像只賣第一種</t>
    </r>
    <phoneticPr fontId="2" type="noConversion"/>
  </si>
  <si>
    <t>壓克力板</t>
    <phoneticPr fontId="2" type="noConversion"/>
  </si>
  <si>
    <r>
      <t>96$/1pc(</t>
    </r>
    <r>
      <rPr>
        <sz val="12"/>
        <color indexed="8"/>
        <rFont val="細明體"/>
        <family val="3"/>
        <charset val="136"/>
      </rPr>
      <t>運費</t>
    </r>
    <r>
      <rPr>
        <sz val="12"/>
        <color indexed="8"/>
        <rFont val="Times Roman"/>
      </rPr>
      <t>65$)</t>
    </r>
    <phoneticPr fontId="2" type="noConversion"/>
  </si>
  <si>
    <t>2pcs</t>
    <phoneticPr fontId="2" type="noConversion"/>
  </si>
  <si>
    <r>
      <rPr>
        <b/>
        <sz val="12"/>
        <color rgb="FFFF0000"/>
        <rFont val="細明體"/>
        <family val="3"/>
        <charset val="136"/>
      </rPr>
      <t>16齒，5mm</t>
    </r>
    <r>
      <rPr>
        <sz val="12"/>
        <color indexed="8"/>
        <rFont val="細明體"/>
        <family val="3"/>
        <charset val="136"/>
      </rPr>
      <t>(內孔直徑)</t>
    </r>
    <phoneticPr fontId="2" type="noConversion"/>
  </si>
  <si>
    <r>
      <rPr>
        <b/>
        <sz val="12"/>
        <color rgb="FFFF0000"/>
        <rFont val="Times Roman"/>
        <family val="1"/>
      </rPr>
      <t>6mm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寬</t>
    </r>
    <r>
      <rPr>
        <sz val="12"/>
        <color indexed="8"/>
        <rFont val="Times Roman"/>
      </rPr>
      <t>)</t>
    </r>
    <phoneticPr fontId="2" type="noConversion"/>
  </si>
  <si>
    <r>
      <rPr>
        <b/>
        <sz val="12"/>
        <color rgb="FFFF0000"/>
        <rFont val="Times Roman"/>
        <family val="1"/>
      </rPr>
      <t>5.05mm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內徑</t>
    </r>
    <r>
      <rPr>
        <sz val="12"/>
        <color indexed="8"/>
        <rFont val="Times Roman"/>
      </rPr>
      <t>)</t>
    </r>
    <phoneticPr fontId="2" type="noConversion"/>
  </si>
  <si>
    <r>
      <rPr>
        <b/>
        <sz val="12"/>
        <color rgb="FFFF0000"/>
        <rFont val="Times Roman"/>
        <family val="1"/>
      </rPr>
      <t>85*55mm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長</t>
    </r>
    <r>
      <rPr>
        <sz val="12"/>
        <color indexed="8"/>
        <rFont val="Times Roman"/>
      </rPr>
      <t>x</t>
    </r>
    <r>
      <rPr>
        <sz val="12"/>
        <color indexed="8"/>
        <rFont val="細明體"/>
        <family val="3"/>
        <charset val="136"/>
      </rPr>
      <t>寬</t>
    </r>
    <r>
      <rPr>
        <sz val="12"/>
        <color indexed="8"/>
        <rFont val="Times Roman"/>
      </rPr>
      <t>)</t>
    </r>
    <phoneticPr fontId="2" type="noConversion"/>
  </si>
  <si>
    <r>
      <t>40P</t>
    </r>
    <r>
      <rPr>
        <sz val="12"/>
        <color indexed="8"/>
        <rFont val="細明體"/>
        <family val="3"/>
        <charset val="136"/>
      </rPr>
      <t>、</t>
    </r>
    <r>
      <rPr>
        <b/>
        <sz val="12"/>
        <color rgb="FFFF0000"/>
        <rFont val="Times Roman"/>
        <family val="1"/>
      </rPr>
      <t>300mm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長</t>
    </r>
    <r>
      <rPr>
        <sz val="12"/>
        <color indexed="8"/>
        <rFont val="Times Roman"/>
      </rPr>
      <t>)</t>
    </r>
    <phoneticPr fontId="2" type="noConversion"/>
  </si>
  <si>
    <r>
      <rPr>
        <b/>
        <sz val="12"/>
        <color rgb="FFFF0000"/>
        <rFont val="Times Roman"/>
        <family val="1"/>
      </rPr>
      <t>5*240mm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直徑</t>
    </r>
    <r>
      <rPr>
        <sz val="12"/>
        <color indexed="8"/>
        <rFont val="Times Roman"/>
      </rPr>
      <t>x</t>
    </r>
    <r>
      <rPr>
        <sz val="12"/>
        <color indexed="8"/>
        <rFont val="細明體"/>
        <family val="3"/>
        <charset val="136"/>
      </rPr>
      <t>長度</t>
    </r>
    <r>
      <rPr>
        <sz val="12"/>
        <color indexed="8"/>
        <rFont val="Times Roman"/>
      </rPr>
      <t>)</t>
    </r>
    <phoneticPr fontId="2" type="noConversion"/>
  </si>
  <si>
    <r>
      <rPr>
        <b/>
        <sz val="12"/>
        <color rgb="FFFF0000"/>
        <rFont val="Times Roman"/>
        <family val="1"/>
      </rPr>
      <t>2*1000*1000mm</t>
    </r>
    <r>
      <rPr>
        <sz val="12"/>
        <color indexed="8"/>
        <rFont val="Times Roman"/>
      </rPr>
      <t>(</t>
    </r>
    <r>
      <rPr>
        <sz val="12"/>
        <color indexed="8"/>
        <rFont val="細明體"/>
        <family val="3"/>
        <charset val="136"/>
      </rPr>
      <t>厚</t>
    </r>
    <r>
      <rPr>
        <sz val="12"/>
        <color indexed="8"/>
        <rFont val="Times Roman"/>
      </rPr>
      <t>x</t>
    </r>
    <r>
      <rPr>
        <sz val="12"/>
        <color indexed="8"/>
        <rFont val="細明體"/>
        <family val="3"/>
        <charset val="136"/>
      </rPr>
      <t>長</t>
    </r>
    <r>
      <rPr>
        <sz val="12"/>
        <color indexed="8"/>
        <rFont val="Times Roman"/>
      </rPr>
      <t>x</t>
    </r>
    <r>
      <rPr>
        <sz val="12"/>
        <color indexed="8"/>
        <rFont val="細明體"/>
        <family val="3"/>
        <charset val="136"/>
      </rPr>
      <t>寬</t>
    </r>
    <r>
      <rPr>
        <sz val="12"/>
        <color indexed="8"/>
        <rFont val="Times Roman"/>
      </rPr>
      <t>)</t>
    </r>
    <phoneticPr fontId="2" type="noConversion"/>
  </si>
  <si>
    <t>880$/1pc</t>
    <phoneticPr fontId="2" type="noConversion"/>
  </si>
  <si>
    <t>真善美藝術材料行</t>
    <phoneticPr fontId="2" type="noConversion"/>
  </si>
  <si>
    <r>
      <t>165$/1pc(</t>
    </r>
    <r>
      <rPr>
        <sz val="12"/>
        <color indexed="8"/>
        <rFont val="細明體"/>
        <family val="3"/>
        <charset val="136"/>
      </rPr>
      <t>運費</t>
    </r>
    <r>
      <rPr>
        <sz val="12"/>
        <color indexed="8"/>
        <rFont val="Times Roman"/>
      </rPr>
      <t>65$)</t>
    </r>
    <phoneticPr fontId="2" type="noConversion"/>
  </si>
  <si>
    <r>
      <rPr>
        <sz val="12"/>
        <color indexed="8"/>
        <rFont val="細明體"/>
        <family val="3"/>
        <charset val="136"/>
      </rPr>
      <t>藝術材料行聯絡電話</t>
    </r>
    <r>
      <rPr>
        <sz val="12"/>
        <color indexed="8"/>
        <rFont val="Times Roman"/>
      </rPr>
      <t>03-523-1162</t>
    </r>
    <phoneticPr fontId="2" type="noConversion"/>
  </si>
  <si>
    <t>https://store-9362.business.site/</t>
    <phoneticPr fontId="2" type="noConversion"/>
  </si>
  <si>
    <t>&lt;-網購已定</t>
    <phoneticPr fontId="2" type="noConversion"/>
  </si>
  <si>
    <r>
      <t>&lt;-</t>
    </r>
    <r>
      <rPr>
        <b/>
        <sz val="12"/>
        <color indexed="8"/>
        <rFont val="細明體"/>
        <family val="3"/>
        <charset val="136"/>
      </rPr>
      <t>瑞出錢</t>
    </r>
    <phoneticPr fontId="2" type="noConversion"/>
  </si>
  <si>
    <r>
      <t>&lt;-</t>
    </r>
    <r>
      <rPr>
        <b/>
        <sz val="12"/>
        <color indexed="8"/>
        <rFont val="細明體"/>
        <family val="3"/>
        <charset val="136"/>
      </rPr>
      <t>卷出錢</t>
    </r>
    <phoneticPr fontId="2" type="noConversion"/>
  </si>
  <si>
    <r>
      <t>&lt;-</t>
    </r>
    <r>
      <rPr>
        <b/>
        <sz val="12"/>
        <color indexed="8"/>
        <rFont val="細明體"/>
        <family val="3"/>
        <charset val="136"/>
      </rPr>
      <t>已報帳</t>
    </r>
    <phoneticPr fontId="2" type="noConversion"/>
  </si>
  <si>
    <t>50$/1pc</t>
    <phoneticPr fontId="2" type="noConversion"/>
  </si>
  <si>
    <t>60$/2pcs</t>
    <phoneticPr fontId="2" type="noConversion"/>
  </si>
  <si>
    <t>3pcs</t>
    <phoneticPr fontId="2" type="noConversion"/>
  </si>
  <si>
    <t>20$/2pcs</t>
    <phoneticPr fontId="2" type="noConversion"/>
  </si>
  <si>
    <t>8pcs</t>
    <phoneticPr fontId="2" type="noConversion"/>
  </si>
  <si>
    <t>USB線</t>
    <phoneticPr fontId="2" type="noConversion"/>
  </si>
  <si>
    <t>USB2.0 A公/A公易拉線</t>
    <phoneticPr fontId="2" type="noConversion"/>
  </si>
  <si>
    <t>0.8M</t>
    <phoneticPr fontId="2" type="noConversion"/>
  </si>
  <si>
    <t>百年電子</t>
    <phoneticPr fontId="2" type="noConversion"/>
  </si>
  <si>
    <t>85$/1pc</t>
    <phoneticPr fontId="2" type="noConversion"/>
  </si>
  <si>
    <t>1pc</t>
    <phoneticPr fontId="2" type="noConversion"/>
  </si>
  <si>
    <t>壓克力裁切刀</t>
    <phoneticPr fontId="2" type="noConversion"/>
  </si>
  <si>
    <t>155$/1pc</t>
    <phoneticPr fontId="2" type="noConversion"/>
  </si>
  <si>
    <r>
      <rPr>
        <sz val="12"/>
        <color indexed="8"/>
        <rFont val="細明體"/>
        <family val="3"/>
        <charset val="136"/>
      </rPr>
      <t>日本</t>
    </r>
    <r>
      <rPr>
        <sz val="12"/>
        <color indexed="8"/>
        <rFont val="Times Roman"/>
      </rPr>
      <t>OLFA</t>
    </r>
    <r>
      <rPr>
        <sz val="12"/>
        <color indexed="8"/>
        <rFont val="細明體"/>
        <family val="3"/>
        <charset val="136"/>
      </rPr>
      <t>壓克力刀</t>
    </r>
    <r>
      <rPr>
        <sz val="12"/>
        <color indexed="8"/>
        <rFont val="Times Roman"/>
      </rPr>
      <t>PC-S</t>
    </r>
    <phoneticPr fontId="2" type="noConversion"/>
  </si>
  <si>
    <t>額外添購</t>
    <phoneticPr fontId="2" type="noConversion"/>
  </si>
</sst>
</file>

<file path=xl/styles.xml><?xml version="1.0" encoding="utf-8"?>
<styleSheet xmlns="http://schemas.openxmlformats.org/spreadsheetml/2006/main">
  <fonts count="13">
    <font>
      <sz val="10"/>
      <color indexed="8"/>
      <name val="Helvetica Neue"/>
    </font>
    <font>
      <sz val="12"/>
      <color indexed="8"/>
      <name val="Times Roman"/>
    </font>
    <font>
      <sz val="9"/>
      <name val="細明體"/>
      <family val="3"/>
      <charset val="136"/>
    </font>
    <font>
      <sz val="12"/>
      <color indexed="8"/>
      <name val="細明體"/>
      <family val="3"/>
      <charset val="136"/>
    </font>
    <font>
      <u/>
      <sz val="10"/>
      <color theme="10"/>
      <name val="Helvetica Neue"/>
      <family val="1"/>
      <charset val="136"/>
    </font>
    <font>
      <b/>
      <sz val="12"/>
      <color rgb="FFFF0000"/>
      <name val="Times Roman"/>
    </font>
    <font>
      <b/>
      <sz val="12"/>
      <color rgb="FFFF0000"/>
      <name val="細明體"/>
      <family val="3"/>
      <charset val="136"/>
    </font>
    <font>
      <b/>
      <sz val="12"/>
      <color rgb="FFFF0000"/>
      <name val="Times Roman"/>
      <family val="1"/>
    </font>
    <font>
      <sz val="12"/>
      <name val="Times Roman"/>
    </font>
    <font>
      <sz val="12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Times Roman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49" fontId="1" fillId="0" borderId="4" xfId="0" applyNumberFormat="1" applyFont="1" applyBorder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49" fontId="1" fillId="0" borderId="6" xfId="0" applyNumberFormat="1" applyFont="1" applyBorder="1" applyAlignment="1">
      <alignment vertical="top" wrapText="1"/>
    </xf>
    <xf numFmtId="49" fontId="1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1" fillId="4" borderId="7" xfId="0" applyNumberFormat="1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7" xfId="1" applyBorder="1" applyAlignment="1" applyProtection="1">
      <alignment vertical="top" wrapText="1"/>
    </xf>
    <xf numFmtId="0" fontId="4" fillId="0" borderId="7" xfId="1" applyNumberFormat="1" applyBorder="1" applyAlignment="1" applyProtection="1">
      <alignment vertical="top" wrapText="1"/>
    </xf>
    <xf numFmtId="0" fontId="4" fillId="0" borderId="4" xfId="1" applyNumberFormat="1" applyBorder="1" applyAlignment="1" applyProtection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6" borderId="5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8" fillId="8" borderId="7" xfId="0" applyFont="1" applyFill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49" fontId="1" fillId="4" borderId="6" xfId="0" applyNumberFormat="1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49" fontId="3" fillId="8" borderId="2" xfId="0" applyNumberFormat="1" applyFont="1" applyFill="1" applyBorder="1" applyAlignment="1">
      <alignment vertical="top" wrapText="1"/>
    </xf>
    <xf numFmtId="49" fontId="3" fillId="8" borderId="5" xfId="0" applyNumberFormat="1" applyFont="1" applyFill="1" applyBorder="1" applyAlignment="1">
      <alignment vertical="top" wrapText="1"/>
    </xf>
    <xf numFmtId="0" fontId="9" fillId="8" borderId="5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</cellXfs>
  <cellStyles count="2">
    <cellStyle name="一般" xfId="0" builtinId="0"/>
    <cellStyle name="超連結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919191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1203884</xdr:colOff>
      <xdr:row>15</xdr:row>
      <xdr:rowOff>253999</xdr:rowOff>
    </xdr:from>
    <xdr:to>
      <xdr:col>4</xdr:col>
      <xdr:colOff>82177</xdr:colOff>
      <xdr:row>27</xdr:row>
      <xdr:rowOff>252560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884" y="3451411"/>
          <a:ext cx="5624234" cy="30465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8</xdr:col>
      <xdr:colOff>348828</xdr:colOff>
      <xdr:row>27</xdr:row>
      <xdr:rowOff>45357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59071" y="3483429"/>
          <a:ext cx="4894147" cy="28393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k.100y.com.tw/Goods/116102" TargetMode="External"/><Relationship Id="rId3" Type="http://schemas.openxmlformats.org/officeDocument/2006/relationships/hyperlink" Target="https://ok.100y.com.tw/Goods/117685" TargetMode="External"/><Relationship Id="rId7" Type="http://schemas.openxmlformats.org/officeDocument/2006/relationships/hyperlink" Target="https://goods.ruten.com.tw/item/show?21734001168441" TargetMode="External"/><Relationship Id="rId2" Type="http://schemas.openxmlformats.org/officeDocument/2006/relationships/hyperlink" Target="https://ok.100y.com.tw/Goods/100463" TargetMode="External"/><Relationship Id="rId1" Type="http://schemas.openxmlformats.org/officeDocument/2006/relationships/hyperlink" Target="https://goods.ruten.com.tw/item/show?21307085975052" TargetMode="External"/><Relationship Id="rId6" Type="http://schemas.openxmlformats.org/officeDocument/2006/relationships/hyperlink" Target="https://ok.100y.com.tw/Goods/9696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ok.100y.com.tw/Goods/12084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ok.100y.com.tw/Goods/120819" TargetMode="External"/><Relationship Id="rId9" Type="http://schemas.openxmlformats.org/officeDocument/2006/relationships/hyperlink" Target="https://store-9362.business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I16"/>
  <sheetViews>
    <sheetView showGridLines="0"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A13" sqref="A13"/>
    </sheetView>
  </sheetViews>
  <sheetFormatPr defaultColWidth="16.296875" defaultRowHeight="20" customHeight="1"/>
  <cols>
    <col min="1" max="1" width="19" style="1" customWidth="1"/>
    <col min="2" max="2" width="31.796875" style="1" customWidth="1"/>
    <col min="3" max="3" width="32.19921875" style="1" customWidth="1"/>
    <col min="4" max="4" width="23.19921875" style="1" customWidth="1"/>
    <col min="5" max="5" width="25.59765625" style="1" customWidth="1"/>
    <col min="6" max="6" width="13.796875" style="1" bestFit="1" customWidth="1"/>
    <col min="7" max="7" width="11.8984375" style="1" customWidth="1"/>
    <col min="8" max="8" width="20.296875" customWidth="1"/>
    <col min="9" max="9" width="107.19921875" customWidth="1"/>
    <col min="10" max="256" width="16.296875" customWidth="1"/>
  </cols>
  <sheetData>
    <row r="1" spans="1:9" ht="22.5" customHeight="1">
      <c r="A1" s="2" t="s">
        <v>0</v>
      </c>
      <c r="B1" s="2" t="s">
        <v>1</v>
      </c>
      <c r="C1" s="2" t="s">
        <v>2</v>
      </c>
      <c r="D1" s="2" t="s">
        <v>3</v>
      </c>
      <c r="E1" s="16" t="s">
        <v>16</v>
      </c>
      <c r="F1" s="2" t="s">
        <v>4</v>
      </c>
      <c r="G1" s="2" t="s">
        <v>5</v>
      </c>
      <c r="H1" s="16" t="s">
        <v>26</v>
      </c>
      <c r="I1" s="16" t="s">
        <v>44</v>
      </c>
    </row>
    <row r="2" spans="1:9" ht="22.5" customHeight="1">
      <c r="A2" s="40" t="s">
        <v>9</v>
      </c>
      <c r="B2" s="3" t="s">
        <v>35</v>
      </c>
      <c r="C2" s="15" t="s">
        <v>49</v>
      </c>
      <c r="D2" s="4" t="s">
        <v>6</v>
      </c>
      <c r="E2" s="5" t="s">
        <v>65</v>
      </c>
      <c r="F2" s="5" t="s">
        <v>11</v>
      </c>
      <c r="G2" s="5">
        <f>50*4</f>
        <v>200</v>
      </c>
      <c r="H2" s="22" t="s">
        <v>30</v>
      </c>
      <c r="I2" s="5"/>
    </row>
    <row r="3" spans="1:9" ht="22.25" customHeight="1">
      <c r="A3" s="41" t="s">
        <v>10</v>
      </c>
      <c r="B3" s="6" t="s">
        <v>12</v>
      </c>
      <c r="C3" s="7" t="s">
        <v>50</v>
      </c>
      <c r="D3" s="7" t="s">
        <v>6</v>
      </c>
      <c r="E3" s="8" t="s">
        <v>66</v>
      </c>
      <c r="F3" s="8" t="s">
        <v>67</v>
      </c>
      <c r="G3" s="8">
        <f>60*3</f>
        <v>180</v>
      </c>
      <c r="H3" s="21" t="s">
        <v>31</v>
      </c>
      <c r="I3" s="8"/>
    </row>
    <row r="4" spans="1:9" ht="22.25" customHeight="1">
      <c r="A4" s="41" t="s">
        <v>13</v>
      </c>
      <c r="B4" s="17" t="s">
        <v>14</v>
      </c>
      <c r="C4" s="24" t="s">
        <v>51</v>
      </c>
      <c r="D4" s="15" t="s">
        <v>15</v>
      </c>
      <c r="E4" s="8" t="s">
        <v>68</v>
      </c>
      <c r="F4" s="8" t="s">
        <v>69</v>
      </c>
      <c r="G4" s="8">
        <f>20*4</f>
        <v>80</v>
      </c>
      <c r="H4" s="21" t="s">
        <v>29</v>
      </c>
      <c r="I4" s="8"/>
    </row>
    <row r="5" spans="1:9" ht="22.25" customHeight="1">
      <c r="A5" s="42" t="s">
        <v>25</v>
      </c>
      <c r="B5" s="17" t="s">
        <v>25</v>
      </c>
      <c r="C5" s="24" t="s">
        <v>54</v>
      </c>
      <c r="D5" s="19" t="s">
        <v>41</v>
      </c>
      <c r="E5" s="35" t="s">
        <v>47</v>
      </c>
      <c r="F5" s="13" t="s">
        <v>11</v>
      </c>
      <c r="G5" s="13">
        <f>466</f>
        <v>466</v>
      </c>
      <c r="H5" s="20" t="s">
        <v>27</v>
      </c>
      <c r="I5" s="23"/>
    </row>
    <row r="6" spans="1:9" ht="20" customHeight="1">
      <c r="A6" s="43" t="s">
        <v>23</v>
      </c>
      <c r="B6" s="9" t="s">
        <v>24</v>
      </c>
      <c r="C6" s="23" t="s">
        <v>43</v>
      </c>
      <c r="D6" s="19" t="s">
        <v>41</v>
      </c>
      <c r="E6" s="26" t="s">
        <v>58</v>
      </c>
      <c r="F6" s="13" t="s">
        <v>11</v>
      </c>
      <c r="G6" s="13">
        <f>761</f>
        <v>761</v>
      </c>
      <c r="H6" s="20" t="s">
        <v>42</v>
      </c>
      <c r="I6" s="23" t="s">
        <v>45</v>
      </c>
    </row>
    <row r="7" spans="1:9" ht="20" customHeight="1">
      <c r="A7" s="43" t="s">
        <v>21</v>
      </c>
      <c r="B7" s="17" t="s">
        <v>34</v>
      </c>
      <c r="C7" s="24" t="s">
        <v>53</v>
      </c>
      <c r="D7" s="19" t="s">
        <v>15</v>
      </c>
      <c r="E7" s="13" t="s">
        <v>22</v>
      </c>
      <c r="F7" s="24" t="s">
        <v>48</v>
      </c>
      <c r="G7" s="13">
        <f>120/2*2</f>
        <v>120</v>
      </c>
      <c r="H7" s="20" t="s">
        <v>28</v>
      </c>
    </row>
    <row r="8" spans="1:9" ht="20" customHeight="1">
      <c r="A8" s="41" t="s">
        <v>17</v>
      </c>
      <c r="B8" s="6" t="s">
        <v>18</v>
      </c>
      <c r="C8" s="7" t="s">
        <v>52</v>
      </c>
      <c r="D8" s="15" t="s">
        <v>15</v>
      </c>
      <c r="E8" s="8" t="s">
        <v>19</v>
      </c>
      <c r="F8" s="8" t="s">
        <v>20</v>
      </c>
      <c r="G8" s="8">
        <f>34*1</f>
        <v>34</v>
      </c>
      <c r="H8" s="21" t="s">
        <v>32</v>
      </c>
      <c r="I8" s="8"/>
    </row>
    <row r="9" spans="1:9" ht="20" customHeight="1">
      <c r="A9" s="43" t="s">
        <v>37</v>
      </c>
      <c r="B9" s="17" t="s">
        <v>37</v>
      </c>
      <c r="C9" s="19" t="s">
        <v>38</v>
      </c>
      <c r="D9" s="19" t="s">
        <v>6</v>
      </c>
      <c r="E9" s="14" t="s">
        <v>39</v>
      </c>
      <c r="F9" s="14" t="s">
        <v>40</v>
      </c>
      <c r="G9" s="14">
        <f>35*1</f>
        <v>35</v>
      </c>
      <c r="H9" s="20" t="s">
        <v>36</v>
      </c>
      <c r="I9" s="23"/>
    </row>
    <row r="10" spans="1:9" ht="22.25" customHeight="1">
      <c r="A10" s="28" t="s">
        <v>46</v>
      </c>
      <c r="B10" s="17" t="s">
        <v>46</v>
      </c>
      <c r="C10" s="25" t="s">
        <v>55</v>
      </c>
      <c r="D10" s="19" t="s">
        <v>57</v>
      </c>
      <c r="E10" s="25" t="s">
        <v>56</v>
      </c>
      <c r="F10" s="25" t="s">
        <v>20</v>
      </c>
      <c r="G10" s="13">
        <v>880</v>
      </c>
      <c r="H10" s="20" t="s">
        <v>60</v>
      </c>
      <c r="I10" s="27" t="s">
        <v>59</v>
      </c>
    </row>
    <row r="11" spans="1:9" ht="22.25" customHeight="1">
      <c r="A11" s="18"/>
      <c r="B11" s="17"/>
      <c r="C11" s="36"/>
      <c r="D11" s="19"/>
      <c r="E11" s="35"/>
      <c r="F11" s="35"/>
      <c r="G11" s="35"/>
      <c r="H11" s="20"/>
      <c r="I11" s="35"/>
    </row>
    <row r="12" spans="1:9" ht="22.25" customHeight="1">
      <c r="A12" s="37" t="s">
        <v>79</v>
      </c>
      <c r="B12" s="17"/>
      <c r="C12" s="36"/>
      <c r="D12" s="19"/>
      <c r="E12" s="35"/>
      <c r="F12" s="35"/>
      <c r="G12" s="35"/>
      <c r="H12" s="20"/>
      <c r="I12" s="35"/>
    </row>
    <row r="13" spans="1:9" ht="22.25" customHeight="1">
      <c r="A13" s="18" t="s">
        <v>76</v>
      </c>
      <c r="B13" s="17" t="s">
        <v>76</v>
      </c>
      <c r="C13" s="35" t="s">
        <v>78</v>
      </c>
      <c r="D13" s="19" t="s">
        <v>57</v>
      </c>
      <c r="E13" s="35" t="s">
        <v>77</v>
      </c>
      <c r="F13" s="35" t="s">
        <v>75</v>
      </c>
      <c r="G13" s="35">
        <v>155</v>
      </c>
      <c r="H13" s="20"/>
      <c r="I13" s="35"/>
    </row>
    <row r="14" spans="1:9" ht="20" customHeight="1">
      <c r="A14" s="43" t="s">
        <v>70</v>
      </c>
      <c r="B14" s="17" t="s">
        <v>71</v>
      </c>
      <c r="C14" s="35" t="s">
        <v>72</v>
      </c>
      <c r="D14" s="19" t="s">
        <v>73</v>
      </c>
      <c r="E14" s="35" t="s">
        <v>74</v>
      </c>
      <c r="F14" s="35" t="s">
        <v>75</v>
      </c>
      <c r="G14" s="13">
        <v>85</v>
      </c>
      <c r="H14" s="13"/>
      <c r="I14" s="23"/>
    </row>
    <row r="15" spans="1:9" ht="20" customHeight="1">
      <c r="A15" s="29"/>
      <c r="B15" s="33" t="s">
        <v>61</v>
      </c>
      <c r="C15" s="30"/>
      <c r="D15" s="34" t="s">
        <v>62</v>
      </c>
      <c r="E15" s="31"/>
      <c r="F15" s="34" t="s">
        <v>63</v>
      </c>
      <c r="G15" s="32"/>
      <c r="H15" s="34" t="s">
        <v>64</v>
      </c>
      <c r="I15" s="23"/>
    </row>
    <row r="16" spans="1:9" ht="20" customHeight="1">
      <c r="A16" s="10" t="s">
        <v>33</v>
      </c>
      <c r="B16" s="38" t="s">
        <v>8</v>
      </c>
      <c r="C16" s="39"/>
      <c r="D16" s="39"/>
      <c r="E16" s="39"/>
      <c r="F16" s="11" t="s">
        <v>7</v>
      </c>
      <c r="G16" s="12">
        <f>G2+G3+G4+G8+G7+G6+G5+G9+G10+G14</f>
        <v>2841</v>
      </c>
      <c r="H16" s="12"/>
    </row>
  </sheetData>
  <mergeCells count="1">
    <mergeCell ref="B16:E16"/>
  </mergeCells>
  <phoneticPr fontId="2" type="noConversion"/>
  <hyperlinks>
    <hyperlink ref="H5" r:id="rId1" location="qa&amp;p=1"/>
    <hyperlink ref="H7" r:id="rId2"/>
    <hyperlink ref="H4" r:id="rId3"/>
    <hyperlink ref="H2" r:id="rId4"/>
    <hyperlink ref="H3" r:id="rId5"/>
    <hyperlink ref="H8" r:id="rId6"/>
    <hyperlink ref="H6" r:id="rId7" location="info"/>
    <hyperlink ref="H9" r:id="rId8"/>
    <hyperlink ref="H10" r:id="rId9"/>
  </hyperlinks>
  <pageMargins left="0.5" right="0.5" top="0.75" bottom="0.75" header="0.27777800000000002" footer="0.27777800000000002"/>
  <pageSetup orientation="portrait" r:id="rId10"/>
  <headerFooter>
    <oddFooter>&amp;C&amp;"Helvetica Neue,Regular"&amp;12&amp;K000000&amp;P</oddFooter>
  </headerFooter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2018-12-27T08:23:55Z</dcterms:modified>
</cp:coreProperties>
</file>