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decision-optimization\informing-decisions\workbook\"/>
    </mc:Choice>
  </mc:AlternateContent>
  <xr:revisionPtr revIDLastSave="0" documentId="8_{1A3081A0-A932-40EA-AF45-69CEF4A3DBA3}" xr6:coauthVersionLast="47" xr6:coauthVersionMax="47" xr10:uidLastSave="{00000000-0000-0000-0000-000000000000}"/>
  <bookViews>
    <workbookView xWindow="-108" yWindow="-108" windowWidth="23256" windowHeight="12576" activeTab="2" xr2:uid="{FECC01BF-216A-44B6-B988-994694EB0B73}"/>
  </bookViews>
  <sheets>
    <sheet name="data" sheetId="1" r:id="rId1"/>
    <sheet name="control" sheetId="3" r:id="rId2"/>
    <sheet name="report" sheetId="2" r:id="rId3"/>
  </sheets>
  <definedNames>
    <definedName name="_xlnm._FilterDatabase" localSheetId="0" hidden="1">data!$A$1:$E$97</definedName>
    <definedName name="Count">data!$D$2:$D$97</definedName>
    <definedName name="key">data!$G$2:$G$97</definedName>
    <definedName name="Price">data!$E$2:$E$97</definedName>
    <definedName name="Product">data!$B$2:$B$97</definedName>
    <definedName name="product_name">control!$C$3:$C$8</definedName>
    <definedName name="Region">data!$A$2:$A$97</definedName>
    <definedName name="region_choice">report!$B$2</definedName>
    <definedName name="region_name">control!$B$3:$B$6</definedName>
    <definedName name="tbl_revenue">report!$C$3:$F$8</definedName>
    <definedName name="Time">data!$C$2:$C$97</definedName>
    <definedName name="time_name">control!$D$3:$D$6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G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0" i="2"/>
  <c r="D3" i="3" a="1"/>
  <c r="D3" i="3" s="1"/>
  <c r="C3" i="3" a="1"/>
  <c r="C3" i="3" s="1"/>
  <c r="B3" i="3" a="1"/>
  <c r="B3" i="3" s="1"/>
  <c r="G4" i="2" l="1"/>
  <c r="G6" i="2"/>
  <c r="F10" i="2"/>
  <c r="H4" i="2"/>
  <c r="H6" i="2"/>
  <c r="C9" i="2"/>
  <c r="G5" i="2"/>
  <c r="H7" i="2"/>
  <c r="D10" i="2"/>
  <c r="E9" i="2"/>
  <c r="C10" i="2"/>
  <c r="G7" i="2"/>
  <c r="H3" i="2"/>
  <c r="G3" i="2"/>
  <c r="D6" i="3"/>
  <c r="D5" i="3"/>
  <c r="D4" i="3"/>
  <c r="C2" i="2" s="1" a="1"/>
  <c r="C8" i="3"/>
  <c r="C6" i="3"/>
  <c r="C5" i="3"/>
  <c r="C4" i="3"/>
  <c r="B3" i="2" s="1" a="1"/>
  <c r="C7" i="3"/>
  <c r="B5" i="3"/>
  <c r="B4" i="3"/>
  <c r="B6" i="3"/>
  <c r="D9" i="2" l="1"/>
  <c r="H5" i="2"/>
  <c r="G8" i="2"/>
  <c r="H8" i="2"/>
  <c r="F9" i="2"/>
  <c r="C2" i="2"/>
  <c r="E2" i="2"/>
  <c r="D2" i="2"/>
  <c r="F2" i="2"/>
  <c r="B3" i="2"/>
  <c r="B5" i="2"/>
  <c r="B8" i="2"/>
  <c r="B7" i="2"/>
  <c r="B4" i="2"/>
  <c r="B6" i="2"/>
</calcChain>
</file>

<file path=xl/sharedStrings.xml><?xml version="1.0" encoding="utf-8"?>
<sst xmlns="http://schemas.openxmlformats.org/spreadsheetml/2006/main" count="303" uniqueCount="26">
  <si>
    <t>Region</t>
  </si>
  <si>
    <t>Product</t>
  </si>
  <si>
    <t>Time</t>
  </si>
  <si>
    <t>Count</t>
  </si>
  <si>
    <t>Price</t>
  </si>
  <si>
    <t>East</t>
  </si>
  <si>
    <t>Lancaster</t>
  </si>
  <si>
    <t>QTR 1</t>
  </si>
  <si>
    <t>QTR 2</t>
  </si>
  <si>
    <t>QTR 3</t>
  </si>
  <si>
    <t>QTR 4</t>
  </si>
  <si>
    <t>Lancaster L</t>
  </si>
  <si>
    <t>Lancaster XL</t>
  </si>
  <si>
    <t>Star 2000</t>
  </si>
  <si>
    <t>Star 5000</t>
  </si>
  <si>
    <t>Star 9000</t>
  </si>
  <si>
    <t>North</t>
  </si>
  <si>
    <t>South</t>
  </si>
  <si>
    <t>West</t>
  </si>
  <si>
    <t>region_name</t>
  </si>
  <si>
    <t>product_name</t>
  </si>
  <si>
    <t>time_name</t>
  </si>
  <si>
    <t>key</t>
  </si>
  <si>
    <t>average</t>
  </si>
  <si>
    <t>mad</t>
  </si>
  <si>
    <t>Quarterly Product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</si>
</sst>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2" xfId="0" applyNumberFormat="1" applyFill="1" applyBorder="1"/>
    <xf numFmtId="1" fontId="0" fillId="0" borderId="1" xfId="0" applyNumberFormat="1" applyFill="1" applyBorder="1"/>
    <xf numFmtId="1" fontId="0" fillId="0" borderId="7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3" xfId="0" applyNumberFormat="1" applyFill="1" applyBorder="1"/>
    <xf numFmtId="1" fontId="0" fillId="0" borderId="0" xfId="0" applyNumberFormat="1"/>
    <xf numFmtId="0" fontId="0" fillId="0" borderId="1" xfId="0" applyBorder="1" applyAlignment="1">
      <alignment horizontal="righ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D28B-1466-443F-BC01-58F615335421}">
  <sheetPr codeName="Sheet1"/>
  <dimension ref="A1:G97"/>
  <sheetViews>
    <sheetView workbookViewId="0">
      <selection activeCell="G2" sqref="G2:G9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6" t="s">
        <v>22</v>
      </c>
    </row>
    <row r="2" spans="1:7" x14ac:dyDescent="0.3">
      <c r="A2" t="s">
        <v>5</v>
      </c>
      <c r="B2" t="s">
        <v>6</v>
      </c>
      <c r="C2" t="s">
        <v>7</v>
      </c>
      <c r="D2">
        <v>4042</v>
      </c>
      <c r="E2" s="2">
        <v>612.07886219925808</v>
      </c>
      <c r="G2" t="str">
        <f>A2&amp;B2&amp;C2</f>
        <v>EastLancasterQTR 1</v>
      </c>
    </row>
    <row r="3" spans="1:7" x14ac:dyDescent="0.3">
      <c r="A3" t="s">
        <v>5</v>
      </c>
      <c r="B3" t="s">
        <v>6</v>
      </c>
      <c r="C3" t="s">
        <v>8</v>
      </c>
      <c r="D3">
        <v>3905</v>
      </c>
      <c r="E3" s="2">
        <v>655.77963181252585</v>
      </c>
      <c r="G3" t="str">
        <f t="shared" ref="G3:G66" si="0">A3&amp;B3&amp;C3</f>
        <v>EastLancasterQTR 2</v>
      </c>
    </row>
    <row r="4" spans="1:7" x14ac:dyDescent="0.3">
      <c r="A4" t="s">
        <v>5</v>
      </c>
      <c r="B4" t="s">
        <v>6</v>
      </c>
      <c r="C4" t="s">
        <v>9</v>
      </c>
      <c r="D4">
        <v>4079</v>
      </c>
      <c r="E4" s="2">
        <v>601.02507230181379</v>
      </c>
      <c r="G4" t="str">
        <f t="shared" si="0"/>
        <v>EastLancasterQTR 3</v>
      </c>
    </row>
    <row r="5" spans="1:7" x14ac:dyDescent="0.3">
      <c r="A5" t="s">
        <v>5</v>
      </c>
      <c r="B5" t="s">
        <v>6</v>
      </c>
      <c r="C5" t="s">
        <v>10</v>
      </c>
      <c r="D5">
        <v>3621</v>
      </c>
      <c r="E5" s="2">
        <v>762.68104045862754</v>
      </c>
      <c r="G5" t="str">
        <f t="shared" si="0"/>
        <v>EastLancasterQTR 4</v>
      </c>
    </row>
    <row r="6" spans="1:7" x14ac:dyDescent="0.3">
      <c r="A6" t="s">
        <v>5</v>
      </c>
      <c r="B6" t="s">
        <v>11</v>
      </c>
      <c r="C6" t="s">
        <v>7</v>
      </c>
      <c r="D6">
        <v>6205</v>
      </c>
      <c r="E6" s="2">
        <v>259.72659879577759</v>
      </c>
      <c r="G6" t="str">
        <f t="shared" si="0"/>
        <v>EastLancaster LQTR 1</v>
      </c>
    </row>
    <row r="7" spans="1:7" x14ac:dyDescent="0.3">
      <c r="A7" t="s">
        <v>5</v>
      </c>
      <c r="B7" t="s">
        <v>11</v>
      </c>
      <c r="C7" t="s">
        <v>8</v>
      </c>
      <c r="D7">
        <v>5563</v>
      </c>
      <c r="E7" s="2">
        <v>323.13342221010407</v>
      </c>
      <c r="G7" t="str">
        <f t="shared" si="0"/>
        <v>EastLancaster LQTR 2</v>
      </c>
    </row>
    <row r="8" spans="1:7" x14ac:dyDescent="0.3">
      <c r="A8" t="s">
        <v>5</v>
      </c>
      <c r="B8" t="s">
        <v>11</v>
      </c>
      <c r="C8" t="s">
        <v>9</v>
      </c>
      <c r="D8">
        <v>5090</v>
      </c>
      <c r="E8" s="2">
        <v>385.97967431035084</v>
      </c>
      <c r="G8" t="str">
        <f t="shared" si="0"/>
        <v>EastLancaster LQTR 3</v>
      </c>
    </row>
    <row r="9" spans="1:7" x14ac:dyDescent="0.3">
      <c r="A9" t="s">
        <v>5</v>
      </c>
      <c r="B9" t="s">
        <v>11</v>
      </c>
      <c r="C9" t="s">
        <v>10</v>
      </c>
      <c r="D9">
        <v>5320</v>
      </c>
      <c r="E9" s="2">
        <v>353.32692633840236</v>
      </c>
      <c r="G9" t="str">
        <f t="shared" si="0"/>
        <v>EastLancaster LQTR 4</v>
      </c>
    </row>
    <row r="10" spans="1:7" x14ac:dyDescent="0.3">
      <c r="A10" t="s">
        <v>5</v>
      </c>
      <c r="B10" t="s">
        <v>12</v>
      </c>
      <c r="C10" t="s">
        <v>7</v>
      </c>
      <c r="D10">
        <v>6896</v>
      </c>
      <c r="E10" s="2">
        <v>210.28364403723066</v>
      </c>
      <c r="G10" t="str">
        <f t="shared" si="0"/>
        <v>EastLancaster XLQTR 1</v>
      </c>
    </row>
    <row r="11" spans="1:7" x14ac:dyDescent="0.3">
      <c r="A11" t="s">
        <v>5</v>
      </c>
      <c r="B11" t="s">
        <v>12</v>
      </c>
      <c r="C11" t="s">
        <v>8</v>
      </c>
      <c r="D11">
        <v>6885</v>
      </c>
      <c r="E11" s="2">
        <v>210.95611110847415</v>
      </c>
      <c r="G11" t="str">
        <f t="shared" si="0"/>
        <v>EastLancaster XLQTR 2</v>
      </c>
    </row>
    <row r="12" spans="1:7" x14ac:dyDescent="0.3">
      <c r="A12" t="s">
        <v>5</v>
      </c>
      <c r="B12" t="s">
        <v>12</v>
      </c>
      <c r="C12" t="s">
        <v>9</v>
      </c>
      <c r="D12">
        <v>7488</v>
      </c>
      <c r="E12" s="2">
        <v>178.34803491854774</v>
      </c>
      <c r="G12" t="str">
        <f t="shared" si="0"/>
        <v>EastLancaster XLQTR 3</v>
      </c>
    </row>
    <row r="13" spans="1:7" x14ac:dyDescent="0.3">
      <c r="A13" t="s">
        <v>5</v>
      </c>
      <c r="B13" t="s">
        <v>12</v>
      </c>
      <c r="C13" t="s">
        <v>10</v>
      </c>
      <c r="D13">
        <v>7330</v>
      </c>
      <c r="E13" s="2">
        <v>186.1195743817573</v>
      </c>
      <c r="G13" t="str">
        <f t="shared" si="0"/>
        <v>EastLancaster XLQTR 4</v>
      </c>
    </row>
    <row r="14" spans="1:7" x14ac:dyDescent="0.3">
      <c r="A14" t="s">
        <v>5</v>
      </c>
      <c r="B14" t="s">
        <v>13</v>
      </c>
      <c r="C14" t="s">
        <v>7</v>
      </c>
      <c r="D14">
        <v>6208</v>
      </c>
      <c r="E14" s="2">
        <v>259.47563503029016</v>
      </c>
      <c r="G14" t="str">
        <f t="shared" si="0"/>
        <v>EastStar 2000QTR 1</v>
      </c>
    </row>
    <row r="15" spans="1:7" x14ac:dyDescent="0.3">
      <c r="A15" t="s">
        <v>5</v>
      </c>
      <c r="B15" t="s">
        <v>13</v>
      </c>
      <c r="C15" t="s">
        <v>8</v>
      </c>
      <c r="D15">
        <v>6395</v>
      </c>
      <c r="E15" s="2">
        <v>244.5225422275148</v>
      </c>
      <c r="G15" t="str">
        <f t="shared" si="0"/>
        <v>EastStar 2000QTR 2</v>
      </c>
    </row>
    <row r="16" spans="1:7" x14ac:dyDescent="0.3">
      <c r="A16" t="s">
        <v>5</v>
      </c>
      <c r="B16" t="s">
        <v>13</v>
      </c>
      <c r="C16" t="s">
        <v>9</v>
      </c>
      <c r="D16">
        <v>4893</v>
      </c>
      <c r="E16" s="2">
        <v>417.68566305239091</v>
      </c>
      <c r="G16" t="str">
        <f t="shared" si="0"/>
        <v>EastStar 2000QTR 3</v>
      </c>
    </row>
    <row r="17" spans="1:7" x14ac:dyDescent="0.3">
      <c r="A17" t="s">
        <v>5</v>
      </c>
      <c r="B17" t="s">
        <v>13</v>
      </c>
      <c r="C17" t="s">
        <v>10</v>
      </c>
      <c r="D17">
        <v>4620</v>
      </c>
      <c r="E17" s="2">
        <v>468.50696201345551</v>
      </c>
      <c r="G17" t="str">
        <f t="shared" si="0"/>
        <v>EastStar 2000QTR 4</v>
      </c>
    </row>
    <row r="18" spans="1:7" x14ac:dyDescent="0.3">
      <c r="A18" t="s">
        <v>5</v>
      </c>
      <c r="B18" t="s">
        <v>14</v>
      </c>
      <c r="C18" t="s">
        <v>7</v>
      </c>
      <c r="D18">
        <v>6723</v>
      </c>
      <c r="E18" s="2">
        <v>221.24515934950296</v>
      </c>
      <c r="G18" t="str">
        <f t="shared" si="0"/>
        <v>EastStar 5000QTR 1</v>
      </c>
    </row>
    <row r="19" spans="1:7" x14ac:dyDescent="0.3">
      <c r="A19" t="s">
        <v>5</v>
      </c>
      <c r="B19" t="s">
        <v>14</v>
      </c>
      <c r="C19" t="s">
        <v>8</v>
      </c>
      <c r="D19">
        <v>6695</v>
      </c>
      <c r="E19" s="2">
        <v>223.0996234636105</v>
      </c>
      <c r="G19" t="str">
        <f t="shared" si="0"/>
        <v>EastStar 5000QTR 2</v>
      </c>
    </row>
    <row r="20" spans="1:7" x14ac:dyDescent="0.3">
      <c r="A20" t="s">
        <v>5</v>
      </c>
      <c r="B20" t="s">
        <v>14</v>
      </c>
      <c r="C20" t="s">
        <v>9</v>
      </c>
      <c r="D20">
        <v>6882</v>
      </c>
      <c r="E20" s="2">
        <v>211.14007108326092</v>
      </c>
      <c r="G20" t="str">
        <f t="shared" si="0"/>
        <v>EastStar 5000QTR 3</v>
      </c>
    </row>
    <row r="21" spans="1:7" x14ac:dyDescent="0.3">
      <c r="A21" t="s">
        <v>5</v>
      </c>
      <c r="B21" t="s">
        <v>14</v>
      </c>
      <c r="C21" t="s">
        <v>10</v>
      </c>
      <c r="D21">
        <v>7020</v>
      </c>
      <c r="E21" s="2">
        <v>202.92043084065878</v>
      </c>
      <c r="G21" t="str">
        <f t="shared" si="0"/>
        <v>EastStar 5000QTR 4</v>
      </c>
    </row>
    <row r="22" spans="1:7" x14ac:dyDescent="0.3">
      <c r="A22" t="s">
        <v>5</v>
      </c>
      <c r="B22" t="s">
        <v>15</v>
      </c>
      <c r="C22" t="s">
        <v>7</v>
      </c>
      <c r="D22">
        <v>3415</v>
      </c>
      <c r="E22" s="2">
        <v>857.46930795795834</v>
      </c>
      <c r="G22" t="str">
        <f t="shared" si="0"/>
        <v>EastStar 9000QTR 1</v>
      </c>
    </row>
    <row r="23" spans="1:7" x14ac:dyDescent="0.3">
      <c r="A23" t="s">
        <v>5</v>
      </c>
      <c r="B23" t="s">
        <v>15</v>
      </c>
      <c r="C23" t="s">
        <v>8</v>
      </c>
      <c r="D23">
        <v>2988</v>
      </c>
      <c r="E23" s="2">
        <v>1120.0536192068587</v>
      </c>
      <c r="G23" t="str">
        <f t="shared" si="0"/>
        <v>EastStar 9000QTR 2</v>
      </c>
    </row>
    <row r="24" spans="1:7" x14ac:dyDescent="0.3">
      <c r="A24" t="s">
        <v>5</v>
      </c>
      <c r="B24" t="s">
        <v>15</v>
      </c>
      <c r="C24" t="s">
        <v>9</v>
      </c>
      <c r="D24">
        <v>3082</v>
      </c>
      <c r="E24" s="2">
        <v>1052.7729829817142</v>
      </c>
      <c r="G24" t="str">
        <f t="shared" si="0"/>
        <v>EastStar 9000QTR 3</v>
      </c>
    </row>
    <row r="25" spans="1:7" x14ac:dyDescent="0.3">
      <c r="A25" t="s">
        <v>5</v>
      </c>
      <c r="B25" t="s">
        <v>15</v>
      </c>
      <c r="C25" t="s">
        <v>10</v>
      </c>
      <c r="D25">
        <v>3531</v>
      </c>
      <c r="E25" s="2">
        <v>802.05576517282975</v>
      </c>
      <c r="G25" t="str">
        <f t="shared" si="0"/>
        <v>EastStar 9000QTR 4</v>
      </c>
    </row>
    <row r="26" spans="1:7" x14ac:dyDescent="0.3">
      <c r="A26" t="s">
        <v>16</v>
      </c>
      <c r="B26" t="s">
        <v>6</v>
      </c>
      <c r="C26" t="s">
        <v>7</v>
      </c>
      <c r="D26">
        <v>3348</v>
      </c>
      <c r="E26" s="2">
        <v>892.13196701538322</v>
      </c>
      <c r="G26" t="str">
        <f t="shared" si="0"/>
        <v>NorthLancasterQTR 1</v>
      </c>
    </row>
    <row r="27" spans="1:7" x14ac:dyDescent="0.3">
      <c r="A27" t="s">
        <v>16</v>
      </c>
      <c r="B27" t="s">
        <v>6</v>
      </c>
      <c r="C27" t="s">
        <v>8</v>
      </c>
      <c r="D27">
        <v>3421</v>
      </c>
      <c r="E27" s="2">
        <v>854.46416082519374</v>
      </c>
      <c r="G27" t="str">
        <f t="shared" si="0"/>
        <v>NorthLancasterQTR 2</v>
      </c>
    </row>
    <row r="28" spans="1:7" x14ac:dyDescent="0.3">
      <c r="A28" t="s">
        <v>16</v>
      </c>
      <c r="B28" t="s">
        <v>6</v>
      </c>
      <c r="C28" t="s">
        <v>9</v>
      </c>
      <c r="D28">
        <v>3511</v>
      </c>
      <c r="E28" s="2">
        <v>811.21942422727898</v>
      </c>
      <c r="G28" t="str">
        <f t="shared" si="0"/>
        <v>NorthLancasterQTR 3</v>
      </c>
    </row>
    <row r="29" spans="1:7" x14ac:dyDescent="0.3">
      <c r="A29" t="s">
        <v>16</v>
      </c>
      <c r="B29" t="s">
        <v>6</v>
      </c>
      <c r="C29" t="s">
        <v>10</v>
      </c>
      <c r="D29">
        <v>3011</v>
      </c>
      <c r="E29" s="2">
        <v>1103.0075596829117</v>
      </c>
      <c r="G29" t="str">
        <f t="shared" si="0"/>
        <v>NorthLancasterQTR 4</v>
      </c>
    </row>
    <row r="30" spans="1:7" x14ac:dyDescent="0.3">
      <c r="A30" t="s">
        <v>16</v>
      </c>
      <c r="B30" t="s">
        <v>11</v>
      </c>
      <c r="C30" t="s">
        <v>7</v>
      </c>
      <c r="D30">
        <v>5511</v>
      </c>
      <c r="E30" s="2">
        <v>329.26015473712675</v>
      </c>
      <c r="G30" t="str">
        <f t="shared" si="0"/>
        <v>NorthLancaster LQTR 1</v>
      </c>
    </row>
    <row r="31" spans="1:7" x14ac:dyDescent="0.3">
      <c r="A31" t="s">
        <v>16</v>
      </c>
      <c r="B31" t="s">
        <v>11</v>
      </c>
      <c r="C31" t="s">
        <v>8</v>
      </c>
      <c r="D31">
        <v>5079</v>
      </c>
      <c r="E31" s="2">
        <v>387.65337942066827</v>
      </c>
      <c r="G31" t="str">
        <f t="shared" si="0"/>
        <v>NorthLancaster LQTR 2</v>
      </c>
    </row>
    <row r="32" spans="1:7" x14ac:dyDescent="0.3">
      <c r="A32" t="s">
        <v>16</v>
      </c>
      <c r="B32" t="s">
        <v>11</v>
      </c>
      <c r="C32" t="s">
        <v>9</v>
      </c>
      <c r="D32">
        <v>4522</v>
      </c>
      <c r="E32" s="2">
        <v>489.03380808083375</v>
      </c>
      <c r="G32" t="str">
        <f t="shared" si="0"/>
        <v>NorthLancaster LQTR 3</v>
      </c>
    </row>
    <row r="33" spans="1:7" x14ac:dyDescent="0.3">
      <c r="A33" t="s">
        <v>16</v>
      </c>
      <c r="B33" t="s">
        <v>11</v>
      </c>
      <c r="C33" t="s">
        <v>10</v>
      </c>
      <c r="D33">
        <v>4710</v>
      </c>
      <c r="E33" s="2">
        <v>450.77330159889289</v>
      </c>
      <c r="G33" t="str">
        <f t="shared" si="0"/>
        <v>NorthLancaster LQTR 4</v>
      </c>
    </row>
    <row r="34" spans="1:7" x14ac:dyDescent="0.3">
      <c r="A34" t="s">
        <v>16</v>
      </c>
      <c r="B34" t="s">
        <v>12</v>
      </c>
      <c r="C34" t="s">
        <v>7</v>
      </c>
      <c r="D34">
        <v>6202</v>
      </c>
      <c r="E34" s="2">
        <v>259.97792683410012</v>
      </c>
      <c r="G34" t="str">
        <f t="shared" si="0"/>
        <v>NorthLancaster XLQTR 1</v>
      </c>
    </row>
    <row r="35" spans="1:7" x14ac:dyDescent="0.3">
      <c r="A35" t="s">
        <v>16</v>
      </c>
      <c r="B35" t="s">
        <v>12</v>
      </c>
      <c r="C35" t="s">
        <v>8</v>
      </c>
      <c r="D35">
        <v>6401</v>
      </c>
      <c r="E35" s="2">
        <v>244.06434893235641</v>
      </c>
      <c r="G35" t="str">
        <f t="shared" si="0"/>
        <v>NorthLancaster XLQTR 2</v>
      </c>
    </row>
    <row r="36" spans="1:7" x14ac:dyDescent="0.3">
      <c r="A36" t="s">
        <v>16</v>
      </c>
      <c r="B36" t="s">
        <v>12</v>
      </c>
      <c r="C36" t="s">
        <v>9</v>
      </c>
      <c r="D36">
        <v>6920</v>
      </c>
      <c r="E36" s="2">
        <v>208.82755855524741</v>
      </c>
      <c r="G36" t="str">
        <f t="shared" si="0"/>
        <v>NorthLancaster XLQTR 3</v>
      </c>
    </row>
    <row r="37" spans="1:7" x14ac:dyDescent="0.3">
      <c r="A37" t="s">
        <v>16</v>
      </c>
      <c r="B37" t="s">
        <v>12</v>
      </c>
      <c r="C37" t="s">
        <v>10</v>
      </c>
      <c r="D37">
        <v>6720</v>
      </c>
      <c r="E37" s="2">
        <v>221.44274376417235</v>
      </c>
      <c r="G37" t="str">
        <f t="shared" si="0"/>
        <v>NorthLancaster XLQTR 4</v>
      </c>
    </row>
    <row r="38" spans="1:7" x14ac:dyDescent="0.3">
      <c r="A38" t="s">
        <v>16</v>
      </c>
      <c r="B38" t="s">
        <v>13</v>
      </c>
      <c r="C38" t="s">
        <v>7</v>
      </c>
      <c r="D38">
        <v>5514</v>
      </c>
      <c r="E38" s="2">
        <v>328.90197129369909</v>
      </c>
      <c r="G38" t="str">
        <f t="shared" si="0"/>
        <v>NorthStar 2000QTR 1</v>
      </c>
    </row>
    <row r="39" spans="1:7" x14ac:dyDescent="0.3">
      <c r="A39" t="s">
        <v>16</v>
      </c>
      <c r="B39" t="s">
        <v>13</v>
      </c>
      <c r="C39" t="s">
        <v>8</v>
      </c>
      <c r="D39">
        <v>5911</v>
      </c>
      <c r="E39" s="2">
        <v>286.20556984087057</v>
      </c>
      <c r="G39" t="str">
        <f t="shared" si="0"/>
        <v>NorthStar 2000QTR 2</v>
      </c>
    </row>
    <row r="40" spans="1:7" x14ac:dyDescent="0.3">
      <c r="A40" t="s">
        <v>16</v>
      </c>
      <c r="B40" t="s">
        <v>13</v>
      </c>
      <c r="C40" t="s">
        <v>9</v>
      </c>
      <c r="D40">
        <v>4325</v>
      </c>
      <c r="E40" s="2">
        <v>534.59854990143344</v>
      </c>
      <c r="G40" t="str">
        <f t="shared" si="0"/>
        <v>NorthStar 2000QTR 3</v>
      </c>
    </row>
    <row r="41" spans="1:7" x14ac:dyDescent="0.3">
      <c r="A41" t="s">
        <v>16</v>
      </c>
      <c r="B41" t="s">
        <v>13</v>
      </c>
      <c r="C41" t="s">
        <v>10</v>
      </c>
      <c r="D41">
        <v>4010</v>
      </c>
      <c r="E41" s="2">
        <v>621.88667980920525</v>
      </c>
      <c r="G41" t="str">
        <f t="shared" si="0"/>
        <v>NorthStar 2000QTR 4</v>
      </c>
    </row>
    <row r="42" spans="1:7" x14ac:dyDescent="0.3">
      <c r="A42" t="s">
        <v>16</v>
      </c>
      <c r="B42" t="s">
        <v>14</v>
      </c>
      <c r="C42" t="s">
        <v>7</v>
      </c>
      <c r="D42">
        <v>6029</v>
      </c>
      <c r="E42" s="2">
        <v>275.11193548096895</v>
      </c>
      <c r="G42" t="str">
        <f t="shared" si="0"/>
        <v>NorthStar 5000QTR 1</v>
      </c>
    </row>
    <row r="43" spans="1:7" x14ac:dyDescent="0.3">
      <c r="A43" t="s">
        <v>16</v>
      </c>
      <c r="B43" t="s">
        <v>14</v>
      </c>
      <c r="C43" t="s">
        <v>8</v>
      </c>
      <c r="D43">
        <v>6211</v>
      </c>
      <c r="E43" s="2">
        <v>259.22503483401204</v>
      </c>
      <c r="G43" t="str">
        <f t="shared" si="0"/>
        <v>NorthStar 5000QTR 2</v>
      </c>
    </row>
    <row r="44" spans="1:7" x14ac:dyDescent="0.3">
      <c r="A44" t="s">
        <v>16</v>
      </c>
      <c r="B44" t="s">
        <v>14</v>
      </c>
      <c r="C44" t="s">
        <v>9</v>
      </c>
      <c r="D44">
        <v>6314</v>
      </c>
      <c r="E44" s="2">
        <v>250.83656502802498</v>
      </c>
      <c r="G44" t="str">
        <f t="shared" si="0"/>
        <v>NorthStar 5000QTR 3</v>
      </c>
    </row>
    <row r="45" spans="1:7" x14ac:dyDescent="0.3">
      <c r="A45" t="s">
        <v>16</v>
      </c>
      <c r="B45" t="s">
        <v>14</v>
      </c>
      <c r="C45" t="s">
        <v>10</v>
      </c>
      <c r="D45">
        <v>6410</v>
      </c>
      <c r="E45" s="2">
        <v>243.37946996819031</v>
      </c>
      <c r="G45" t="str">
        <f t="shared" si="0"/>
        <v>NorthStar 5000QTR 4</v>
      </c>
    </row>
    <row r="46" spans="1:7" x14ac:dyDescent="0.3">
      <c r="A46" t="s">
        <v>16</v>
      </c>
      <c r="B46" t="s">
        <v>15</v>
      </c>
      <c r="C46" t="s">
        <v>7</v>
      </c>
      <c r="D46">
        <v>2721</v>
      </c>
      <c r="E46" s="2">
        <v>1350.6502908422801</v>
      </c>
      <c r="G46" t="str">
        <f t="shared" si="0"/>
        <v>NorthStar 9000QTR 1</v>
      </c>
    </row>
    <row r="47" spans="1:7" x14ac:dyDescent="0.3">
      <c r="A47" t="s">
        <v>16</v>
      </c>
      <c r="B47" t="s">
        <v>15</v>
      </c>
      <c r="C47" t="s">
        <v>8</v>
      </c>
      <c r="D47">
        <v>2504</v>
      </c>
      <c r="E47" s="2">
        <v>1594.8922618379281</v>
      </c>
      <c r="G47" t="str">
        <f t="shared" si="0"/>
        <v>NorthStar 9000QTR 2</v>
      </c>
    </row>
    <row r="48" spans="1:7" x14ac:dyDescent="0.3">
      <c r="A48" t="s">
        <v>16</v>
      </c>
      <c r="B48" t="s">
        <v>15</v>
      </c>
      <c r="C48" t="s">
        <v>9</v>
      </c>
      <c r="D48">
        <v>2514</v>
      </c>
      <c r="E48" s="2">
        <v>1582.2294118726697</v>
      </c>
      <c r="G48" t="str">
        <f t="shared" si="0"/>
        <v>NorthStar 9000QTR 3</v>
      </c>
    </row>
    <row r="49" spans="1:7" x14ac:dyDescent="0.3">
      <c r="A49" t="s">
        <v>16</v>
      </c>
      <c r="B49" t="s">
        <v>15</v>
      </c>
      <c r="C49" t="s">
        <v>10</v>
      </c>
      <c r="D49">
        <v>2921</v>
      </c>
      <c r="E49" s="2">
        <v>1172.0250283600758</v>
      </c>
      <c r="G49" t="str">
        <f t="shared" si="0"/>
        <v>NorthStar 9000QTR 4</v>
      </c>
    </row>
    <row r="50" spans="1:7" x14ac:dyDescent="0.3">
      <c r="A50" t="s">
        <v>17</v>
      </c>
      <c r="B50" t="s">
        <v>6</v>
      </c>
      <c r="C50" t="s">
        <v>7</v>
      </c>
      <c r="D50">
        <v>2268</v>
      </c>
      <c r="E50" s="2">
        <v>1944.0789576004158</v>
      </c>
      <c r="G50" t="str">
        <f t="shared" si="0"/>
        <v>SouthLancasterQTR 1</v>
      </c>
    </row>
    <row r="51" spans="1:7" x14ac:dyDescent="0.3">
      <c r="A51" t="s">
        <v>17</v>
      </c>
      <c r="B51" t="s">
        <v>6</v>
      </c>
      <c r="C51" t="s">
        <v>8</v>
      </c>
      <c r="D51">
        <v>2291</v>
      </c>
      <c r="E51" s="2">
        <v>1905.2405737746303</v>
      </c>
      <c r="G51" t="str">
        <f t="shared" si="0"/>
        <v>SouthLancasterQTR 2</v>
      </c>
    </row>
    <row r="52" spans="1:7" x14ac:dyDescent="0.3">
      <c r="A52" t="s">
        <v>17</v>
      </c>
      <c r="B52" t="s">
        <v>6</v>
      </c>
      <c r="C52" t="s">
        <v>9</v>
      </c>
      <c r="D52">
        <v>2328</v>
      </c>
      <c r="E52" s="2">
        <v>1845.1600713265079</v>
      </c>
      <c r="G52" t="str">
        <f t="shared" si="0"/>
        <v>SouthLancasterQTR 3</v>
      </c>
    </row>
    <row r="53" spans="1:7" x14ac:dyDescent="0.3">
      <c r="A53" t="s">
        <v>17</v>
      </c>
      <c r="B53" t="s">
        <v>6</v>
      </c>
      <c r="C53" t="s">
        <v>10</v>
      </c>
      <c r="D53">
        <v>1984</v>
      </c>
      <c r="E53" s="2">
        <v>2540.4851716961502</v>
      </c>
      <c r="G53" t="str">
        <f t="shared" si="0"/>
        <v>SouthLancasterQTR 4</v>
      </c>
    </row>
    <row r="54" spans="1:7" x14ac:dyDescent="0.3">
      <c r="A54" t="s">
        <v>17</v>
      </c>
      <c r="B54" t="s">
        <v>11</v>
      </c>
      <c r="C54" t="s">
        <v>7</v>
      </c>
      <c r="D54">
        <v>4431</v>
      </c>
      <c r="E54" s="2">
        <v>509.32676627773964</v>
      </c>
      <c r="G54" t="str">
        <f t="shared" si="0"/>
        <v>SouthLancaster LQTR 1</v>
      </c>
    </row>
    <row r="55" spans="1:7" x14ac:dyDescent="0.3">
      <c r="A55" t="s">
        <v>17</v>
      </c>
      <c r="B55" t="s">
        <v>11</v>
      </c>
      <c r="C55" t="s">
        <v>8</v>
      </c>
      <c r="D55">
        <v>3949</v>
      </c>
      <c r="E55" s="2">
        <v>641.2475702328004</v>
      </c>
      <c r="G55" t="str">
        <f t="shared" si="0"/>
        <v>SouthLancaster LQTR 2</v>
      </c>
    </row>
    <row r="56" spans="1:7" x14ac:dyDescent="0.3">
      <c r="A56" t="s">
        <v>17</v>
      </c>
      <c r="B56" t="s">
        <v>11</v>
      </c>
      <c r="C56" t="s">
        <v>9</v>
      </c>
      <c r="D56">
        <v>3339</v>
      </c>
      <c r="E56" s="2">
        <v>896.94778535070793</v>
      </c>
      <c r="G56" t="str">
        <f t="shared" si="0"/>
        <v>SouthLancaster LQTR 3</v>
      </c>
    </row>
    <row r="57" spans="1:7" x14ac:dyDescent="0.3">
      <c r="A57" t="s">
        <v>17</v>
      </c>
      <c r="B57" t="s">
        <v>11</v>
      </c>
      <c r="C57" t="s">
        <v>10</v>
      </c>
      <c r="D57">
        <v>3683</v>
      </c>
      <c r="E57" s="2">
        <v>737.21907253564814</v>
      </c>
      <c r="G57" t="str">
        <f t="shared" si="0"/>
        <v>SouthLancaster LQTR 4</v>
      </c>
    </row>
    <row r="58" spans="1:7" x14ac:dyDescent="0.3">
      <c r="A58" t="s">
        <v>17</v>
      </c>
      <c r="B58" t="s">
        <v>12</v>
      </c>
      <c r="C58" t="s">
        <v>7</v>
      </c>
      <c r="D58">
        <v>5122</v>
      </c>
      <c r="E58" s="2">
        <v>381.17187787070071</v>
      </c>
      <c r="G58" t="str">
        <f t="shared" si="0"/>
        <v>SouthLancaster XLQTR 1</v>
      </c>
    </row>
    <row r="59" spans="1:7" x14ac:dyDescent="0.3">
      <c r="A59" t="s">
        <v>17</v>
      </c>
      <c r="B59" t="s">
        <v>12</v>
      </c>
      <c r="C59" t="s">
        <v>8</v>
      </c>
      <c r="D59">
        <v>5271</v>
      </c>
      <c r="E59" s="2">
        <v>359.92661960050236</v>
      </c>
      <c r="G59" t="str">
        <f t="shared" si="0"/>
        <v>SouthLancaster XLQTR 2</v>
      </c>
    </row>
    <row r="60" spans="1:7" x14ac:dyDescent="0.3">
      <c r="A60" t="s">
        <v>17</v>
      </c>
      <c r="B60" t="s">
        <v>12</v>
      </c>
      <c r="C60" t="s">
        <v>9</v>
      </c>
      <c r="D60">
        <v>5737</v>
      </c>
      <c r="E60" s="2">
        <v>303.82975276552668</v>
      </c>
      <c r="G60" t="str">
        <f t="shared" si="0"/>
        <v>SouthLancaster XLQTR 3</v>
      </c>
    </row>
    <row r="61" spans="1:7" x14ac:dyDescent="0.3">
      <c r="A61" t="s">
        <v>17</v>
      </c>
      <c r="B61" t="s">
        <v>12</v>
      </c>
      <c r="C61" t="s">
        <v>10</v>
      </c>
      <c r="D61">
        <v>5693</v>
      </c>
      <c r="E61" s="2">
        <v>308.54437434281982</v>
      </c>
      <c r="G61" t="str">
        <f t="shared" si="0"/>
        <v>SouthLancaster XLQTR 4</v>
      </c>
    </row>
    <row r="62" spans="1:7" x14ac:dyDescent="0.3">
      <c r="A62" t="s">
        <v>17</v>
      </c>
      <c r="B62" t="s">
        <v>13</v>
      </c>
      <c r="C62" t="s">
        <v>7</v>
      </c>
      <c r="D62">
        <v>4434</v>
      </c>
      <c r="E62" s="2">
        <v>508.63778865448819</v>
      </c>
      <c r="G62" t="str">
        <f t="shared" si="0"/>
        <v>SouthStar 2000QTR 1</v>
      </c>
    </row>
    <row r="63" spans="1:7" x14ac:dyDescent="0.3">
      <c r="A63" t="s">
        <v>17</v>
      </c>
      <c r="B63" t="s">
        <v>13</v>
      </c>
      <c r="C63" t="s">
        <v>8</v>
      </c>
      <c r="D63">
        <v>4781</v>
      </c>
      <c r="E63" s="2">
        <v>437.48434079487674</v>
      </c>
      <c r="G63" t="str">
        <f t="shared" si="0"/>
        <v>SouthStar 2000QTR 2</v>
      </c>
    </row>
    <row r="64" spans="1:7" x14ac:dyDescent="0.3">
      <c r="A64" t="s">
        <v>17</v>
      </c>
      <c r="B64" t="s">
        <v>13</v>
      </c>
      <c r="C64" t="s">
        <v>9</v>
      </c>
      <c r="D64">
        <v>3142</v>
      </c>
      <c r="E64" s="2">
        <v>1012.949136582415</v>
      </c>
      <c r="G64" t="str">
        <f t="shared" si="0"/>
        <v>SouthStar 2000QTR 3</v>
      </c>
    </row>
    <row r="65" spans="1:7" x14ac:dyDescent="0.3">
      <c r="A65" t="s">
        <v>17</v>
      </c>
      <c r="B65" t="s">
        <v>13</v>
      </c>
      <c r="C65" t="s">
        <v>10</v>
      </c>
      <c r="D65">
        <v>2983</v>
      </c>
      <c r="E65" s="2">
        <v>1123.8115552326969</v>
      </c>
      <c r="G65" t="str">
        <f t="shared" si="0"/>
        <v>SouthStar 2000QTR 4</v>
      </c>
    </row>
    <row r="66" spans="1:7" x14ac:dyDescent="0.3">
      <c r="A66" t="s">
        <v>17</v>
      </c>
      <c r="B66" t="s">
        <v>14</v>
      </c>
      <c r="C66" t="s">
        <v>7</v>
      </c>
      <c r="D66">
        <v>4949</v>
      </c>
      <c r="E66" s="2">
        <v>408.28656784961311</v>
      </c>
      <c r="G66" t="str">
        <f t="shared" si="0"/>
        <v>SouthStar 5000QTR 1</v>
      </c>
    </row>
    <row r="67" spans="1:7" x14ac:dyDescent="0.3">
      <c r="A67" t="s">
        <v>17</v>
      </c>
      <c r="B67" t="s">
        <v>14</v>
      </c>
      <c r="C67" t="s">
        <v>8</v>
      </c>
      <c r="D67">
        <v>5081</v>
      </c>
      <c r="E67" s="2">
        <v>387.3482606765478</v>
      </c>
      <c r="G67" t="str">
        <f t="shared" ref="G67:G97" si="1">A67&amp;B67&amp;C67</f>
        <v>SouthStar 5000QTR 2</v>
      </c>
    </row>
    <row r="68" spans="1:7" x14ac:dyDescent="0.3">
      <c r="A68" t="s">
        <v>17</v>
      </c>
      <c r="B68" t="s">
        <v>14</v>
      </c>
      <c r="C68" t="s">
        <v>9</v>
      </c>
      <c r="D68">
        <v>5131</v>
      </c>
      <c r="E68" s="2">
        <v>379.83586608521892</v>
      </c>
      <c r="G68" t="str">
        <f t="shared" si="1"/>
        <v>SouthStar 5000QTR 3</v>
      </c>
    </row>
    <row r="69" spans="1:7" x14ac:dyDescent="0.3">
      <c r="A69" t="s">
        <v>17</v>
      </c>
      <c r="B69" t="s">
        <v>14</v>
      </c>
      <c r="C69" t="s">
        <v>10</v>
      </c>
      <c r="D69">
        <v>5383</v>
      </c>
      <c r="E69" s="2">
        <v>345.10499111889561</v>
      </c>
      <c r="G69" t="str">
        <f t="shared" si="1"/>
        <v>SouthStar 5000QTR 4</v>
      </c>
    </row>
    <row r="70" spans="1:7" x14ac:dyDescent="0.3">
      <c r="A70" t="s">
        <v>17</v>
      </c>
      <c r="B70" t="s">
        <v>15</v>
      </c>
      <c r="C70" t="s">
        <v>7</v>
      </c>
      <c r="D70">
        <v>1641</v>
      </c>
      <c r="E70" s="2">
        <v>3713.4949520606369</v>
      </c>
      <c r="G70" t="str">
        <f t="shared" si="1"/>
        <v>SouthStar 9000QTR 1</v>
      </c>
    </row>
    <row r="71" spans="1:7" x14ac:dyDescent="0.3">
      <c r="A71" t="s">
        <v>17</v>
      </c>
      <c r="B71" t="s">
        <v>15</v>
      </c>
      <c r="C71" t="s">
        <v>8</v>
      </c>
      <c r="D71">
        <v>1374</v>
      </c>
      <c r="E71" s="2">
        <v>5296.9580629236234</v>
      </c>
      <c r="G71" t="str">
        <f t="shared" si="1"/>
        <v>SouthStar 9000QTR 2</v>
      </c>
    </row>
    <row r="72" spans="1:7" x14ac:dyDescent="0.3">
      <c r="A72" t="s">
        <v>17</v>
      </c>
      <c r="B72" t="s">
        <v>15</v>
      </c>
      <c r="C72" t="s">
        <v>9</v>
      </c>
      <c r="D72">
        <v>1331</v>
      </c>
      <c r="E72" s="2">
        <v>5644.7393005377744</v>
      </c>
      <c r="G72" t="str">
        <f t="shared" si="1"/>
        <v>SouthStar 9000QTR 3</v>
      </c>
    </row>
    <row r="73" spans="1:7" x14ac:dyDescent="0.3">
      <c r="A73" t="s">
        <v>17</v>
      </c>
      <c r="B73" t="s">
        <v>15</v>
      </c>
      <c r="C73" t="s">
        <v>10</v>
      </c>
      <c r="D73">
        <v>1894</v>
      </c>
      <c r="E73" s="2">
        <v>2787.6615868038798</v>
      </c>
      <c r="G73" t="str">
        <f t="shared" si="1"/>
        <v>SouthStar 9000QTR 4</v>
      </c>
    </row>
    <row r="74" spans="1:7" x14ac:dyDescent="0.3">
      <c r="A74" t="s">
        <v>18</v>
      </c>
      <c r="B74" t="s">
        <v>6</v>
      </c>
      <c r="C74" t="s">
        <v>7</v>
      </c>
      <c r="D74">
        <v>3077</v>
      </c>
      <c r="E74" s="2">
        <v>1056.1971894804028</v>
      </c>
      <c r="G74" t="str">
        <f t="shared" si="1"/>
        <v>WestLancasterQTR 1</v>
      </c>
    </row>
    <row r="75" spans="1:7" x14ac:dyDescent="0.3">
      <c r="A75" t="s">
        <v>18</v>
      </c>
      <c r="B75" t="s">
        <v>6</v>
      </c>
      <c r="C75" t="s">
        <v>8</v>
      </c>
      <c r="D75">
        <v>3248</v>
      </c>
      <c r="E75" s="2">
        <v>947.91186391322276</v>
      </c>
      <c r="G75" t="str">
        <f t="shared" si="1"/>
        <v>WestLancasterQTR 2</v>
      </c>
    </row>
    <row r="76" spans="1:7" x14ac:dyDescent="0.3">
      <c r="A76" t="s">
        <v>18</v>
      </c>
      <c r="B76" t="s">
        <v>6</v>
      </c>
      <c r="C76" t="s">
        <v>9</v>
      </c>
      <c r="D76">
        <v>3230</v>
      </c>
      <c r="E76" s="2">
        <v>958.50626383843428</v>
      </c>
      <c r="G76" t="str">
        <f t="shared" si="1"/>
        <v>WestLancasterQTR 3</v>
      </c>
    </row>
    <row r="77" spans="1:7" x14ac:dyDescent="0.3">
      <c r="A77" t="s">
        <v>18</v>
      </c>
      <c r="B77" t="s">
        <v>6</v>
      </c>
      <c r="C77" t="s">
        <v>10</v>
      </c>
      <c r="D77">
        <v>2848</v>
      </c>
      <c r="E77" s="2">
        <v>1232.8777932079286</v>
      </c>
      <c r="G77" t="str">
        <f t="shared" si="1"/>
        <v>WestLancasterQTR 4</v>
      </c>
    </row>
    <row r="78" spans="1:7" x14ac:dyDescent="0.3">
      <c r="A78" t="s">
        <v>18</v>
      </c>
      <c r="B78" t="s">
        <v>11</v>
      </c>
      <c r="C78" t="s">
        <v>7</v>
      </c>
      <c r="D78">
        <v>5240</v>
      </c>
      <c r="E78" s="2">
        <v>364.19789056581783</v>
      </c>
      <c r="G78" t="str">
        <f t="shared" si="1"/>
        <v>WestLancaster LQTR 1</v>
      </c>
    </row>
    <row r="79" spans="1:7" x14ac:dyDescent="0.3">
      <c r="A79" t="s">
        <v>18</v>
      </c>
      <c r="B79" t="s">
        <v>11</v>
      </c>
      <c r="C79" t="s">
        <v>8</v>
      </c>
      <c r="D79">
        <v>4906</v>
      </c>
      <c r="E79" s="2">
        <v>415.47501507758835</v>
      </c>
      <c r="G79" t="str">
        <f t="shared" si="1"/>
        <v>WestLancaster LQTR 2</v>
      </c>
    </row>
    <row r="80" spans="1:7" x14ac:dyDescent="0.3">
      <c r="A80" t="s">
        <v>18</v>
      </c>
      <c r="B80" t="s">
        <v>11</v>
      </c>
      <c r="C80" t="s">
        <v>9</v>
      </c>
      <c r="D80">
        <v>4241</v>
      </c>
      <c r="E80" s="2">
        <v>555.9854867772475</v>
      </c>
      <c r="G80" t="str">
        <f t="shared" si="1"/>
        <v>WestLancaster LQTR 3</v>
      </c>
    </row>
    <row r="81" spans="1:7" x14ac:dyDescent="0.3">
      <c r="A81" t="s">
        <v>18</v>
      </c>
      <c r="B81" t="s">
        <v>11</v>
      </c>
      <c r="C81" t="s">
        <v>10</v>
      </c>
      <c r="D81">
        <v>4547</v>
      </c>
      <c r="E81" s="2">
        <v>483.67104777513981</v>
      </c>
      <c r="G81" t="str">
        <f t="shared" si="1"/>
        <v>WestLancaster LQTR 4</v>
      </c>
    </row>
    <row r="82" spans="1:7" x14ac:dyDescent="0.3">
      <c r="A82" t="s">
        <v>18</v>
      </c>
      <c r="B82" t="s">
        <v>12</v>
      </c>
      <c r="C82" t="s">
        <v>7</v>
      </c>
      <c r="D82">
        <v>5931</v>
      </c>
      <c r="E82" s="2">
        <v>284.27858949264828</v>
      </c>
      <c r="G82" t="str">
        <f t="shared" si="1"/>
        <v>WestLancaster XLQTR 1</v>
      </c>
    </row>
    <row r="83" spans="1:7" x14ac:dyDescent="0.3">
      <c r="A83" t="s">
        <v>18</v>
      </c>
      <c r="B83" t="s">
        <v>12</v>
      </c>
      <c r="C83" t="s">
        <v>8</v>
      </c>
      <c r="D83">
        <v>6228</v>
      </c>
      <c r="E83" s="2">
        <v>257.81180068549065</v>
      </c>
      <c r="G83" t="str">
        <f t="shared" si="1"/>
        <v>WestLancaster XLQTR 2</v>
      </c>
    </row>
    <row r="84" spans="1:7" x14ac:dyDescent="0.3">
      <c r="A84" t="s">
        <v>18</v>
      </c>
      <c r="B84" t="s">
        <v>12</v>
      </c>
      <c r="C84" t="s">
        <v>9</v>
      </c>
      <c r="D84">
        <v>6639</v>
      </c>
      <c r="E84" s="2">
        <v>226.87918984889868</v>
      </c>
      <c r="G84" t="str">
        <f t="shared" si="1"/>
        <v>WestLancaster XLQTR 3</v>
      </c>
    </row>
    <row r="85" spans="1:7" x14ac:dyDescent="0.3">
      <c r="A85" t="s">
        <v>18</v>
      </c>
      <c r="B85" t="s">
        <v>12</v>
      </c>
      <c r="C85" t="s">
        <v>10</v>
      </c>
      <c r="D85">
        <v>6557</v>
      </c>
      <c r="E85" s="2">
        <v>232.58924699440615</v>
      </c>
      <c r="G85" t="str">
        <f t="shared" si="1"/>
        <v>WestLancaster XLQTR 4</v>
      </c>
    </row>
    <row r="86" spans="1:7" x14ac:dyDescent="0.3">
      <c r="A86" t="s">
        <v>18</v>
      </c>
      <c r="B86" t="s">
        <v>13</v>
      </c>
      <c r="C86" t="s">
        <v>7</v>
      </c>
      <c r="D86">
        <v>5243</v>
      </c>
      <c r="E86" s="2">
        <v>363.78122793553172</v>
      </c>
      <c r="G86" t="str">
        <f t="shared" si="1"/>
        <v>WestStar 2000QTR 1</v>
      </c>
    </row>
    <row r="87" spans="1:7" x14ac:dyDescent="0.3">
      <c r="A87" t="s">
        <v>18</v>
      </c>
      <c r="B87" t="s">
        <v>13</v>
      </c>
      <c r="C87" t="s">
        <v>8</v>
      </c>
      <c r="D87">
        <v>5738</v>
      </c>
      <c r="E87" s="2">
        <v>303.72386106893055</v>
      </c>
      <c r="G87" t="str">
        <f t="shared" si="1"/>
        <v>WestStar 2000QTR 2</v>
      </c>
    </row>
    <row r="88" spans="1:7" x14ac:dyDescent="0.3">
      <c r="A88" t="s">
        <v>18</v>
      </c>
      <c r="B88" t="s">
        <v>13</v>
      </c>
      <c r="C88" t="s">
        <v>9</v>
      </c>
      <c r="D88">
        <v>4044</v>
      </c>
      <c r="E88" s="2">
        <v>611.47359265683815</v>
      </c>
      <c r="G88" t="str">
        <f t="shared" si="1"/>
        <v>WestStar 2000QTR 3</v>
      </c>
    </row>
    <row r="89" spans="1:7" x14ac:dyDescent="0.3">
      <c r="A89" t="s">
        <v>18</v>
      </c>
      <c r="B89" t="s">
        <v>13</v>
      </c>
      <c r="C89" t="s">
        <v>10</v>
      </c>
      <c r="D89">
        <v>3847</v>
      </c>
      <c r="E89" s="2">
        <v>675.70265812641583</v>
      </c>
      <c r="G89" t="str">
        <f t="shared" si="1"/>
        <v>WestStar 2000QTR 4</v>
      </c>
    </row>
    <row r="90" spans="1:7" x14ac:dyDescent="0.3">
      <c r="A90" t="s">
        <v>18</v>
      </c>
      <c r="B90" t="s">
        <v>14</v>
      </c>
      <c r="C90" t="s">
        <v>7</v>
      </c>
      <c r="D90">
        <v>5758</v>
      </c>
      <c r="E90" s="2">
        <v>301.61759931453179</v>
      </c>
      <c r="G90" t="str">
        <f t="shared" si="1"/>
        <v>WestStar 5000QTR 1</v>
      </c>
    </row>
    <row r="91" spans="1:7" x14ac:dyDescent="0.3">
      <c r="A91" t="s">
        <v>18</v>
      </c>
      <c r="B91" t="s">
        <v>14</v>
      </c>
      <c r="C91" t="s">
        <v>8</v>
      </c>
      <c r="D91">
        <v>6038</v>
      </c>
      <c r="E91" s="2">
        <v>274.29240513953744</v>
      </c>
      <c r="G91" t="str">
        <f t="shared" si="1"/>
        <v>WestStar 5000QTR 2</v>
      </c>
    </row>
    <row r="92" spans="1:7" x14ac:dyDescent="0.3">
      <c r="A92" t="s">
        <v>18</v>
      </c>
      <c r="B92" t="s">
        <v>14</v>
      </c>
      <c r="C92" t="s">
        <v>9</v>
      </c>
      <c r="D92">
        <v>6033</v>
      </c>
      <c r="E92" s="2">
        <v>274.74724695702997</v>
      </c>
      <c r="G92" t="str">
        <f t="shared" si="1"/>
        <v>WestStar 5000QTR 3</v>
      </c>
    </row>
    <row r="93" spans="1:7" x14ac:dyDescent="0.3">
      <c r="A93" t="s">
        <v>18</v>
      </c>
      <c r="B93" t="s">
        <v>14</v>
      </c>
      <c r="C93" t="s">
        <v>10</v>
      </c>
      <c r="D93">
        <v>6247</v>
      </c>
      <c r="E93" s="2">
        <v>256.24593706051417</v>
      </c>
      <c r="G93" t="str">
        <f t="shared" si="1"/>
        <v>WestStar 5000QTR 4</v>
      </c>
    </row>
    <row r="94" spans="1:7" x14ac:dyDescent="0.3">
      <c r="A94" t="s">
        <v>18</v>
      </c>
      <c r="B94" t="s">
        <v>15</v>
      </c>
      <c r="C94" t="s">
        <v>7</v>
      </c>
      <c r="D94">
        <v>2450</v>
      </c>
      <c r="E94" s="2">
        <v>1665.9725114535606</v>
      </c>
      <c r="G94" t="str">
        <f t="shared" si="1"/>
        <v>WestStar 9000QTR 1</v>
      </c>
    </row>
    <row r="95" spans="1:7" x14ac:dyDescent="0.3">
      <c r="A95" t="s">
        <v>18</v>
      </c>
      <c r="B95" t="s">
        <v>15</v>
      </c>
      <c r="C95" t="s">
        <v>8</v>
      </c>
      <c r="D95">
        <v>2331</v>
      </c>
      <c r="E95" s="2">
        <v>1840.4136808255212</v>
      </c>
      <c r="G95" t="str">
        <f t="shared" si="1"/>
        <v>WestStar 9000QTR 2</v>
      </c>
    </row>
    <row r="96" spans="1:7" x14ac:dyDescent="0.3">
      <c r="A96" t="s">
        <v>18</v>
      </c>
      <c r="B96" t="s">
        <v>15</v>
      </c>
      <c r="C96" t="s">
        <v>9</v>
      </c>
      <c r="D96">
        <v>2233</v>
      </c>
      <c r="E96" s="2">
        <v>2005.4994806759091</v>
      </c>
      <c r="G96" t="str">
        <f t="shared" si="1"/>
        <v>WestStar 9000QTR 3</v>
      </c>
    </row>
    <row r="97" spans="1:7" x14ac:dyDescent="0.3">
      <c r="A97" t="s">
        <v>18</v>
      </c>
      <c r="B97" t="s">
        <v>15</v>
      </c>
      <c r="C97" t="s">
        <v>10</v>
      </c>
      <c r="D97">
        <v>2758</v>
      </c>
      <c r="E97" s="2">
        <v>1314.6540277581312</v>
      </c>
      <c r="G97" t="str">
        <f t="shared" si="1"/>
        <v>WestStar 9000QTR 4</v>
      </c>
    </row>
  </sheetData>
  <autoFilter ref="A1:E97" xr:uid="{25B5D28B-1466-443F-BC01-58F6153354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1D7-A274-4012-ABF7-FB3D3BEBFF67}">
  <sheetPr codeName="Sheet3"/>
  <dimension ref="B2:D8"/>
  <sheetViews>
    <sheetView workbookViewId="0">
      <selection activeCell="E10" sqref="E10"/>
    </sheetView>
  </sheetViews>
  <sheetFormatPr defaultRowHeight="14.4" x14ac:dyDescent="0.3"/>
  <cols>
    <col min="2" max="2" width="12.88671875" customWidth="1"/>
    <col min="3" max="3" width="13.88671875" customWidth="1"/>
    <col min="4" max="4" width="10.6640625" customWidth="1"/>
  </cols>
  <sheetData>
    <row r="2" spans="2:4" x14ac:dyDescent="0.3">
      <c r="B2" s="3" t="s">
        <v>19</v>
      </c>
      <c r="C2" s="3" t="s">
        <v>20</v>
      </c>
      <c r="D2" s="3" t="s">
        <v>21</v>
      </c>
    </row>
    <row r="3" spans="2:4" x14ac:dyDescent="0.3">
      <c r="B3" t="str">
        <f t="array" ref="B3:B6">_xlfn.UNIQUE(Region)</f>
        <v>East</v>
      </c>
      <c r="C3" t="str">
        <f t="array" ref="C3:C8">_xlfn.UNIQUE(Product)</f>
        <v>Lancaster</v>
      </c>
      <c r="D3" t="str">
        <f t="array" ref="D3:D6">_xlfn.UNIQUE(Time)</f>
        <v>QTR 1</v>
      </c>
    </row>
    <row r="4" spans="2:4" x14ac:dyDescent="0.3">
      <c r="B4" t="str">
        <v>North</v>
      </c>
      <c r="C4" t="str">
        <v>Lancaster L</v>
      </c>
      <c r="D4" t="str">
        <v>QTR 2</v>
      </c>
    </row>
    <row r="5" spans="2:4" x14ac:dyDescent="0.3">
      <c r="B5" t="str">
        <v>South</v>
      </c>
      <c r="C5" t="str">
        <v>Lancaster XL</v>
      </c>
      <c r="D5" t="str">
        <v>QTR 3</v>
      </c>
    </row>
    <row r="6" spans="2:4" x14ac:dyDescent="0.3">
      <c r="B6" t="str">
        <v>West</v>
      </c>
      <c r="C6" t="str">
        <v>Star 2000</v>
      </c>
      <c r="D6" t="str">
        <v>QTR 4</v>
      </c>
    </row>
    <row r="7" spans="2:4" x14ac:dyDescent="0.3">
      <c r="C7" t="str">
        <v>Star 5000</v>
      </c>
    </row>
    <row r="8" spans="2:4" x14ac:dyDescent="0.3">
      <c r="C8" t="str">
        <v>Star 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A7D5-E489-47D9-8890-227B9406C5B3}">
  <sheetPr codeName="Sheet2"/>
  <dimension ref="B1:H10"/>
  <sheetViews>
    <sheetView tabSelected="1" workbookViewId="0">
      <selection activeCell="B12" sqref="B12"/>
    </sheetView>
  </sheetViews>
  <sheetFormatPr defaultRowHeight="14.4" x14ac:dyDescent="0.3"/>
  <cols>
    <col min="2" max="2" width="11.77734375" customWidth="1"/>
    <col min="3" max="7" width="10.5546875" bestFit="1" customWidth="1"/>
    <col min="8" max="8" width="10.88671875" customWidth="1"/>
  </cols>
  <sheetData>
    <row r="1" spans="2:8" x14ac:dyDescent="0.3">
      <c r="B1" s="1" t="s">
        <v>25</v>
      </c>
    </row>
    <row r="2" spans="2:8" x14ac:dyDescent="0.3">
      <c r="B2" s="5" t="s">
        <v>17</v>
      </c>
      <c r="C2" s="10" t="str">
        <f t="array" ref="C2:F2">TRANSPOSE(time_name)</f>
        <v>QTR 1</v>
      </c>
      <c r="D2" s="11" t="str">
        <v>QTR 2</v>
      </c>
      <c r="E2" s="11" t="str">
        <v>QTR 3</v>
      </c>
      <c r="F2" s="12" t="str">
        <v>QTR 4</v>
      </c>
      <c r="G2" s="4" t="s">
        <v>23</v>
      </c>
      <c r="H2" s="4" t="s">
        <v>24</v>
      </c>
    </row>
    <row r="3" spans="2:8" x14ac:dyDescent="0.3">
      <c r="B3" s="7" t="str">
        <f t="array" ref="B3:B8">TRANSPOSE(TRANSPOSE(product_name))</f>
        <v>Lancaster</v>
      </c>
      <c r="C3" s="13">
        <f>INDEX( Price, MATCH(region_choice&amp;$B3&amp;C$2, key, 0)) * INDEX( Count, MATCH( region_choice&amp;$B3&amp;C$2, key, 0))</f>
        <v>4409171.0758377435</v>
      </c>
      <c r="D3" s="14">
        <f>INDEX( Price, MATCH(region_choice&amp;$B3&amp;D$2, key, 0)) * INDEX( Count, MATCH( region_choice&amp;$B3&amp;D$2, key, 0))</f>
        <v>4364906.1545176776</v>
      </c>
      <c r="E3" s="14">
        <f>INDEX( Price, MATCH(region_choice&amp;$B3&amp;E$2, key, 0)) * INDEX( Count, MATCH( region_choice&amp;$B3&amp;E$2, key, 0))</f>
        <v>4295532.6460481109</v>
      </c>
      <c r="F3" s="15">
        <f>INDEX( Price, MATCH(region_choice&amp;$B3&amp;F$2, key, 0)) * INDEX( Count, MATCH( region_choice&amp;$B3&amp;F$2, key, 0))</f>
        <v>5040322.5806451617</v>
      </c>
      <c r="G3" s="16">
        <f>AVERAGE(C3:F3)</f>
        <v>4527483.1142621739</v>
      </c>
      <c r="H3" s="17">
        <f>AVEDEV(C3:F3)</f>
        <v>256419.73319149436</v>
      </c>
    </row>
    <row r="4" spans="2:8" x14ac:dyDescent="0.3">
      <c r="B4" s="8" t="str">
        <v>Lancaster L</v>
      </c>
      <c r="C4" s="18">
        <f>INDEX( Price, MATCH(region_choice&amp;$B4&amp;C$2, key, 0)) * INDEX( Count, MATCH( region_choice&amp;$B4&amp;C$2, key, 0))</f>
        <v>2256826.9013766642</v>
      </c>
      <c r="D4" s="19">
        <f>INDEX( Price, MATCH(region_choice&amp;$B4&amp;D$2, key, 0)) * INDEX( Count, MATCH( region_choice&amp;$B4&amp;D$2, key, 0))</f>
        <v>2532286.6548493286</v>
      </c>
      <c r="E4" s="19">
        <f>INDEX( Price, MATCH(region_choice&amp;$B4&amp;E$2, key, 0)) * INDEX( Count, MATCH( region_choice&amp;$B4&amp;E$2, key, 0))</f>
        <v>2994908.6552860136</v>
      </c>
      <c r="F4" s="20">
        <f>INDEX( Price, MATCH(region_choice&amp;$B4&amp;F$2, key, 0)) * INDEX( Count, MATCH( region_choice&amp;$B4&amp;F$2, key, 0))</f>
        <v>2715177.8441487919</v>
      </c>
      <c r="G4" s="16">
        <f t="shared" ref="G4:G8" si="0">AVERAGE(C4:F4)</f>
        <v>2624800.0139151998</v>
      </c>
      <c r="H4" s="17">
        <f t="shared" ref="H4:H8" si="1">AVEDEV(C4:F4)</f>
        <v>230243.23580220318</v>
      </c>
    </row>
    <row r="5" spans="2:8" x14ac:dyDescent="0.3">
      <c r="B5" s="8" t="str">
        <v>Lancaster XL</v>
      </c>
      <c r="C5" s="18">
        <f>INDEX( Price, MATCH(region_choice&amp;$B5&amp;C$2, key, 0)) * INDEX( Count, MATCH( region_choice&amp;$B5&amp;C$2, key, 0))</f>
        <v>1952362.358453729</v>
      </c>
      <c r="D5" s="19">
        <f>INDEX( Price, MATCH(region_choice&amp;$B5&amp;D$2, key, 0)) * INDEX( Count, MATCH( region_choice&amp;$B5&amp;D$2, key, 0))</f>
        <v>1897173.2119142481</v>
      </c>
      <c r="E5" s="19">
        <f>INDEX( Price, MATCH(region_choice&amp;$B5&amp;E$2, key, 0)) * INDEX( Count, MATCH( region_choice&amp;$B5&amp;E$2, key, 0))</f>
        <v>1743071.2916158265</v>
      </c>
      <c r="F5" s="20">
        <f>INDEX( Price, MATCH(region_choice&amp;$B5&amp;F$2, key, 0)) * INDEX( Count, MATCH( region_choice&amp;$B5&amp;F$2, key, 0))</f>
        <v>1756543.1231336733</v>
      </c>
      <c r="G5" s="16">
        <f t="shared" si="0"/>
        <v>1837287.4962793693</v>
      </c>
      <c r="H5" s="17">
        <f t="shared" si="1"/>
        <v>87480.288904619287</v>
      </c>
    </row>
    <row r="6" spans="2:8" x14ac:dyDescent="0.3">
      <c r="B6" s="8" t="str">
        <v>Star 2000</v>
      </c>
      <c r="C6" s="18">
        <f>INDEX( Price, MATCH(region_choice&amp;$B6&amp;C$2, key, 0)) * INDEX( Count, MATCH( region_choice&amp;$B6&amp;C$2, key, 0))</f>
        <v>2255299.9548940007</v>
      </c>
      <c r="D6" s="19">
        <f>INDEX( Price, MATCH(region_choice&amp;$B6&amp;D$2, key, 0)) * INDEX( Count, MATCH( region_choice&amp;$B6&amp;D$2, key, 0))</f>
        <v>2091612.6333403056</v>
      </c>
      <c r="E6" s="19">
        <f>INDEX( Price, MATCH(region_choice&amp;$B6&amp;E$2, key, 0)) * INDEX( Count, MATCH( region_choice&amp;$B6&amp;E$2, key, 0))</f>
        <v>3182686.1871419479</v>
      </c>
      <c r="F6" s="20">
        <f>INDEX( Price, MATCH(region_choice&amp;$B6&amp;F$2, key, 0)) * INDEX( Count, MATCH( region_choice&amp;$B6&amp;F$2, key, 0))</f>
        <v>3352329.8692591349</v>
      </c>
      <c r="G6" s="16">
        <f t="shared" si="0"/>
        <v>2720482.1611588476</v>
      </c>
      <c r="H6" s="17">
        <f t="shared" si="1"/>
        <v>547025.86704169412</v>
      </c>
    </row>
    <row r="7" spans="2:8" x14ac:dyDescent="0.3">
      <c r="B7" s="8" t="str">
        <v>Star 5000</v>
      </c>
      <c r="C7" s="18">
        <f>INDEX( Price, MATCH(region_choice&amp;$B7&amp;C$2, key, 0)) * INDEX( Count, MATCH( region_choice&amp;$B7&amp;C$2, key, 0))</f>
        <v>2020610.2242877353</v>
      </c>
      <c r="D7" s="19">
        <f>INDEX( Price, MATCH(region_choice&amp;$B7&amp;D$2, key, 0)) * INDEX( Count, MATCH( region_choice&amp;$B7&amp;D$2, key, 0))</f>
        <v>1968116.5124975394</v>
      </c>
      <c r="E7" s="19">
        <f>INDEX( Price, MATCH(region_choice&amp;$B7&amp;E$2, key, 0)) * INDEX( Count, MATCH( region_choice&amp;$B7&amp;E$2, key, 0))</f>
        <v>1948937.8288832584</v>
      </c>
      <c r="F7" s="20">
        <f>INDEX( Price, MATCH(region_choice&amp;$B7&amp;F$2, key, 0)) * INDEX( Count, MATCH( region_choice&amp;$B7&amp;F$2, key, 0))</f>
        <v>1857700.1671930151</v>
      </c>
      <c r="G7" s="16">
        <f t="shared" si="0"/>
        <v>1948841.1832153872</v>
      </c>
      <c r="H7" s="17">
        <f t="shared" si="1"/>
        <v>45570.508011185913</v>
      </c>
    </row>
    <row r="8" spans="2:8" x14ac:dyDescent="0.3">
      <c r="B8" s="9" t="str">
        <v>Star 9000</v>
      </c>
      <c r="C8" s="21">
        <f>INDEX( Price, MATCH(region_choice&amp;$B8&amp;C$2, key, 0)) * INDEX( Count, MATCH( region_choice&amp;$B8&amp;C$2, key, 0))</f>
        <v>6093845.2163315052</v>
      </c>
      <c r="D8" s="22">
        <f>INDEX( Price, MATCH(region_choice&amp;$B8&amp;D$2, key, 0)) * INDEX( Count, MATCH( region_choice&amp;$B8&amp;D$2, key, 0))</f>
        <v>7278020.3784570582</v>
      </c>
      <c r="E8" s="22">
        <f>INDEX( Price, MATCH(region_choice&amp;$B8&amp;E$2, key, 0)) * INDEX( Count, MATCH( region_choice&amp;$B8&amp;E$2, key, 0))</f>
        <v>7513148.0090157781</v>
      </c>
      <c r="F8" s="23">
        <f>INDEX( Price, MATCH(region_choice&amp;$B8&amp;F$2, key, 0)) * INDEX( Count, MATCH( region_choice&amp;$B8&amp;F$2, key, 0))</f>
        <v>5279831.0454065483</v>
      </c>
      <c r="G8" s="16">
        <f t="shared" si="0"/>
        <v>6541211.1623027232</v>
      </c>
      <c r="H8" s="17">
        <f t="shared" si="1"/>
        <v>854373.03143369569</v>
      </c>
    </row>
    <row r="9" spans="2:8" x14ac:dyDescent="0.3">
      <c r="B9" s="26" t="s">
        <v>23</v>
      </c>
      <c r="C9" s="24">
        <f>AVERAGE(C3:C8)</f>
        <v>3164685.9551968961</v>
      </c>
      <c r="D9" s="24">
        <f t="shared" ref="D9:F9" si="2">AVERAGE(D3:D8)</f>
        <v>3355352.5909293592</v>
      </c>
      <c r="E9" s="24">
        <f t="shared" si="2"/>
        <v>3613047.4363318221</v>
      </c>
      <c r="F9" s="24">
        <f t="shared" si="2"/>
        <v>3333650.7716310532</v>
      </c>
      <c r="G9" s="27">
        <f>AVERAGE( tbl_revenue )</f>
        <v>3366684.1885222835</v>
      </c>
      <c r="H9" s="25"/>
    </row>
    <row r="10" spans="2:8" x14ac:dyDescent="0.3">
      <c r="B10" s="26" t="s">
        <v>24</v>
      </c>
      <c r="C10" s="17">
        <f>AVEDEV(C3:C8)</f>
        <v>1391214.7939251522</v>
      </c>
      <c r="D10" s="17">
        <f t="shared" ref="D10:F10" si="3">AVEDEV(D3:D8)</f>
        <v>1644073.7837053388</v>
      </c>
      <c r="E10" s="17">
        <f t="shared" si="3"/>
        <v>1527528.5941334143</v>
      </c>
      <c r="F10" s="17">
        <f t="shared" si="3"/>
        <v>1223843.7268058939</v>
      </c>
      <c r="G10" s="25"/>
      <c r="H10" s="27">
        <f>AVEDEV( tbl_revenue )</f>
        <v>1445108.6331734434</v>
      </c>
    </row>
  </sheetData>
  <dataValidations count="1">
    <dataValidation type="list" allowBlank="1" showInputMessage="1" showErrorMessage="1" sqref="B2" xr:uid="{CAA90725-D3D6-4639-B319-216139A0C9C1}">
      <formula1>region_name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data</vt:lpstr>
      <vt:lpstr>control</vt:lpstr>
      <vt:lpstr>report</vt:lpstr>
      <vt:lpstr>Count</vt:lpstr>
      <vt:lpstr>key</vt:lpstr>
      <vt:lpstr>Price</vt:lpstr>
      <vt:lpstr>Product</vt:lpstr>
      <vt:lpstr>product_name</vt:lpstr>
      <vt:lpstr>Region</vt:lpstr>
      <vt:lpstr>region_choice</vt:lpstr>
      <vt:lpstr>region_name</vt:lpstr>
      <vt:lpstr>tbl_revenue</vt:lpstr>
      <vt:lpstr>Time</vt:lpstr>
      <vt:lpstr>time_name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2022-09-05T19:36:25Z</dcterms:created>
  <dcterms:modified xsi:type="dcterms:W3CDTF">2022-09-06T14:11:54Z</dcterms:modified>
</cp:coreProperties>
</file>