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3ad3dbe87adbc/Documents/0-business-statistics/00-stat-thinking/stat-thinking/xlsx/"/>
    </mc:Choice>
  </mc:AlternateContent>
  <xr:revisionPtr revIDLastSave="0" documentId="8_{9133A5C4-3A96-4D36-9342-FBD4D4D3D062}" xr6:coauthVersionLast="41" xr6:coauthVersionMax="41" xr10:uidLastSave="{00000000-0000-0000-0000-000000000000}"/>
  <bookViews>
    <workbookView xWindow="-108" yWindow="-108" windowWidth="23256" windowHeight="12576" xr2:uid="{EA518A3D-7B43-493C-954E-9A3B63AC72B6}"/>
  </bookViews>
  <sheets>
    <sheet name="Sheet1" sheetId="1" r:id="rId1"/>
    <sheet name="Sheet2" sheetId="2" r:id="rId2"/>
  </sheets>
  <definedNames>
    <definedName name="mean">Sheet1!$J$9:$J$1008</definedName>
    <definedName name="sd">Sheet1!$K$9:$K$1008</definedName>
    <definedName name="t">Sheet1!$L$9:$L$1008</definedName>
    <definedName name="var">Sheet1!$K$9:$K$1008</definedName>
    <definedName name="z">Sheet1!$M$9:$M$1008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1" i="1" l="1"/>
  <c r="Q100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N80" i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46" i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AC22" i="1" l="1"/>
  <c r="AF8" i="1" l="1"/>
  <c r="AF9" i="1" s="1"/>
  <c r="AE8" i="1"/>
  <c r="AE9" i="1" s="1"/>
  <c r="AF7" i="1"/>
  <c r="AE7" i="1"/>
  <c r="AE11" i="1" l="1"/>
  <c r="AB21" i="1" s="1"/>
  <c r="AB22" i="1" s="1"/>
  <c r="AF11" i="1"/>
  <c r="AE10" i="1"/>
  <c r="X21" i="1" s="1"/>
  <c r="X22" i="1" s="1"/>
  <c r="AF10" i="1"/>
  <c r="J4" i="1"/>
  <c r="K4" i="1" s="1"/>
  <c r="D5" i="1"/>
  <c r="D6" i="1" s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N13" i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I5" i="1"/>
  <c r="H5" i="1"/>
  <c r="G5" i="1"/>
  <c r="F5" i="1"/>
  <c r="E5" i="1"/>
  <c r="P8" i="1" l="1"/>
  <c r="P7" i="1"/>
  <c r="E6" i="1"/>
  <c r="E8" i="1" s="1"/>
  <c r="F6" i="1"/>
  <c r="F8" i="1" s="1"/>
  <c r="G6" i="1"/>
  <c r="G8" i="1" s="1"/>
  <c r="H6" i="1"/>
  <c r="H8" i="1" s="1"/>
  <c r="I6" i="1"/>
  <c r="I8" i="1" s="1"/>
  <c r="L815" i="1" l="1"/>
  <c r="M38" i="1"/>
  <c r="M42" i="1"/>
  <c r="M142" i="1"/>
  <c r="M398" i="1"/>
  <c r="M598" i="1"/>
  <c r="M726" i="1"/>
  <c r="M854" i="1"/>
  <c r="M47" i="1"/>
  <c r="M111" i="1"/>
  <c r="M175" i="1"/>
  <c r="M239" i="1"/>
  <c r="M303" i="1"/>
  <c r="M222" i="1"/>
  <c r="M462" i="1"/>
  <c r="M638" i="1"/>
  <c r="M782" i="1"/>
  <c r="M16" i="1"/>
  <c r="M80" i="1"/>
  <c r="M144" i="1"/>
  <c r="M208" i="1"/>
  <c r="M272" i="1"/>
  <c r="M336" i="1"/>
  <c r="M182" i="1"/>
  <c r="M518" i="1"/>
  <c r="M73" i="1"/>
  <c r="M137" i="1"/>
  <c r="M201" i="1"/>
  <c r="M265" i="1"/>
  <c r="M329" i="1"/>
  <c r="M393" i="1"/>
  <c r="M457" i="1"/>
  <c r="M258" i="1"/>
  <c r="M506" i="1"/>
  <c r="M130" i="1"/>
  <c r="M394" i="1"/>
  <c r="M586" i="1"/>
  <c r="M722" i="1"/>
  <c r="M850" i="1"/>
  <c r="M43" i="1"/>
  <c r="M107" i="1"/>
  <c r="M171" i="1"/>
  <c r="M235" i="1"/>
  <c r="M299" i="1"/>
  <c r="M363" i="1"/>
  <c r="M250" i="1"/>
  <c r="M482" i="1"/>
  <c r="M658" i="1"/>
  <c r="M794" i="1"/>
  <c r="M20" i="1"/>
  <c r="M84" i="1"/>
  <c r="M148" i="1"/>
  <c r="M212" i="1"/>
  <c r="M276" i="1"/>
  <c r="M340" i="1"/>
  <c r="M242" i="1"/>
  <c r="M21" i="1"/>
  <c r="M85" i="1"/>
  <c r="M149" i="1"/>
  <c r="M213" i="1"/>
  <c r="M277" i="1"/>
  <c r="M341" i="1"/>
  <c r="M405" i="1"/>
  <c r="M78" i="1"/>
  <c r="M334" i="1"/>
  <c r="M566" i="1"/>
  <c r="M367" i="1"/>
  <c r="M431" i="1"/>
  <c r="M495" i="1"/>
  <c r="M559" i="1"/>
  <c r="M623" i="1"/>
  <c r="M687" i="1"/>
  <c r="M751" i="1"/>
  <c r="M815" i="1"/>
  <c r="M879" i="1"/>
  <c r="M14" i="1"/>
  <c r="M18" i="1"/>
  <c r="M174" i="1"/>
  <c r="M430" i="1"/>
  <c r="M614" i="1"/>
  <c r="M742" i="1"/>
  <c r="M870" i="1"/>
  <c r="M55" i="1"/>
  <c r="M119" i="1"/>
  <c r="M183" i="1"/>
  <c r="M247" i="1"/>
  <c r="M311" i="1"/>
  <c r="M254" i="1"/>
  <c r="M486" i="1"/>
  <c r="M654" i="1"/>
  <c r="M798" i="1"/>
  <c r="M24" i="1"/>
  <c r="M88" i="1"/>
  <c r="M152" i="1"/>
  <c r="M216" i="1"/>
  <c r="M280" i="1"/>
  <c r="M344" i="1"/>
  <c r="M214" i="1"/>
  <c r="M17" i="1"/>
  <c r="M81" i="1"/>
  <c r="M145" i="1"/>
  <c r="M209" i="1"/>
  <c r="M273" i="1"/>
  <c r="M337" i="1"/>
  <c r="M401" i="1"/>
  <c r="M465" i="1"/>
  <c r="M282" i="1"/>
  <c r="M538" i="1"/>
  <c r="M170" i="1"/>
  <c r="M426" i="1"/>
  <c r="M610" i="1"/>
  <c r="M738" i="1"/>
  <c r="M866" i="1"/>
  <c r="M51" i="1"/>
  <c r="M115" i="1"/>
  <c r="M179" i="1"/>
  <c r="M243" i="1"/>
  <c r="M307" i="1"/>
  <c r="M371" i="1"/>
  <c r="M290" i="1"/>
  <c r="M498" i="1"/>
  <c r="M682" i="1"/>
  <c r="M810" i="1"/>
  <c r="M28" i="1"/>
  <c r="M92" i="1"/>
  <c r="M156" i="1"/>
  <c r="M220" i="1"/>
  <c r="M284" i="1"/>
  <c r="M348" i="1"/>
  <c r="M274" i="1"/>
  <c r="M29" i="1"/>
  <c r="M93" i="1"/>
  <c r="M157" i="1"/>
  <c r="M221" i="1"/>
  <c r="M285" i="1"/>
  <c r="M349" i="1"/>
  <c r="M413" i="1"/>
  <c r="M110" i="1"/>
  <c r="M358" i="1"/>
  <c r="M590" i="1"/>
  <c r="M375" i="1"/>
  <c r="M439" i="1"/>
  <c r="M503" i="1"/>
  <c r="M567" i="1"/>
  <c r="M631" i="1"/>
  <c r="M695" i="1"/>
  <c r="M759" i="1"/>
  <c r="M823" i="1"/>
  <c r="M887" i="1"/>
  <c r="M951" i="1"/>
  <c r="M376" i="1"/>
  <c r="M440" i="1"/>
  <c r="M504" i="1"/>
  <c r="M568" i="1"/>
  <c r="M632" i="1"/>
  <c r="M696" i="1"/>
  <c r="M760" i="1"/>
  <c r="M824" i="1"/>
  <c r="M888" i="1"/>
  <c r="M952" i="1"/>
  <c r="M22" i="1"/>
  <c r="M26" i="1"/>
  <c r="M206" i="1"/>
  <c r="M454" i="1"/>
  <c r="M630" i="1"/>
  <c r="M758" i="1"/>
  <c r="M886" i="1"/>
  <c r="M63" i="1"/>
  <c r="M127" i="1"/>
  <c r="M191" i="1"/>
  <c r="M255" i="1"/>
  <c r="M319" i="1"/>
  <c r="M286" i="1"/>
  <c r="M510" i="1"/>
  <c r="M678" i="1"/>
  <c r="M814" i="1"/>
  <c r="M32" i="1"/>
  <c r="M96" i="1"/>
  <c r="M160" i="1"/>
  <c r="M224" i="1"/>
  <c r="M288" i="1"/>
  <c r="M352" i="1"/>
  <c r="M246" i="1"/>
  <c r="M25" i="1"/>
  <c r="M89" i="1"/>
  <c r="M153" i="1"/>
  <c r="M217" i="1"/>
  <c r="M281" i="1"/>
  <c r="M345" i="1"/>
  <c r="M409" i="1"/>
  <c r="M74" i="1"/>
  <c r="M322" i="1"/>
  <c r="M562" i="1"/>
  <c r="M202" i="1"/>
  <c r="M442" i="1"/>
  <c r="M626" i="1"/>
  <c r="M754" i="1"/>
  <c r="M882" i="1"/>
  <c r="M59" i="1"/>
  <c r="M123" i="1"/>
  <c r="M187" i="1"/>
  <c r="M251" i="1"/>
  <c r="M315" i="1"/>
  <c r="M379" i="1"/>
  <c r="M314" i="1"/>
  <c r="M530" i="1"/>
  <c r="M698" i="1"/>
  <c r="M826" i="1"/>
  <c r="M36" i="1"/>
  <c r="M100" i="1"/>
  <c r="M164" i="1"/>
  <c r="M228" i="1"/>
  <c r="M292" i="1"/>
  <c r="M356" i="1"/>
  <c r="M306" i="1"/>
  <c r="M37" i="1"/>
  <c r="M101" i="1"/>
  <c r="M165" i="1"/>
  <c r="M229" i="1"/>
  <c r="M293" i="1"/>
  <c r="M357" i="1"/>
  <c r="M421" i="1"/>
  <c r="M134" i="1"/>
  <c r="M390" i="1"/>
  <c r="M670" i="1"/>
  <c r="M383" i="1"/>
  <c r="M447" i="1"/>
  <c r="M511" i="1"/>
  <c r="M575" i="1"/>
  <c r="M639" i="1"/>
  <c r="M703" i="1"/>
  <c r="M767" i="1"/>
  <c r="M831" i="1"/>
  <c r="M895" i="1"/>
  <c r="M959" i="1"/>
  <c r="M384" i="1"/>
  <c r="M448" i="1"/>
  <c r="M512" i="1"/>
  <c r="M576" i="1"/>
  <c r="M640" i="1"/>
  <c r="M704" i="1"/>
  <c r="M768" i="1"/>
  <c r="M832" i="1"/>
  <c r="M896" i="1"/>
  <c r="M30" i="1"/>
  <c r="M58" i="1"/>
  <c r="M238" i="1"/>
  <c r="M478" i="1"/>
  <c r="M646" i="1"/>
  <c r="M774" i="1"/>
  <c r="M902" i="1"/>
  <c r="M71" i="1"/>
  <c r="M135" i="1"/>
  <c r="M199" i="1"/>
  <c r="M263" i="1"/>
  <c r="M327" i="1"/>
  <c r="M318" i="1"/>
  <c r="M542" i="1"/>
  <c r="M694" i="1"/>
  <c r="M830" i="1"/>
  <c r="M40" i="1"/>
  <c r="M104" i="1"/>
  <c r="M168" i="1"/>
  <c r="M232" i="1"/>
  <c r="M296" i="1"/>
  <c r="M360" i="1"/>
  <c r="M278" i="1"/>
  <c r="M33" i="1"/>
  <c r="M97" i="1"/>
  <c r="M161" i="1"/>
  <c r="M225" i="1"/>
  <c r="M289" i="1"/>
  <c r="M353" i="1"/>
  <c r="M417" i="1"/>
  <c r="M106" i="1"/>
  <c r="M354" i="1"/>
  <c r="M594" i="1"/>
  <c r="M234" i="1"/>
  <c r="M466" i="1"/>
  <c r="M642" i="1"/>
  <c r="M770" i="1"/>
  <c r="M890" i="1"/>
  <c r="M67" i="1"/>
  <c r="M131" i="1"/>
  <c r="M195" i="1"/>
  <c r="M259" i="1"/>
  <c r="M323" i="1"/>
  <c r="M90" i="1"/>
  <c r="M346" i="1"/>
  <c r="M554" i="1"/>
  <c r="M714" i="1"/>
  <c r="M842" i="1"/>
  <c r="M44" i="1"/>
  <c r="M108" i="1"/>
  <c r="M172" i="1"/>
  <c r="M236" i="1"/>
  <c r="M300" i="1"/>
  <c r="M82" i="1"/>
  <c r="M338" i="1"/>
  <c r="M45" i="1"/>
  <c r="M109" i="1"/>
  <c r="M173" i="1"/>
  <c r="M237" i="1"/>
  <c r="M301" i="1"/>
  <c r="M365" i="1"/>
  <c r="M429" i="1"/>
  <c r="M166" i="1"/>
  <c r="M422" i="1"/>
  <c r="M910" i="1"/>
  <c r="M391" i="1"/>
  <c r="M455" i="1"/>
  <c r="M519" i="1"/>
  <c r="M583" i="1"/>
  <c r="M647" i="1"/>
  <c r="M711" i="1"/>
  <c r="M775" i="1"/>
  <c r="M839" i="1"/>
  <c r="M903" i="1"/>
  <c r="M967" i="1"/>
  <c r="M392" i="1"/>
  <c r="M456" i="1"/>
  <c r="M520" i="1"/>
  <c r="M584" i="1"/>
  <c r="M54" i="1"/>
  <c r="M50" i="1"/>
  <c r="M270" i="1"/>
  <c r="M502" i="1"/>
  <c r="M662" i="1"/>
  <c r="M790" i="1"/>
  <c r="M15" i="1"/>
  <c r="M79" i="1"/>
  <c r="M143" i="1"/>
  <c r="M207" i="1"/>
  <c r="M271" i="1"/>
  <c r="M94" i="1"/>
  <c r="M350" i="1"/>
  <c r="M558" i="1"/>
  <c r="M710" i="1"/>
  <c r="M846" i="1"/>
  <c r="M48" i="1"/>
  <c r="M112" i="1"/>
  <c r="M176" i="1"/>
  <c r="M240" i="1"/>
  <c r="M304" i="1"/>
  <c r="M368" i="1"/>
  <c r="M310" i="1"/>
  <c r="M41" i="1"/>
  <c r="M105" i="1"/>
  <c r="M169" i="1"/>
  <c r="M233" i="1"/>
  <c r="M297" i="1"/>
  <c r="M361" i="1"/>
  <c r="M425" i="1"/>
  <c r="M138" i="1"/>
  <c r="M386" i="1"/>
  <c r="M666" i="1"/>
  <c r="M266" i="1"/>
  <c r="M490" i="1"/>
  <c r="M650" i="1"/>
  <c r="M786" i="1"/>
  <c r="M11" i="1"/>
  <c r="M75" i="1"/>
  <c r="M139" i="1"/>
  <c r="M203" i="1"/>
  <c r="M267" i="1"/>
  <c r="M331" i="1"/>
  <c r="M122" i="1"/>
  <c r="M378" i="1"/>
  <c r="M578" i="1"/>
  <c r="M730" i="1"/>
  <c r="M858" i="1"/>
  <c r="M52" i="1"/>
  <c r="M116" i="1"/>
  <c r="M180" i="1"/>
  <c r="M244" i="1"/>
  <c r="M308" i="1"/>
  <c r="M114" i="1"/>
  <c r="M370" i="1"/>
  <c r="M53" i="1"/>
  <c r="M117" i="1"/>
  <c r="M181" i="1"/>
  <c r="M245" i="1"/>
  <c r="M309" i="1"/>
  <c r="M373" i="1"/>
  <c r="M437" i="1"/>
  <c r="M198" i="1"/>
  <c r="M446" i="1"/>
  <c r="M335" i="1"/>
  <c r="M399" i="1"/>
  <c r="M463" i="1"/>
  <c r="M527" i="1"/>
  <c r="M591" i="1"/>
  <c r="M655" i="1"/>
  <c r="M719" i="1"/>
  <c r="M783" i="1"/>
  <c r="M847" i="1"/>
  <c r="M911" i="1"/>
  <c r="M62" i="1"/>
  <c r="M46" i="1"/>
  <c r="M302" i="1"/>
  <c r="M526" i="1"/>
  <c r="M686" i="1"/>
  <c r="M806" i="1"/>
  <c r="M23" i="1"/>
  <c r="M87" i="1"/>
  <c r="M151" i="1"/>
  <c r="M215" i="1"/>
  <c r="M279" i="1"/>
  <c r="M126" i="1"/>
  <c r="M382" i="1"/>
  <c r="M582" i="1"/>
  <c r="M734" i="1"/>
  <c r="M862" i="1"/>
  <c r="M56" i="1"/>
  <c r="M120" i="1"/>
  <c r="M184" i="1"/>
  <c r="M248" i="1"/>
  <c r="M312" i="1"/>
  <c r="M86" i="1"/>
  <c r="M342" i="1"/>
  <c r="M49" i="1"/>
  <c r="M113" i="1"/>
  <c r="M177" i="1"/>
  <c r="M241" i="1"/>
  <c r="M305" i="1"/>
  <c r="M369" i="1"/>
  <c r="M433" i="1"/>
  <c r="M162" i="1"/>
  <c r="M418" i="1"/>
  <c r="M906" i="1"/>
  <c r="M298" i="1"/>
  <c r="M522" i="1"/>
  <c r="M674" i="1"/>
  <c r="M802" i="1"/>
  <c r="M19" i="1"/>
  <c r="M83" i="1"/>
  <c r="M147" i="1"/>
  <c r="M211" i="1"/>
  <c r="M275" i="1"/>
  <c r="M339" i="1"/>
  <c r="M154" i="1"/>
  <c r="M402" i="1"/>
  <c r="M602" i="1"/>
  <c r="M746" i="1"/>
  <c r="M874" i="1"/>
  <c r="M60" i="1"/>
  <c r="M124" i="1"/>
  <c r="M188" i="1"/>
  <c r="M252" i="1"/>
  <c r="M316" i="1"/>
  <c r="M146" i="1"/>
  <c r="M410" i="1"/>
  <c r="M61" i="1"/>
  <c r="M125" i="1"/>
  <c r="M189" i="1"/>
  <c r="M253" i="1"/>
  <c r="M317" i="1"/>
  <c r="M381" i="1"/>
  <c r="M445" i="1"/>
  <c r="M230" i="1"/>
  <c r="M470" i="1"/>
  <c r="M343" i="1"/>
  <c r="M407" i="1"/>
  <c r="M471" i="1"/>
  <c r="M535" i="1"/>
  <c r="M599" i="1"/>
  <c r="M663" i="1"/>
  <c r="M727" i="1"/>
  <c r="M791" i="1"/>
  <c r="M855" i="1"/>
  <c r="M919" i="1"/>
  <c r="M983" i="1"/>
  <c r="M34" i="1"/>
  <c r="M70" i="1"/>
  <c r="M326" i="1"/>
  <c r="M550" i="1"/>
  <c r="M702" i="1"/>
  <c r="M822" i="1"/>
  <c r="M31" i="1"/>
  <c r="M95" i="1"/>
  <c r="M159" i="1"/>
  <c r="M223" i="1"/>
  <c r="M287" i="1"/>
  <c r="M158" i="1"/>
  <c r="M406" i="1"/>
  <c r="M606" i="1"/>
  <c r="M750" i="1"/>
  <c r="M878" i="1"/>
  <c r="M64" i="1"/>
  <c r="M128" i="1"/>
  <c r="M192" i="1"/>
  <c r="M256" i="1"/>
  <c r="M320" i="1"/>
  <c r="M118" i="1"/>
  <c r="M374" i="1"/>
  <c r="M57" i="1"/>
  <c r="M121" i="1"/>
  <c r="M185" i="1"/>
  <c r="M249" i="1"/>
  <c r="M313" i="1"/>
  <c r="M377" i="1"/>
  <c r="M441" i="1"/>
  <c r="M194" i="1"/>
  <c r="M450" i="1"/>
  <c r="M66" i="1"/>
  <c r="M330" i="1"/>
  <c r="M546" i="1"/>
  <c r="M690" i="1"/>
  <c r="M818" i="1"/>
  <c r="M27" i="1"/>
  <c r="M91" i="1"/>
  <c r="M155" i="1"/>
  <c r="M219" i="1"/>
  <c r="M283" i="1"/>
  <c r="M347" i="1"/>
  <c r="M186" i="1"/>
  <c r="M434" i="1"/>
  <c r="M618" i="1"/>
  <c r="M762" i="1"/>
  <c r="M898" i="1"/>
  <c r="M68" i="1"/>
  <c r="M132" i="1"/>
  <c r="M196" i="1"/>
  <c r="M260" i="1"/>
  <c r="M324" i="1"/>
  <c r="M178" i="1"/>
  <c r="M514" i="1"/>
  <c r="M69" i="1"/>
  <c r="M133" i="1"/>
  <c r="M197" i="1"/>
  <c r="M261" i="1"/>
  <c r="M325" i="1"/>
  <c r="M389" i="1"/>
  <c r="M453" i="1"/>
  <c r="M262" i="1"/>
  <c r="M494" i="1"/>
  <c r="M351" i="1"/>
  <c r="M415" i="1"/>
  <c r="M479" i="1"/>
  <c r="M543" i="1"/>
  <c r="M607" i="1"/>
  <c r="M671" i="1"/>
  <c r="M735" i="1"/>
  <c r="M799" i="1"/>
  <c r="M863" i="1"/>
  <c r="M927" i="1"/>
  <c r="M991" i="1"/>
  <c r="M416" i="1"/>
  <c r="M480" i="1"/>
  <c r="M544" i="1"/>
  <c r="M608" i="1"/>
  <c r="M672" i="1"/>
  <c r="M736" i="1"/>
  <c r="M800" i="1"/>
  <c r="M864" i="1"/>
  <c r="M928" i="1"/>
  <c r="M10" i="1"/>
  <c r="M102" i="1"/>
  <c r="M366" i="1"/>
  <c r="M574" i="1"/>
  <c r="M718" i="1"/>
  <c r="M838" i="1"/>
  <c r="M39" i="1"/>
  <c r="M103" i="1"/>
  <c r="M167" i="1"/>
  <c r="M231" i="1"/>
  <c r="M295" i="1"/>
  <c r="M190" i="1"/>
  <c r="M438" i="1"/>
  <c r="M622" i="1"/>
  <c r="M766" i="1"/>
  <c r="M894" i="1"/>
  <c r="M72" i="1"/>
  <c r="M136" i="1"/>
  <c r="M200" i="1"/>
  <c r="M264" i="1"/>
  <c r="M328" i="1"/>
  <c r="M150" i="1"/>
  <c r="M414" i="1"/>
  <c r="M65" i="1"/>
  <c r="M129" i="1"/>
  <c r="M193" i="1"/>
  <c r="M257" i="1"/>
  <c r="M321" i="1"/>
  <c r="M385" i="1"/>
  <c r="M449" i="1"/>
  <c r="M226" i="1"/>
  <c r="M474" i="1"/>
  <c r="M98" i="1"/>
  <c r="M362" i="1"/>
  <c r="M570" i="1"/>
  <c r="M706" i="1"/>
  <c r="M834" i="1"/>
  <c r="M35" i="1"/>
  <c r="M99" i="1"/>
  <c r="M163" i="1"/>
  <c r="M227" i="1"/>
  <c r="M291" i="1"/>
  <c r="M355" i="1"/>
  <c r="M218" i="1"/>
  <c r="M458" i="1"/>
  <c r="M634" i="1"/>
  <c r="M778" i="1"/>
  <c r="M12" i="1"/>
  <c r="M76" i="1"/>
  <c r="M140" i="1"/>
  <c r="M204" i="1"/>
  <c r="M268" i="1"/>
  <c r="M332" i="1"/>
  <c r="M210" i="1"/>
  <c r="M13" i="1"/>
  <c r="M77" i="1"/>
  <c r="M141" i="1"/>
  <c r="M205" i="1"/>
  <c r="M269" i="1"/>
  <c r="M333" i="1"/>
  <c r="M397" i="1"/>
  <c r="M461" i="1"/>
  <c r="M294" i="1"/>
  <c r="M534" i="1"/>
  <c r="M359" i="1"/>
  <c r="M423" i="1"/>
  <c r="M487" i="1"/>
  <c r="M551" i="1"/>
  <c r="M615" i="1"/>
  <c r="M679" i="1"/>
  <c r="M743" i="1"/>
  <c r="M807" i="1"/>
  <c r="M871" i="1"/>
  <c r="M935" i="1"/>
  <c r="M999" i="1"/>
  <c r="M424" i="1"/>
  <c r="M488" i="1"/>
  <c r="M552" i="1"/>
  <c r="M958" i="1"/>
  <c r="M989" i="1"/>
  <c r="M925" i="1"/>
  <c r="M861" i="1"/>
  <c r="M797" i="1"/>
  <c r="M733" i="1"/>
  <c r="M669" i="1"/>
  <c r="M605" i="1"/>
  <c r="M541" i="1"/>
  <c r="M477" i="1"/>
  <c r="M956" i="1"/>
  <c r="M892" i="1"/>
  <c r="M828" i="1"/>
  <c r="M764" i="1"/>
  <c r="M700" i="1"/>
  <c r="M636" i="1"/>
  <c r="M572" i="1"/>
  <c r="M508" i="1"/>
  <c r="M444" i="1"/>
  <c r="M380" i="1"/>
  <c r="M963" i="1"/>
  <c r="M899" i="1"/>
  <c r="M835" i="1"/>
  <c r="M771" i="1"/>
  <c r="M707" i="1"/>
  <c r="M643" i="1"/>
  <c r="M579" i="1"/>
  <c r="M515" i="1"/>
  <c r="M451" i="1"/>
  <c r="M387" i="1"/>
  <c r="M946" i="1"/>
  <c r="M977" i="1"/>
  <c r="M913" i="1"/>
  <c r="M849" i="1"/>
  <c r="M785" i="1"/>
  <c r="M721" i="1"/>
  <c r="M657" i="1"/>
  <c r="M593" i="1"/>
  <c r="M529" i="1"/>
  <c r="M1008" i="1"/>
  <c r="M936" i="1"/>
  <c r="M840" i="1"/>
  <c r="M728" i="1"/>
  <c r="M624" i="1"/>
  <c r="M472" i="1"/>
  <c r="M950" i="1"/>
  <c r="M981" i="1"/>
  <c r="M917" i="1"/>
  <c r="M853" i="1"/>
  <c r="M789" i="1"/>
  <c r="M725" i="1"/>
  <c r="M661" i="1"/>
  <c r="M597" i="1"/>
  <c r="M533" i="1"/>
  <c r="M469" i="1"/>
  <c r="M948" i="1"/>
  <c r="M884" i="1"/>
  <c r="M820" i="1"/>
  <c r="M756" i="1"/>
  <c r="M692" i="1"/>
  <c r="M628" i="1"/>
  <c r="M564" i="1"/>
  <c r="M500" i="1"/>
  <c r="M436" i="1"/>
  <c r="M372" i="1"/>
  <c r="M955" i="1"/>
  <c r="M891" i="1"/>
  <c r="M827" i="1"/>
  <c r="M763" i="1"/>
  <c r="M699" i="1"/>
  <c r="M635" i="1"/>
  <c r="M571" i="1"/>
  <c r="M507" i="1"/>
  <c r="M443" i="1"/>
  <c r="M1002" i="1"/>
  <c r="M938" i="1"/>
  <c r="M969" i="1"/>
  <c r="M905" i="1"/>
  <c r="M841" i="1"/>
  <c r="M777" i="1"/>
  <c r="M713" i="1"/>
  <c r="M649" i="1"/>
  <c r="M585" i="1"/>
  <c r="M521" i="1"/>
  <c r="M1000" i="1"/>
  <c r="M920" i="1"/>
  <c r="M816" i="1"/>
  <c r="M720" i="1"/>
  <c r="M616" i="1"/>
  <c r="M464" i="1"/>
  <c r="M997" i="1"/>
  <c r="M741" i="1"/>
  <c r="M613" i="1"/>
  <c r="M900" i="1"/>
  <c r="M772" i="1"/>
  <c r="M644" i="1"/>
  <c r="M516" i="1"/>
  <c r="M452" i="1"/>
  <c r="M388" i="1"/>
  <c r="M843" i="1"/>
  <c r="M779" i="1"/>
  <c r="M715" i="1"/>
  <c r="M651" i="1"/>
  <c r="M587" i="1"/>
  <c r="M523" i="1"/>
  <c r="M459" i="1"/>
  <c r="M395" i="1"/>
  <c r="M954" i="1"/>
  <c r="M985" i="1"/>
  <c r="M921" i="1"/>
  <c r="M857" i="1"/>
  <c r="M793" i="1"/>
  <c r="M729" i="1"/>
  <c r="M665" i="1"/>
  <c r="M601" i="1"/>
  <c r="M537" i="1"/>
  <c r="M473" i="1"/>
  <c r="M944" i="1"/>
  <c r="M848" i="1"/>
  <c r="M744" i="1"/>
  <c r="M648" i="1"/>
  <c r="M496" i="1"/>
  <c r="M943" i="1"/>
  <c r="M1006" i="1"/>
  <c r="M942" i="1"/>
  <c r="M973" i="1"/>
  <c r="M909" i="1"/>
  <c r="M845" i="1"/>
  <c r="M781" i="1"/>
  <c r="M717" i="1"/>
  <c r="M653" i="1"/>
  <c r="M589" i="1"/>
  <c r="M525" i="1"/>
  <c r="M1004" i="1"/>
  <c r="M940" i="1"/>
  <c r="M876" i="1"/>
  <c r="M812" i="1"/>
  <c r="M748" i="1"/>
  <c r="M684" i="1"/>
  <c r="M620" i="1"/>
  <c r="M556" i="1"/>
  <c r="M492" i="1"/>
  <c r="M428" i="1"/>
  <c r="M364" i="1"/>
  <c r="M947" i="1"/>
  <c r="M883" i="1"/>
  <c r="M819" i="1"/>
  <c r="M755" i="1"/>
  <c r="M691" i="1"/>
  <c r="M627" i="1"/>
  <c r="M563" i="1"/>
  <c r="M499" i="1"/>
  <c r="M435" i="1"/>
  <c r="M994" i="1"/>
  <c r="M930" i="1"/>
  <c r="M961" i="1"/>
  <c r="M897" i="1"/>
  <c r="M833" i="1"/>
  <c r="M769" i="1"/>
  <c r="M705" i="1"/>
  <c r="M641" i="1"/>
  <c r="M577" i="1"/>
  <c r="M513" i="1"/>
  <c r="M992" i="1"/>
  <c r="M912" i="1"/>
  <c r="M808" i="1"/>
  <c r="M712" i="1"/>
  <c r="M600" i="1"/>
  <c r="M432" i="1"/>
  <c r="M869" i="1"/>
  <c r="M485" i="1"/>
  <c r="M971" i="1"/>
  <c r="M934" i="1"/>
  <c r="M773" i="1"/>
  <c r="M996" i="1"/>
  <c r="M420" i="1"/>
  <c r="M688" i="1"/>
  <c r="M926" i="1"/>
  <c r="M957" i="1"/>
  <c r="M893" i="1"/>
  <c r="M829" i="1"/>
  <c r="M765" i="1"/>
  <c r="M701" i="1"/>
  <c r="M637" i="1"/>
  <c r="M573" i="1"/>
  <c r="M509" i="1"/>
  <c r="M988" i="1"/>
  <c r="M924" i="1"/>
  <c r="M860" i="1"/>
  <c r="M796" i="1"/>
  <c r="M732" i="1"/>
  <c r="M668" i="1"/>
  <c r="M604" i="1"/>
  <c r="M540" i="1"/>
  <c r="M476" i="1"/>
  <c r="M412" i="1"/>
  <c r="M995" i="1"/>
  <c r="M931" i="1"/>
  <c r="M867" i="1"/>
  <c r="M803" i="1"/>
  <c r="M739" i="1"/>
  <c r="M675" i="1"/>
  <c r="M611" i="1"/>
  <c r="M547" i="1"/>
  <c r="M483" i="1"/>
  <c r="M419" i="1"/>
  <c r="M978" i="1"/>
  <c r="M914" i="1"/>
  <c r="M945" i="1"/>
  <c r="M881" i="1"/>
  <c r="M817" i="1"/>
  <c r="M753" i="1"/>
  <c r="M689" i="1"/>
  <c r="M625" i="1"/>
  <c r="M561" i="1"/>
  <c r="M497" i="1"/>
  <c r="M976" i="1"/>
  <c r="M880" i="1"/>
  <c r="M784" i="1"/>
  <c r="M680" i="1"/>
  <c r="M560" i="1"/>
  <c r="M400" i="1"/>
  <c r="M966" i="1"/>
  <c r="M549" i="1"/>
  <c r="M901" i="1"/>
  <c r="M645" i="1"/>
  <c r="M932" i="1"/>
  <c r="M740" i="1"/>
  <c r="M548" i="1"/>
  <c r="M939" i="1"/>
  <c r="M747" i="1"/>
  <c r="M555" i="1"/>
  <c r="M427" i="1"/>
  <c r="M953" i="1"/>
  <c r="M825" i="1"/>
  <c r="M697" i="1"/>
  <c r="M569" i="1"/>
  <c r="M904" i="1"/>
  <c r="M408" i="1"/>
  <c r="M990" i="1"/>
  <c r="M982" i="1"/>
  <c r="M918" i="1"/>
  <c r="M949" i="1"/>
  <c r="M885" i="1"/>
  <c r="M821" i="1"/>
  <c r="M757" i="1"/>
  <c r="M693" i="1"/>
  <c r="M629" i="1"/>
  <c r="M565" i="1"/>
  <c r="M501" i="1"/>
  <c r="M980" i="1"/>
  <c r="M916" i="1"/>
  <c r="M852" i="1"/>
  <c r="M788" i="1"/>
  <c r="M724" i="1"/>
  <c r="M660" i="1"/>
  <c r="M596" i="1"/>
  <c r="M532" i="1"/>
  <c r="M468" i="1"/>
  <c r="M404" i="1"/>
  <c r="M987" i="1"/>
  <c r="M923" i="1"/>
  <c r="M859" i="1"/>
  <c r="M795" i="1"/>
  <c r="M731" i="1"/>
  <c r="M667" i="1"/>
  <c r="M603" i="1"/>
  <c r="M539" i="1"/>
  <c r="M475" i="1"/>
  <c r="M411" i="1"/>
  <c r="M970" i="1"/>
  <c r="M1001" i="1"/>
  <c r="M937" i="1"/>
  <c r="M873" i="1"/>
  <c r="M809" i="1"/>
  <c r="M745" i="1"/>
  <c r="M681" i="1"/>
  <c r="M617" i="1"/>
  <c r="M553" i="1"/>
  <c r="M489" i="1"/>
  <c r="M968" i="1"/>
  <c r="M872" i="1"/>
  <c r="M776" i="1"/>
  <c r="M664" i="1"/>
  <c r="M536" i="1"/>
  <c r="M1007" i="1"/>
  <c r="M933" i="1"/>
  <c r="M805" i="1"/>
  <c r="M677" i="1"/>
  <c r="M964" i="1"/>
  <c r="M836" i="1"/>
  <c r="M708" i="1"/>
  <c r="M580" i="1"/>
  <c r="M907" i="1"/>
  <c r="M998" i="1"/>
  <c r="M965" i="1"/>
  <c r="M837" i="1"/>
  <c r="M709" i="1"/>
  <c r="M581" i="1"/>
  <c r="M517" i="1"/>
  <c r="M868" i="1"/>
  <c r="M804" i="1"/>
  <c r="M676" i="1"/>
  <c r="M612" i="1"/>
  <c r="M484" i="1"/>
  <c r="M1003" i="1"/>
  <c r="M875" i="1"/>
  <c r="M811" i="1"/>
  <c r="M683" i="1"/>
  <c r="M619" i="1"/>
  <c r="M491" i="1"/>
  <c r="M986" i="1"/>
  <c r="M922" i="1"/>
  <c r="M889" i="1"/>
  <c r="M761" i="1"/>
  <c r="M633" i="1"/>
  <c r="M505" i="1"/>
  <c r="M984" i="1"/>
  <c r="M792" i="1"/>
  <c r="M592" i="1"/>
  <c r="M974" i="1"/>
  <c r="M1005" i="1"/>
  <c r="M941" i="1"/>
  <c r="M877" i="1"/>
  <c r="M813" i="1"/>
  <c r="M749" i="1"/>
  <c r="M685" i="1"/>
  <c r="M621" i="1"/>
  <c r="M557" i="1"/>
  <c r="M493" i="1"/>
  <c r="M972" i="1"/>
  <c r="M908" i="1"/>
  <c r="M844" i="1"/>
  <c r="M780" i="1"/>
  <c r="M716" i="1"/>
  <c r="M652" i="1"/>
  <c r="M588" i="1"/>
  <c r="M524" i="1"/>
  <c r="M460" i="1"/>
  <c r="M396" i="1"/>
  <c r="M979" i="1"/>
  <c r="M915" i="1"/>
  <c r="M851" i="1"/>
  <c r="M787" i="1"/>
  <c r="M723" i="1"/>
  <c r="M659" i="1"/>
  <c r="M595" i="1"/>
  <c r="M531" i="1"/>
  <c r="M467" i="1"/>
  <c r="M403" i="1"/>
  <c r="M962" i="1"/>
  <c r="M993" i="1"/>
  <c r="M929" i="1"/>
  <c r="M865" i="1"/>
  <c r="M801" i="1"/>
  <c r="M737" i="1"/>
  <c r="M673" i="1"/>
  <c r="M609" i="1"/>
  <c r="M545" i="1"/>
  <c r="M481" i="1"/>
  <c r="M960" i="1"/>
  <c r="M856" i="1"/>
  <c r="M752" i="1"/>
  <c r="M656" i="1"/>
  <c r="M528" i="1"/>
  <c r="M975" i="1"/>
  <c r="M9" i="1"/>
  <c r="L702" i="1"/>
  <c r="L869" i="1"/>
  <c r="L996" i="1"/>
  <c r="L484" i="1"/>
  <c r="L643" i="1"/>
  <c r="L569" i="1"/>
  <c r="L30" i="1"/>
  <c r="L638" i="1"/>
  <c r="L805" i="1"/>
  <c r="L932" i="1"/>
  <c r="L420" i="1"/>
  <c r="L579" i="1"/>
  <c r="L441" i="1"/>
  <c r="L309" i="1"/>
  <c r="L574" i="1"/>
  <c r="L741" i="1"/>
  <c r="L868" i="1"/>
  <c r="L356" i="1"/>
  <c r="L515" i="1"/>
  <c r="L992" i="1"/>
  <c r="L308" i="1"/>
  <c r="L510" i="1"/>
  <c r="L677" i="1"/>
  <c r="L804" i="1"/>
  <c r="L963" i="1"/>
  <c r="L451" i="1"/>
  <c r="L864" i="1"/>
  <c r="L407" i="1"/>
  <c r="L958" i="1"/>
  <c r="L446" i="1"/>
  <c r="L613" i="1"/>
  <c r="L740" i="1"/>
  <c r="L899" i="1"/>
  <c r="L1001" i="1"/>
  <c r="L720" i="1"/>
  <c r="L74" i="1"/>
  <c r="L894" i="1"/>
  <c r="L382" i="1"/>
  <c r="L549" i="1"/>
  <c r="L676" i="1"/>
  <c r="L835" i="1"/>
  <c r="L913" i="1"/>
  <c r="L544" i="1"/>
  <c r="L338" i="1"/>
  <c r="L830" i="1"/>
  <c r="L997" i="1"/>
  <c r="L485" i="1"/>
  <c r="L612" i="1"/>
  <c r="L771" i="1"/>
  <c r="L825" i="1"/>
  <c r="L360" i="1"/>
  <c r="L216" i="1"/>
  <c r="L766" i="1"/>
  <c r="L933" i="1"/>
  <c r="L421" i="1"/>
  <c r="L548" i="1"/>
  <c r="L707" i="1"/>
  <c r="L697" i="1"/>
  <c r="L206" i="1"/>
  <c r="L751" i="1"/>
  <c r="L966" i="1"/>
  <c r="L902" i="1"/>
  <c r="L838" i="1"/>
  <c r="L774" i="1"/>
  <c r="L710" i="1"/>
  <c r="L646" i="1"/>
  <c r="L582" i="1"/>
  <c r="L518" i="1"/>
  <c r="L454" i="1"/>
  <c r="L390" i="1"/>
  <c r="L1005" i="1"/>
  <c r="L941" i="1"/>
  <c r="L877" i="1"/>
  <c r="L813" i="1"/>
  <c r="L749" i="1"/>
  <c r="L685" i="1"/>
  <c r="L621" i="1"/>
  <c r="L557" i="1"/>
  <c r="L493" i="1"/>
  <c r="L429" i="1"/>
  <c r="L1004" i="1"/>
  <c r="L940" i="1"/>
  <c r="L876" i="1"/>
  <c r="L812" i="1"/>
  <c r="L748" i="1"/>
  <c r="L684" i="1"/>
  <c r="L620" i="1"/>
  <c r="L556" i="1"/>
  <c r="L492" i="1"/>
  <c r="L428" i="1"/>
  <c r="L364" i="1"/>
  <c r="L971" i="1"/>
  <c r="L907" i="1"/>
  <c r="L843" i="1"/>
  <c r="L779" i="1"/>
  <c r="L715" i="1"/>
  <c r="L651" i="1"/>
  <c r="L587" i="1"/>
  <c r="L523" i="1"/>
  <c r="L459" i="1"/>
  <c r="L379" i="1"/>
  <c r="L921" i="1"/>
  <c r="L833" i="1"/>
  <c r="L705" i="1"/>
  <c r="L577" i="1"/>
  <c r="L449" i="1"/>
  <c r="L1000" i="1"/>
  <c r="L872" i="1"/>
  <c r="L736" i="1"/>
  <c r="L552" i="1"/>
  <c r="L400" i="1"/>
  <c r="L222" i="1"/>
  <c r="L38" i="1"/>
  <c r="L71" i="1"/>
  <c r="L223" i="1"/>
  <c r="L274" i="1"/>
  <c r="L394" i="1"/>
  <c r="L578" i="1"/>
  <c r="L280" i="1"/>
  <c r="L9" i="1"/>
  <c r="L39" i="1"/>
  <c r="L207" i="1"/>
  <c r="L447" i="1"/>
  <c r="L511" i="1"/>
  <c r="L575" i="1"/>
  <c r="L639" i="1"/>
  <c r="L703" i="1"/>
  <c r="L767" i="1"/>
  <c r="L831" i="1"/>
  <c r="L895" i="1"/>
  <c r="L959" i="1"/>
  <c r="L127" i="1"/>
  <c r="L40" i="1"/>
  <c r="L104" i="1"/>
  <c r="L168" i="1"/>
  <c r="L232" i="1"/>
  <c r="L296" i="1"/>
  <c r="L49" i="1"/>
  <c r="L113" i="1"/>
  <c r="L177" i="1"/>
  <c r="L241" i="1"/>
  <c r="L305" i="1"/>
  <c r="L26" i="1"/>
  <c r="L410" i="1"/>
  <c r="L610" i="1"/>
  <c r="L690" i="1"/>
  <c r="L754" i="1"/>
  <c r="L818" i="1"/>
  <c r="L882" i="1"/>
  <c r="L946" i="1"/>
  <c r="L111" i="1"/>
  <c r="L170" i="1"/>
  <c r="L450" i="1"/>
  <c r="L35" i="1"/>
  <c r="L123" i="1"/>
  <c r="L187" i="1"/>
  <c r="L251" i="1"/>
  <c r="L315" i="1"/>
  <c r="L87" i="1"/>
  <c r="L50" i="1"/>
  <c r="L330" i="1"/>
  <c r="L546" i="1"/>
  <c r="L75" i="1"/>
  <c r="L68" i="1"/>
  <c r="L132" i="1"/>
  <c r="L196" i="1"/>
  <c r="L260" i="1"/>
  <c r="L324" i="1"/>
  <c r="L311" i="1"/>
  <c r="L194" i="1"/>
  <c r="L530" i="1"/>
  <c r="L69" i="1"/>
  <c r="L133" i="1"/>
  <c r="L197" i="1"/>
  <c r="L261" i="1"/>
  <c r="L325" i="1"/>
  <c r="L328" i="1"/>
  <c r="L271" i="1"/>
  <c r="L455" i="1"/>
  <c r="L519" i="1"/>
  <c r="L583" i="1"/>
  <c r="L647" i="1"/>
  <c r="L711" i="1"/>
  <c r="L775" i="1"/>
  <c r="L839" i="1"/>
  <c r="L903" i="1"/>
  <c r="L967" i="1"/>
  <c r="L167" i="1"/>
  <c r="L48" i="1"/>
  <c r="L112" i="1"/>
  <c r="L176" i="1"/>
  <c r="L240" i="1"/>
  <c r="L304" i="1"/>
  <c r="L57" i="1"/>
  <c r="L121" i="1"/>
  <c r="L185" i="1"/>
  <c r="L249" i="1"/>
  <c r="L313" i="1"/>
  <c r="L82" i="1"/>
  <c r="L442" i="1"/>
  <c r="L618" i="1"/>
  <c r="L698" i="1"/>
  <c r="L762" i="1"/>
  <c r="L826" i="1"/>
  <c r="L890" i="1"/>
  <c r="L954" i="1"/>
  <c r="L175" i="1"/>
  <c r="L210" i="1"/>
  <c r="L474" i="1"/>
  <c r="L51" i="1"/>
  <c r="L131" i="1"/>
  <c r="L195" i="1"/>
  <c r="L259" i="1"/>
  <c r="L323" i="1"/>
  <c r="L143" i="1"/>
  <c r="L90" i="1"/>
  <c r="L362" i="1"/>
  <c r="L570" i="1"/>
  <c r="L12" i="1"/>
  <c r="L76" i="1"/>
  <c r="L140" i="1"/>
  <c r="L204" i="1"/>
  <c r="L268" i="1"/>
  <c r="L332" i="1"/>
  <c r="L351" i="1"/>
  <c r="L226" i="1"/>
  <c r="L13" i="1"/>
  <c r="L77" i="1"/>
  <c r="L141" i="1"/>
  <c r="L205" i="1"/>
  <c r="L269" i="1"/>
  <c r="L333" i="1"/>
  <c r="L31" i="1"/>
  <c r="L327" i="1"/>
  <c r="L463" i="1"/>
  <c r="L527" i="1"/>
  <c r="L591" i="1"/>
  <c r="L655" i="1"/>
  <c r="L719" i="1"/>
  <c r="L783" i="1"/>
  <c r="L847" i="1"/>
  <c r="L911" i="1"/>
  <c r="L975" i="1"/>
  <c r="L239" i="1"/>
  <c r="L56" i="1"/>
  <c r="L120" i="1"/>
  <c r="L184" i="1"/>
  <c r="L248" i="1"/>
  <c r="L312" i="1"/>
  <c r="L65" i="1"/>
  <c r="L129" i="1"/>
  <c r="L193" i="1"/>
  <c r="L257" i="1"/>
  <c r="L321" i="1"/>
  <c r="L130" i="1"/>
  <c r="L466" i="1"/>
  <c r="L626" i="1"/>
  <c r="L706" i="1"/>
  <c r="L770" i="1"/>
  <c r="L834" i="1"/>
  <c r="L898" i="1"/>
  <c r="L962" i="1"/>
  <c r="L247" i="1"/>
  <c r="L250" i="1"/>
  <c r="L506" i="1"/>
  <c r="L67" i="1"/>
  <c r="L139" i="1"/>
  <c r="L203" i="1"/>
  <c r="L267" i="1"/>
  <c r="L331" i="1"/>
  <c r="L199" i="1"/>
  <c r="L114" i="1"/>
  <c r="L402" i="1"/>
  <c r="L594" i="1"/>
  <c r="L20" i="1"/>
  <c r="L84" i="1"/>
  <c r="L148" i="1"/>
  <c r="L212" i="1"/>
  <c r="L276" i="1"/>
  <c r="L63" i="1"/>
  <c r="L399" i="1"/>
  <c r="L258" i="1"/>
  <c r="L21" i="1"/>
  <c r="L85" i="1"/>
  <c r="L149" i="1"/>
  <c r="L213" i="1"/>
  <c r="L277" i="1"/>
  <c r="L341" i="1"/>
  <c r="L231" i="1"/>
  <c r="L178" i="1"/>
  <c r="L46" i="1"/>
  <c r="L110" i="1"/>
  <c r="L174" i="1"/>
  <c r="L238" i="1"/>
  <c r="L302" i="1"/>
  <c r="L368" i="1"/>
  <c r="L432" i="1"/>
  <c r="L496" i="1"/>
  <c r="L560" i="1"/>
  <c r="L624" i="1"/>
  <c r="L688" i="1"/>
  <c r="L752" i="1"/>
  <c r="L816" i="1"/>
  <c r="L880" i="1"/>
  <c r="L944" i="1"/>
  <c r="L1008" i="1"/>
  <c r="L393" i="1"/>
  <c r="L457" i="1"/>
  <c r="L521" i="1"/>
  <c r="L585" i="1"/>
  <c r="L649" i="1"/>
  <c r="L713" i="1"/>
  <c r="L777" i="1"/>
  <c r="L841" i="1"/>
  <c r="L905" i="1"/>
  <c r="L969" i="1"/>
  <c r="L403" i="1"/>
  <c r="L55" i="1"/>
  <c r="L359" i="1"/>
  <c r="L471" i="1"/>
  <c r="L535" i="1"/>
  <c r="L599" i="1"/>
  <c r="L663" i="1"/>
  <c r="L727" i="1"/>
  <c r="L791" i="1"/>
  <c r="L855" i="1"/>
  <c r="L919" i="1"/>
  <c r="L983" i="1"/>
  <c r="L319" i="1"/>
  <c r="L64" i="1"/>
  <c r="L128" i="1"/>
  <c r="L192" i="1"/>
  <c r="L256" i="1"/>
  <c r="L320" i="1"/>
  <c r="L73" i="1"/>
  <c r="L137" i="1"/>
  <c r="L201" i="1"/>
  <c r="L265" i="1"/>
  <c r="L329" i="1"/>
  <c r="L186" i="1"/>
  <c r="L490" i="1"/>
  <c r="L634" i="1"/>
  <c r="L714" i="1"/>
  <c r="L778" i="1"/>
  <c r="L842" i="1"/>
  <c r="L906" i="1"/>
  <c r="L970" i="1"/>
  <c r="L303" i="1"/>
  <c r="L290" i="1"/>
  <c r="L538" i="1"/>
  <c r="L83" i="1"/>
  <c r="L147" i="1"/>
  <c r="L211" i="1"/>
  <c r="L275" i="1"/>
  <c r="L339" i="1"/>
  <c r="L255" i="1"/>
  <c r="L154" i="1"/>
  <c r="L426" i="1"/>
  <c r="L666" i="1"/>
  <c r="L28" i="1"/>
  <c r="L92" i="1"/>
  <c r="L156" i="1"/>
  <c r="L220" i="1"/>
  <c r="L284" i="1"/>
  <c r="L95" i="1"/>
  <c r="L42" i="1"/>
  <c r="L282" i="1"/>
  <c r="L29" i="1"/>
  <c r="L93" i="1"/>
  <c r="L157" i="1"/>
  <c r="L221" i="1"/>
  <c r="L285" i="1"/>
  <c r="L349" i="1"/>
  <c r="L279" i="1"/>
  <c r="L218" i="1"/>
  <c r="L54" i="1"/>
  <c r="L118" i="1"/>
  <c r="L182" i="1"/>
  <c r="L246" i="1"/>
  <c r="L310" i="1"/>
  <c r="L376" i="1"/>
  <c r="L440" i="1"/>
  <c r="L504" i="1"/>
  <c r="L568" i="1"/>
  <c r="L632" i="1"/>
  <c r="L696" i="1"/>
  <c r="L760" i="1"/>
  <c r="L824" i="1"/>
  <c r="L888" i="1"/>
  <c r="L952" i="1"/>
  <c r="L337" i="1"/>
  <c r="L401" i="1"/>
  <c r="L465" i="1"/>
  <c r="L529" i="1"/>
  <c r="L593" i="1"/>
  <c r="L657" i="1"/>
  <c r="L721" i="1"/>
  <c r="L785" i="1"/>
  <c r="L47" i="1"/>
  <c r="L367" i="1"/>
  <c r="L479" i="1"/>
  <c r="L543" i="1"/>
  <c r="L607" i="1"/>
  <c r="L671" i="1"/>
  <c r="L735" i="1"/>
  <c r="L799" i="1"/>
  <c r="L863" i="1"/>
  <c r="L927" i="1"/>
  <c r="L991" i="1"/>
  <c r="L431" i="1"/>
  <c r="L72" i="1"/>
  <c r="L136" i="1"/>
  <c r="L200" i="1"/>
  <c r="L264" i="1"/>
  <c r="L17" i="1"/>
  <c r="L81" i="1"/>
  <c r="L145" i="1"/>
  <c r="L209" i="1"/>
  <c r="L273" i="1"/>
  <c r="L135" i="1"/>
  <c r="L242" i="1"/>
  <c r="L514" i="1"/>
  <c r="L642" i="1"/>
  <c r="L722" i="1"/>
  <c r="L786" i="1"/>
  <c r="L850" i="1"/>
  <c r="L914" i="1"/>
  <c r="L978" i="1"/>
  <c r="L383" i="1"/>
  <c r="L322" i="1"/>
  <c r="L562" i="1"/>
  <c r="L91" i="1"/>
  <c r="L155" i="1"/>
  <c r="L219" i="1"/>
  <c r="L283" i="1"/>
  <c r="L347" i="1"/>
  <c r="L295" i="1"/>
  <c r="L202" i="1"/>
  <c r="L458" i="1"/>
  <c r="L19" i="1"/>
  <c r="L36" i="1"/>
  <c r="L100" i="1"/>
  <c r="L164" i="1"/>
  <c r="L228" i="1"/>
  <c r="L292" i="1"/>
  <c r="L151" i="1"/>
  <c r="L58" i="1"/>
  <c r="L314" i="1"/>
  <c r="L37" i="1"/>
  <c r="L101" i="1"/>
  <c r="L165" i="1"/>
  <c r="L229" i="1"/>
  <c r="L293" i="1"/>
  <c r="L357" i="1"/>
  <c r="L335" i="1"/>
  <c r="L266" i="1"/>
  <c r="L62" i="1"/>
  <c r="L126" i="1"/>
  <c r="L190" i="1"/>
  <c r="L254" i="1"/>
  <c r="L318" i="1"/>
  <c r="L384" i="1"/>
  <c r="L448" i="1"/>
  <c r="L512" i="1"/>
  <c r="L576" i="1"/>
  <c r="L640" i="1"/>
  <c r="L704" i="1"/>
  <c r="L768" i="1"/>
  <c r="L23" i="1"/>
  <c r="L391" i="1"/>
  <c r="L487" i="1"/>
  <c r="L551" i="1"/>
  <c r="L615" i="1"/>
  <c r="L679" i="1"/>
  <c r="L743" i="1"/>
  <c r="L807" i="1"/>
  <c r="L871" i="1"/>
  <c r="L935" i="1"/>
  <c r="L999" i="1"/>
  <c r="L16" i="1"/>
  <c r="L80" i="1"/>
  <c r="L144" i="1"/>
  <c r="L208" i="1"/>
  <c r="L272" i="1"/>
  <c r="L25" i="1"/>
  <c r="L89" i="1"/>
  <c r="L153" i="1"/>
  <c r="L217" i="1"/>
  <c r="L281" i="1"/>
  <c r="L215" i="1"/>
  <c r="L298" i="1"/>
  <c r="L554" i="1"/>
  <c r="L650" i="1"/>
  <c r="L730" i="1"/>
  <c r="L794" i="1"/>
  <c r="L858" i="1"/>
  <c r="L922" i="1"/>
  <c r="L986" i="1"/>
  <c r="L18" i="1"/>
  <c r="L354" i="1"/>
  <c r="L586" i="1"/>
  <c r="L99" i="1"/>
  <c r="L163" i="1"/>
  <c r="L227" i="1"/>
  <c r="L291" i="1"/>
  <c r="L355" i="1"/>
  <c r="L343" i="1"/>
  <c r="L234" i="1"/>
  <c r="L482" i="1"/>
  <c r="L27" i="1"/>
  <c r="L44" i="1"/>
  <c r="L108" i="1"/>
  <c r="L172" i="1"/>
  <c r="L236" i="1"/>
  <c r="L300" i="1"/>
  <c r="L183" i="1"/>
  <c r="L98" i="1"/>
  <c r="L346" i="1"/>
  <c r="L45" i="1"/>
  <c r="L109" i="1"/>
  <c r="L173" i="1"/>
  <c r="L237" i="1"/>
  <c r="L301" i="1"/>
  <c r="L365" i="1"/>
  <c r="L415" i="1"/>
  <c r="L370" i="1"/>
  <c r="L70" i="1"/>
  <c r="L134" i="1"/>
  <c r="L198" i="1"/>
  <c r="L262" i="1"/>
  <c r="L326" i="1"/>
  <c r="L392" i="1"/>
  <c r="L456" i="1"/>
  <c r="L520" i="1"/>
  <c r="L584" i="1"/>
  <c r="L648" i="1"/>
  <c r="L712" i="1"/>
  <c r="L776" i="1"/>
  <c r="L840" i="1"/>
  <c r="L904" i="1"/>
  <c r="L968" i="1"/>
  <c r="L353" i="1"/>
  <c r="L417" i="1"/>
  <c r="L481" i="1"/>
  <c r="L545" i="1"/>
  <c r="L609" i="1"/>
  <c r="L673" i="1"/>
  <c r="L737" i="1"/>
  <c r="L801" i="1"/>
  <c r="L865" i="1"/>
  <c r="L929" i="1"/>
  <c r="L993" i="1"/>
  <c r="L427" i="1"/>
  <c r="L119" i="1"/>
  <c r="L439" i="1"/>
  <c r="L503" i="1"/>
  <c r="L567" i="1"/>
  <c r="L631" i="1"/>
  <c r="L695" i="1"/>
  <c r="L759" i="1"/>
  <c r="L823" i="1"/>
  <c r="L887" i="1"/>
  <c r="L951" i="1"/>
  <c r="L79" i="1"/>
  <c r="L32" i="1"/>
  <c r="L96" i="1"/>
  <c r="L160" i="1"/>
  <c r="L224" i="1"/>
  <c r="L288" i="1"/>
  <c r="L41" i="1"/>
  <c r="L105" i="1"/>
  <c r="L169" i="1"/>
  <c r="L233" i="1"/>
  <c r="L297" i="1"/>
  <c r="L375" i="1"/>
  <c r="L378" i="1"/>
  <c r="L602" i="1"/>
  <c r="L682" i="1"/>
  <c r="L746" i="1"/>
  <c r="L810" i="1"/>
  <c r="L874" i="1"/>
  <c r="L938" i="1"/>
  <c r="L1002" i="1"/>
  <c r="L122" i="1"/>
  <c r="L418" i="1"/>
  <c r="L11" i="1"/>
  <c r="L115" i="1"/>
  <c r="L179" i="1"/>
  <c r="L243" i="1"/>
  <c r="L307" i="1"/>
  <c r="L371" i="1"/>
  <c r="L10" i="1"/>
  <c r="L306" i="1"/>
  <c r="L522" i="1"/>
  <c r="L59" i="1"/>
  <c r="L60" i="1"/>
  <c r="L124" i="1"/>
  <c r="L188" i="1"/>
  <c r="L252" i="1"/>
  <c r="L316" i="1"/>
  <c r="L263" i="1"/>
  <c r="L162" i="1"/>
  <c r="L434" i="1"/>
  <c r="L61" i="1"/>
  <c r="L125" i="1"/>
  <c r="L189" i="1"/>
  <c r="L253" i="1"/>
  <c r="L317" i="1"/>
  <c r="L103" i="1"/>
  <c r="L66" i="1"/>
  <c r="L22" i="1"/>
  <c r="L86" i="1"/>
  <c r="L150" i="1"/>
  <c r="L214" i="1"/>
  <c r="L278" i="1"/>
  <c r="L344" i="1"/>
  <c r="L408" i="1"/>
  <c r="L472" i="1"/>
  <c r="L536" i="1"/>
  <c r="L600" i="1"/>
  <c r="L664" i="1"/>
  <c r="L728" i="1"/>
  <c r="L792" i="1"/>
  <c r="L856" i="1"/>
  <c r="L920" i="1"/>
  <c r="L984" i="1"/>
  <c r="L369" i="1"/>
  <c r="L433" i="1"/>
  <c r="L497" i="1"/>
  <c r="L561" i="1"/>
  <c r="L625" i="1"/>
  <c r="L689" i="1"/>
  <c r="L753" i="1"/>
  <c r="L817" i="1"/>
  <c r="L950" i="1"/>
  <c r="L886" i="1"/>
  <c r="L822" i="1"/>
  <c r="L758" i="1"/>
  <c r="L694" i="1"/>
  <c r="L630" i="1"/>
  <c r="L566" i="1"/>
  <c r="L502" i="1"/>
  <c r="L438" i="1"/>
  <c r="L374" i="1"/>
  <c r="L989" i="1"/>
  <c r="L925" i="1"/>
  <c r="L861" i="1"/>
  <c r="L797" i="1"/>
  <c r="L733" i="1"/>
  <c r="L669" i="1"/>
  <c r="L605" i="1"/>
  <c r="L541" i="1"/>
  <c r="L477" i="1"/>
  <c r="L413" i="1"/>
  <c r="L988" i="1"/>
  <c r="L924" i="1"/>
  <c r="L860" i="1"/>
  <c r="L796" i="1"/>
  <c r="L732" i="1"/>
  <c r="L668" i="1"/>
  <c r="L604" i="1"/>
  <c r="L540" i="1"/>
  <c r="L476" i="1"/>
  <c r="L412" i="1"/>
  <c r="L348" i="1"/>
  <c r="L955" i="1"/>
  <c r="L891" i="1"/>
  <c r="L827" i="1"/>
  <c r="L763" i="1"/>
  <c r="L699" i="1"/>
  <c r="L635" i="1"/>
  <c r="L571" i="1"/>
  <c r="L507" i="1"/>
  <c r="L443" i="1"/>
  <c r="L985" i="1"/>
  <c r="L897" i="1"/>
  <c r="L809" i="1"/>
  <c r="L681" i="1"/>
  <c r="L553" i="1"/>
  <c r="L425" i="1"/>
  <c r="L976" i="1"/>
  <c r="L848" i="1"/>
  <c r="L680" i="1"/>
  <c r="L528" i="1"/>
  <c r="L352" i="1"/>
  <c r="L166" i="1"/>
  <c r="L14" i="1"/>
  <c r="L245" i="1"/>
  <c r="L244" i="1"/>
  <c r="L363" i="1"/>
  <c r="L994" i="1"/>
  <c r="L287" i="1"/>
  <c r="L152" i="1"/>
  <c r="L687" i="1"/>
  <c r="L1006" i="1"/>
  <c r="L942" i="1"/>
  <c r="L878" i="1"/>
  <c r="L814" i="1"/>
  <c r="L750" i="1"/>
  <c r="L686" i="1"/>
  <c r="L622" i="1"/>
  <c r="L558" i="1"/>
  <c r="L494" i="1"/>
  <c r="L430" i="1"/>
  <c r="L366" i="1"/>
  <c r="L981" i="1"/>
  <c r="L917" i="1"/>
  <c r="L853" i="1"/>
  <c r="L789" i="1"/>
  <c r="L725" i="1"/>
  <c r="L661" i="1"/>
  <c r="L597" i="1"/>
  <c r="L533" i="1"/>
  <c r="L469" i="1"/>
  <c r="L405" i="1"/>
  <c r="L980" i="1"/>
  <c r="L916" i="1"/>
  <c r="L852" i="1"/>
  <c r="L788" i="1"/>
  <c r="L724" i="1"/>
  <c r="L660" i="1"/>
  <c r="L596" i="1"/>
  <c r="L532" i="1"/>
  <c r="L468" i="1"/>
  <c r="L404" i="1"/>
  <c r="L340" i="1"/>
  <c r="L947" i="1"/>
  <c r="L883" i="1"/>
  <c r="L819" i="1"/>
  <c r="L755" i="1"/>
  <c r="L691" i="1"/>
  <c r="L627" i="1"/>
  <c r="L563" i="1"/>
  <c r="L499" i="1"/>
  <c r="L435" i="1"/>
  <c r="L977" i="1"/>
  <c r="L889" i="1"/>
  <c r="L793" i="1"/>
  <c r="L665" i="1"/>
  <c r="L537" i="1"/>
  <c r="L409" i="1"/>
  <c r="L960" i="1"/>
  <c r="L832" i="1"/>
  <c r="L672" i="1"/>
  <c r="L488" i="1"/>
  <c r="L336" i="1"/>
  <c r="L158" i="1"/>
  <c r="L146" i="1"/>
  <c r="L181" i="1"/>
  <c r="L180" i="1"/>
  <c r="L299" i="1"/>
  <c r="L930" i="1"/>
  <c r="L289" i="1"/>
  <c r="L88" i="1"/>
  <c r="L623" i="1"/>
  <c r="L998" i="1"/>
  <c r="L934" i="1"/>
  <c r="L870" i="1"/>
  <c r="L806" i="1"/>
  <c r="L742" i="1"/>
  <c r="L678" i="1"/>
  <c r="L614" i="1"/>
  <c r="L550" i="1"/>
  <c r="L486" i="1"/>
  <c r="L422" i="1"/>
  <c r="L358" i="1"/>
  <c r="L973" i="1"/>
  <c r="L909" i="1"/>
  <c r="L845" i="1"/>
  <c r="L781" i="1"/>
  <c r="L717" i="1"/>
  <c r="L653" i="1"/>
  <c r="L589" i="1"/>
  <c r="L525" i="1"/>
  <c r="L461" i="1"/>
  <c r="L397" i="1"/>
  <c r="L972" i="1"/>
  <c r="L908" i="1"/>
  <c r="L844" i="1"/>
  <c r="L780" i="1"/>
  <c r="L716" i="1"/>
  <c r="L652" i="1"/>
  <c r="L588" i="1"/>
  <c r="L524" i="1"/>
  <c r="L460" i="1"/>
  <c r="L396" i="1"/>
  <c r="L1003" i="1"/>
  <c r="L939" i="1"/>
  <c r="L875" i="1"/>
  <c r="L811" i="1"/>
  <c r="L747" i="1"/>
  <c r="L683" i="1"/>
  <c r="L619" i="1"/>
  <c r="L555" i="1"/>
  <c r="L491" i="1"/>
  <c r="L419" i="1"/>
  <c r="L961" i="1"/>
  <c r="L881" i="1"/>
  <c r="L769" i="1"/>
  <c r="L641" i="1"/>
  <c r="L513" i="1"/>
  <c r="L385" i="1"/>
  <c r="L936" i="1"/>
  <c r="L808" i="1"/>
  <c r="L656" i="1"/>
  <c r="L480" i="1"/>
  <c r="L294" i="1"/>
  <c r="L142" i="1"/>
  <c r="L106" i="1"/>
  <c r="L117" i="1"/>
  <c r="L116" i="1"/>
  <c r="L235" i="1"/>
  <c r="L866" i="1"/>
  <c r="L225" i="1"/>
  <c r="L24" i="1"/>
  <c r="L559" i="1"/>
  <c r="L990" i="1"/>
  <c r="L926" i="1"/>
  <c r="L862" i="1"/>
  <c r="L798" i="1"/>
  <c r="L734" i="1"/>
  <c r="L670" i="1"/>
  <c r="L606" i="1"/>
  <c r="L542" i="1"/>
  <c r="L478" i="1"/>
  <c r="L414" i="1"/>
  <c r="L350" i="1"/>
  <c r="L965" i="1"/>
  <c r="L901" i="1"/>
  <c r="L837" i="1"/>
  <c r="L773" i="1"/>
  <c r="L709" i="1"/>
  <c r="L645" i="1"/>
  <c r="L581" i="1"/>
  <c r="L517" i="1"/>
  <c r="L453" i="1"/>
  <c r="L389" i="1"/>
  <c r="L964" i="1"/>
  <c r="L900" i="1"/>
  <c r="L836" i="1"/>
  <c r="L772" i="1"/>
  <c r="L708" i="1"/>
  <c r="L644" i="1"/>
  <c r="L580" i="1"/>
  <c r="L516" i="1"/>
  <c r="L452" i="1"/>
  <c r="L388" i="1"/>
  <c r="L995" i="1"/>
  <c r="L931" i="1"/>
  <c r="L867" i="1"/>
  <c r="L803" i="1"/>
  <c r="L739" i="1"/>
  <c r="L675" i="1"/>
  <c r="L611" i="1"/>
  <c r="L547" i="1"/>
  <c r="L483" i="1"/>
  <c r="L411" i="1"/>
  <c r="L953" i="1"/>
  <c r="L873" i="1"/>
  <c r="L761" i="1"/>
  <c r="L633" i="1"/>
  <c r="L505" i="1"/>
  <c r="L377" i="1"/>
  <c r="L928" i="1"/>
  <c r="L800" i="1"/>
  <c r="L616" i="1"/>
  <c r="L464" i="1"/>
  <c r="L286" i="1"/>
  <c r="L102" i="1"/>
  <c r="L34" i="1"/>
  <c r="L53" i="1"/>
  <c r="L52" i="1"/>
  <c r="L171" i="1"/>
  <c r="L802" i="1"/>
  <c r="L161" i="1"/>
  <c r="L1007" i="1"/>
  <c r="L495" i="1"/>
  <c r="L982" i="1"/>
  <c r="L918" i="1"/>
  <c r="L854" i="1"/>
  <c r="L790" i="1"/>
  <c r="L726" i="1"/>
  <c r="L662" i="1"/>
  <c r="L598" i="1"/>
  <c r="L534" i="1"/>
  <c r="L470" i="1"/>
  <c r="L406" i="1"/>
  <c r="L342" i="1"/>
  <c r="L957" i="1"/>
  <c r="L893" i="1"/>
  <c r="L829" i="1"/>
  <c r="L765" i="1"/>
  <c r="L701" i="1"/>
  <c r="L637" i="1"/>
  <c r="L573" i="1"/>
  <c r="L509" i="1"/>
  <c r="L445" i="1"/>
  <c r="L381" i="1"/>
  <c r="L956" i="1"/>
  <c r="L892" i="1"/>
  <c r="L828" i="1"/>
  <c r="L764" i="1"/>
  <c r="L700" i="1"/>
  <c r="L636" i="1"/>
  <c r="L572" i="1"/>
  <c r="L508" i="1"/>
  <c r="L444" i="1"/>
  <c r="L380" i="1"/>
  <c r="L987" i="1"/>
  <c r="L923" i="1"/>
  <c r="L859" i="1"/>
  <c r="L795" i="1"/>
  <c r="L731" i="1"/>
  <c r="L667" i="1"/>
  <c r="L603" i="1"/>
  <c r="L539" i="1"/>
  <c r="L475" i="1"/>
  <c r="L395" i="1"/>
  <c r="L945" i="1"/>
  <c r="L857" i="1"/>
  <c r="L745" i="1"/>
  <c r="L617" i="1"/>
  <c r="L489" i="1"/>
  <c r="L361" i="1"/>
  <c r="L912" i="1"/>
  <c r="L784" i="1"/>
  <c r="L608" i="1"/>
  <c r="L424" i="1"/>
  <c r="L270" i="1"/>
  <c r="L94" i="1"/>
  <c r="L191" i="1"/>
  <c r="L386" i="1"/>
  <c r="L43" i="1"/>
  <c r="L107" i="1"/>
  <c r="L738" i="1"/>
  <c r="L97" i="1"/>
  <c r="L943" i="1"/>
  <c r="L423" i="1"/>
  <c r="L974" i="1"/>
  <c r="L910" i="1"/>
  <c r="L846" i="1"/>
  <c r="L782" i="1"/>
  <c r="L718" i="1"/>
  <c r="L654" i="1"/>
  <c r="L590" i="1"/>
  <c r="L526" i="1"/>
  <c r="L462" i="1"/>
  <c r="L398" i="1"/>
  <c r="L334" i="1"/>
  <c r="L949" i="1"/>
  <c r="L885" i="1"/>
  <c r="L821" i="1"/>
  <c r="L757" i="1"/>
  <c r="L693" i="1"/>
  <c r="L629" i="1"/>
  <c r="L565" i="1"/>
  <c r="L501" i="1"/>
  <c r="L437" i="1"/>
  <c r="L373" i="1"/>
  <c r="L948" i="1"/>
  <c r="L884" i="1"/>
  <c r="L820" i="1"/>
  <c r="L756" i="1"/>
  <c r="L692" i="1"/>
  <c r="L628" i="1"/>
  <c r="L564" i="1"/>
  <c r="L500" i="1"/>
  <c r="L436" i="1"/>
  <c r="L372" i="1"/>
  <c r="L979" i="1"/>
  <c r="L915" i="1"/>
  <c r="L851" i="1"/>
  <c r="L787" i="1"/>
  <c r="L723" i="1"/>
  <c r="L659" i="1"/>
  <c r="L595" i="1"/>
  <c r="L531" i="1"/>
  <c r="L467" i="1"/>
  <c r="L387" i="1"/>
  <c r="L937" i="1"/>
  <c r="L849" i="1"/>
  <c r="L729" i="1"/>
  <c r="L601" i="1"/>
  <c r="L473" i="1"/>
  <c r="L345" i="1"/>
  <c r="L896" i="1"/>
  <c r="L744" i="1"/>
  <c r="L592" i="1"/>
  <c r="L416" i="1"/>
  <c r="L230" i="1"/>
  <c r="L78" i="1"/>
  <c r="L159" i="1"/>
  <c r="L138" i="1"/>
  <c r="L498" i="1"/>
  <c r="L658" i="1"/>
  <c r="L674" i="1"/>
  <c r="L33" i="1"/>
  <c r="L879" i="1"/>
  <c r="L15" i="1"/>
  <c r="D8" i="1"/>
  <c r="J6" i="1"/>
  <c r="O43" i="1" l="1"/>
  <c r="O42" i="1"/>
  <c r="O41" i="1"/>
  <c r="O40" i="1"/>
  <c r="O36" i="1"/>
  <c r="O37" i="1"/>
  <c r="O39" i="1" l="1"/>
  <c r="O45" i="1"/>
  <c r="P45" i="1" l="1"/>
  <c r="R45" i="1"/>
  <c r="S45" i="1" l="1"/>
  <c r="T45" i="1" s="1"/>
  <c r="O46" i="1"/>
  <c r="P46" i="1" s="1"/>
  <c r="Q45" i="1"/>
  <c r="U45" i="1" s="1"/>
  <c r="P101" i="1"/>
  <c r="P100" i="1"/>
  <c r="O77" i="1"/>
  <c r="O76" i="1"/>
  <c r="O75" i="1"/>
  <c r="O74" i="1"/>
  <c r="O70" i="1"/>
  <c r="O71" i="1"/>
  <c r="O73" i="1" l="1"/>
  <c r="O79" i="1"/>
  <c r="P79" i="1" l="1"/>
  <c r="R79" i="1"/>
  <c r="S79" i="1" l="1"/>
  <c r="T79" i="1" s="1"/>
  <c r="O80" i="1"/>
  <c r="Q79" i="1"/>
  <c r="U79" i="1" s="1"/>
  <c r="P80" i="1" l="1"/>
  <c r="R80" i="1"/>
  <c r="S80" i="1" l="1"/>
  <c r="T80" i="1" s="1"/>
  <c r="O81" i="1"/>
  <c r="Q80" i="1"/>
  <c r="U80" i="1" s="1"/>
  <c r="P81" i="1" l="1"/>
  <c r="R81" i="1"/>
  <c r="S81" i="1" l="1"/>
  <c r="T81" i="1" s="1"/>
  <c r="O82" i="1"/>
  <c r="Q81" i="1"/>
  <c r="U81" i="1" s="1"/>
  <c r="P82" i="1" l="1"/>
  <c r="Q82" i="1" s="1"/>
  <c r="U82" i="1" s="1"/>
  <c r="R82" i="1"/>
  <c r="S82" i="1" l="1"/>
  <c r="T82" i="1" s="1"/>
  <c r="O83" i="1"/>
  <c r="P83" i="1" l="1"/>
  <c r="Q83" i="1" s="1"/>
  <c r="U83" i="1" s="1"/>
  <c r="R83" i="1"/>
  <c r="S83" i="1" l="1"/>
  <c r="T83" i="1" s="1"/>
  <c r="O84" i="1"/>
  <c r="P84" i="1" l="1"/>
  <c r="Q84" i="1" s="1"/>
  <c r="U84" i="1" s="1"/>
  <c r="R84" i="1"/>
  <c r="S84" i="1" l="1"/>
  <c r="T84" i="1" s="1"/>
  <c r="O85" i="1"/>
  <c r="P85" i="1" l="1"/>
  <c r="R85" i="1"/>
  <c r="S85" i="1" l="1"/>
  <c r="T85" i="1" s="1"/>
  <c r="O86" i="1"/>
  <c r="Q85" i="1"/>
  <c r="U85" i="1" s="1"/>
  <c r="P86" i="1" l="1"/>
  <c r="R86" i="1"/>
  <c r="S86" i="1" l="1"/>
  <c r="T86" i="1" s="1"/>
  <c r="O87" i="1"/>
  <c r="Q86" i="1"/>
  <c r="U86" i="1" s="1"/>
  <c r="P87" i="1" l="1"/>
  <c r="R87" i="1"/>
  <c r="S87" i="1" l="1"/>
  <c r="T87" i="1" s="1"/>
  <c r="O88" i="1"/>
  <c r="Q87" i="1"/>
  <c r="U87" i="1" s="1"/>
  <c r="P88" i="1" l="1"/>
  <c r="R88" i="1"/>
  <c r="S88" i="1" l="1"/>
  <c r="T88" i="1" s="1"/>
  <c r="O89" i="1"/>
  <c r="Q88" i="1"/>
  <c r="U88" i="1" s="1"/>
  <c r="P89" i="1" l="1"/>
  <c r="R89" i="1"/>
  <c r="S89" i="1" l="1"/>
  <c r="T89" i="1" s="1"/>
  <c r="O90" i="1"/>
  <c r="Q89" i="1"/>
  <c r="U89" i="1" s="1"/>
  <c r="P90" i="1" l="1"/>
  <c r="R90" i="1"/>
  <c r="S90" i="1" l="1"/>
  <c r="T90" i="1" s="1"/>
  <c r="O91" i="1"/>
  <c r="Q90" i="1"/>
  <c r="U90" i="1" s="1"/>
  <c r="P91" i="1" l="1"/>
  <c r="R91" i="1"/>
  <c r="S91" i="1" l="1"/>
  <c r="T91" i="1" s="1"/>
  <c r="O92" i="1"/>
  <c r="Q91" i="1"/>
  <c r="U91" i="1" s="1"/>
  <c r="P92" i="1" l="1"/>
  <c r="R92" i="1"/>
  <c r="S92" i="1" l="1"/>
  <c r="T92" i="1" s="1"/>
  <c r="O93" i="1"/>
  <c r="Q92" i="1"/>
  <c r="U92" i="1" s="1"/>
  <c r="P93" i="1" l="1"/>
  <c r="Q93" i="1" s="1"/>
  <c r="U93" i="1" s="1"/>
  <c r="R93" i="1"/>
  <c r="S93" i="1" l="1"/>
  <c r="T93" i="1" s="1"/>
  <c r="O94" i="1"/>
  <c r="P94" i="1" l="1"/>
  <c r="Q94" i="1" s="1"/>
  <c r="U94" i="1" s="1"/>
  <c r="R94" i="1"/>
  <c r="S94" i="1" l="1"/>
  <c r="T94" i="1" s="1"/>
  <c r="O95" i="1"/>
  <c r="P95" i="1" l="1"/>
  <c r="Q95" i="1" s="1"/>
  <c r="U95" i="1" s="1"/>
  <c r="R95" i="1"/>
  <c r="S95" i="1" l="1"/>
  <c r="T95" i="1" s="1"/>
  <c r="O96" i="1"/>
  <c r="P96" i="1" l="1"/>
  <c r="Q96" i="1" s="1"/>
  <c r="U96" i="1" s="1"/>
  <c r="R96" i="1"/>
  <c r="S96" i="1" l="1"/>
  <c r="T96" i="1" s="1"/>
  <c r="O97" i="1"/>
  <c r="P97" i="1" l="1"/>
  <c r="R97" i="1"/>
  <c r="S97" i="1" l="1"/>
  <c r="T97" i="1" s="1"/>
  <c r="O98" i="1"/>
  <c r="Q97" i="1"/>
  <c r="U97" i="1" s="1"/>
  <c r="P98" i="1" l="1"/>
  <c r="Q98" i="1" s="1"/>
  <c r="U98" i="1" s="1"/>
  <c r="R98" i="1"/>
  <c r="S98" i="1" l="1"/>
  <c r="T98" i="1" s="1"/>
  <c r="P33" i="1"/>
  <c r="P34" i="1"/>
  <c r="O9" i="1"/>
  <c r="O10" i="1"/>
  <c r="O8" i="1"/>
  <c r="O4" i="1"/>
  <c r="O12" i="1"/>
  <c r="O7" i="1"/>
  <c r="O3" i="1"/>
  <c r="Z21" i="1" l="1"/>
  <c r="Z22" i="1" s="1"/>
  <c r="Q34" i="1"/>
  <c r="Q33" i="1"/>
  <c r="O6" i="1"/>
  <c r="P12" i="1" s="1"/>
  <c r="R12" i="1"/>
  <c r="S12" i="1" l="1"/>
  <c r="T12" i="1" s="1"/>
  <c r="O13" i="1"/>
  <c r="Q12" i="1"/>
  <c r="U12" i="1" s="1"/>
  <c r="V12" i="1" s="1"/>
  <c r="R46" i="1"/>
  <c r="S46" i="1" l="1"/>
  <c r="T46" i="1" s="1"/>
  <c r="P13" i="1"/>
  <c r="Q46" i="1"/>
  <c r="U46" i="1" s="1"/>
  <c r="O47" i="1"/>
  <c r="P47" i="1" s="1"/>
  <c r="R13" i="1"/>
  <c r="S13" i="1" l="1"/>
  <c r="T13" i="1" s="1"/>
  <c r="Q47" i="1"/>
  <c r="U47" i="1" s="1"/>
  <c r="O14" i="1"/>
  <c r="Q13" i="1"/>
  <c r="U13" i="1" s="1"/>
  <c r="V13" i="1" s="1"/>
  <c r="R47" i="1"/>
  <c r="S47" i="1" l="1"/>
  <c r="T47" i="1" s="1"/>
  <c r="O48" i="1"/>
  <c r="P48" i="1" s="1"/>
  <c r="P14" i="1"/>
  <c r="Q14" i="1" s="1"/>
  <c r="U14" i="1" s="1"/>
  <c r="V14" i="1" s="1"/>
  <c r="R14" i="1"/>
  <c r="S14" i="1" l="1"/>
  <c r="T14" i="1" s="1"/>
  <c r="Q48" i="1"/>
  <c r="U48" i="1" s="1"/>
  <c r="O15" i="1"/>
  <c r="R48" i="1"/>
  <c r="S48" i="1" l="1"/>
  <c r="T48" i="1" s="1"/>
  <c r="P15" i="1"/>
  <c r="O49" i="1"/>
  <c r="P49" i="1" s="1"/>
  <c r="R15" i="1"/>
  <c r="S15" i="1" l="1"/>
  <c r="T15" i="1" s="1"/>
  <c r="Q49" i="1"/>
  <c r="U49" i="1" s="1"/>
  <c r="O16" i="1"/>
  <c r="Q15" i="1"/>
  <c r="U15" i="1" s="1"/>
  <c r="V15" i="1" s="1"/>
  <c r="R49" i="1"/>
  <c r="S49" i="1" l="1"/>
  <c r="T49" i="1" s="1"/>
  <c r="P16" i="1"/>
  <c r="Q16" i="1" s="1"/>
  <c r="U16" i="1" s="1"/>
  <c r="V16" i="1" s="1"/>
  <c r="O50" i="1"/>
  <c r="P50" i="1" s="1"/>
  <c r="R16" i="1"/>
  <c r="S16" i="1" l="1"/>
  <c r="T16" i="1" s="1"/>
  <c r="O17" i="1"/>
  <c r="R50" i="1"/>
  <c r="S50" i="1" l="1"/>
  <c r="T50" i="1" s="1"/>
  <c r="P17" i="1"/>
  <c r="Q17" i="1" s="1"/>
  <c r="U17" i="1" s="1"/>
  <c r="V17" i="1" s="1"/>
  <c r="O51" i="1"/>
  <c r="P51" i="1" s="1"/>
  <c r="Q50" i="1"/>
  <c r="U50" i="1" s="1"/>
  <c r="R17" i="1"/>
  <c r="S17" i="1" l="1"/>
  <c r="T17" i="1" s="1"/>
  <c r="Q51" i="1"/>
  <c r="U51" i="1" s="1"/>
  <c r="O18" i="1"/>
  <c r="R51" i="1"/>
  <c r="S51" i="1" l="1"/>
  <c r="T51" i="1" s="1"/>
  <c r="P18" i="1"/>
  <c r="O52" i="1"/>
  <c r="P52" i="1" s="1"/>
  <c r="R18" i="1"/>
  <c r="S18" i="1" l="1"/>
  <c r="T18" i="1" s="1"/>
  <c r="O19" i="1"/>
  <c r="Q18" i="1"/>
  <c r="U18" i="1" s="1"/>
  <c r="V18" i="1" s="1"/>
  <c r="R52" i="1"/>
  <c r="S52" i="1" l="1"/>
  <c r="T52" i="1" s="1"/>
  <c r="O53" i="1"/>
  <c r="P53" i="1" s="1"/>
  <c r="P19" i="1"/>
  <c r="Q19" i="1" s="1"/>
  <c r="U19" i="1" s="1"/>
  <c r="V19" i="1" s="1"/>
  <c r="Q52" i="1"/>
  <c r="U52" i="1" s="1"/>
  <c r="R19" i="1"/>
  <c r="S19" i="1" l="1"/>
  <c r="T19" i="1" s="1"/>
  <c r="O20" i="1"/>
  <c r="R53" i="1"/>
  <c r="S53" i="1" l="1"/>
  <c r="T53" i="1" s="1"/>
  <c r="O54" i="1"/>
  <c r="P54" i="1" s="1"/>
  <c r="P20" i="1"/>
  <c r="Q20" i="1" s="1"/>
  <c r="U20" i="1" s="1"/>
  <c r="V20" i="1" s="1"/>
  <c r="Q53" i="1"/>
  <c r="U53" i="1" s="1"/>
  <c r="R20" i="1"/>
  <c r="S20" i="1" l="1"/>
  <c r="T20" i="1" s="1"/>
  <c r="O21" i="1"/>
  <c r="R54" i="1"/>
  <c r="S54" i="1" l="1"/>
  <c r="T54" i="1" s="1"/>
  <c r="O55" i="1"/>
  <c r="P55" i="1" s="1"/>
  <c r="Q54" i="1"/>
  <c r="U54" i="1" s="1"/>
  <c r="P21" i="1"/>
  <c r="Q21" i="1" s="1"/>
  <c r="U21" i="1" s="1"/>
  <c r="V21" i="1" s="1"/>
  <c r="R21" i="1"/>
  <c r="S21" i="1" l="1"/>
  <c r="T21" i="1" s="1"/>
  <c r="O22" i="1"/>
  <c r="R55" i="1"/>
  <c r="S55" i="1" l="1"/>
  <c r="T55" i="1" s="1"/>
  <c r="O56" i="1"/>
  <c r="P56" i="1" s="1"/>
  <c r="P22" i="1"/>
  <c r="Q22" i="1" s="1"/>
  <c r="U22" i="1" s="1"/>
  <c r="V22" i="1" s="1"/>
  <c r="Q55" i="1"/>
  <c r="U55" i="1" s="1"/>
  <c r="R22" i="1"/>
  <c r="S22" i="1" l="1"/>
  <c r="T22" i="1" s="1"/>
  <c r="O23" i="1"/>
  <c r="R56" i="1"/>
  <c r="S56" i="1" l="1"/>
  <c r="T56" i="1" s="1"/>
  <c r="O57" i="1"/>
  <c r="P57" i="1" s="1"/>
  <c r="P23" i="1"/>
  <c r="Q56" i="1"/>
  <c r="U56" i="1" s="1"/>
  <c r="R23" i="1"/>
  <c r="S23" i="1" l="1"/>
  <c r="T23" i="1" s="1"/>
  <c r="O24" i="1"/>
  <c r="Q23" i="1"/>
  <c r="U23" i="1" s="1"/>
  <c r="V23" i="1" s="1"/>
  <c r="R57" i="1"/>
  <c r="S57" i="1" l="1"/>
  <c r="T57" i="1" s="1"/>
  <c r="O58" i="1"/>
  <c r="P58" i="1" s="1"/>
  <c r="Q57" i="1"/>
  <c r="U57" i="1" s="1"/>
  <c r="P24" i="1"/>
  <c r="R24" i="1"/>
  <c r="S24" i="1" l="1"/>
  <c r="T24" i="1" s="1"/>
  <c r="O25" i="1"/>
  <c r="Q24" i="1"/>
  <c r="U24" i="1" s="1"/>
  <c r="V24" i="1" s="1"/>
  <c r="Q58" i="1"/>
  <c r="U58" i="1" s="1"/>
  <c r="R58" i="1"/>
  <c r="S58" i="1" l="1"/>
  <c r="T58" i="1" s="1"/>
  <c r="O59" i="1"/>
  <c r="P59" i="1" s="1"/>
  <c r="P25" i="1"/>
  <c r="Q25" i="1" s="1"/>
  <c r="U25" i="1" s="1"/>
  <c r="V25" i="1" s="1"/>
  <c r="R25" i="1"/>
  <c r="S25" i="1" l="1"/>
  <c r="T25" i="1" s="1"/>
  <c r="O26" i="1"/>
  <c r="Q59" i="1"/>
  <c r="U59" i="1" s="1"/>
  <c r="R59" i="1"/>
  <c r="S59" i="1" l="1"/>
  <c r="T59" i="1" s="1"/>
  <c r="O60" i="1"/>
  <c r="P60" i="1" s="1"/>
  <c r="P26" i="1"/>
  <c r="R26" i="1"/>
  <c r="S26" i="1" l="1"/>
  <c r="T26" i="1" s="1"/>
  <c r="O27" i="1"/>
  <c r="Q26" i="1"/>
  <c r="U26" i="1" s="1"/>
  <c r="V26" i="1" s="1"/>
  <c r="Q60" i="1"/>
  <c r="U60" i="1" s="1"/>
  <c r="R60" i="1"/>
  <c r="S60" i="1" l="1"/>
  <c r="T60" i="1" s="1"/>
  <c r="P27" i="1"/>
  <c r="O61" i="1"/>
  <c r="P61" i="1" s="1"/>
  <c r="R27" i="1"/>
  <c r="S27" i="1" l="1"/>
  <c r="T27" i="1" s="1"/>
  <c r="O28" i="1"/>
  <c r="Q27" i="1"/>
  <c r="U27" i="1" s="1"/>
  <c r="V27" i="1" s="1"/>
  <c r="R61" i="1"/>
  <c r="S61" i="1" l="1"/>
  <c r="T61" i="1" s="1"/>
  <c r="P28" i="1"/>
  <c r="O62" i="1"/>
  <c r="P62" i="1" s="1"/>
  <c r="Q61" i="1"/>
  <c r="U61" i="1" s="1"/>
  <c r="R28" i="1"/>
  <c r="S28" i="1" l="1"/>
  <c r="T28" i="1" s="1"/>
  <c r="O29" i="1"/>
  <c r="Q28" i="1"/>
  <c r="U28" i="1" s="1"/>
  <c r="V28" i="1" s="1"/>
  <c r="R62" i="1"/>
  <c r="S62" i="1" l="1"/>
  <c r="T62" i="1" s="1"/>
  <c r="P29" i="1"/>
  <c r="Q29" i="1" s="1"/>
  <c r="U29" i="1" s="1"/>
  <c r="V29" i="1" s="1"/>
  <c r="O63" i="1"/>
  <c r="P63" i="1" s="1"/>
  <c r="Q62" i="1"/>
  <c r="U62" i="1" s="1"/>
  <c r="R29" i="1"/>
  <c r="S29" i="1" l="1"/>
  <c r="T29" i="1" s="1"/>
  <c r="O30" i="1"/>
  <c r="R63" i="1"/>
  <c r="S63" i="1" l="1"/>
  <c r="T63" i="1" s="1"/>
  <c r="O64" i="1"/>
  <c r="P64" i="1" s="1"/>
  <c r="P30" i="1"/>
  <c r="Q63" i="1"/>
  <c r="U63" i="1" s="1"/>
  <c r="R30" i="1"/>
  <c r="S30" i="1" l="1"/>
  <c r="T30" i="1" s="1"/>
  <c r="O31" i="1"/>
  <c r="Q30" i="1"/>
  <c r="U30" i="1" s="1"/>
  <c r="V30" i="1" s="1"/>
  <c r="R64" i="1"/>
  <c r="S64" i="1" l="1"/>
  <c r="T64" i="1" s="1"/>
  <c r="Q64" i="1"/>
  <c r="U64" i="1" s="1"/>
  <c r="P31" i="1"/>
  <c r="Q31" i="1" s="1"/>
  <c r="U31" i="1" s="1"/>
  <c r="V31" i="1" s="1"/>
  <c r="R31" i="1"/>
  <c r="S31" i="1" l="1"/>
  <c r="T31" i="1" s="1"/>
</calcChain>
</file>

<file path=xl/sharedStrings.xml><?xml version="1.0" encoding="utf-8"?>
<sst xmlns="http://schemas.openxmlformats.org/spreadsheetml/2006/main" count="80" uniqueCount="39">
  <si>
    <t>mean</t>
  </si>
  <si>
    <t>sd</t>
  </si>
  <si>
    <t>max</t>
  </si>
  <si>
    <t>min</t>
  </si>
  <si>
    <t>bins</t>
  </si>
  <si>
    <t>width</t>
  </si>
  <si>
    <t>skewness</t>
  </si>
  <si>
    <t>kurtosis</t>
  </si>
  <si>
    <t>Uniform distributon</t>
  </si>
  <si>
    <t>sd/sqrt(n)</t>
  </si>
  <si>
    <t>LB</t>
  </si>
  <si>
    <t>simulation</t>
  </si>
  <si>
    <t>normal</t>
  </si>
  <si>
    <t>n</t>
  </si>
  <si>
    <t>s</t>
  </si>
  <si>
    <t>s/sqrt(n)</t>
  </si>
  <si>
    <t>UB</t>
  </si>
  <si>
    <t>L</t>
  </si>
  <si>
    <t>R</t>
  </si>
  <si>
    <t>prob</t>
  </si>
  <si>
    <t>price</t>
  </si>
  <si>
    <t>x</t>
  </si>
  <si>
    <t>y</t>
  </si>
  <si>
    <t>indirecT($N$2)</t>
  </si>
  <si>
    <t>var</t>
  </si>
  <si>
    <t>variance</t>
  </si>
  <si>
    <t>relative frequency</t>
  </si>
  <si>
    <t>cumulative relative frequency</t>
  </si>
  <si>
    <t>begin</t>
  </si>
  <si>
    <t>end</t>
  </si>
  <si>
    <t>title</t>
  </si>
  <si>
    <t>chi-squared(5 df)</t>
  </si>
  <si>
    <t>t</t>
  </si>
  <si>
    <t>student-t</t>
  </si>
  <si>
    <t>student-t(5 df)</t>
  </si>
  <si>
    <t>student-t-sim</t>
  </si>
  <si>
    <t>z</t>
  </si>
  <si>
    <t>sampled means</t>
  </si>
  <si>
    <t>normal-z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</si>
</sst>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Sheet1!$Q$78</c:f>
              <c:strCache>
                <c:ptCount val="1"/>
                <c:pt idx="0">
                  <c:v>student-t-sim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Sheet1!$Q$79:$Q$98</c:f>
              <c:numCache>
                <c:formatCode>_(* #,##0.00_);_(* \(#,##0.00\);_(* "-"??_);_(@_)</c:formatCode>
                <c:ptCount val="20"/>
                <c:pt idx="0">
                  <c:v>-12.549566637088036</c:v>
                </c:pt>
                <c:pt idx="1">
                  <c:v>-11.610977902593161</c:v>
                </c:pt>
                <c:pt idx="2">
                  <c:v>-10.672389168098286</c:v>
                </c:pt>
                <c:pt idx="3">
                  <c:v>-9.7338004336034114</c:v>
                </c:pt>
                <c:pt idx="4">
                  <c:v>-8.7952116991085365</c:v>
                </c:pt>
                <c:pt idx="5">
                  <c:v>-7.8566229646136616</c:v>
                </c:pt>
                <c:pt idx="6">
                  <c:v>-6.9180342301187867</c:v>
                </c:pt>
                <c:pt idx="7">
                  <c:v>-5.9794454956239118</c:v>
                </c:pt>
                <c:pt idx="8">
                  <c:v>-5.0408567611290369</c:v>
                </c:pt>
                <c:pt idx="9">
                  <c:v>-4.102268026634162</c:v>
                </c:pt>
                <c:pt idx="10">
                  <c:v>-3.1636792921392871</c:v>
                </c:pt>
                <c:pt idx="11">
                  <c:v>-2.2250905576444122</c:v>
                </c:pt>
                <c:pt idx="12">
                  <c:v>-1.2865018231495369</c:v>
                </c:pt>
                <c:pt idx="13">
                  <c:v>-0.34791308865466186</c:v>
                </c:pt>
                <c:pt idx="14">
                  <c:v>0.59067564584021326</c:v>
                </c:pt>
                <c:pt idx="15">
                  <c:v>1.5292643803350883</c:v>
                </c:pt>
                <c:pt idx="16">
                  <c:v>2.4678531148299636</c:v>
                </c:pt>
                <c:pt idx="17">
                  <c:v>3.406441849324839</c:v>
                </c:pt>
                <c:pt idx="18">
                  <c:v>4.3450305838197139</c:v>
                </c:pt>
                <c:pt idx="19">
                  <c:v>5.2836193183145888</c:v>
                </c:pt>
              </c:numCache>
            </c:numRef>
          </c:cat>
          <c:val>
            <c:numRef>
              <c:f>Sheet1!$S$79:$S$98</c:f>
              <c:numCache>
                <c:formatCode>General</c:formatCode>
                <c:ptCount val="20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3.0000000000000001E-3</c:v>
                </c:pt>
                <c:pt idx="6">
                  <c:v>2E-3</c:v>
                </c:pt>
                <c:pt idx="7">
                  <c:v>0</c:v>
                </c:pt>
                <c:pt idx="8">
                  <c:v>2E-3</c:v>
                </c:pt>
                <c:pt idx="9">
                  <c:v>2E-3</c:v>
                </c:pt>
                <c:pt idx="10">
                  <c:v>1.4999999999999999E-2</c:v>
                </c:pt>
                <c:pt idx="11">
                  <c:v>5.0999999999999997E-2</c:v>
                </c:pt>
                <c:pt idx="12">
                  <c:v>0.14499999999999999</c:v>
                </c:pt>
                <c:pt idx="13">
                  <c:v>0.32200000000000001</c:v>
                </c:pt>
                <c:pt idx="14">
                  <c:v>0.29599999999999999</c:v>
                </c:pt>
                <c:pt idx="15">
                  <c:v>0.111</c:v>
                </c:pt>
                <c:pt idx="16">
                  <c:v>2.7E-2</c:v>
                </c:pt>
                <c:pt idx="17">
                  <c:v>0.01</c:v>
                </c:pt>
                <c:pt idx="18">
                  <c:v>8.0000000000000002E-3</c:v>
                </c:pt>
                <c:pt idx="19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1-46C1-9D23-F6EB12D260AE}"/>
            </c:ext>
          </c:extLst>
        </c:ser>
        <c:ser>
          <c:idx val="1"/>
          <c:order val="1"/>
          <c:tx>
            <c:strRef>
              <c:f>Sheet1!$U$78</c:f>
              <c:strCache>
                <c:ptCount val="1"/>
                <c:pt idx="0">
                  <c:v>student-t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Sheet1!$U$79:$U$98</c:f>
              <c:numCache>
                <c:formatCode>General</c:formatCode>
                <c:ptCount val="20"/>
                <c:pt idx="0">
                  <c:v>3.6240214673345263E-6</c:v>
                </c:pt>
                <c:pt idx="1">
                  <c:v>6.1116135259704193E-6</c:v>
                </c:pt>
                <c:pt idx="2">
                  <c:v>1.0729000713894576E-5</c:v>
                </c:pt>
                <c:pt idx="3">
                  <c:v>1.9729430346872914E-5</c:v>
                </c:pt>
                <c:pt idx="4">
                  <c:v>3.8295749770439004E-5</c:v>
                </c:pt>
                <c:pt idx="5">
                  <c:v>7.9208039833564633E-5</c:v>
                </c:pt>
                <c:pt idx="6">
                  <c:v>1.7661006523087515E-4</c:v>
                </c:pt>
                <c:pt idx="7">
                  <c:v>4.3051684951543281E-4</c:v>
                </c:pt>
                <c:pt idx="8">
                  <c:v>1.1659388847374344E-3</c:v>
                </c:pt>
                <c:pt idx="9">
                  <c:v>3.5624383347841091E-3</c:v>
                </c:pt>
                <c:pt idx="10">
                  <c:v>1.2335676498228476E-2</c:v>
                </c:pt>
                <c:pt idx="11">
                  <c:v>4.6594313362804847E-2</c:v>
                </c:pt>
                <c:pt idx="12">
                  <c:v>0.16315469713968977</c:v>
                </c:pt>
                <c:pt idx="13">
                  <c:v>0.35689124368204761</c:v>
                </c:pt>
                <c:pt idx="14">
                  <c:v>0.31403703656114029</c:v>
                </c:pt>
                <c:pt idx="15">
                  <c:v>0.12094557993771352</c:v>
                </c:pt>
                <c:pt idx="16">
                  <c:v>3.295303224353735E-2</c:v>
                </c:pt>
                <c:pt idx="17">
                  <c:v>8.8470515728645421E-3</c:v>
                </c:pt>
                <c:pt idx="18">
                  <c:v>2.6362830774573202E-3</c:v>
                </c:pt>
                <c:pt idx="19">
                  <c:v>8.9121084092669181E-4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1-46C1-9D23-F6EB12D26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841423"/>
        <c:axId val="1941362543"/>
      </c:lineChart>
      <c:catAx>
        <c:axId val="21188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362543"/>
        <c:crosses val="autoZero"/>
        <c:auto val="1"/>
        <c:lblAlgn val="ctr"/>
        <c:lblOffset val="100"/>
        <c:noMultiLvlLbl val="0"/>
      </c:catAx>
      <c:valAx>
        <c:axId val="19413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4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Sheet1!$Q$44</c:f>
              <c:strCache>
                <c:ptCount val="1"/>
                <c:pt idx="0">
                  <c:v>variance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Sheet1!$Q$45:$Q$64</c:f>
              <c:numCache>
                <c:formatCode>_(* #,##0.00_);_(* \(#,##0.00\);_(* "-"??_);_(@_)</c:formatCode>
                <c:ptCount val="20"/>
                <c:pt idx="0">
                  <c:v>3.6773941283859461E-2</c:v>
                </c:pt>
                <c:pt idx="1">
                  <c:v>7.8641822134253192E-2</c:v>
                </c:pt>
                <c:pt idx="2">
                  <c:v>0.12050970298464694</c:v>
                </c:pt>
                <c:pt idx="3">
                  <c:v>0.1623775838350407</c:v>
                </c:pt>
                <c:pt idx="4">
                  <c:v>0.20424546468543442</c:v>
                </c:pt>
                <c:pt idx="5">
                  <c:v>0.24611334553582814</c:v>
                </c:pt>
                <c:pt idx="6">
                  <c:v>0.28798122638622187</c:v>
                </c:pt>
                <c:pt idx="7">
                  <c:v>0.32984910723661559</c:v>
                </c:pt>
                <c:pt idx="8">
                  <c:v>0.37171698808700931</c:v>
                </c:pt>
                <c:pt idx="9">
                  <c:v>0.41358486893740304</c:v>
                </c:pt>
                <c:pt idx="10">
                  <c:v>0.45545274978779676</c:v>
                </c:pt>
                <c:pt idx="11">
                  <c:v>0.49732063063819049</c:v>
                </c:pt>
                <c:pt idx="12">
                  <c:v>0.53918851148858415</c:v>
                </c:pt>
                <c:pt idx="13">
                  <c:v>0.58105639233897799</c:v>
                </c:pt>
                <c:pt idx="14">
                  <c:v>0.6229242731893716</c:v>
                </c:pt>
                <c:pt idx="15">
                  <c:v>0.66479215403976544</c:v>
                </c:pt>
                <c:pt idx="16">
                  <c:v>0.70666003489015905</c:v>
                </c:pt>
                <c:pt idx="17">
                  <c:v>0.74852791574055288</c:v>
                </c:pt>
                <c:pt idx="18">
                  <c:v>0.7903957965909465</c:v>
                </c:pt>
                <c:pt idx="19">
                  <c:v>0.83226367744134033</c:v>
                </c:pt>
              </c:numCache>
            </c:numRef>
          </c:cat>
          <c:val>
            <c:numRef>
              <c:f>Sheet1!$S$45:$S$64</c:f>
              <c:numCache>
                <c:formatCode>General</c:formatCode>
                <c:ptCount val="20"/>
                <c:pt idx="0">
                  <c:v>1.2999999999999999E-2</c:v>
                </c:pt>
                <c:pt idx="1">
                  <c:v>4.2999999999999997E-2</c:v>
                </c:pt>
                <c:pt idx="2">
                  <c:v>0.05</c:v>
                </c:pt>
                <c:pt idx="3">
                  <c:v>0.08</c:v>
                </c:pt>
                <c:pt idx="4">
                  <c:v>8.4000000000000005E-2</c:v>
                </c:pt>
                <c:pt idx="5">
                  <c:v>9.7000000000000003E-2</c:v>
                </c:pt>
                <c:pt idx="6">
                  <c:v>0.104</c:v>
                </c:pt>
                <c:pt idx="7">
                  <c:v>0.105</c:v>
                </c:pt>
                <c:pt idx="8">
                  <c:v>8.5999999999999993E-2</c:v>
                </c:pt>
                <c:pt idx="9">
                  <c:v>8.5000000000000006E-2</c:v>
                </c:pt>
                <c:pt idx="10">
                  <c:v>7.9000000000000001E-2</c:v>
                </c:pt>
                <c:pt idx="11">
                  <c:v>5.8000000000000003E-2</c:v>
                </c:pt>
                <c:pt idx="12">
                  <c:v>3.7999999999999999E-2</c:v>
                </c:pt>
                <c:pt idx="13">
                  <c:v>2.5999999999999999E-2</c:v>
                </c:pt>
                <c:pt idx="14">
                  <c:v>2.4E-2</c:v>
                </c:pt>
                <c:pt idx="15">
                  <c:v>1.0999999999999999E-2</c:v>
                </c:pt>
                <c:pt idx="16">
                  <c:v>8.9999999999999993E-3</c:v>
                </c:pt>
                <c:pt idx="17">
                  <c:v>6.0000000000000001E-3</c:v>
                </c:pt>
                <c:pt idx="18">
                  <c:v>1E-3</c:v>
                </c:pt>
                <c:pt idx="19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A-4A1E-80DA-F13D0BA62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506287"/>
        <c:axId val="88243263"/>
      </c:lineChart>
      <c:catAx>
        <c:axId val="31050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3263"/>
        <c:crosses val="autoZero"/>
        <c:auto val="1"/>
        <c:lblAlgn val="ctr"/>
        <c:lblOffset val="100"/>
        <c:noMultiLvlLbl val="0"/>
      </c:catAx>
      <c:valAx>
        <c:axId val="8824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0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Sheet1!$Q$11</c:f>
              <c:strCache>
                <c:ptCount val="1"/>
                <c:pt idx="0">
                  <c:v>normal-z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Sheet1!$Q$12:$Q$31</c:f>
              <c:numCache>
                <c:formatCode>General</c:formatCode>
                <c:ptCount val="20"/>
                <c:pt idx="0">
                  <c:v>-2.8531591718277394</c:v>
                </c:pt>
                <c:pt idx="1">
                  <c:v>-2.5492366537042823</c:v>
                </c:pt>
                <c:pt idx="2">
                  <c:v>-2.2453141355808244</c:v>
                </c:pt>
                <c:pt idx="3">
                  <c:v>-1.9413916174573671</c:v>
                </c:pt>
                <c:pt idx="4">
                  <c:v>-1.6374690993339096</c:v>
                </c:pt>
                <c:pt idx="5">
                  <c:v>-1.3335465812104521</c:v>
                </c:pt>
                <c:pt idx="6">
                  <c:v>-1.0296240630869946</c:v>
                </c:pt>
                <c:pt idx="7">
                  <c:v>-0.72570154496353689</c:v>
                </c:pt>
                <c:pt idx="8">
                  <c:v>-0.42177902684007934</c:v>
                </c:pt>
                <c:pt idx="9">
                  <c:v>-0.11785650871662173</c:v>
                </c:pt>
                <c:pt idx="10">
                  <c:v>0.18606600940683587</c:v>
                </c:pt>
                <c:pt idx="11">
                  <c:v>0.48998852753029348</c:v>
                </c:pt>
                <c:pt idx="12">
                  <c:v>0.79391104565375104</c:v>
                </c:pt>
                <c:pt idx="13">
                  <c:v>1.0978335637772088</c:v>
                </c:pt>
                <c:pt idx="14">
                  <c:v>1.4017560819006663</c:v>
                </c:pt>
                <c:pt idx="15">
                  <c:v>1.7056786000241237</c:v>
                </c:pt>
                <c:pt idx="16">
                  <c:v>2.0096011181475815</c:v>
                </c:pt>
                <c:pt idx="17">
                  <c:v>2.3135236362710385</c:v>
                </c:pt>
                <c:pt idx="18">
                  <c:v>2.6174461543944965</c:v>
                </c:pt>
                <c:pt idx="19">
                  <c:v>2.9213686725179535</c:v>
                </c:pt>
              </c:numCache>
            </c:numRef>
          </c:xVal>
          <c:yVal>
            <c:numRef>
              <c:f>Sheet1!$S$12:$S$31</c:f>
              <c:numCache>
                <c:formatCode>General</c:formatCode>
                <c:ptCount val="20"/>
                <c:pt idx="0">
                  <c:v>3.0000000000000001E-3</c:v>
                </c:pt>
                <c:pt idx="1">
                  <c:v>5.0000000000000001E-3</c:v>
                </c:pt>
                <c:pt idx="2">
                  <c:v>6.0000000000000001E-3</c:v>
                </c:pt>
                <c:pt idx="3">
                  <c:v>2.4E-2</c:v>
                </c:pt>
                <c:pt idx="4">
                  <c:v>0.03</c:v>
                </c:pt>
                <c:pt idx="5">
                  <c:v>5.7000000000000002E-2</c:v>
                </c:pt>
                <c:pt idx="6">
                  <c:v>6.6000000000000003E-2</c:v>
                </c:pt>
                <c:pt idx="7">
                  <c:v>0.104</c:v>
                </c:pt>
                <c:pt idx="8">
                  <c:v>0.109</c:v>
                </c:pt>
                <c:pt idx="9">
                  <c:v>0.106</c:v>
                </c:pt>
                <c:pt idx="10">
                  <c:v>9.9000000000000005E-2</c:v>
                </c:pt>
                <c:pt idx="11">
                  <c:v>0.12</c:v>
                </c:pt>
                <c:pt idx="12">
                  <c:v>9.2999999999999999E-2</c:v>
                </c:pt>
                <c:pt idx="13">
                  <c:v>7.0999999999999994E-2</c:v>
                </c:pt>
                <c:pt idx="14">
                  <c:v>0.05</c:v>
                </c:pt>
                <c:pt idx="15">
                  <c:v>0.03</c:v>
                </c:pt>
                <c:pt idx="16">
                  <c:v>1.4E-2</c:v>
                </c:pt>
                <c:pt idx="17">
                  <c:v>6.0000000000000001E-3</c:v>
                </c:pt>
                <c:pt idx="18">
                  <c:v>5.0000000000000001E-3</c:v>
                </c:pt>
                <c:pt idx="19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7-4D66-91CC-55A125807393}"/>
            </c:ext>
          </c:extLst>
        </c:ser>
        <c:ser>
          <c:idx val="1"/>
          <c:order val="1"/>
          <c:tx>
            <c:strRef>
              <c:f>Sheet1!$V$11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Sheet1!$Q$12:$Q$31</c:f>
              <c:numCache>
                <c:formatCode>General</c:formatCode>
                <c:ptCount val="20"/>
                <c:pt idx="0">
                  <c:v>-2.8531591718277394</c:v>
                </c:pt>
                <c:pt idx="1">
                  <c:v>-2.5492366537042823</c:v>
                </c:pt>
                <c:pt idx="2">
                  <c:v>-2.2453141355808244</c:v>
                </c:pt>
                <c:pt idx="3">
                  <c:v>-1.9413916174573671</c:v>
                </c:pt>
                <c:pt idx="4">
                  <c:v>-1.6374690993339096</c:v>
                </c:pt>
                <c:pt idx="5">
                  <c:v>-1.3335465812104521</c:v>
                </c:pt>
                <c:pt idx="6">
                  <c:v>-1.0296240630869946</c:v>
                </c:pt>
                <c:pt idx="7">
                  <c:v>-0.72570154496353689</c:v>
                </c:pt>
                <c:pt idx="8">
                  <c:v>-0.42177902684007934</c:v>
                </c:pt>
                <c:pt idx="9">
                  <c:v>-0.11785650871662173</c:v>
                </c:pt>
                <c:pt idx="10">
                  <c:v>0.18606600940683587</c:v>
                </c:pt>
                <c:pt idx="11">
                  <c:v>0.48998852753029348</c:v>
                </c:pt>
                <c:pt idx="12">
                  <c:v>0.79391104565375104</c:v>
                </c:pt>
                <c:pt idx="13">
                  <c:v>1.0978335637772088</c:v>
                </c:pt>
                <c:pt idx="14">
                  <c:v>1.4017560819006663</c:v>
                </c:pt>
                <c:pt idx="15">
                  <c:v>1.7056786000241237</c:v>
                </c:pt>
                <c:pt idx="16">
                  <c:v>2.0096011181475815</c:v>
                </c:pt>
                <c:pt idx="17">
                  <c:v>2.3135236362710385</c:v>
                </c:pt>
                <c:pt idx="18">
                  <c:v>2.6174461543944965</c:v>
                </c:pt>
                <c:pt idx="19">
                  <c:v>2.9213686725179535</c:v>
                </c:pt>
              </c:numCache>
            </c:numRef>
          </c:xVal>
          <c:yVal>
            <c:numRef>
              <c:f>Sheet1!$V$12:$V$31</c:f>
              <c:numCache>
                <c:formatCode>General</c:formatCode>
                <c:ptCount val="20"/>
                <c:pt idx="0">
                  <c:v>2.1643466918274353E-3</c:v>
                </c:pt>
                <c:pt idx="1">
                  <c:v>3.2336039483782399E-3</c:v>
                </c:pt>
                <c:pt idx="2">
                  <c:v>6.9760359667311016E-3</c:v>
                </c:pt>
                <c:pt idx="3">
                  <c:v>1.3731410535625143E-2</c:v>
                </c:pt>
                <c:pt idx="4">
                  <c:v>2.4660848064594881E-2</c:v>
                </c:pt>
                <c:pt idx="5">
                  <c:v>4.0410004690455366E-2</c:v>
                </c:pt>
                <c:pt idx="6">
                  <c:v>6.0417007542152845E-2</c:v>
                </c:pt>
                <c:pt idx="7">
                  <c:v>8.2417619795178865E-2</c:v>
                </c:pt>
                <c:pt idx="8">
                  <c:v>0.10258228056411975</c:v>
                </c:pt>
                <c:pt idx="9">
                  <c:v>0.1164975192096992</c:v>
                </c:pt>
                <c:pt idx="10">
                  <c:v>0.12071282450401055</c:v>
                </c:pt>
                <c:pt idx="11">
                  <c:v>0.11412548995672467</c:v>
                </c:pt>
                <c:pt idx="12">
                  <c:v>9.8447399095030308E-2</c:v>
                </c:pt>
                <c:pt idx="13">
                  <c:v>7.7485023201841252E-2</c:v>
                </c:pt>
                <c:pt idx="14">
                  <c:v>5.5644537608946942E-2</c:v>
                </c:pt>
                <c:pt idx="15">
                  <c:v>3.6460080544404527E-2</c:v>
                </c:pt>
                <c:pt idx="16">
                  <c:v>2.179725666765997E-2</c:v>
                </c:pt>
                <c:pt idx="17">
                  <c:v>1.1889778031598741E-2</c:v>
                </c:pt>
                <c:pt idx="18">
                  <c:v>5.9174101730203876E-3</c:v>
                </c:pt>
                <c:pt idx="19">
                  <c:v>2.6870373802565517E-3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F7-4D66-91CC-55A125807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28079"/>
        <c:axId val="2119934239"/>
      </c:scatterChart>
      <c:valAx>
        <c:axId val="2349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34239"/>
        <c:crosses val="autoZero"/>
        <c:crossBetween val="midCat"/>
      </c:valAx>
      <c:valAx>
        <c:axId val="21199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175848</xdr:colOff>
      <xdr:row>75</xdr:row>
      <xdr:rowOff>30284</xdr:rowOff>
    </xdr:from>
    <xdr:to>
      <xdr:col>28</xdr:col>
      <xdr:colOff>508001</xdr:colOff>
      <xdr:row>89</xdr:row>
      <xdr:rowOff>174869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0FB80-E2AF-4619-AE49-6C71B6CDC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58616</xdr:colOff>
      <xdr:row>38</xdr:row>
      <xdr:rowOff>98669</xdr:rowOff>
    </xdr:from>
    <xdr:to>
      <xdr:col>30</xdr:col>
      <xdr:colOff>390770</xdr:colOff>
      <xdr:row>53</xdr:row>
      <xdr:rowOff>57639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F11E6A-CC98-4A05-83A4-3564CBB3E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166077</xdr:colOff>
      <xdr:row>6</xdr:row>
      <xdr:rowOff>79131</xdr:rowOff>
    </xdr:from>
    <xdr:to>
      <xdr:col>29</xdr:col>
      <xdr:colOff>498231</xdr:colOff>
      <xdr:row>21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506990-C4A3-479B-96E2-5B9BBB7A5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1C7-AA22-479D-906B-4097B35B8806}">
  <dimension ref="C1:AI1008"/>
  <sheetViews>
    <sheetView tabSelected="1" topLeftCell="H1" zoomScale="78" zoomScaleNormal="240" workbookViewId="0">
      <selection activeCell="V12" sqref="V12"/>
    </sheetView>
  </sheetViews>
  <sheetFormatPr defaultRowHeight="14.4" x14ac:dyDescent="0.3"/>
  <cols>
    <col min="21" max="21" width="12" bestFit="1" customWidth="1"/>
  </cols>
  <sheetData>
    <row r="1" spans="3:35" x14ac:dyDescent="0.3">
      <c r="AI1" t="s">
        <v>23</v>
      </c>
    </row>
    <row r="2" spans="3:35" x14ac:dyDescent="0.3">
      <c r="C2" t="s">
        <v>8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O2" t="s">
        <v>36</v>
      </c>
      <c r="AI2">
        <v>9.1389414173239008</v>
      </c>
    </row>
    <row r="3" spans="3:35" x14ac:dyDescent="0.3">
      <c r="C3" t="s">
        <v>2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 t="s">
        <v>1</v>
      </c>
      <c r="K3" t="s">
        <v>9</v>
      </c>
      <c r="N3" t="s">
        <v>2</v>
      </c>
      <c r="O3">
        <f ca="1">MAX(INDIRECT($O$2))</f>
        <v>3.0733299315796838</v>
      </c>
      <c r="AE3" s="3" t="s">
        <v>17</v>
      </c>
      <c r="AF3" s="3" t="s">
        <v>18</v>
      </c>
      <c r="AI3">
        <v>9.0472255178756313</v>
      </c>
    </row>
    <row r="4" spans="3:35" x14ac:dyDescent="0.3">
      <c r="C4" t="s">
        <v>3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f>(I3-I4)/SQRT(12)</f>
        <v>0.57735026918962584</v>
      </c>
      <c r="K4" s="1">
        <f>J4/SQRT(6)</f>
        <v>0.23570226039551589</v>
      </c>
      <c r="N4" t="s">
        <v>3</v>
      </c>
      <c r="O4">
        <f ca="1">MIN(INDIRECT($O$2))</f>
        <v>-3.0051204308894683</v>
      </c>
      <c r="AD4" t="s">
        <v>2</v>
      </c>
      <c r="AE4">
        <v>10</v>
      </c>
      <c r="AF4">
        <v>12</v>
      </c>
      <c r="AI4">
        <v>8.9656950539493803</v>
      </c>
    </row>
    <row r="5" spans="3:35" x14ac:dyDescent="0.3">
      <c r="C5" t="s">
        <v>19</v>
      </c>
      <c r="D5">
        <f ca="1">RAND()</f>
        <v>0.23335282937619817</v>
      </c>
      <c r="E5">
        <f t="shared" ref="E5:I5" ca="1" si="0">RAND()</f>
        <v>0.32757273003997811</v>
      </c>
      <c r="F5">
        <f t="shared" ca="1" si="0"/>
        <v>6.0723362818880466E-2</v>
      </c>
      <c r="G5">
        <f t="shared" ca="1" si="0"/>
        <v>5.5475975562776392E-2</v>
      </c>
      <c r="H5">
        <f t="shared" ca="1" si="0"/>
        <v>0.69686554482300944</v>
      </c>
      <c r="I5">
        <f t="shared" ca="1" si="0"/>
        <v>0.81154354972039977</v>
      </c>
      <c r="N5" t="s">
        <v>4</v>
      </c>
      <c r="O5">
        <v>20</v>
      </c>
      <c r="AD5" t="s">
        <v>3</v>
      </c>
      <c r="AE5">
        <v>5</v>
      </c>
      <c r="AF5">
        <v>7</v>
      </c>
      <c r="AI5">
        <v>9.1278259780684952</v>
      </c>
    </row>
    <row r="6" spans="3:35" x14ac:dyDescent="0.3">
      <c r="C6" t="s">
        <v>20</v>
      </c>
      <c r="D6">
        <f ca="1">D4 + (D3 - D4)*D5</f>
        <v>8.4667056587523959</v>
      </c>
      <c r="E6">
        <f t="shared" ref="E6:I6" ca="1" si="1">E4 + (E3 - E4)*E5</f>
        <v>8.6551454600799556</v>
      </c>
      <c r="F6">
        <f t="shared" ca="1" si="1"/>
        <v>8.1214467256377603</v>
      </c>
      <c r="G6">
        <f t="shared" ca="1" si="1"/>
        <v>8.1109519511255534</v>
      </c>
      <c r="H6">
        <f t="shared" ca="1" si="1"/>
        <v>9.3937310896460193</v>
      </c>
      <c r="I6">
        <f t="shared" ca="1" si="1"/>
        <v>9.6230870994407987</v>
      </c>
      <c r="J6">
        <f ca="1">SUM(D6:I6) / 6</f>
        <v>8.7285113307804139</v>
      </c>
      <c r="N6" t="s">
        <v>5</v>
      </c>
      <c r="O6">
        <f ca="1">(O3-O4)/O5</f>
        <v>0.30392251812345761</v>
      </c>
      <c r="P6" t="s">
        <v>37</v>
      </c>
      <c r="AD6" t="s">
        <v>13</v>
      </c>
      <c r="AE6">
        <v>10</v>
      </c>
      <c r="AF6">
        <v>8</v>
      </c>
      <c r="AI6">
        <v>9.1317845527362689</v>
      </c>
    </row>
    <row r="7" spans="3:35" x14ac:dyDescent="0.3">
      <c r="N7" t="s">
        <v>23</v>
      </c>
      <c r="O7">
        <f ca="1">AVERAGE(INDIRECT($O$2))</f>
        <v>2.3989699116100383E-15</v>
      </c>
      <c r="P7">
        <f>AVERAGE(mean)</f>
        <v>8.998780605659821</v>
      </c>
      <c r="AD7" t="s">
        <v>23</v>
      </c>
      <c r="AE7">
        <f>(AE5+AE4)/2</f>
        <v>7.5</v>
      </c>
      <c r="AF7">
        <f>(AF5+AF4)/2</f>
        <v>9.5</v>
      </c>
      <c r="AI7">
        <v>8.935461935744657</v>
      </c>
    </row>
    <row r="8" spans="3:35" x14ac:dyDescent="0.3">
      <c r="D8">
        <f ca="1">D6</f>
        <v>8.4667056587523959</v>
      </c>
      <c r="E8">
        <f t="shared" ref="E8:I8" ca="1" si="2">E6</f>
        <v>8.6551454600799556</v>
      </c>
      <c r="F8">
        <f t="shared" ca="1" si="2"/>
        <v>8.1214467256377603</v>
      </c>
      <c r="G8">
        <f t="shared" ca="1" si="2"/>
        <v>8.1109519511255534</v>
      </c>
      <c r="H8">
        <f t="shared" ca="1" si="2"/>
        <v>9.3937310896460193</v>
      </c>
      <c r="I8">
        <f t="shared" ca="1" si="2"/>
        <v>9.6230870994407987</v>
      </c>
      <c r="J8" t="s">
        <v>0</v>
      </c>
      <c r="K8" t="s">
        <v>24</v>
      </c>
      <c r="L8" t="s">
        <v>32</v>
      </c>
      <c r="M8" t="s">
        <v>36</v>
      </c>
      <c r="N8" t="s">
        <v>1</v>
      </c>
      <c r="O8" s="1">
        <f ca="1">_xlfn.STDEV.S(INDIRECT($O$2))</f>
        <v>1.0000000000000007</v>
      </c>
      <c r="P8">
        <f>_xlfn.STDEV.S(mean)</f>
        <v>0.23576144646364081</v>
      </c>
      <c r="AD8" t="s">
        <v>14</v>
      </c>
      <c r="AE8">
        <f>(AE4-AE5)/SQRT(12)</f>
        <v>1.4433756729740645</v>
      </c>
      <c r="AF8">
        <f>(AF4-AF5)/SQRT(12)</f>
        <v>1.4433756729740645</v>
      </c>
      <c r="AI8">
        <v>9.2839419846836506</v>
      </c>
    </row>
    <row r="9" spans="3:35" x14ac:dyDescent="0.3">
      <c r="C9">
        <v>1</v>
      </c>
      <c r="D9">
        <f t="dataTable" ref="D9:I1008" dt2D="0" dtr="0" r1="C7" ca="1"/>
        <v>8.301302694086873</v>
      </c>
      <c r="E9">
        <v>8.5776808804428537</v>
      </c>
      <c r="F9">
        <v>8.0697451426811195</v>
      </c>
      <c r="G9">
        <v>8.6284041315727578</v>
      </c>
      <c r="H9">
        <v>9.8252497888400949</v>
      </c>
      <c r="I9">
        <v>8.9043258543722139</v>
      </c>
      <c r="J9">
        <f>SUM(D9:I9) / 6</f>
        <v>8.7177847486659861</v>
      </c>
      <c r="K9">
        <f>_xlfn.VAR.S(D9:I9)</f>
        <v>0.37646140412809082</v>
      </c>
      <c r="L9">
        <f>(J9 - $P$7)/(K9^0.5/SQRT(6))</f>
        <v>-1.1217996832117156</v>
      </c>
      <c r="M9">
        <f>(J9-$P$7)/$P$8</f>
        <v>-1.1918651722268345</v>
      </c>
      <c r="N9" t="s">
        <v>6</v>
      </c>
      <c r="O9">
        <f ca="1">SKEW(INDIRECT($O$2))</f>
        <v>-3.6735792128758354E-2</v>
      </c>
      <c r="AD9" t="s">
        <v>15</v>
      </c>
      <c r="AE9">
        <f>AE8 / SQRT(AE6)</f>
        <v>0.45643546458763845</v>
      </c>
      <c r="AF9">
        <f>AF8 / SQRT(AF6)</f>
        <v>0.5103103630798288</v>
      </c>
      <c r="AI9">
        <v>9.133787993950115</v>
      </c>
    </row>
    <row r="10" spans="3:35" x14ac:dyDescent="0.3">
      <c r="C10">
        <f>C9+1</f>
        <v>2</v>
      </c>
      <c r="D10">
        <v>9.6048495222863206</v>
      </c>
      <c r="E10">
        <v>8.9706286618647155</v>
      </c>
      <c r="F10">
        <v>9.3746068085470959</v>
      </c>
      <c r="G10">
        <v>9.4264631546535842</v>
      </c>
      <c r="H10">
        <v>8.6145378307452685</v>
      </c>
      <c r="I10">
        <v>9.4188172216940256</v>
      </c>
      <c r="J10">
        <f t="shared" ref="J10:J73" si="3">SUM(D10:I10) / 6</f>
        <v>9.2349838666318362</v>
      </c>
      <c r="K10">
        <f t="shared" ref="K10:K73" si="4">_xlfn.VAR.S(D10:I10)</f>
        <v>0.1363182294102705</v>
      </c>
      <c r="L10">
        <f t="shared" ref="L10:L73" si="5">(J10 - $P$7)/(K10^0.5/SQRT(6))</f>
        <v>1.567056106087489</v>
      </c>
      <c r="M10">
        <f t="shared" ref="M10:M73" si="6">(J10-$P$7)/$P$8</f>
        <v>1.0018739896408067</v>
      </c>
      <c r="N10" t="s">
        <v>7</v>
      </c>
      <c r="O10">
        <f ca="1">KURT(INDIRECT($O$2))</f>
        <v>-0.23780614591318194</v>
      </c>
      <c r="AC10" s="2">
        <v>2.5000000000000001E-2</v>
      </c>
      <c r="AD10" t="s">
        <v>10</v>
      </c>
      <c r="AE10">
        <f>_xlfn.NORM.INV($AC10, AE$7, AE$9)</f>
        <v>6.6054029281414213</v>
      </c>
      <c r="AF10">
        <f>_xlfn.NORM.INV($AC10, AF$7, AF$9)</f>
        <v>8.4998100674259778</v>
      </c>
      <c r="AI10">
        <v>8.8801217807178965</v>
      </c>
    </row>
    <row r="11" spans="3:35" x14ac:dyDescent="0.3">
      <c r="C11">
        <f t="shared" ref="C11:C74" si="7">C10+1</f>
        <v>3</v>
      </c>
      <c r="D11">
        <v>9.079019196381287</v>
      </c>
      <c r="E11">
        <v>8.565351701628213</v>
      </c>
      <c r="F11">
        <v>8.326676411677818</v>
      </c>
      <c r="G11">
        <v>9.2232203768172418</v>
      </c>
      <c r="H11">
        <v>9.2679477983801366</v>
      </c>
      <c r="I11">
        <v>8.0223667943237498</v>
      </c>
      <c r="J11">
        <f t="shared" si="3"/>
        <v>8.7474303798680744</v>
      </c>
      <c r="K11">
        <f t="shared" si="4"/>
        <v>0.26863387946155948</v>
      </c>
      <c r="L11">
        <f t="shared" si="5"/>
        <v>-1.1878853134177885</v>
      </c>
      <c r="M11">
        <f t="shared" si="6"/>
        <v>-1.0661209861151317</v>
      </c>
      <c r="Q11" t="s">
        <v>38</v>
      </c>
      <c r="V11" t="s">
        <v>12</v>
      </c>
      <c r="AC11" s="2">
        <v>0.97499999999999998</v>
      </c>
      <c r="AD11" t="s">
        <v>16</v>
      </c>
      <c r="AE11">
        <f>_xlfn.NORM.INV($AC11, AE$7, AE$9)</f>
        <v>8.3945970718585787</v>
      </c>
      <c r="AF11">
        <f>_xlfn.NORM.INV($AC11, AF$7, AF$9)</f>
        <v>10.500189932574022</v>
      </c>
      <c r="AI11">
        <v>9.0411903526853319</v>
      </c>
    </row>
    <row r="12" spans="3:35" x14ac:dyDescent="0.3">
      <c r="C12">
        <f t="shared" si="7"/>
        <v>4</v>
      </c>
      <c r="D12">
        <v>8.7108536593334662</v>
      </c>
      <c r="E12">
        <v>8.4754226926329839</v>
      </c>
      <c r="F12">
        <v>8.670833414629957</v>
      </c>
      <c r="G12">
        <v>9.0858111296087394</v>
      </c>
      <c r="H12">
        <v>9.6707656660563437</v>
      </c>
      <c r="I12">
        <v>8.8831625868901476</v>
      </c>
      <c r="J12">
        <f t="shared" si="3"/>
        <v>8.9161415248586078</v>
      </c>
      <c r="K12">
        <f t="shared" si="4"/>
        <v>0.1791770490716304</v>
      </c>
      <c r="L12">
        <f t="shared" si="5"/>
        <v>-0.47821138699639459</v>
      </c>
      <c r="M12">
        <f t="shared" si="6"/>
        <v>-0.35051990917419912</v>
      </c>
      <c r="N12">
        <v>1</v>
      </c>
      <c r="O12">
        <f ca="1">O4</f>
        <v>-3.0051204308894683</v>
      </c>
      <c r="P12">
        <f t="shared" ref="P12:P31" ca="1" si="8">O12+$O$6</f>
        <v>-2.7011979127660108</v>
      </c>
      <c r="Q12">
        <f ca="1">AVERAGE(O12:P12)</f>
        <v>-2.8531591718277394</v>
      </c>
      <c r="R12">
        <f ca="1">COUNTIFS(INDIRECT($O$2), "&gt;="&amp;O12, INDIRECT($O$2), "&lt;"&amp;P12)</f>
        <v>3</v>
      </c>
      <c r="S12">
        <f ca="1">R12/1000</f>
        <v>3.0000000000000001E-3</v>
      </c>
      <c r="T12">
        <f ca="1">S12</f>
        <v>3.0000000000000001E-3</v>
      </c>
      <c r="U12">
        <f ca="1">_xlfn.NORM.DIST(Q12, 0, 1, 1)</f>
        <v>2.1643466918274353E-3</v>
      </c>
      <c r="V12">
        <f ca="1">U12</f>
        <v>2.1643466918274353E-3</v>
      </c>
      <c r="AI12">
        <v>8.7605364084876172</v>
      </c>
    </row>
    <row r="13" spans="3:35" x14ac:dyDescent="0.3">
      <c r="C13">
        <f t="shared" si="7"/>
        <v>5</v>
      </c>
      <c r="D13">
        <v>9.9352835804097221</v>
      </c>
      <c r="E13">
        <v>9.1914886792612975</v>
      </c>
      <c r="F13">
        <v>9.1140048035971493</v>
      </c>
      <c r="G13">
        <v>9.9007879339104292</v>
      </c>
      <c r="H13">
        <v>9.3237235956774356</v>
      </c>
      <c r="I13">
        <v>8.1565597751643448</v>
      </c>
      <c r="J13">
        <f t="shared" si="3"/>
        <v>9.2703080613367295</v>
      </c>
      <c r="K13">
        <f t="shared" si="4"/>
        <v>0.42272579566370611</v>
      </c>
      <c r="L13">
        <f t="shared" si="5"/>
        <v>1.0229631751920207</v>
      </c>
      <c r="M13">
        <f t="shared" si="6"/>
        <v>1.1517042321793844</v>
      </c>
      <c r="N13">
        <f>N12+1</f>
        <v>2</v>
      </c>
      <c r="O13">
        <f ca="1">P12</f>
        <v>-2.7011979127660108</v>
      </c>
      <c r="P13">
        <f t="shared" ca="1" si="8"/>
        <v>-2.3972753946425533</v>
      </c>
      <c r="Q13">
        <f t="shared" ref="Q13:Q31" ca="1" si="9">AVERAGE(O13:P13)</f>
        <v>-2.5492366537042823</v>
      </c>
      <c r="R13">
        <f ca="1">COUNTIFS(INDIRECT($O$2), "&gt;="&amp;O13, INDIRECT($O$2), "&lt;"&amp;P13)</f>
        <v>5</v>
      </c>
      <c r="S13">
        <f t="shared" ref="S13:S31" ca="1" si="10">R13/1000</f>
        <v>5.0000000000000001E-3</v>
      </c>
      <c r="T13">
        <f ca="1">T12+S13</f>
        <v>8.0000000000000002E-3</v>
      </c>
      <c r="U13">
        <f t="shared" ref="U13:U31" ca="1" si="11">_xlfn.NORM.DIST(Q13, 0, 1, 1)</f>
        <v>5.3979506402056752E-3</v>
      </c>
      <c r="V13">
        <f ca="1">U13-U12</f>
        <v>3.2336039483782399E-3</v>
      </c>
      <c r="AI13">
        <v>9.257835983091864</v>
      </c>
    </row>
    <row r="14" spans="3:35" x14ac:dyDescent="0.3">
      <c r="C14">
        <f t="shared" si="7"/>
        <v>6</v>
      </c>
      <c r="D14">
        <v>8.7368540843577751</v>
      </c>
      <c r="E14">
        <v>8.5823396935494252</v>
      </c>
      <c r="F14">
        <v>9.516767221989106</v>
      </c>
      <c r="G14">
        <v>9.6965529156086419</v>
      </c>
      <c r="H14">
        <v>9.082346508194389</v>
      </c>
      <c r="I14">
        <v>8.9210116465268996</v>
      </c>
      <c r="J14">
        <f t="shared" si="3"/>
        <v>9.089312011704374</v>
      </c>
      <c r="K14">
        <f t="shared" si="4"/>
        <v>0.19221610505138373</v>
      </c>
      <c r="L14">
        <f t="shared" si="5"/>
        <v>0.50580137344249965</v>
      </c>
      <c r="M14">
        <f t="shared" si="6"/>
        <v>0.38399580339576339</v>
      </c>
      <c r="N14">
        <f t="shared" ref="N14:N31" si="12">N13+1</f>
        <v>3</v>
      </c>
      <c r="O14">
        <f t="shared" ref="O14:O31" ca="1" si="13">P13</f>
        <v>-2.3972753946425533</v>
      </c>
      <c r="P14">
        <f t="shared" ca="1" si="8"/>
        <v>-2.0933528765190959</v>
      </c>
      <c r="Q14">
        <f t="shared" ca="1" si="9"/>
        <v>-2.2453141355808244</v>
      </c>
      <c r="R14">
        <f ca="1">COUNTIFS(INDIRECT($O$2), "&gt;="&amp;O14, INDIRECT($O$2), "&lt;"&amp;P14)</f>
        <v>6</v>
      </c>
      <c r="S14">
        <f t="shared" ca="1" si="10"/>
        <v>6.0000000000000001E-3</v>
      </c>
      <c r="T14">
        <f t="shared" ref="T14:T31" ca="1" si="14">T13+S14</f>
        <v>1.4E-2</v>
      </c>
      <c r="U14">
        <f t="shared" ca="1" si="11"/>
        <v>1.2373986606936777E-2</v>
      </c>
      <c r="V14">
        <f t="shared" ref="V14:V31" ca="1" si="15">U14-U13</f>
        <v>6.9760359667311016E-3</v>
      </c>
      <c r="AI14">
        <v>9.2266390494666251</v>
      </c>
    </row>
    <row r="15" spans="3:35" x14ac:dyDescent="0.3">
      <c r="C15">
        <f t="shared" si="7"/>
        <v>7</v>
      </c>
      <c r="D15">
        <v>9.0214239692234468</v>
      </c>
      <c r="E15">
        <v>9.145510265389321</v>
      </c>
      <c r="F15">
        <v>8.2691651600525216</v>
      </c>
      <c r="G15">
        <v>8.0231039747868831</v>
      </c>
      <c r="H15">
        <v>9.7040722239698383</v>
      </c>
      <c r="I15">
        <v>9.9917891316397451</v>
      </c>
      <c r="J15">
        <f t="shared" si="3"/>
        <v>9.0258441208436277</v>
      </c>
      <c r="K15">
        <f t="shared" si="4"/>
        <v>0.597086699572135</v>
      </c>
      <c r="L15">
        <f t="shared" si="5"/>
        <v>8.579088175533299E-2</v>
      </c>
      <c r="M15">
        <f t="shared" si="6"/>
        <v>0.11479194579840062</v>
      </c>
      <c r="N15">
        <f t="shared" si="12"/>
        <v>4</v>
      </c>
      <c r="O15">
        <f t="shared" ca="1" si="13"/>
        <v>-2.0933528765190959</v>
      </c>
      <c r="P15">
        <f t="shared" ca="1" si="8"/>
        <v>-1.7894303583956384</v>
      </c>
      <c r="Q15">
        <f t="shared" ca="1" si="9"/>
        <v>-1.9413916174573671</v>
      </c>
      <c r="R15">
        <f ca="1">COUNTIFS(INDIRECT($O$2), "&gt;="&amp;O15, INDIRECT($O$2), "&lt;"&amp;P15)</f>
        <v>24</v>
      </c>
      <c r="S15">
        <f t="shared" ca="1" si="10"/>
        <v>2.4E-2</v>
      </c>
      <c r="T15">
        <f t="shared" ca="1" si="14"/>
        <v>3.7999999999999999E-2</v>
      </c>
      <c r="U15">
        <f t="shared" ca="1" si="11"/>
        <v>2.610539714256192E-2</v>
      </c>
      <c r="V15">
        <f t="shared" ca="1" si="15"/>
        <v>1.3731410535625143E-2</v>
      </c>
      <c r="AI15">
        <v>9.0734768738965723</v>
      </c>
    </row>
    <row r="16" spans="3:35" x14ac:dyDescent="0.3">
      <c r="C16">
        <f t="shared" si="7"/>
        <v>8</v>
      </c>
      <c r="D16">
        <v>9.2698789588917894</v>
      </c>
      <c r="E16">
        <v>8.983330677220394</v>
      </c>
      <c r="F16">
        <v>9.4151767621889189</v>
      </c>
      <c r="G16">
        <v>9.3321191091188211</v>
      </c>
      <c r="H16">
        <v>9.6202924700370183</v>
      </c>
      <c r="I16">
        <v>9.7213923315893354</v>
      </c>
      <c r="J16">
        <f t="shared" si="3"/>
        <v>9.3903650515077128</v>
      </c>
      <c r="K16">
        <f t="shared" si="4"/>
        <v>6.9329553821361467E-2</v>
      </c>
      <c r="L16">
        <f t="shared" si="5"/>
        <v>3.6428547521022394</v>
      </c>
      <c r="M16">
        <f t="shared" si="6"/>
        <v>1.6609350329392474</v>
      </c>
      <c r="N16">
        <f t="shared" si="12"/>
        <v>5</v>
      </c>
      <c r="O16">
        <f t="shared" ca="1" si="13"/>
        <v>-1.7894303583956384</v>
      </c>
      <c r="P16">
        <f t="shared" ca="1" si="8"/>
        <v>-1.4855078402721809</v>
      </c>
      <c r="Q16">
        <f t="shared" ca="1" si="9"/>
        <v>-1.6374690993339096</v>
      </c>
      <c r="R16">
        <f ca="1">COUNTIFS(INDIRECT($O$2), "&gt;="&amp;O16, INDIRECT($O$2), "&lt;"&amp;P16)</f>
        <v>30</v>
      </c>
      <c r="S16">
        <f t="shared" ca="1" si="10"/>
        <v>0.03</v>
      </c>
      <c r="T16">
        <f t="shared" ca="1" si="14"/>
        <v>6.8000000000000005E-2</v>
      </c>
      <c r="U16">
        <f t="shared" ca="1" si="11"/>
        <v>5.07662452071568E-2</v>
      </c>
      <c r="V16">
        <f t="shared" ca="1" si="15"/>
        <v>2.4660848064594881E-2</v>
      </c>
      <c r="AI16">
        <v>8.83113460421953</v>
      </c>
    </row>
    <row r="17" spans="3:35" x14ac:dyDescent="0.3">
      <c r="C17">
        <f t="shared" si="7"/>
        <v>9</v>
      </c>
      <c r="D17">
        <v>9.7623346375173305</v>
      </c>
      <c r="E17">
        <v>8.9993216836918588</v>
      </c>
      <c r="F17">
        <v>9.5479922842931639</v>
      </c>
      <c r="G17">
        <v>9.6630046813097437</v>
      </c>
      <c r="H17">
        <v>9.4150337044330019</v>
      </c>
      <c r="I17">
        <v>9.76735837647362</v>
      </c>
      <c r="J17">
        <f t="shared" si="3"/>
        <v>9.525840894619785</v>
      </c>
      <c r="K17">
        <f t="shared" si="4"/>
        <v>8.4613057157510857E-2</v>
      </c>
      <c r="L17">
        <f t="shared" si="5"/>
        <v>4.4383058579767267</v>
      </c>
      <c r="M17">
        <f t="shared" si="6"/>
        <v>2.2355660641963673</v>
      </c>
      <c r="N17">
        <f t="shared" si="12"/>
        <v>6</v>
      </c>
      <c r="O17">
        <f t="shared" ca="1" si="13"/>
        <v>-1.4855078402721809</v>
      </c>
      <c r="P17">
        <f t="shared" ca="1" si="8"/>
        <v>-1.1815853221487234</v>
      </c>
      <c r="Q17">
        <f t="shared" ca="1" si="9"/>
        <v>-1.3335465812104521</v>
      </c>
      <c r="R17">
        <f ca="1">COUNTIFS(INDIRECT($O$2), "&gt;="&amp;O17, INDIRECT($O$2), "&lt;"&amp;P17)</f>
        <v>57</v>
      </c>
      <c r="S17">
        <f t="shared" ca="1" si="10"/>
        <v>5.7000000000000002E-2</v>
      </c>
      <c r="T17">
        <f t="shared" ca="1" si="14"/>
        <v>0.125</v>
      </c>
      <c r="U17">
        <f t="shared" ca="1" si="11"/>
        <v>9.1176249897612166E-2</v>
      </c>
      <c r="V17">
        <f t="shared" ca="1" si="15"/>
        <v>4.0410004690455366E-2</v>
      </c>
      <c r="AI17">
        <v>8.5238716598436053</v>
      </c>
    </row>
    <row r="18" spans="3:35" x14ac:dyDescent="0.3">
      <c r="C18">
        <f t="shared" si="7"/>
        <v>10</v>
      </c>
      <c r="D18">
        <v>9.6767841252649234</v>
      </c>
      <c r="E18">
        <v>9.8250826802484283</v>
      </c>
      <c r="F18">
        <v>8.8666758783225639</v>
      </c>
      <c r="G18">
        <v>8.0426985662276742</v>
      </c>
      <c r="H18">
        <v>8.2015836288341397</v>
      </c>
      <c r="I18">
        <v>8.1297898195574447</v>
      </c>
      <c r="J18">
        <f t="shared" si="3"/>
        <v>8.7904357830758624</v>
      </c>
      <c r="K18">
        <f t="shared" si="4"/>
        <v>0.64084620635630229</v>
      </c>
      <c r="L18">
        <f t="shared" si="5"/>
        <v>-0.63750181993576094</v>
      </c>
      <c r="M18">
        <f t="shared" si="6"/>
        <v>-0.88371031697114055</v>
      </c>
      <c r="N18">
        <f t="shared" si="12"/>
        <v>7</v>
      </c>
      <c r="O18">
        <f t="shared" ca="1" si="13"/>
        <v>-1.1815853221487234</v>
      </c>
      <c r="P18">
        <f t="shared" ca="1" si="8"/>
        <v>-0.87766280402526575</v>
      </c>
      <c r="Q18">
        <f t="shared" ca="1" si="9"/>
        <v>-1.0296240630869946</v>
      </c>
      <c r="R18">
        <f ca="1">COUNTIFS(INDIRECT($O$2), "&gt;="&amp;O18, INDIRECT($O$2), "&lt;"&amp;P18)</f>
        <v>66</v>
      </c>
      <c r="S18">
        <f t="shared" ca="1" si="10"/>
        <v>6.6000000000000003E-2</v>
      </c>
      <c r="T18">
        <f t="shared" ca="1" si="14"/>
        <v>0.191</v>
      </c>
      <c r="U18">
        <f t="shared" ca="1" si="11"/>
        <v>0.15159325743976501</v>
      </c>
      <c r="V18">
        <f t="shared" ca="1" si="15"/>
        <v>6.0417007542152845E-2</v>
      </c>
      <c r="AI18">
        <v>9.084279653828796</v>
      </c>
    </row>
    <row r="19" spans="3:35" x14ac:dyDescent="0.3">
      <c r="C19">
        <f t="shared" si="7"/>
        <v>11</v>
      </c>
      <c r="D19">
        <v>8.2045502911988439</v>
      </c>
      <c r="E19">
        <v>8.9557343562222798</v>
      </c>
      <c r="F19">
        <v>9.999193974298656</v>
      </c>
      <c r="G19">
        <v>9.0487780834701272</v>
      </c>
      <c r="H19">
        <v>9.9149684589426279</v>
      </c>
      <c r="I19">
        <v>9.0059764762440881</v>
      </c>
      <c r="J19">
        <f t="shared" si="3"/>
        <v>9.1882002733961041</v>
      </c>
      <c r="K19">
        <f t="shared" si="4"/>
        <v>0.45203090556851916</v>
      </c>
      <c r="L19">
        <f t="shared" si="5"/>
        <v>0.69010731567895922</v>
      </c>
      <c r="M19">
        <f t="shared" si="6"/>
        <v>0.80343784184194644</v>
      </c>
      <c r="N19">
        <f t="shared" si="12"/>
        <v>8</v>
      </c>
      <c r="O19">
        <f t="shared" ca="1" si="13"/>
        <v>-0.87766280402526575</v>
      </c>
      <c r="P19">
        <f t="shared" ca="1" si="8"/>
        <v>-0.57374028590180814</v>
      </c>
      <c r="Q19">
        <f t="shared" ca="1" si="9"/>
        <v>-0.72570154496353689</v>
      </c>
      <c r="R19">
        <f ca="1">COUNTIFS(INDIRECT($O$2), "&gt;="&amp;O19, INDIRECT($O$2), "&lt;"&amp;P19)</f>
        <v>104</v>
      </c>
      <c r="S19">
        <f t="shared" ca="1" si="10"/>
        <v>0.104</v>
      </c>
      <c r="T19">
        <f t="shared" ca="1" si="14"/>
        <v>0.29499999999999998</v>
      </c>
      <c r="U19">
        <f t="shared" ca="1" si="11"/>
        <v>0.23401087723494388</v>
      </c>
      <c r="V19">
        <f t="shared" ca="1" si="15"/>
        <v>8.2417619795178865E-2</v>
      </c>
      <c r="X19" t="s">
        <v>10</v>
      </c>
      <c r="Z19" t="s">
        <v>23</v>
      </c>
      <c r="AB19" t="s">
        <v>16</v>
      </c>
      <c r="AI19">
        <v>8.9466871933461025</v>
      </c>
    </row>
    <row r="20" spans="3:35" x14ac:dyDescent="0.3">
      <c r="C20">
        <f t="shared" si="7"/>
        <v>12</v>
      </c>
      <c r="D20">
        <v>8.7032546026753721</v>
      </c>
      <c r="E20">
        <v>8.9085606523247911</v>
      </c>
      <c r="F20">
        <v>8.9655713216019812</v>
      </c>
      <c r="G20">
        <v>9.8029790666248608</v>
      </c>
      <c r="H20">
        <v>8.0239708703560595</v>
      </c>
      <c r="I20">
        <v>8.3675940615065727</v>
      </c>
      <c r="J20">
        <f t="shared" si="3"/>
        <v>8.7953217625149396</v>
      </c>
      <c r="K20">
        <f t="shared" si="4"/>
        <v>0.36871814960518035</v>
      </c>
      <c r="L20">
        <f t="shared" si="5"/>
        <v>-0.82073874938196179</v>
      </c>
      <c r="M20">
        <f t="shared" si="6"/>
        <v>-0.86298606577415471</v>
      </c>
      <c r="N20">
        <f t="shared" si="12"/>
        <v>9</v>
      </c>
      <c r="O20">
        <f t="shared" ca="1" si="13"/>
        <v>-0.57374028590180814</v>
      </c>
      <c r="P20">
        <f t="shared" ca="1" si="8"/>
        <v>-0.26981776777835054</v>
      </c>
      <c r="Q20">
        <f t="shared" ca="1" si="9"/>
        <v>-0.42177902684007934</v>
      </c>
      <c r="R20">
        <f ca="1">COUNTIFS(INDIRECT($O$2), "&gt;="&amp;O20, INDIRECT($O$2), "&lt;"&amp;P20)</f>
        <v>109</v>
      </c>
      <c r="S20">
        <f t="shared" ca="1" si="10"/>
        <v>0.109</v>
      </c>
      <c r="T20">
        <f t="shared" ca="1" si="14"/>
        <v>0.40399999999999997</v>
      </c>
      <c r="U20">
        <f t="shared" ca="1" si="11"/>
        <v>0.33659315779906362</v>
      </c>
      <c r="V20">
        <f t="shared" ca="1" si="15"/>
        <v>0.10258228056411975</v>
      </c>
      <c r="X20" t="s">
        <v>21</v>
      </c>
      <c r="Y20" t="s">
        <v>22</v>
      </c>
      <c r="Z20" t="s">
        <v>21</v>
      </c>
      <c r="AA20" t="s">
        <v>22</v>
      </c>
      <c r="AB20" t="s">
        <v>21</v>
      </c>
      <c r="AC20" t="s">
        <v>22</v>
      </c>
      <c r="AI20">
        <v>8.9501610617320377</v>
      </c>
    </row>
    <row r="21" spans="3:35" x14ac:dyDescent="0.3">
      <c r="C21">
        <f t="shared" si="7"/>
        <v>13</v>
      </c>
      <c r="D21">
        <v>8.5983581237063902</v>
      </c>
      <c r="E21">
        <v>9.1444276083524656</v>
      </c>
      <c r="F21">
        <v>8.270225266782985</v>
      </c>
      <c r="G21">
        <v>8.9739866420723491</v>
      </c>
      <c r="H21">
        <v>8.5011895145082779</v>
      </c>
      <c r="I21">
        <v>9.0554088151877394</v>
      </c>
      <c r="J21">
        <f t="shared" si="3"/>
        <v>8.7572659951017009</v>
      </c>
      <c r="K21">
        <f t="shared" si="4"/>
        <v>0.12275732826257893</v>
      </c>
      <c r="L21">
        <f t="shared" si="5"/>
        <v>-1.6884776645760498</v>
      </c>
      <c r="M21">
        <f t="shared" si="6"/>
        <v>-1.0244024804766649</v>
      </c>
      <c r="N21">
        <f t="shared" si="12"/>
        <v>10</v>
      </c>
      <c r="O21">
        <f t="shared" ca="1" si="13"/>
        <v>-0.26981776777835054</v>
      </c>
      <c r="P21">
        <f t="shared" ca="1" si="8"/>
        <v>3.4104750345107071E-2</v>
      </c>
      <c r="Q21">
        <f t="shared" ca="1" si="9"/>
        <v>-0.11785650871662173</v>
      </c>
      <c r="R21">
        <f ca="1">COUNTIFS(INDIRECT($O$2), "&gt;="&amp;O21, INDIRECT($O$2), "&lt;"&amp;P21)</f>
        <v>106</v>
      </c>
      <c r="S21">
        <f t="shared" ca="1" si="10"/>
        <v>0.106</v>
      </c>
      <c r="T21">
        <f t="shared" ca="1" si="14"/>
        <v>0.51</v>
      </c>
      <c r="U21">
        <f t="shared" ca="1" si="11"/>
        <v>0.45309067700876282</v>
      </c>
      <c r="V21">
        <f t="shared" ca="1" si="15"/>
        <v>0.1164975192096992</v>
      </c>
      <c r="X21">
        <f>AE10</f>
        <v>6.6054029281414213</v>
      </c>
      <c r="Y21">
        <v>0</v>
      </c>
      <c r="Z21">
        <f ca="1">O7</f>
        <v>2.3989699116100383E-15</v>
      </c>
      <c r="AA21">
        <v>0</v>
      </c>
      <c r="AB21">
        <f>AE11</f>
        <v>8.3945970718585787</v>
      </c>
      <c r="AC21">
        <v>0</v>
      </c>
      <c r="AI21">
        <v>8.9934680117636159</v>
      </c>
    </row>
    <row r="22" spans="3:35" x14ac:dyDescent="0.3">
      <c r="C22">
        <f t="shared" si="7"/>
        <v>14</v>
      </c>
      <c r="D22">
        <v>9.0695174098515885</v>
      </c>
      <c r="E22">
        <v>9.4418246467904314</v>
      </c>
      <c r="F22">
        <v>9.995185057463134</v>
      </c>
      <c r="G22">
        <v>8.1712667672393966</v>
      </c>
      <c r="H22">
        <v>9.1375280998223989</v>
      </c>
      <c r="I22">
        <v>8.4136359720762339</v>
      </c>
      <c r="J22">
        <f t="shared" si="3"/>
        <v>9.0381596588738642</v>
      </c>
      <c r="K22">
        <f t="shared" si="4"/>
        <v>0.44624671051104603</v>
      </c>
      <c r="L22">
        <f t="shared" si="5"/>
        <v>0.14439540778224041</v>
      </c>
      <c r="M22">
        <f t="shared" si="6"/>
        <v>0.16702923147409632</v>
      </c>
      <c r="N22">
        <f t="shared" si="12"/>
        <v>11</v>
      </c>
      <c r="O22">
        <f t="shared" ca="1" si="13"/>
        <v>3.4104750345107071E-2</v>
      </c>
      <c r="P22">
        <f t="shared" ca="1" si="8"/>
        <v>0.33802726846856468</v>
      </c>
      <c r="Q22">
        <f t="shared" ca="1" si="9"/>
        <v>0.18606600940683587</v>
      </c>
      <c r="R22">
        <f ca="1">COUNTIFS(INDIRECT($O$2), "&gt;="&amp;O22, INDIRECT($O$2), "&lt;"&amp;P22)</f>
        <v>99</v>
      </c>
      <c r="S22">
        <f t="shared" ca="1" si="10"/>
        <v>9.9000000000000005E-2</v>
      </c>
      <c r="T22">
        <f t="shared" ca="1" si="14"/>
        <v>0.60899999999999999</v>
      </c>
      <c r="U22">
        <f t="shared" ca="1" si="11"/>
        <v>0.57380350151277337</v>
      </c>
      <c r="V22">
        <f t="shared" ca="1" si="15"/>
        <v>0.12071282450401055</v>
      </c>
      <c r="X22">
        <f>X21</f>
        <v>6.6054029281414213</v>
      </c>
      <c r="Y22">
        <v>2.5000000000000001E-2</v>
      </c>
      <c r="Z22">
        <f ca="1">Z21</f>
        <v>2.3989699116100383E-15</v>
      </c>
      <c r="AB22">
        <f>AB21</f>
        <v>8.3945970718585787</v>
      </c>
      <c r="AC22">
        <f>0.975</f>
        <v>0.97499999999999998</v>
      </c>
      <c r="AI22">
        <v>9.120587112784845</v>
      </c>
    </row>
    <row r="23" spans="3:35" x14ac:dyDescent="0.3">
      <c r="C23">
        <f t="shared" si="7"/>
        <v>15</v>
      </c>
      <c r="D23">
        <v>9.0378703004985663</v>
      </c>
      <c r="E23">
        <v>8.829493947765922</v>
      </c>
      <c r="F23">
        <v>8.3293287135818979</v>
      </c>
      <c r="G23">
        <v>8.9319614031054737</v>
      </c>
      <c r="H23">
        <v>8.0443508017023522</v>
      </c>
      <c r="I23">
        <v>8.3882552824143755</v>
      </c>
      <c r="J23">
        <f t="shared" si="3"/>
        <v>8.5935434081780979</v>
      </c>
      <c r="K23">
        <f t="shared" si="4"/>
        <v>0.15623818441787685</v>
      </c>
      <c r="L23">
        <f t="shared" si="5"/>
        <v>-2.5112580194930216</v>
      </c>
      <c r="M23">
        <f t="shared" si="6"/>
        <v>-1.7188442112150801</v>
      </c>
      <c r="N23">
        <f t="shared" si="12"/>
        <v>12</v>
      </c>
      <c r="O23">
        <f t="shared" ca="1" si="13"/>
        <v>0.33802726846856468</v>
      </c>
      <c r="P23">
        <f t="shared" ca="1" si="8"/>
        <v>0.64194978659202229</v>
      </c>
      <c r="Q23">
        <f t="shared" ca="1" si="9"/>
        <v>0.48998852753029348</v>
      </c>
      <c r="R23">
        <f ca="1">COUNTIFS(INDIRECT($O$2), "&gt;="&amp;O23, INDIRECT($O$2), "&lt;"&amp;P23)</f>
        <v>120</v>
      </c>
      <c r="S23">
        <f t="shared" ca="1" si="10"/>
        <v>0.12</v>
      </c>
      <c r="T23">
        <f t="shared" ca="1" si="14"/>
        <v>0.72899999999999998</v>
      </c>
      <c r="U23">
        <f t="shared" ca="1" si="11"/>
        <v>0.68792899146949804</v>
      </c>
      <c r="V23">
        <f t="shared" ca="1" si="15"/>
        <v>0.11412548995672467</v>
      </c>
      <c r="AI23">
        <v>9.3302255533517702</v>
      </c>
    </row>
    <row r="24" spans="3:35" x14ac:dyDescent="0.3">
      <c r="C24">
        <f t="shared" si="7"/>
        <v>16</v>
      </c>
      <c r="D24">
        <v>8.9436416860371022</v>
      </c>
      <c r="E24">
        <v>8.8974194106904481</v>
      </c>
      <c r="F24">
        <v>8.7700266196843408</v>
      </c>
      <c r="G24">
        <v>8.0823123231867715</v>
      </c>
      <c r="H24">
        <v>9.9399422666971979</v>
      </c>
      <c r="I24">
        <v>9.8137459391750177</v>
      </c>
      <c r="J24">
        <f t="shared" si="3"/>
        <v>9.07451470757848</v>
      </c>
      <c r="K24">
        <f t="shared" si="4"/>
        <v>0.4842193466118333</v>
      </c>
      <c r="L24">
        <f t="shared" si="5"/>
        <v>0.26659133918511113</v>
      </c>
      <c r="M24">
        <f t="shared" si="6"/>
        <v>0.32123191919056526</v>
      </c>
      <c r="N24">
        <f t="shared" si="12"/>
        <v>13</v>
      </c>
      <c r="O24">
        <f t="shared" ca="1" si="13"/>
        <v>0.64194978659202229</v>
      </c>
      <c r="P24">
        <f t="shared" ca="1" si="8"/>
        <v>0.94587230471547989</v>
      </c>
      <c r="Q24">
        <f t="shared" ca="1" si="9"/>
        <v>0.79391104565375104</v>
      </c>
      <c r="R24">
        <f ca="1">COUNTIFS(INDIRECT($O$2), "&gt;="&amp;O24, INDIRECT($O$2), "&lt;"&amp;P24)</f>
        <v>93</v>
      </c>
      <c r="S24">
        <f t="shared" ca="1" si="10"/>
        <v>9.2999999999999999E-2</v>
      </c>
      <c r="T24">
        <f t="shared" ca="1" si="14"/>
        <v>0.82199999999999995</v>
      </c>
      <c r="U24">
        <f t="shared" ca="1" si="11"/>
        <v>0.78637639056452835</v>
      </c>
      <c r="V24">
        <f t="shared" ca="1" si="15"/>
        <v>9.8447399095030308E-2</v>
      </c>
      <c r="AI24">
        <v>9.3455128023632152</v>
      </c>
    </row>
    <row r="25" spans="3:35" x14ac:dyDescent="0.3">
      <c r="C25">
        <f t="shared" si="7"/>
        <v>17</v>
      </c>
      <c r="D25">
        <v>9.9403476727391364</v>
      </c>
      <c r="E25">
        <v>8.32351111074858</v>
      </c>
      <c r="F25">
        <v>8.2090291890541636</v>
      </c>
      <c r="G25">
        <v>9.7827572615452638</v>
      </c>
      <c r="H25">
        <v>9.8607590591227616</v>
      </c>
      <c r="I25">
        <v>8.939087142268562</v>
      </c>
      <c r="J25">
        <f t="shared" si="3"/>
        <v>9.1759152392464109</v>
      </c>
      <c r="K25">
        <f t="shared" si="4"/>
        <v>0.62783484457617278</v>
      </c>
      <c r="L25">
        <f t="shared" si="5"/>
        <v>0.5475911251661898</v>
      </c>
      <c r="M25">
        <f t="shared" si="6"/>
        <v>0.75132994068183123</v>
      </c>
      <c r="N25">
        <f t="shared" si="12"/>
        <v>14</v>
      </c>
      <c r="O25">
        <f t="shared" ca="1" si="13"/>
        <v>0.94587230471547989</v>
      </c>
      <c r="P25">
        <f t="shared" ca="1" si="8"/>
        <v>1.2497948228389375</v>
      </c>
      <c r="Q25">
        <f t="shared" ca="1" si="9"/>
        <v>1.0978335637772088</v>
      </c>
      <c r="R25">
        <f ca="1">COUNTIFS(INDIRECT($O$2), "&gt;="&amp;O25, INDIRECT($O$2), "&lt;"&amp;P25)</f>
        <v>71</v>
      </c>
      <c r="S25">
        <f t="shared" ca="1" si="10"/>
        <v>7.0999999999999994E-2</v>
      </c>
      <c r="T25">
        <f t="shared" ca="1" si="14"/>
        <v>0.8929999999999999</v>
      </c>
      <c r="U25">
        <f t="shared" ca="1" si="11"/>
        <v>0.8638614137663696</v>
      </c>
      <c r="V25">
        <f t="shared" ca="1" si="15"/>
        <v>7.7485023201841252E-2</v>
      </c>
      <c r="AI25">
        <v>9.303057838878793</v>
      </c>
    </row>
    <row r="26" spans="3:35" x14ac:dyDescent="0.3">
      <c r="C26">
        <f t="shared" si="7"/>
        <v>18</v>
      </c>
      <c r="D26">
        <v>8.8982750199261549</v>
      </c>
      <c r="E26">
        <v>9.3556651782674312</v>
      </c>
      <c r="F26">
        <v>9.5134977753241294</v>
      </c>
      <c r="G26">
        <v>8.9786411087855011</v>
      </c>
      <c r="H26">
        <v>8.4083282586021415</v>
      </c>
      <c r="I26">
        <v>9.4330313177262983</v>
      </c>
      <c r="J26">
        <f t="shared" si="3"/>
        <v>9.0979064431052752</v>
      </c>
      <c r="K26">
        <f t="shared" si="4"/>
        <v>0.17621188003823188</v>
      </c>
      <c r="L26">
        <f t="shared" si="5"/>
        <v>0.5784221324039549</v>
      </c>
      <c r="M26">
        <f t="shared" si="6"/>
        <v>0.42044973396759949</v>
      </c>
      <c r="N26">
        <f t="shared" si="12"/>
        <v>15</v>
      </c>
      <c r="O26">
        <f t="shared" ca="1" si="13"/>
        <v>1.2497948228389375</v>
      </c>
      <c r="P26">
        <f t="shared" ca="1" si="8"/>
        <v>1.553717340962395</v>
      </c>
      <c r="Q26">
        <f t="shared" ca="1" si="9"/>
        <v>1.4017560819006663</v>
      </c>
      <c r="R26">
        <f ca="1">COUNTIFS(INDIRECT($O$2), "&gt;="&amp;O26, INDIRECT($O$2), "&lt;"&amp;P26)</f>
        <v>50</v>
      </c>
      <c r="S26">
        <f t="shared" ca="1" si="10"/>
        <v>0.05</v>
      </c>
      <c r="T26">
        <f t="shared" ca="1" si="14"/>
        <v>0.94299999999999995</v>
      </c>
      <c r="U26">
        <f t="shared" ca="1" si="11"/>
        <v>0.91950595137531654</v>
      </c>
      <c r="V26">
        <f t="shared" ca="1" si="15"/>
        <v>5.5644537608946942E-2</v>
      </c>
      <c r="AI26">
        <v>9.1720136481742127</v>
      </c>
    </row>
    <row r="27" spans="3:35" x14ac:dyDescent="0.3">
      <c r="C27">
        <f t="shared" si="7"/>
        <v>19</v>
      </c>
      <c r="D27">
        <v>9.3155383462973713</v>
      </c>
      <c r="E27">
        <v>8.2515681700549575</v>
      </c>
      <c r="F27">
        <v>9.7463652680314468</v>
      </c>
      <c r="G27">
        <v>9.8984256363842107</v>
      </c>
      <c r="H27">
        <v>9.9012824050144399</v>
      </c>
      <c r="I27">
        <v>8.7133438587740351</v>
      </c>
      <c r="J27">
        <f t="shared" si="3"/>
        <v>9.3044206140927432</v>
      </c>
      <c r="K27">
        <f t="shared" si="4"/>
        <v>0.47247892893570931</v>
      </c>
      <c r="L27">
        <f t="shared" si="5"/>
        <v>1.0891673289869883</v>
      </c>
      <c r="M27">
        <f t="shared" si="6"/>
        <v>1.2963952037851878</v>
      </c>
      <c r="N27">
        <f t="shared" si="12"/>
        <v>16</v>
      </c>
      <c r="O27">
        <f t="shared" ca="1" si="13"/>
        <v>1.553717340962395</v>
      </c>
      <c r="P27">
        <f t="shared" ca="1" si="8"/>
        <v>1.8576398590858525</v>
      </c>
      <c r="Q27">
        <f t="shared" ca="1" si="9"/>
        <v>1.7056786000241237</v>
      </c>
      <c r="R27">
        <f ca="1">COUNTIFS(INDIRECT($O$2), "&gt;="&amp;O27, INDIRECT($O$2), "&lt;"&amp;P27)</f>
        <v>30</v>
      </c>
      <c r="S27">
        <f t="shared" ca="1" si="10"/>
        <v>0.03</v>
      </c>
      <c r="T27">
        <f t="shared" ca="1" si="14"/>
        <v>0.97299999999999998</v>
      </c>
      <c r="U27">
        <f t="shared" ca="1" si="11"/>
        <v>0.95596603191972107</v>
      </c>
      <c r="V27">
        <f t="shared" ca="1" si="15"/>
        <v>3.6460080544404527E-2</v>
      </c>
      <c r="AI27">
        <v>8.7757744695287467</v>
      </c>
    </row>
    <row r="28" spans="3:35" x14ac:dyDescent="0.3">
      <c r="C28">
        <f t="shared" si="7"/>
        <v>20</v>
      </c>
      <c r="D28">
        <v>8.9270854357000644</v>
      </c>
      <c r="E28">
        <v>8.9327590840683087</v>
      </c>
      <c r="F28">
        <v>8.7089022694640903</v>
      </c>
      <c r="G28">
        <v>8.9930829746047127</v>
      </c>
      <c r="H28">
        <v>9.1982567816482188</v>
      </c>
      <c r="I28">
        <v>8.1788505577925008</v>
      </c>
      <c r="J28">
        <f t="shared" si="3"/>
        <v>8.8231561838796484</v>
      </c>
      <c r="K28">
        <f t="shared" si="4"/>
        <v>0.12411467090660089</v>
      </c>
      <c r="L28">
        <f t="shared" si="5"/>
        <v>-1.2210936492823039</v>
      </c>
      <c r="M28">
        <f t="shared" si="6"/>
        <v>-0.74492426312483373</v>
      </c>
      <c r="N28">
        <f t="shared" si="12"/>
        <v>17</v>
      </c>
      <c r="O28">
        <f t="shared" ca="1" si="13"/>
        <v>1.8576398590858525</v>
      </c>
      <c r="P28">
        <f t="shared" ca="1" si="8"/>
        <v>2.16156237720931</v>
      </c>
      <c r="Q28">
        <f t="shared" ca="1" si="9"/>
        <v>2.0096011181475815</v>
      </c>
      <c r="R28">
        <f ca="1">COUNTIFS(INDIRECT($O$2), "&gt;="&amp;O28, INDIRECT($O$2), "&lt;"&amp;P28)</f>
        <v>14</v>
      </c>
      <c r="S28">
        <f t="shared" ca="1" si="10"/>
        <v>1.4E-2</v>
      </c>
      <c r="T28">
        <f t="shared" ca="1" si="14"/>
        <v>0.98699999999999999</v>
      </c>
      <c r="U28">
        <f t="shared" ca="1" si="11"/>
        <v>0.97776328858738104</v>
      </c>
      <c r="V28">
        <f t="shared" ca="1" si="15"/>
        <v>2.179725666765997E-2</v>
      </c>
      <c r="AI28">
        <v>9.0159379081621562</v>
      </c>
    </row>
    <row r="29" spans="3:35" x14ac:dyDescent="0.3">
      <c r="C29">
        <f t="shared" si="7"/>
        <v>21</v>
      </c>
      <c r="D29">
        <v>8.0891235448275314</v>
      </c>
      <c r="E29">
        <v>9.1545239733890202</v>
      </c>
      <c r="F29">
        <v>8.7250592389590356</v>
      </c>
      <c r="G29">
        <v>8.4663806142496565</v>
      </c>
      <c r="H29">
        <v>9.6980142613655502</v>
      </c>
      <c r="I29">
        <v>9.833529244075514</v>
      </c>
      <c r="J29">
        <f t="shared" si="3"/>
        <v>8.9944384794777186</v>
      </c>
      <c r="K29">
        <f t="shared" si="4"/>
        <v>0.47914499452110509</v>
      </c>
      <c r="L29">
        <f t="shared" si="5"/>
        <v>-1.5365425359854154E-2</v>
      </c>
      <c r="M29">
        <f t="shared" si="6"/>
        <v>-1.841745648931635E-2</v>
      </c>
      <c r="N29">
        <f t="shared" si="12"/>
        <v>18</v>
      </c>
      <c r="O29">
        <f t="shared" ca="1" si="13"/>
        <v>2.16156237720931</v>
      </c>
      <c r="P29">
        <f t="shared" ca="1" si="8"/>
        <v>2.4654848953327675</v>
      </c>
      <c r="Q29">
        <f t="shared" ca="1" si="9"/>
        <v>2.3135236362710385</v>
      </c>
      <c r="R29">
        <f ca="1">COUNTIFS(INDIRECT($O$2), "&gt;="&amp;O29, INDIRECT($O$2), "&lt;"&amp;P29)</f>
        <v>6</v>
      </c>
      <c r="S29">
        <f t="shared" ca="1" si="10"/>
        <v>6.0000000000000001E-3</v>
      </c>
      <c r="T29">
        <f t="shared" ca="1" si="14"/>
        <v>0.99299999999999999</v>
      </c>
      <c r="U29">
        <f t="shared" ca="1" si="11"/>
        <v>0.98965306661897978</v>
      </c>
      <c r="V29">
        <f t="shared" ca="1" si="15"/>
        <v>1.1889778031598741E-2</v>
      </c>
      <c r="AI29">
        <v>8.9052706512477666</v>
      </c>
    </row>
    <row r="30" spans="3:35" x14ac:dyDescent="0.3">
      <c r="C30">
        <f t="shared" si="7"/>
        <v>22</v>
      </c>
      <c r="D30">
        <v>9.9433260074248366</v>
      </c>
      <c r="E30">
        <v>9.883713649608012</v>
      </c>
      <c r="F30">
        <v>9.9994760375097567</v>
      </c>
      <c r="G30">
        <v>8.4700141152017565</v>
      </c>
      <c r="H30">
        <v>8.0333876357869478</v>
      </c>
      <c r="I30">
        <v>9.8812462854743028</v>
      </c>
      <c r="J30">
        <f t="shared" si="3"/>
        <v>9.3685272885009354</v>
      </c>
      <c r="K30">
        <f t="shared" si="4"/>
        <v>0.7693422925043738</v>
      </c>
      <c r="L30">
        <f t="shared" si="5"/>
        <v>1.0325714383933398</v>
      </c>
      <c r="M30">
        <f t="shared" si="6"/>
        <v>1.5683085100944902</v>
      </c>
      <c r="N30">
        <f t="shared" si="12"/>
        <v>19</v>
      </c>
      <c r="O30">
        <f t="shared" ca="1" si="13"/>
        <v>2.4654848953327675</v>
      </c>
      <c r="P30">
        <f t="shared" ca="1" si="8"/>
        <v>2.769407413456225</v>
      </c>
      <c r="Q30">
        <f t="shared" ca="1" si="9"/>
        <v>2.6174461543944965</v>
      </c>
      <c r="R30">
        <f ca="1">COUNTIFS(INDIRECT($O$2), "&gt;="&amp;O30, INDIRECT($O$2), "&lt;"&amp;P30)</f>
        <v>5</v>
      </c>
      <c r="S30">
        <f t="shared" ca="1" si="10"/>
        <v>5.0000000000000001E-3</v>
      </c>
      <c r="T30">
        <f t="shared" ca="1" si="14"/>
        <v>0.998</v>
      </c>
      <c r="U30">
        <f t="shared" ca="1" si="11"/>
        <v>0.99557047679200017</v>
      </c>
      <c r="V30">
        <f t="shared" ca="1" si="15"/>
        <v>5.9174101730203876E-3</v>
      </c>
      <c r="AI30">
        <v>8.849066779819724</v>
      </c>
    </row>
    <row r="31" spans="3:35" x14ac:dyDescent="0.3">
      <c r="C31">
        <f t="shared" si="7"/>
        <v>23</v>
      </c>
      <c r="D31">
        <v>9.8464976757245424</v>
      </c>
      <c r="E31">
        <v>8.6447942800432696</v>
      </c>
      <c r="F31">
        <v>8.1417702384923683</v>
      </c>
      <c r="G31">
        <v>8.7260847146630205</v>
      </c>
      <c r="H31">
        <v>9.8383431059651532</v>
      </c>
      <c r="I31">
        <v>9.476054405850153</v>
      </c>
      <c r="J31">
        <f t="shared" si="3"/>
        <v>9.1122574034564181</v>
      </c>
      <c r="K31">
        <f t="shared" si="4"/>
        <v>0.50163078768793945</v>
      </c>
      <c r="L31">
        <f t="shared" si="5"/>
        <v>0.39245566766937995</v>
      </c>
      <c r="M31">
        <f t="shared" si="6"/>
        <v>0.48132041730621788</v>
      </c>
      <c r="N31">
        <f t="shared" si="12"/>
        <v>20</v>
      </c>
      <c r="O31">
        <f t="shared" ca="1" si="13"/>
        <v>2.769407413456225</v>
      </c>
      <c r="P31">
        <f t="shared" ca="1" si="8"/>
        <v>3.0733299315796825</v>
      </c>
      <c r="Q31">
        <f t="shared" ca="1" si="9"/>
        <v>2.9213686725179535</v>
      </c>
      <c r="R31">
        <f ca="1">COUNTIFS(INDIRECT($O$2), "&gt;="&amp;O31, INDIRECT($O$2), "&lt;="&amp;P31)</f>
        <v>2</v>
      </c>
      <c r="S31">
        <f t="shared" ca="1" si="10"/>
        <v>2E-3</v>
      </c>
      <c r="T31">
        <f t="shared" ca="1" si="14"/>
        <v>1</v>
      </c>
      <c r="U31">
        <f t="shared" ca="1" si="11"/>
        <v>0.99825751417225672</v>
      </c>
      <c r="V31">
        <f t="shared" ca="1" si="15"/>
        <v>2.6870373802565517E-3</v>
      </c>
      <c r="AI31">
        <v>8.8934350447274699</v>
      </c>
    </row>
    <row r="32" spans="3:35" x14ac:dyDescent="0.3">
      <c r="C32">
        <f t="shared" si="7"/>
        <v>24</v>
      </c>
      <c r="D32">
        <v>8.6037965786495842</v>
      </c>
      <c r="E32">
        <v>8.4532706281954475</v>
      </c>
      <c r="F32">
        <v>8.4749830317513464</v>
      </c>
      <c r="G32">
        <v>9.7391844362572648</v>
      </c>
      <c r="H32">
        <v>9.7270171723165877</v>
      </c>
      <c r="I32">
        <v>9.1741500514991596</v>
      </c>
      <c r="J32">
        <f t="shared" si="3"/>
        <v>9.028733649778232</v>
      </c>
      <c r="K32">
        <f t="shared" si="4"/>
        <v>0.36637101566809044</v>
      </c>
      <c r="L32">
        <f t="shared" si="5"/>
        <v>0.12121490826221538</v>
      </c>
      <c r="M32">
        <f t="shared" si="6"/>
        <v>0.12704810123834395</v>
      </c>
      <c r="P32" t="s">
        <v>11</v>
      </c>
      <c r="Q32" t="s">
        <v>12</v>
      </c>
      <c r="AI32">
        <v>8.920377627521864</v>
      </c>
    </row>
    <row r="33" spans="3:35" x14ac:dyDescent="0.3">
      <c r="C33">
        <f t="shared" si="7"/>
        <v>25</v>
      </c>
      <c r="D33">
        <v>9.7044830848020762</v>
      </c>
      <c r="E33">
        <v>9.9904517296723405</v>
      </c>
      <c r="F33">
        <v>9.9446004775052117</v>
      </c>
      <c r="G33">
        <v>9.3062143374595028</v>
      </c>
      <c r="H33">
        <v>8.7189902294830581</v>
      </c>
      <c r="I33">
        <v>9.0458145022656105</v>
      </c>
      <c r="J33">
        <f t="shared" si="3"/>
        <v>9.4517590601979666</v>
      </c>
      <c r="K33">
        <f t="shared" si="4"/>
        <v>0.26397525941402927</v>
      </c>
      <c r="L33">
        <f t="shared" si="5"/>
        <v>2.1595912453879178</v>
      </c>
      <c r="M33">
        <f t="shared" si="6"/>
        <v>1.9213423625138988</v>
      </c>
      <c r="N33" t="s">
        <v>10</v>
      </c>
      <c r="O33" s="2">
        <v>2.5000000000000001E-2</v>
      </c>
      <c r="P33">
        <f ca="1">PERCENTILE(INDIRECT($O$2), O33)</f>
        <v>-1.9615327692012761</v>
      </c>
      <c r="Q33">
        <f ca="1">_xlfn.NORM.INV(O33, $O$7, $O$8)</f>
        <v>-1.9599639845400527</v>
      </c>
      <c r="AI33">
        <v>8.7997141085253254</v>
      </c>
    </row>
    <row r="34" spans="3:35" x14ac:dyDescent="0.3">
      <c r="C34">
        <f t="shared" si="7"/>
        <v>26</v>
      </c>
      <c r="D34">
        <v>9.6301229098583558</v>
      </c>
      <c r="E34">
        <v>9.0855646835797987</v>
      </c>
      <c r="F34">
        <v>8.9256788924581265</v>
      </c>
      <c r="G34">
        <v>8.7006964031667291</v>
      </c>
      <c r="H34">
        <v>9.1886997974399733</v>
      </c>
      <c r="I34">
        <v>9.5973947508048489</v>
      </c>
      <c r="J34">
        <f t="shared" si="3"/>
        <v>9.1880262395513057</v>
      </c>
      <c r="K34">
        <f t="shared" si="4"/>
        <v>0.13596947359846037</v>
      </c>
      <c r="L34">
        <f t="shared" si="5"/>
        <v>1.2571317230621346</v>
      </c>
      <c r="M34">
        <f t="shared" si="6"/>
        <v>0.80269966413134586</v>
      </c>
      <c r="O34" s="2">
        <v>0.97499999999999998</v>
      </c>
      <c r="P34">
        <f ca="1">PERCENTILE(INDIRECT($O$2), O34)</f>
        <v>1.8802703865417343</v>
      </c>
      <c r="Q34">
        <f ca="1">_xlfn.NORM.INV(O34, $O$7, $O$8)</f>
        <v>1.9599639845400574</v>
      </c>
      <c r="AI34">
        <v>9.4030613237866554</v>
      </c>
    </row>
    <row r="35" spans="3:35" x14ac:dyDescent="0.3">
      <c r="C35">
        <f t="shared" si="7"/>
        <v>27</v>
      </c>
      <c r="D35">
        <v>9.2314775091401309</v>
      </c>
      <c r="E35">
        <v>9.6262209848795752</v>
      </c>
      <c r="F35">
        <v>8.6933436650512501</v>
      </c>
      <c r="G35">
        <v>8.7437110893616321</v>
      </c>
      <c r="H35">
        <v>8.6574730982624857</v>
      </c>
      <c r="I35">
        <v>8.2843009326782813</v>
      </c>
      <c r="J35">
        <f t="shared" si="3"/>
        <v>8.8727545465622271</v>
      </c>
      <c r="K35">
        <f t="shared" si="4"/>
        <v>0.22757161469544726</v>
      </c>
      <c r="L35">
        <f t="shared" si="5"/>
        <v>-0.64710824830087599</v>
      </c>
      <c r="M35">
        <f t="shared" si="6"/>
        <v>-0.53454905790557095</v>
      </c>
      <c r="O35" t="s">
        <v>24</v>
      </c>
      <c r="AI35">
        <v>9.1063961416656518</v>
      </c>
    </row>
    <row r="36" spans="3:35" x14ac:dyDescent="0.3">
      <c r="C36">
        <f t="shared" si="7"/>
        <v>28</v>
      </c>
      <c r="D36">
        <v>8.3469388904829085</v>
      </c>
      <c r="E36">
        <v>8.696256589419658</v>
      </c>
      <c r="F36">
        <v>8.0757369172822671</v>
      </c>
      <c r="G36">
        <v>9.9212220101201858</v>
      </c>
      <c r="H36">
        <v>8.7867733052216153</v>
      </c>
      <c r="I36">
        <v>9.0995843128196654</v>
      </c>
      <c r="J36">
        <f t="shared" si="3"/>
        <v>8.821085337557717</v>
      </c>
      <c r="K36">
        <f t="shared" si="4"/>
        <v>0.41699620606885957</v>
      </c>
      <c r="L36">
        <f t="shared" si="5"/>
        <v>-0.67403963750310147</v>
      </c>
      <c r="M36">
        <f t="shared" si="6"/>
        <v>-0.75370791436634754</v>
      </c>
      <c r="N36" t="s">
        <v>2</v>
      </c>
      <c r="O36">
        <f ca="1">MAX(INDIRECT($O$35))</f>
        <v>0.85319761786653725</v>
      </c>
      <c r="AI36">
        <v>8.7460878651617051</v>
      </c>
    </row>
    <row r="37" spans="3:35" x14ac:dyDescent="0.3">
      <c r="C37">
        <f t="shared" si="7"/>
        <v>29</v>
      </c>
      <c r="D37">
        <v>9.0677238291923921</v>
      </c>
      <c r="E37">
        <v>9.0342687069434291</v>
      </c>
      <c r="F37">
        <v>8.4150356006446145</v>
      </c>
      <c r="G37">
        <v>8.6508760174332586</v>
      </c>
      <c r="H37">
        <v>9.5314895413748069</v>
      </c>
      <c r="I37">
        <v>8.3003190047216648</v>
      </c>
      <c r="J37">
        <f t="shared" si="3"/>
        <v>8.8332854500516937</v>
      </c>
      <c r="K37">
        <f t="shared" si="4"/>
        <v>0.21502078915804237</v>
      </c>
      <c r="L37">
        <f t="shared" si="5"/>
        <v>-0.87421989370414743</v>
      </c>
      <c r="M37">
        <f t="shared" si="6"/>
        <v>-0.70196021482948412</v>
      </c>
      <c r="N37" t="s">
        <v>3</v>
      </c>
      <c r="O37">
        <f ca="1">MIN(INDIRECT($O$35))</f>
        <v>1.5840000858662592E-2</v>
      </c>
      <c r="AI37">
        <v>9.2262334650889262</v>
      </c>
    </row>
    <row r="38" spans="3:35" x14ac:dyDescent="0.3">
      <c r="C38">
        <f t="shared" si="7"/>
        <v>30</v>
      </c>
      <c r="D38">
        <v>8.3985781728007112</v>
      </c>
      <c r="E38">
        <v>9.2674931357747443</v>
      </c>
      <c r="F38">
        <v>9.6950683640976578</v>
      </c>
      <c r="G38">
        <v>8.6273813328748297</v>
      </c>
      <c r="H38">
        <v>9.5851285027767368</v>
      </c>
      <c r="I38">
        <v>8.615116459747437</v>
      </c>
      <c r="J38">
        <f t="shared" si="3"/>
        <v>9.031460994678687</v>
      </c>
      <c r="K38">
        <f t="shared" si="4"/>
        <v>0.30795948659598554</v>
      </c>
      <c r="L38">
        <f t="shared" si="5"/>
        <v>0.14425007556855701</v>
      </c>
      <c r="M38">
        <f t="shared" si="6"/>
        <v>0.13861634083546409</v>
      </c>
      <c r="N38" t="s">
        <v>4</v>
      </c>
      <c r="O38">
        <v>20</v>
      </c>
      <c r="AI38">
        <v>8.6244901240827723</v>
      </c>
    </row>
    <row r="39" spans="3:35" x14ac:dyDescent="0.3">
      <c r="C39">
        <f t="shared" si="7"/>
        <v>31</v>
      </c>
      <c r="D39">
        <v>9.2170296273185528</v>
      </c>
      <c r="E39">
        <v>9.8057398730110172</v>
      </c>
      <c r="F39">
        <v>8.6938461987274387</v>
      </c>
      <c r="G39">
        <v>8.4813163571710337</v>
      </c>
      <c r="H39">
        <v>9.2541424025297054</v>
      </c>
      <c r="I39">
        <v>9.253799603339905</v>
      </c>
      <c r="J39">
        <f t="shared" si="3"/>
        <v>9.1176456770162755</v>
      </c>
      <c r="K39">
        <f t="shared" si="4"/>
        <v>0.22100820819223252</v>
      </c>
      <c r="L39">
        <f t="shared" si="5"/>
        <v>0.61933507866660964</v>
      </c>
      <c r="M39">
        <f t="shared" si="6"/>
        <v>0.50417518699261088</v>
      </c>
      <c r="N39" t="s">
        <v>5</v>
      </c>
      <c r="O39">
        <f ca="1">(O36-O37)/O38</f>
        <v>4.1867880850393738E-2</v>
      </c>
      <c r="AI39">
        <v>8.9034170087627711</v>
      </c>
    </row>
    <row r="40" spans="3:35" x14ac:dyDescent="0.3">
      <c r="C40">
        <f t="shared" si="7"/>
        <v>32</v>
      </c>
      <c r="D40">
        <v>8.6455513633884866</v>
      </c>
      <c r="E40">
        <v>8.7603255629870791</v>
      </c>
      <c r="F40">
        <v>8.8966877961591369</v>
      </c>
      <c r="G40">
        <v>8.9412399938528591</v>
      </c>
      <c r="H40">
        <v>8.8700077866401354</v>
      </c>
      <c r="I40">
        <v>8.9858472510110907</v>
      </c>
      <c r="J40">
        <f t="shared" si="3"/>
        <v>8.8499432923398</v>
      </c>
      <c r="K40">
        <f t="shared" si="4"/>
        <v>1.5840000858662592E-2</v>
      </c>
      <c r="L40">
        <f t="shared" si="5"/>
        <v>-2.8967422032728321</v>
      </c>
      <c r="M40">
        <f t="shared" si="6"/>
        <v>-0.63130471734264093</v>
      </c>
      <c r="N40" t="s">
        <v>0</v>
      </c>
      <c r="O40">
        <f ca="1">AVERAGE(INDIRECT($O$35))</f>
        <v>0.32982105739478573</v>
      </c>
      <c r="AI40">
        <v>9.0278998467861147</v>
      </c>
    </row>
    <row r="41" spans="3:35" x14ac:dyDescent="0.3">
      <c r="C41">
        <f t="shared" si="7"/>
        <v>33</v>
      </c>
      <c r="D41">
        <v>9.0877763227876631</v>
      </c>
      <c r="E41">
        <v>8.0596699625661312</v>
      </c>
      <c r="F41">
        <v>8.7900048094255165</v>
      </c>
      <c r="G41">
        <v>9.5856892493682935</v>
      </c>
      <c r="H41">
        <v>8.0037144599121834</v>
      </c>
      <c r="I41">
        <v>9.9118692754800275</v>
      </c>
      <c r="J41">
        <f t="shared" si="3"/>
        <v>8.9064540132566368</v>
      </c>
      <c r="K41">
        <f t="shared" si="4"/>
        <v>0.61012809643406363</v>
      </c>
      <c r="L41">
        <f t="shared" si="5"/>
        <v>-0.28952889957685679</v>
      </c>
      <c r="M41">
        <f t="shared" si="6"/>
        <v>-0.3916102220615737</v>
      </c>
      <c r="N41" t="s">
        <v>1</v>
      </c>
      <c r="O41" s="1">
        <f ca="1">_xlfn.STDEV.S(INDIRECT($O$35))</f>
        <v>0.1528662485114515</v>
      </c>
      <c r="R41" t="s">
        <v>30</v>
      </c>
      <c r="S41" t="s">
        <v>31</v>
      </c>
      <c r="AI41">
        <v>8.7806198280718561</v>
      </c>
    </row>
    <row r="42" spans="3:35" x14ac:dyDescent="0.3">
      <c r="C42">
        <f t="shared" si="7"/>
        <v>34</v>
      </c>
      <c r="D42">
        <v>8.431442683335062</v>
      </c>
      <c r="E42">
        <v>8.4363225667328976</v>
      </c>
      <c r="F42">
        <v>9.6678368850052969</v>
      </c>
      <c r="G42">
        <v>9.5205177495057889</v>
      </c>
      <c r="H42">
        <v>8.8670957263203523</v>
      </c>
      <c r="I42">
        <v>8.1857261471103158</v>
      </c>
      <c r="J42">
        <f t="shared" si="3"/>
        <v>8.8514902930016195</v>
      </c>
      <c r="K42">
        <f t="shared" si="4"/>
        <v>0.38126183173152567</v>
      </c>
      <c r="L42">
        <f t="shared" si="5"/>
        <v>-0.58430303780564741</v>
      </c>
      <c r="M42">
        <f t="shared" si="6"/>
        <v>-0.6247429970740217</v>
      </c>
      <c r="N42" t="s">
        <v>6</v>
      </c>
      <c r="O42">
        <f ca="1">SKEW(INDIRECT($O$35))</f>
        <v>0.34698690737947585</v>
      </c>
      <c r="AI42">
        <v>9.00842753302482</v>
      </c>
    </row>
    <row r="43" spans="3:35" x14ac:dyDescent="0.3">
      <c r="C43">
        <f t="shared" si="7"/>
        <v>35</v>
      </c>
      <c r="D43">
        <v>8.0253956909481694</v>
      </c>
      <c r="E43">
        <v>9.4699265723856172</v>
      </c>
      <c r="F43">
        <v>8.0705266264842042</v>
      </c>
      <c r="G43">
        <v>8.287171118368752</v>
      </c>
      <c r="H43">
        <v>9.611515307628661</v>
      </c>
      <c r="I43">
        <v>9.466130427941728</v>
      </c>
      <c r="J43">
        <f t="shared" si="3"/>
        <v>8.8217776239595231</v>
      </c>
      <c r="K43">
        <f t="shared" si="4"/>
        <v>0.58867591292144272</v>
      </c>
      <c r="L43">
        <f t="shared" si="5"/>
        <v>-0.56509058885896235</v>
      </c>
      <c r="M43">
        <f t="shared" si="6"/>
        <v>-0.75077152925253732</v>
      </c>
      <c r="N43" t="s">
        <v>7</v>
      </c>
      <c r="O43">
        <f ca="1">KURT(INDIRECT($O$35))</f>
        <v>-0.31065344266062445</v>
      </c>
      <c r="AI43">
        <v>8.6812983281073652</v>
      </c>
    </row>
    <row r="44" spans="3:35" x14ac:dyDescent="0.3">
      <c r="C44">
        <f t="shared" si="7"/>
        <v>36</v>
      </c>
      <c r="D44">
        <v>9.5530995355064157</v>
      </c>
      <c r="E44">
        <v>9.1033106670994677</v>
      </c>
      <c r="F44">
        <v>9.298195557693262</v>
      </c>
      <c r="G44">
        <v>9.8414402673995909</v>
      </c>
      <c r="H44">
        <v>8.9033518213007845</v>
      </c>
      <c r="I44">
        <v>9.9528633328158271</v>
      </c>
      <c r="J44">
        <f t="shared" si="3"/>
        <v>9.4420435303025574</v>
      </c>
      <c r="K44">
        <f t="shared" si="4"/>
        <v>0.17168180194402213</v>
      </c>
      <c r="L44">
        <f t="shared" si="5"/>
        <v>2.6204441100894571</v>
      </c>
      <c r="M44">
        <f t="shared" si="6"/>
        <v>1.8801332079165731</v>
      </c>
      <c r="O44" t="s">
        <v>28</v>
      </c>
      <c r="P44" t="s">
        <v>29</v>
      </c>
      <c r="Q44" t="s">
        <v>25</v>
      </c>
      <c r="S44" t="s">
        <v>26</v>
      </c>
      <c r="T44" t="s">
        <v>27</v>
      </c>
      <c r="AI44">
        <v>9.1413906674207102</v>
      </c>
    </row>
    <row r="45" spans="3:35" x14ac:dyDescent="0.3">
      <c r="C45">
        <f t="shared" si="7"/>
        <v>37</v>
      </c>
      <c r="D45">
        <v>8.9017440065812483</v>
      </c>
      <c r="E45">
        <v>9.898294890130007</v>
      </c>
      <c r="F45">
        <v>9.6196805143301383</v>
      </c>
      <c r="G45">
        <v>8.4340838791047972</v>
      </c>
      <c r="H45">
        <v>8.319448759024846</v>
      </c>
      <c r="I45">
        <v>8.4226397809317035</v>
      </c>
      <c r="J45">
        <f t="shared" si="3"/>
        <v>8.9326486383504555</v>
      </c>
      <c r="K45">
        <f t="shared" si="4"/>
        <v>0.45802610485301071</v>
      </c>
      <c r="L45">
        <f t="shared" si="5"/>
        <v>-0.23935469576725515</v>
      </c>
      <c r="M45">
        <f t="shared" si="6"/>
        <v>-0.28050373927258854</v>
      </c>
      <c r="N45">
        <v>1</v>
      </c>
      <c r="O45">
        <f ca="1">O37</f>
        <v>1.5840000858662592E-2</v>
      </c>
      <c r="P45">
        <f ca="1">O45+$O$39</f>
        <v>5.770788170905633E-2</v>
      </c>
      <c r="Q45" s="4">
        <f ca="1">AVERAGE(O45:P45)</f>
        <v>3.6773941283859461E-2</v>
      </c>
      <c r="R45">
        <f ca="1">COUNTIFS(INDIRECT($O$35), "&gt;="&amp;O45, INDIRECT($O$35), "&lt;"&amp;P45)</f>
        <v>13</v>
      </c>
      <c r="S45">
        <f ca="1">R45/1000</f>
        <v>1.2999999999999999E-2</v>
      </c>
      <c r="T45">
        <f ca="1">S45</f>
        <v>1.2999999999999999E-2</v>
      </c>
      <c r="U45" s="5">
        <f ca="1">1-_xlfn.CHISQ.DIST.RT(Q45, 6)</f>
        <v>1.0218638448744599E-6</v>
      </c>
      <c r="AI45">
        <v>8.6387162546658409</v>
      </c>
    </row>
    <row r="46" spans="3:35" x14ac:dyDescent="0.3">
      <c r="C46">
        <f t="shared" si="7"/>
        <v>38</v>
      </c>
      <c r="D46">
        <v>8.3239699458061374</v>
      </c>
      <c r="E46">
        <v>9.4159639809554694</v>
      </c>
      <c r="F46">
        <v>8.6430944147699549</v>
      </c>
      <c r="G46">
        <v>8.2877234089270662</v>
      </c>
      <c r="H46">
        <v>9.5907365830570779</v>
      </c>
      <c r="I46">
        <v>8.6160256596153051</v>
      </c>
      <c r="J46">
        <f t="shared" si="3"/>
        <v>8.8129189988551691</v>
      </c>
      <c r="K46">
        <f t="shared" si="4"/>
        <v>0.31023448105685164</v>
      </c>
      <c r="L46">
        <f t="shared" si="5"/>
        <v>-0.81737298478430109</v>
      </c>
      <c r="M46">
        <f t="shared" si="6"/>
        <v>-0.78834605739202379</v>
      </c>
      <c r="N46">
        <f>N45+1</f>
        <v>2</v>
      </c>
      <c r="O46">
        <f ca="1">P45</f>
        <v>5.770788170905633E-2</v>
      </c>
      <c r="P46">
        <f t="shared" ref="P46:P64" ca="1" si="16">O46+$O$39</f>
        <v>9.9575762559450068E-2</v>
      </c>
      <c r="Q46" s="4">
        <f t="shared" ref="Q46:Q64" ca="1" si="17">AVERAGE(O46:P46)</f>
        <v>7.8641822134253192E-2</v>
      </c>
      <c r="R46">
        <f ca="1">COUNTIFS(INDIRECT($O$35), "&gt;="&amp;O46, INDIRECT($O$35), "&lt;"&amp;P46)</f>
        <v>43</v>
      </c>
      <c r="S46">
        <f t="shared" ref="S46:S64" ca="1" si="18">R46/1000</f>
        <v>4.2999999999999997E-2</v>
      </c>
      <c r="T46">
        <f ca="1">T45+S46</f>
        <v>5.5999999999999994E-2</v>
      </c>
      <c r="U46" s="5">
        <f t="shared" ref="U46:U64" ca="1" si="19">1-_xlfn.CHISQ.DIST.RT(Q46, 6)</f>
        <v>9.838399236405948E-6</v>
      </c>
      <c r="AI46">
        <v>8.8262134689981817</v>
      </c>
    </row>
    <row r="47" spans="3:35" x14ac:dyDescent="0.3">
      <c r="C47">
        <f t="shared" si="7"/>
        <v>39</v>
      </c>
      <c r="D47">
        <v>8.5083575478641382</v>
      </c>
      <c r="E47">
        <v>8.3672435262564075</v>
      </c>
      <c r="F47">
        <v>8.7880162496802434</v>
      </c>
      <c r="G47">
        <v>9.7394678961362224</v>
      </c>
      <c r="H47">
        <v>9.3356754313809969</v>
      </c>
      <c r="I47">
        <v>8.6498172265438846</v>
      </c>
      <c r="J47">
        <f t="shared" si="3"/>
        <v>8.8980963129769819</v>
      </c>
      <c r="K47">
        <f t="shared" si="4"/>
        <v>0.28136854742145456</v>
      </c>
      <c r="L47">
        <f t="shared" si="5"/>
        <v>-0.46494285103456667</v>
      </c>
      <c r="M47">
        <f t="shared" si="6"/>
        <v>-0.4270600396845064</v>
      </c>
      <c r="N47">
        <f t="shared" ref="N47:N64" si="20">N46+1</f>
        <v>3</v>
      </c>
      <c r="O47">
        <f t="shared" ref="O47:O64" ca="1" si="21">P46</f>
        <v>9.9575762559450068E-2</v>
      </c>
      <c r="P47">
        <f t="shared" ca="1" si="16"/>
        <v>0.14144364340984381</v>
      </c>
      <c r="Q47" s="4">
        <f t="shared" ca="1" si="17"/>
        <v>0.12050970298464694</v>
      </c>
      <c r="R47">
        <f ca="1">COUNTIFS(INDIRECT($O$35), "&gt;="&amp;O47, INDIRECT($O$35), "&lt;"&amp;P47)</f>
        <v>50</v>
      </c>
      <c r="S47">
        <f t="shared" ca="1" si="18"/>
        <v>0.05</v>
      </c>
      <c r="T47">
        <f t="shared" ref="T47:T64" ca="1" si="22">T46+S47</f>
        <v>0.106</v>
      </c>
      <c r="U47" s="5">
        <f t="shared" ca="1" si="19"/>
        <v>3.4852040667221473E-5</v>
      </c>
      <c r="AI47">
        <v>9.2301245551326048</v>
      </c>
    </row>
    <row r="48" spans="3:35" x14ac:dyDescent="0.3">
      <c r="C48">
        <f t="shared" si="7"/>
        <v>40</v>
      </c>
      <c r="D48">
        <v>8.8251266738500398</v>
      </c>
      <c r="E48">
        <v>9.2476028833492769</v>
      </c>
      <c r="F48">
        <v>9.6763776440859282</v>
      </c>
      <c r="G48">
        <v>9.7741426839619798</v>
      </c>
      <c r="H48">
        <v>9.7275558968628424</v>
      </c>
      <c r="I48">
        <v>8.4102499662067558</v>
      </c>
      <c r="J48">
        <f t="shared" si="3"/>
        <v>9.2768426247194693</v>
      </c>
      <c r="K48">
        <f t="shared" si="4"/>
        <v>0.31319262656846975</v>
      </c>
      <c r="L48">
        <f t="shared" si="5"/>
        <v>1.2170587207822006</v>
      </c>
      <c r="M48">
        <f t="shared" si="6"/>
        <v>1.1794210768151658</v>
      </c>
      <c r="N48">
        <f t="shared" si="20"/>
        <v>4</v>
      </c>
      <c r="O48">
        <f t="shared" ca="1" si="21"/>
        <v>0.14144364340984381</v>
      </c>
      <c r="P48">
        <f t="shared" ca="1" si="16"/>
        <v>0.18331152426023756</v>
      </c>
      <c r="Q48" s="4">
        <f t="shared" ca="1" si="17"/>
        <v>0.1623775838350407</v>
      </c>
      <c r="R48">
        <f ca="1">COUNTIFS(INDIRECT($O$35), "&gt;="&amp;O48, INDIRECT($O$35), "&lt;"&amp;P48)</f>
        <v>80</v>
      </c>
      <c r="S48">
        <f t="shared" ca="1" si="18"/>
        <v>0.08</v>
      </c>
      <c r="T48">
        <f t="shared" ca="1" si="22"/>
        <v>0.186</v>
      </c>
      <c r="U48" s="5">
        <f t="shared" ca="1" si="19"/>
        <v>8.3935565710513416E-5</v>
      </c>
      <c r="AI48">
        <v>8.9755250225381271</v>
      </c>
    </row>
    <row r="49" spans="3:35" x14ac:dyDescent="0.3">
      <c r="C49">
        <f t="shared" si="7"/>
        <v>41</v>
      </c>
      <c r="D49">
        <v>8.2428233024370616</v>
      </c>
      <c r="E49">
        <v>9.6207389144287117</v>
      </c>
      <c r="F49">
        <v>9.5604263777795548</v>
      </c>
      <c r="G49">
        <v>9.2963504057521575</v>
      </c>
      <c r="H49">
        <v>9.6590860968628292</v>
      </c>
      <c r="I49">
        <v>9.8822830001515634</v>
      </c>
      <c r="J49">
        <f t="shared" si="3"/>
        <v>9.3769513495686478</v>
      </c>
      <c r="K49">
        <f t="shared" si="4"/>
        <v>0.34415969898072252</v>
      </c>
      <c r="L49">
        <f t="shared" si="5"/>
        <v>1.5790051499316498</v>
      </c>
      <c r="M49">
        <f t="shared" si="6"/>
        <v>1.6040398020171991</v>
      </c>
      <c r="N49">
        <f t="shared" si="20"/>
        <v>5</v>
      </c>
      <c r="O49">
        <f t="shared" ca="1" si="21"/>
        <v>0.18331152426023756</v>
      </c>
      <c r="P49">
        <f t="shared" ca="1" si="16"/>
        <v>0.22517940511063128</v>
      </c>
      <c r="Q49" s="4">
        <f ca="1">AVERAGE(O49:P49)</f>
        <v>0.20424546468543442</v>
      </c>
      <c r="R49">
        <f ca="1">COUNTIFS(INDIRECT($O$35), "&gt;="&amp;O49, INDIRECT($O$35), "&lt;"&amp;P49)</f>
        <v>84</v>
      </c>
      <c r="S49">
        <f t="shared" ca="1" si="18"/>
        <v>8.4000000000000005E-2</v>
      </c>
      <c r="T49">
        <f t="shared" ca="1" si="22"/>
        <v>0.27</v>
      </c>
      <c r="U49" s="5">
        <f t="shared" ca="1" si="19"/>
        <v>1.6445153419897274E-4</v>
      </c>
      <c r="AI49">
        <v>8.8784626334971168</v>
      </c>
    </row>
    <row r="50" spans="3:35" x14ac:dyDescent="0.3">
      <c r="C50">
        <f t="shared" si="7"/>
        <v>42</v>
      </c>
      <c r="D50">
        <v>9.4623068973429429</v>
      </c>
      <c r="E50">
        <v>9.5395238608625856</v>
      </c>
      <c r="F50">
        <v>9.7892552564752204</v>
      </c>
      <c r="G50">
        <v>9.2871542628304713</v>
      </c>
      <c r="H50">
        <v>8.6187074392837264</v>
      </c>
      <c r="I50">
        <v>9.5166044022248286</v>
      </c>
      <c r="J50">
        <f t="shared" si="3"/>
        <v>9.3689253531699617</v>
      </c>
      <c r="K50">
        <f t="shared" si="4"/>
        <v>0.1611647444585125</v>
      </c>
      <c r="L50">
        <f t="shared" si="5"/>
        <v>2.2584589136813498</v>
      </c>
      <c r="M50">
        <f t="shared" si="6"/>
        <v>1.5699969314839801</v>
      </c>
      <c r="N50">
        <f t="shared" si="20"/>
        <v>6</v>
      </c>
      <c r="O50">
        <f t="shared" ca="1" si="21"/>
        <v>0.22517940511063128</v>
      </c>
      <c r="P50">
        <f t="shared" ca="1" si="16"/>
        <v>0.267047285961025</v>
      </c>
      <c r="Q50" s="4">
        <f t="shared" ca="1" si="17"/>
        <v>0.24611334553582814</v>
      </c>
      <c r="R50">
        <f ca="1">COUNTIFS(INDIRECT($O$35), "&gt;="&amp;O50, INDIRECT($O$35), "&lt;"&amp;P50)</f>
        <v>97</v>
      </c>
      <c r="S50">
        <f t="shared" ca="1" si="18"/>
        <v>9.7000000000000003E-2</v>
      </c>
      <c r="T50">
        <f t="shared" ca="1" si="22"/>
        <v>0.36699999999999999</v>
      </c>
      <c r="U50" s="5">
        <f t="shared" ca="1" si="19"/>
        <v>2.832737175519906E-4</v>
      </c>
      <c r="AI50">
        <v>9.2054971364330083</v>
      </c>
    </row>
    <row r="51" spans="3:35" x14ac:dyDescent="0.3">
      <c r="C51">
        <f t="shared" si="7"/>
        <v>43</v>
      </c>
      <c r="D51">
        <v>9.8006795430015892</v>
      </c>
      <c r="E51">
        <v>8.0398734479654017</v>
      </c>
      <c r="F51">
        <v>9.404033962091086</v>
      </c>
      <c r="G51">
        <v>9.583641980969519</v>
      </c>
      <c r="H51">
        <v>9.7837451029055504</v>
      </c>
      <c r="I51">
        <v>8.4257377629520001</v>
      </c>
      <c r="J51">
        <f t="shared" si="3"/>
        <v>9.1729519666475241</v>
      </c>
      <c r="K51">
        <f t="shared" si="4"/>
        <v>0.56627426752009047</v>
      </c>
      <c r="L51">
        <f t="shared" si="5"/>
        <v>0.56694242521366933</v>
      </c>
      <c r="M51">
        <f t="shared" si="6"/>
        <v>0.73876099591441846</v>
      </c>
      <c r="N51">
        <f t="shared" si="20"/>
        <v>7</v>
      </c>
      <c r="O51">
        <f t="shared" ca="1" si="21"/>
        <v>0.267047285961025</v>
      </c>
      <c r="P51">
        <f t="shared" ca="1" si="16"/>
        <v>0.30891516681141873</v>
      </c>
      <c r="Q51" s="4">
        <f t="shared" ca="1" si="17"/>
        <v>0.28798122638622187</v>
      </c>
      <c r="R51">
        <f ca="1">COUNTIFS(INDIRECT($O$35), "&gt;="&amp;O51, INDIRECT($O$35), "&lt;"&amp;P51)</f>
        <v>104</v>
      </c>
      <c r="S51">
        <f t="shared" ca="1" si="18"/>
        <v>0.104</v>
      </c>
      <c r="T51">
        <f t="shared" ca="1" si="22"/>
        <v>0.47099999999999997</v>
      </c>
      <c r="U51" s="5">
        <f t="shared" ca="1" si="19"/>
        <v>4.4680778320360659E-4</v>
      </c>
      <c r="AI51">
        <v>8.726828151373244</v>
      </c>
    </row>
    <row r="52" spans="3:35" x14ac:dyDescent="0.3">
      <c r="C52">
        <f t="shared" si="7"/>
        <v>44</v>
      </c>
      <c r="D52">
        <v>8.6586290443529759</v>
      </c>
      <c r="E52">
        <v>8.0918862342358651</v>
      </c>
      <c r="F52">
        <v>8.8812972160218493</v>
      </c>
      <c r="G52">
        <v>9.5158432164740372</v>
      </c>
      <c r="H52">
        <v>8.2666888549591953</v>
      </c>
      <c r="I52">
        <v>8.8287978397422364</v>
      </c>
      <c r="J52">
        <f t="shared" si="3"/>
        <v>8.7071904009643593</v>
      </c>
      <c r="K52">
        <f t="shared" si="4"/>
        <v>0.25480399264592629</v>
      </c>
      <c r="L52">
        <f t="shared" si="5"/>
        <v>-1.4149641661002961</v>
      </c>
      <c r="M52">
        <f t="shared" si="6"/>
        <v>-1.2368018989925516</v>
      </c>
      <c r="N52">
        <f t="shared" si="20"/>
        <v>8</v>
      </c>
      <c r="O52">
        <f t="shared" ca="1" si="21"/>
        <v>0.30891516681141873</v>
      </c>
      <c r="P52">
        <f t="shared" ca="1" si="16"/>
        <v>0.35078304766181245</v>
      </c>
      <c r="Q52" s="4">
        <f t="shared" ca="1" si="17"/>
        <v>0.32984910723661559</v>
      </c>
      <c r="R52">
        <f ca="1">COUNTIFS(INDIRECT($O$35), "&gt;="&amp;O52, INDIRECT($O$35), "&lt;"&amp;P52)</f>
        <v>105</v>
      </c>
      <c r="S52">
        <f t="shared" ca="1" si="18"/>
        <v>0.105</v>
      </c>
      <c r="T52">
        <f t="shared" ca="1" si="22"/>
        <v>0.57599999999999996</v>
      </c>
      <c r="U52" s="5">
        <f t="shared" ca="1" si="19"/>
        <v>6.6101125736883759E-4</v>
      </c>
      <c r="AI52">
        <v>8.7340951823704476</v>
      </c>
    </row>
    <row r="53" spans="3:35" x14ac:dyDescent="0.3">
      <c r="C53">
        <f t="shared" si="7"/>
        <v>45</v>
      </c>
      <c r="D53">
        <v>9.3977351462666086</v>
      </c>
      <c r="E53">
        <v>8.7766339318129987</v>
      </c>
      <c r="F53">
        <v>8.0614369995060784</v>
      </c>
      <c r="G53">
        <v>8.1434529150149579</v>
      </c>
      <c r="H53">
        <v>9.4257493825890393</v>
      </c>
      <c r="I53">
        <v>8.6988803610137477</v>
      </c>
      <c r="J53">
        <f t="shared" si="3"/>
        <v>8.7506481227005715</v>
      </c>
      <c r="K53">
        <f t="shared" si="4"/>
        <v>0.34430729663344617</v>
      </c>
      <c r="L53">
        <f t="shared" si="5"/>
        <v>-1.0358243910293674</v>
      </c>
      <c r="M53">
        <f t="shared" si="6"/>
        <v>-1.0524726866125524</v>
      </c>
      <c r="N53">
        <f t="shared" si="20"/>
        <v>9</v>
      </c>
      <c r="O53">
        <f t="shared" ca="1" si="21"/>
        <v>0.35078304766181245</v>
      </c>
      <c r="P53">
        <f t="shared" ca="1" si="16"/>
        <v>0.39265092851220618</v>
      </c>
      <c r="Q53" s="4">
        <f t="shared" ca="1" si="17"/>
        <v>0.37171698808700931</v>
      </c>
      <c r="R53">
        <f ca="1">COUNTIFS(INDIRECT($O$35), "&gt;="&amp;O53, INDIRECT($O$35), "&lt;"&amp;P53)</f>
        <v>86</v>
      </c>
      <c r="S53">
        <f t="shared" ca="1" si="18"/>
        <v>8.5999999999999993E-2</v>
      </c>
      <c r="T53">
        <f t="shared" ca="1" si="22"/>
        <v>0.66199999999999992</v>
      </c>
      <c r="U53" s="5">
        <f t="shared" ca="1" si="19"/>
        <v>9.314127887147805E-4</v>
      </c>
      <c r="AI53">
        <v>9.0596199133639495</v>
      </c>
    </row>
    <row r="54" spans="3:35" x14ac:dyDescent="0.3">
      <c r="C54">
        <f t="shared" si="7"/>
        <v>46</v>
      </c>
      <c r="D54">
        <v>9.0046931519809714</v>
      </c>
      <c r="E54">
        <v>8.8164874668743138</v>
      </c>
      <c r="F54">
        <v>8.8952747124187095</v>
      </c>
      <c r="G54">
        <v>8.1809798226845718</v>
      </c>
      <c r="H54">
        <v>9.4264521997302051</v>
      </c>
      <c r="I54">
        <v>8.4059928475273793</v>
      </c>
      <c r="J54">
        <f t="shared" si="3"/>
        <v>8.7883133668693585</v>
      </c>
      <c r="K54">
        <f t="shared" si="4"/>
        <v>0.19625978083294865</v>
      </c>
      <c r="L54">
        <f t="shared" si="5"/>
        <v>-1.1637092162745455</v>
      </c>
      <c r="M54">
        <f t="shared" si="6"/>
        <v>-0.89271270577702699</v>
      </c>
      <c r="N54">
        <f t="shared" si="20"/>
        <v>10</v>
      </c>
      <c r="O54">
        <f t="shared" ca="1" si="21"/>
        <v>0.39265092851220618</v>
      </c>
      <c r="P54">
        <f t="shared" ca="1" si="16"/>
        <v>0.4345188093625999</v>
      </c>
      <c r="Q54" s="4">
        <f t="shared" ca="1" si="17"/>
        <v>0.41358486893740304</v>
      </c>
      <c r="R54">
        <f ca="1">COUNTIFS(INDIRECT($O$35), "&gt;="&amp;O54, INDIRECT($O$35), "&lt;"&amp;P54)</f>
        <v>85</v>
      </c>
      <c r="S54">
        <f t="shared" ca="1" si="18"/>
        <v>8.5000000000000006E-2</v>
      </c>
      <c r="T54">
        <f t="shared" ca="1" si="22"/>
        <v>0.74699999999999989</v>
      </c>
      <c r="U54" s="5">
        <f t="shared" ca="1" si="19"/>
        <v>1.2631307348436316E-3</v>
      </c>
      <c r="AI54">
        <v>8.9189702772924786</v>
      </c>
    </row>
    <row r="55" spans="3:35" x14ac:dyDescent="0.3">
      <c r="C55">
        <f t="shared" si="7"/>
        <v>47</v>
      </c>
      <c r="D55">
        <v>8.1199108296590623</v>
      </c>
      <c r="E55">
        <v>8.2756574810310468</v>
      </c>
      <c r="F55">
        <v>9.1761649219217762</v>
      </c>
      <c r="G55">
        <v>8.330612765958394</v>
      </c>
      <c r="H55">
        <v>9.7635541433158064</v>
      </c>
      <c r="I55">
        <v>9.8237475452546992</v>
      </c>
      <c r="J55">
        <f t="shared" si="3"/>
        <v>8.9149412811901296</v>
      </c>
      <c r="K55">
        <f t="shared" si="4"/>
        <v>0.59930148311313691</v>
      </c>
      <c r="L55">
        <f t="shared" si="5"/>
        <v>-0.26527768523566342</v>
      </c>
      <c r="M55">
        <f t="shared" si="6"/>
        <v>-0.35561083343888061</v>
      </c>
      <c r="N55">
        <f t="shared" si="20"/>
        <v>11</v>
      </c>
      <c r="O55">
        <f t="shared" ca="1" si="21"/>
        <v>0.4345188093625999</v>
      </c>
      <c r="P55">
        <f t="shared" ca="1" si="16"/>
        <v>0.47638669021299362</v>
      </c>
      <c r="Q55" s="4">
        <f t="shared" ca="1" si="17"/>
        <v>0.45545274978779676</v>
      </c>
      <c r="R55">
        <f ca="1">COUNTIFS(INDIRECT($O$35), "&gt;="&amp;O55, INDIRECT($O$35), "&lt;"&amp;P55)</f>
        <v>79</v>
      </c>
      <c r="S55">
        <f t="shared" ca="1" si="18"/>
        <v>7.9000000000000001E-2</v>
      </c>
      <c r="T55">
        <f t="shared" ca="1" si="22"/>
        <v>0.82599999999999985</v>
      </c>
      <c r="U55" s="5">
        <f t="shared" ca="1" si="19"/>
        <v>1.6608910928574971E-3</v>
      </c>
      <c r="AI55">
        <v>9.0430115794384598</v>
      </c>
    </row>
    <row r="56" spans="3:35" x14ac:dyDescent="0.3">
      <c r="C56">
        <f t="shared" si="7"/>
        <v>48</v>
      </c>
      <c r="D56">
        <v>9.455662157010627</v>
      </c>
      <c r="E56">
        <v>9.9848187313744159</v>
      </c>
      <c r="F56">
        <v>8.6635560720661715</v>
      </c>
      <c r="G56">
        <v>8.0156644692880761</v>
      </c>
      <c r="H56">
        <v>9.1028789612160281</v>
      </c>
      <c r="I56">
        <v>8.7201910792325599</v>
      </c>
      <c r="J56">
        <f t="shared" si="3"/>
        <v>8.9904619116979791</v>
      </c>
      <c r="K56">
        <f t="shared" si="4"/>
        <v>0.46958763013882898</v>
      </c>
      <c r="L56">
        <f t="shared" si="5"/>
        <v>-2.9735308480514522E-2</v>
      </c>
      <c r="M56">
        <f t="shared" si="6"/>
        <v>-3.5284369376842657E-2</v>
      </c>
      <c r="N56">
        <f t="shared" si="20"/>
        <v>12</v>
      </c>
      <c r="O56">
        <f t="shared" ca="1" si="21"/>
        <v>0.47638669021299362</v>
      </c>
      <c r="P56">
        <f t="shared" ca="1" si="16"/>
        <v>0.51825457106338735</v>
      </c>
      <c r="Q56" s="4">
        <f t="shared" ca="1" si="17"/>
        <v>0.49732063063819049</v>
      </c>
      <c r="R56">
        <f ca="1">COUNTIFS(INDIRECT($O$35), "&gt;="&amp;O56, INDIRECT($O$35), "&lt;"&amp;P56)</f>
        <v>58</v>
      </c>
      <c r="S56">
        <f t="shared" ca="1" si="18"/>
        <v>5.8000000000000003E-2</v>
      </c>
      <c r="T56">
        <f t="shared" ca="1" si="22"/>
        <v>0.8839999999999999</v>
      </c>
      <c r="U56" s="5">
        <f t="shared" ca="1" si="19"/>
        <v>2.1290447946518132E-3</v>
      </c>
      <c r="AI56">
        <v>8.7547092256324266</v>
      </c>
    </row>
    <row r="57" spans="3:35" x14ac:dyDescent="0.3">
      <c r="C57">
        <f t="shared" si="7"/>
        <v>49</v>
      </c>
      <c r="D57">
        <v>8.6490323580029926</v>
      </c>
      <c r="E57">
        <v>8.576687488724172</v>
      </c>
      <c r="F57">
        <v>9.3301726696723133</v>
      </c>
      <c r="G57">
        <v>8.6427883742223504</v>
      </c>
      <c r="H57">
        <v>9.020701571501581</v>
      </c>
      <c r="I57">
        <v>9.0195396241815047</v>
      </c>
      <c r="J57">
        <f t="shared" si="3"/>
        <v>8.8731536810508196</v>
      </c>
      <c r="K57">
        <f t="shared" si="4"/>
        <v>8.8651265102177412E-2</v>
      </c>
      <c r="L57">
        <f t="shared" si="5"/>
        <v>-1.0335128592638658</v>
      </c>
      <c r="M57">
        <f t="shared" si="6"/>
        <v>-0.53285609879550677</v>
      </c>
      <c r="N57">
        <f t="shared" si="20"/>
        <v>13</v>
      </c>
      <c r="O57">
        <f t="shared" ca="1" si="21"/>
        <v>0.51825457106338735</v>
      </c>
      <c r="P57">
        <f t="shared" ca="1" si="16"/>
        <v>0.56012245191378107</v>
      </c>
      <c r="Q57" s="4">
        <f t="shared" ca="1" si="17"/>
        <v>0.53918851148858415</v>
      </c>
      <c r="R57">
        <f ca="1">COUNTIFS(INDIRECT($O$35), "&gt;="&amp;O57, INDIRECT($O$35), "&lt;"&amp;P57)</f>
        <v>38</v>
      </c>
      <c r="S57">
        <f t="shared" ca="1" si="18"/>
        <v>3.7999999999999999E-2</v>
      </c>
      <c r="T57">
        <f t="shared" ca="1" si="22"/>
        <v>0.92199999999999993</v>
      </c>
      <c r="U57" s="5">
        <f t="shared" ca="1" si="19"/>
        <v>2.6715843869808964E-3</v>
      </c>
      <c r="AI57">
        <v>8.8583277797323206</v>
      </c>
    </row>
    <row r="58" spans="3:35" x14ac:dyDescent="0.3">
      <c r="C58">
        <f t="shared" si="7"/>
        <v>50</v>
      </c>
      <c r="D58">
        <v>9.343740371590691</v>
      </c>
      <c r="E58">
        <v>8.6623971666452135</v>
      </c>
      <c r="F58">
        <v>8.5937617484161901</v>
      </c>
      <c r="G58">
        <v>8.1795801460075008</v>
      </c>
      <c r="H58">
        <v>8.8267261324698829</v>
      </c>
      <c r="I58">
        <v>8.1418991910958312</v>
      </c>
      <c r="J58">
        <f t="shared" si="3"/>
        <v>8.6246841260375522</v>
      </c>
      <c r="K58">
        <f t="shared" si="4"/>
        <v>0.19828803398941702</v>
      </c>
      <c r="L58">
        <f t="shared" si="5"/>
        <v>-2.0578371021519644</v>
      </c>
      <c r="M58">
        <f t="shared" si="6"/>
        <v>-1.5867585020096238</v>
      </c>
      <c r="N58">
        <f t="shared" si="20"/>
        <v>14</v>
      </c>
      <c r="O58">
        <f t="shared" ca="1" si="21"/>
        <v>0.56012245191378107</v>
      </c>
      <c r="P58">
        <f t="shared" ca="1" si="16"/>
        <v>0.6019903327641748</v>
      </c>
      <c r="Q58" s="4">
        <f t="shared" ca="1" si="17"/>
        <v>0.58105639233897799</v>
      </c>
      <c r="R58">
        <f ca="1">COUNTIFS(INDIRECT($O$35), "&gt;="&amp;O58, INDIRECT($O$35), "&lt;"&amp;P58)</f>
        <v>26</v>
      </c>
      <c r="S58">
        <f t="shared" ca="1" si="18"/>
        <v>2.5999999999999999E-2</v>
      </c>
      <c r="T58">
        <f t="shared" ca="1" si="22"/>
        <v>0.94799999999999995</v>
      </c>
      <c r="U58" s="5">
        <f t="shared" ca="1" si="19"/>
        <v>3.2921601157529512E-3</v>
      </c>
      <c r="AI58">
        <v>9.4105963408346103</v>
      </c>
    </row>
    <row r="59" spans="3:35" x14ac:dyDescent="0.3">
      <c r="C59">
        <f t="shared" si="7"/>
        <v>51</v>
      </c>
      <c r="D59">
        <v>9.0235638824411204</v>
      </c>
      <c r="E59">
        <v>8.5691353459332067</v>
      </c>
      <c r="F59">
        <v>8.0041184777437859</v>
      </c>
      <c r="G59">
        <v>8.1882941546559511</v>
      </c>
      <c r="H59">
        <v>8.9512638137372793</v>
      </c>
      <c r="I59">
        <v>9.3583329984733421</v>
      </c>
      <c r="J59">
        <f t="shared" si="3"/>
        <v>8.6824514454974473</v>
      </c>
      <c r="K59">
        <f t="shared" si="4"/>
        <v>0.27252024785264306</v>
      </c>
      <c r="L59">
        <f t="shared" si="5"/>
        <v>-1.4842787365354919</v>
      </c>
      <c r="M59">
        <f t="shared" si="6"/>
        <v>-1.3417340490026135</v>
      </c>
      <c r="N59">
        <f t="shared" si="20"/>
        <v>15</v>
      </c>
      <c r="O59">
        <f t="shared" ca="1" si="21"/>
        <v>0.6019903327641748</v>
      </c>
      <c r="P59">
        <f t="shared" ca="1" si="16"/>
        <v>0.64385821361456852</v>
      </c>
      <c r="Q59" s="4">
        <f t="shared" ca="1" si="17"/>
        <v>0.6229242731893716</v>
      </c>
      <c r="R59">
        <f ca="1">COUNTIFS(INDIRECT($O$35), "&gt;="&amp;O59, INDIRECT($O$35), "&lt;"&amp;P59)</f>
        <v>24</v>
      </c>
      <c r="S59">
        <f t="shared" ca="1" si="18"/>
        <v>2.4E-2</v>
      </c>
      <c r="T59">
        <f t="shared" ca="1" si="22"/>
        <v>0.97199999999999998</v>
      </c>
      <c r="U59" s="5">
        <f t="shared" ca="1" si="19"/>
        <v>3.9940954334398704E-3</v>
      </c>
      <c r="AI59">
        <v>8.9975760401248781</v>
      </c>
    </row>
    <row r="60" spans="3:35" x14ac:dyDescent="0.3">
      <c r="C60">
        <f t="shared" si="7"/>
        <v>52</v>
      </c>
      <c r="D60">
        <v>8.9341060586293288</v>
      </c>
      <c r="E60">
        <v>9.515968978172646</v>
      </c>
      <c r="F60">
        <v>8.7247002482627014</v>
      </c>
      <c r="G60">
        <v>8.0972978578891972</v>
      </c>
      <c r="H60">
        <v>8.4545223985398472</v>
      </c>
      <c r="I60">
        <v>9.9964047317571225</v>
      </c>
      <c r="J60">
        <f t="shared" si="3"/>
        <v>8.9538333788751405</v>
      </c>
      <c r="K60">
        <f t="shared" si="4"/>
        <v>0.48776143407002454</v>
      </c>
      <c r="L60">
        <f t="shared" si="5"/>
        <v>-0.15764303844259439</v>
      </c>
      <c r="M60">
        <f t="shared" si="6"/>
        <v>-0.19064706065761355</v>
      </c>
      <c r="N60">
        <f t="shared" si="20"/>
        <v>16</v>
      </c>
      <c r="O60">
        <f t="shared" ca="1" si="21"/>
        <v>0.64385821361456852</v>
      </c>
      <c r="P60">
        <f t="shared" ca="1" si="16"/>
        <v>0.68572609446496224</v>
      </c>
      <c r="Q60" s="4">
        <f t="shared" ca="1" si="17"/>
        <v>0.66479215403976544</v>
      </c>
      <c r="R60">
        <f ca="1">COUNTIFS(INDIRECT($O$35), "&gt;="&amp;O60, INDIRECT($O$35), "&lt;"&amp;P60)</f>
        <v>11</v>
      </c>
      <c r="S60">
        <f t="shared" ca="1" si="18"/>
        <v>1.0999999999999999E-2</v>
      </c>
      <c r="T60">
        <f t="shared" ca="1" si="22"/>
        <v>0.98299999999999998</v>
      </c>
      <c r="U60" s="5">
        <f t="shared" ca="1" si="19"/>
        <v>4.7804019479318338E-3</v>
      </c>
      <c r="AI60">
        <v>9.0202582959621775</v>
      </c>
    </row>
    <row r="61" spans="3:35" x14ac:dyDescent="0.3">
      <c r="C61">
        <f t="shared" si="7"/>
        <v>53</v>
      </c>
      <c r="D61">
        <v>8.6060044808361322</v>
      </c>
      <c r="E61">
        <v>9.0602457261210159</v>
      </c>
      <c r="F61">
        <v>8.9070161011274696</v>
      </c>
      <c r="G61">
        <v>9.8593781750365626</v>
      </c>
      <c r="H61">
        <v>8.4341617066877355</v>
      </c>
      <c r="I61">
        <v>9.9914977368157079</v>
      </c>
      <c r="J61">
        <f t="shared" si="3"/>
        <v>9.1430506544374364</v>
      </c>
      <c r="K61">
        <f t="shared" si="4"/>
        <v>0.41729973353901928</v>
      </c>
      <c r="L61">
        <f t="shared" si="5"/>
        <v>0.54705091669719197</v>
      </c>
      <c r="M61">
        <f t="shared" si="6"/>
        <v>0.61193231947643645</v>
      </c>
      <c r="N61">
        <f t="shared" si="20"/>
        <v>17</v>
      </c>
      <c r="O61">
        <f t="shared" ca="1" si="21"/>
        <v>0.68572609446496224</v>
      </c>
      <c r="P61">
        <f t="shared" ca="1" si="16"/>
        <v>0.72759397531535597</v>
      </c>
      <c r="Q61" s="4">
        <f t="shared" ca="1" si="17"/>
        <v>0.70666003489015905</v>
      </c>
      <c r="R61">
        <f ca="1">COUNTIFS(INDIRECT($O$35), "&gt;="&amp;O61, INDIRECT($O$35), "&lt;"&amp;P61)</f>
        <v>9</v>
      </c>
      <c r="S61">
        <f t="shared" ca="1" si="18"/>
        <v>8.9999999999999993E-3</v>
      </c>
      <c r="T61">
        <f t="shared" ca="1" si="22"/>
        <v>0.99199999999999999</v>
      </c>
      <c r="U61" s="5">
        <f t="shared" ca="1" si="19"/>
        <v>5.6537938306281399E-3</v>
      </c>
      <c r="AI61">
        <v>9.0043524254147247</v>
      </c>
    </row>
    <row r="62" spans="3:35" x14ac:dyDescent="0.3">
      <c r="C62">
        <f t="shared" si="7"/>
        <v>54</v>
      </c>
      <c r="D62">
        <v>9.4401683661720366</v>
      </c>
      <c r="E62">
        <v>9.3731732388893754</v>
      </c>
      <c r="F62">
        <v>8.7914708689361554</v>
      </c>
      <c r="G62">
        <v>8.5962231078807019</v>
      </c>
      <c r="H62">
        <v>9.3009147608781362</v>
      </c>
      <c r="I62">
        <v>8.4171853365078988</v>
      </c>
      <c r="J62">
        <f t="shared" si="3"/>
        <v>8.9865226132107168</v>
      </c>
      <c r="K62">
        <f t="shared" si="4"/>
        <v>0.19373188389625157</v>
      </c>
      <c r="L62">
        <f t="shared" si="5"/>
        <v>-6.821728390786648E-2</v>
      </c>
      <c r="M62">
        <f t="shared" si="6"/>
        <v>-5.1993201742570001E-2</v>
      </c>
      <c r="N62">
        <f t="shared" si="20"/>
        <v>18</v>
      </c>
      <c r="O62">
        <f t="shared" ca="1" si="21"/>
        <v>0.72759397531535597</v>
      </c>
      <c r="P62">
        <f t="shared" ca="1" si="16"/>
        <v>0.76946185616574969</v>
      </c>
      <c r="Q62" s="4">
        <f t="shared" ca="1" si="17"/>
        <v>0.74852791574055288</v>
      </c>
      <c r="R62">
        <f ca="1">COUNTIFS(INDIRECT($O$35), "&gt;="&amp;O62, INDIRECT($O$35), "&lt;"&amp;P62)</f>
        <v>6</v>
      </c>
      <c r="S62">
        <f t="shared" ca="1" si="18"/>
        <v>6.0000000000000001E-3</v>
      </c>
      <c r="T62">
        <f t="shared" ca="1" si="22"/>
        <v>0.998</v>
      </c>
      <c r="U62" s="5">
        <f t="shared" ca="1" si="19"/>
        <v>6.6167017010321239E-3</v>
      </c>
      <c r="AI62">
        <v>9.1028431803560874</v>
      </c>
    </row>
    <row r="63" spans="3:35" x14ac:dyDescent="0.3">
      <c r="C63">
        <f t="shared" si="7"/>
        <v>55</v>
      </c>
      <c r="D63">
        <v>9.1833126993342447</v>
      </c>
      <c r="E63">
        <v>9.8178531326124379</v>
      </c>
      <c r="F63">
        <v>8.4722065940702898</v>
      </c>
      <c r="G63">
        <v>8.5842112529337058</v>
      </c>
      <c r="H63">
        <v>9.1409391224843315</v>
      </c>
      <c r="I63">
        <v>9.953812974905464</v>
      </c>
      <c r="J63">
        <f t="shared" si="3"/>
        <v>9.1920559627234137</v>
      </c>
      <c r="K63">
        <f t="shared" si="4"/>
        <v>0.37244870484599846</v>
      </c>
      <c r="L63">
        <f t="shared" si="5"/>
        <v>0.77574480389380762</v>
      </c>
      <c r="M63">
        <f t="shared" si="6"/>
        <v>0.81979203963443514</v>
      </c>
      <c r="N63">
        <f t="shared" si="20"/>
        <v>19</v>
      </c>
      <c r="O63">
        <f t="shared" ca="1" si="21"/>
        <v>0.76946185616574969</v>
      </c>
      <c r="P63">
        <f t="shared" ca="1" si="16"/>
        <v>0.81132973701614342</v>
      </c>
      <c r="Q63" s="4">
        <f t="shared" ca="1" si="17"/>
        <v>0.7903957965909465</v>
      </c>
      <c r="R63">
        <f ca="1">COUNTIFS(INDIRECT($O$35), "&gt;="&amp;O63, INDIRECT($O$35), "&lt;"&amp;P63)</f>
        <v>1</v>
      </c>
      <c r="S63">
        <f t="shared" ca="1" si="18"/>
        <v>1E-3</v>
      </c>
      <c r="T63">
        <f t="shared" ca="1" si="22"/>
        <v>0.999</v>
      </c>
      <c r="U63" s="5">
        <f t="shared" ca="1" si="19"/>
        <v>7.6712860046052045E-3</v>
      </c>
      <c r="AI63">
        <v>8.5464296377974325</v>
      </c>
    </row>
    <row r="64" spans="3:35" x14ac:dyDescent="0.3">
      <c r="C64">
        <f t="shared" si="7"/>
        <v>56</v>
      </c>
      <c r="D64">
        <v>9.9015293985160326</v>
      </c>
      <c r="E64">
        <v>9.017403477791305</v>
      </c>
      <c r="F64">
        <v>9.4658770892530857</v>
      </c>
      <c r="G64">
        <v>8.3884436283730892</v>
      </c>
      <c r="H64">
        <v>9.3371200052729133</v>
      </c>
      <c r="I64">
        <v>8.8870301906855751</v>
      </c>
      <c r="J64">
        <f t="shared" si="3"/>
        <v>9.1662339649820002</v>
      </c>
      <c r="K64">
        <f t="shared" si="4"/>
        <v>0.27294209689724747</v>
      </c>
      <c r="L64">
        <f t="shared" si="5"/>
        <v>0.78511672271199617</v>
      </c>
      <c r="M64">
        <f t="shared" si="6"/>
        <v>0.71026608393329438</v>
      </c>
      <c r="N64">
        <f t="shared" si="20"/>
        <v>20</v>
      </c>
      <c r="O64">
        <f t="shared" ca="1" si="21"/>
        <v>0.81132973701614342</v>
      </c>
      <c r="P64">
        <f t="shared" ca="1" si="16"/>
        <v>0.85319761786653714</v>
      </c>
      <c r="Q64" s="4">
        <f t="shared" ca="1" si="17"/>
        <v>0.83226367744134033</v>
      </c>
      <c r="R64">
        <f ca="1">COUNTIFS(INDIRECT($O$35), "&gt;="&amp;O64, INDIRECT($O$35), "&lt;="&amp;P64)</f>
        <v>1</v>
      </c>
      <c r="S64">
        <f t="shared" ca="1" si="18"/>
        <v>1E-3</v>
      </c>
      <c r="T64">
        <f t="shared" ca="1" si="22"/>
        <v>1</v>
      </c>
      <c r="U64" s="5">
        <f t="shared" ca="1" si="19"/>
        <v>8.8194499001428284E-3</v>
      </c>
      <c r="AI64">
        <v>9.3561704476622527</v>
      </c>
    </row>
    <row r="65" spans="3:35" x14ac:dyDescent="0.3">
      <c r="C65">
        <f t="shared" si="7"/>
        <v>57</v>
      </c>
      <c r="D65">
        <v>8.7811777595640095</v>
      </c>
      <c r="E65">
        <v>9.0193960395519355</v>
      </c>
      <c r="F65">
        <v>9.8029545470057027</v>
      </c>
      <c r="G65">
        <v>8.6467015962334131</v>
      </c>
      <c r="H65">
        <v>8.1498806629828771</v>
      </c>
      <c r="I65">
        <v>9.8426951334976973</v>
      </c>
      <c r="J65">
        <f t="shared" si="3"/>
        <v>9.0404676231392731</v>
      </c>
      <c r="K65">
        <f t="shared" si="4"/>
        <v>0.44816546999535189</v>
      </c>
      <c r="L65">
        <f t="shared" si="5"/>
        <v>0.15253069653771745</v>
      </c>
      <c r="M65">
        <f t="shared" si="6"/>
        <v>0.17681863640025267</v>
      </c>
      <c r="AI65">
        <v>8.5518544316663156</v>
      </c>
    </row>
    <row r="66" spans="3:35" x14ac:dyDescent="0.3">
      <c r="C66">
        <f t="shared" si="7"/>
        <v>58</v>
      </c>
      <c r="D66">
        <v>8.7126079364573101</v>
      </c>
      <c r="E66">
        <v>8.0408133856655422</v>
      </c>
      <c r="F66">
        <v>9.7730242896432458</v>
      </c>
      <c r="G66">
        <v>8.7182205768161793</v>
      </c>
      <c r="H66">
        <v>8.3836600726548198</v>
      </c>
      <c r="I66">
        <v>9.941225520415248</v>
      </c>
      <c r="J66">
        <f t="shared" si="3"/>
        <v>8.9282586302753923</v>
      </c>
      <c r="K66">
        <f t="shared" si="4"/>
        <v>0.58289975931100302</v>
      </c>
      <c r="L66">
        <f t="shared" si="5"/>
        <v>-0.22625758952191571</v>
      </c>
      <c r="M66">
        <f t="shared" si="6"/>
        <v>-0.2991242904310249</v>
      </c>
      <c r="N66" t="s">
        <v>10</v>
      </c>
      <c r="AI66">
        <v>8.6977142492069799</v>
      </c>
    </row>
    <row r="67" spans="3:35" x14ac:dyDescent="0.3">
      <c r="C67">
        <f t="shared" si="7"/>
        <v>59</v>
      </c>
      <c r="D67">
        <v>8.4668567219592035</v>
      </c>
      <c r="E67">
        <v>9.8830010926405887</v>
      </c>
      <c r="F67">
        <v>9.7375368372187623</v>
      </c>
      <c r="G67">
        <v>8.2819535224159555</v>
      </c>
      <c r="H67">
        <v>9.7247908416118882</v>
      </c>
      <c r="I67">
        <v>9.3553059827169509</v>
      </c>
      <c r="J67">
        <f t="shared" si="3"/>
        <v>9.241574166427224</v>
      </c>
      <c r="K67">
        <f t="shared" si="4"/>
        <v>0.48497993057578903</v>
      </c>
      <c r="L67">
        <f t="shared" si="5"/>
        <v>0.85398630494757044</v>
      </c>
      <c r="M67">
        <f t="shared" si="6"/>
        <v>1.0298272444848047</v>
      </c>
      <c r="AI67">
        <v>9.1868138817589458</v>
      </c>
    </row>
    <row r="68" spans="3:35" x14ac:dyDescent="0.3">
      <c r="C68">
        <f t="shared" si="7"/>
        <v>60</v>
      </c>
      <c r="D68">
        <v>9.8163653564069868</v>
      </c>
      <c r="E68">
        <v>8.4441209860032984</v>
      </c>
      <c r="F68">
        <v>9.4816176287221712</v>
      </c>
      <c r="G68">
        <v>9.0115234786034843</v>
      </c>
      <c r="H68">
        <v>8.6514275964593743</v>
      </c>
      <c r="I68">
        <v>8.7732304278008453</v>
      </c>
      <c r="J68">
        <f t="shared" si="3"/>
        <v>9.0297142456660264</v>
      </c>
      <c r="K68">
        <f t="shared" si="4"/>
        <v>0.27503434904220286</v>
      </c>
      <c r="L68">
        <f t="shared" si="5"/>
        <v>0.14448181349078876</v>
      </c>
      <c r="M68">
        <f t="shared" si="6"/>
        <v>0.1312073728347101</v>
      </c>
      <c r="AI68">
        <v>8.9006493913848814</v>
      </c>
    </row>
    <row r="69" spans="3:35" x14ac:dyDescent="0.3">
      <c r="C69">
        <f t="shared" si="7"/>
        <v>61</v>
      </c>
      <c r="D69">
        <v>8.4662913746016688</v>
      </c>
      <c r="E69">
        <v>8.8851452236521116</v>
      </c>
      <c r="F69">
        <v>8.4978544371886731</v>
      </c>
      <c r="G69">
        <v>9.6195131392890119</v>
      </c>
      <c r="H69">
        <v>8.6147399893604852</v>
      </c>
      <c r="I69">
        <v>8.5702731478558913</v>
      </c>
      <c r="J69">
        <f t="shared" si="3"/>
        <v>8.7756362186579739</v>
      </c>
      <c r="K69">
        <f t="shared" si="4"/>
        <v>0.19300780349208371</v>
      </c>
      <c r="L69">
        <f t="shared" si="5"/>
        <v>-1.2441540512518454</v>
      </c>
      <c r="M69">
        <f t="shared" si="6"/>
        <v>-0.94648378837572333</v>
      </c>
      <c r="O69" t="s">
        <v>32</v>
      </c>
      <c r="AI69">
        <v>9.0794932538685611</v>
      </c>
    </row>
    <row r="70" spans="3:35" x14ac:dyDescent="0.3">
      <c r="C70">
        <f t="shared" si="7"/>
        <v>62</v>
      </c>
      <c r="D70">
        <v>9.7550012964217281</v>
      </c>
      <c r="E70">
        <v>9.3416905954156224</v>
      </c>
      <c r="F70">
        <v>8.7697526462115896</v>
      </c>
      <c r="G70">
        <v>8.5681291799978112</v>
      </c>
      <c r="H70">
        <v>8.9112878989488831</v>
      </c>
      <c r="I70">
        <v>8.3265238074973951</v>
      </c>
      <c r="J70">
        <f t="shared" si="3"/>
        <v>8.9453975707488382</v>
      </c>
      <c r="K70">
        <f t="shared" si="4"/>
        <v>0.27397142734996832</v>
      </c>
      <c r="L70">
        <f t="shared" si="5"/>
        <v>-0.2498194509355961</v>
      </c>
      <c r="M70">
        <f t="shared" si="6"/>
        <v>-0.22642817861747161</v>
      </c>
      <c r="N70" t="s">
        <v>2</v>
      </c>
      <c r="O70">
        <f ca="1">MAX(INDIRECT($O$69))</f>
        <v>5.7529136855620271</v>
      </c>
      <c r="AI70">
        <v>8.9640781282227664</v>
      </c>
    </row>
    <row r="71" spans="3:35" x14ac:dyDescent="0.3">
      <c r="C71">
        <f t="shared" si="7"/>
        <v>63</v>
      </c>
      <c r="D71">
        <v>8.0688990136861705</v>
      </c>
      <c r="E71">
        <v>9.3731480022645268</v>
      </c>
      <c r="F71">
        <v>9.4313465839262189</v>
      </c>
      <c r="G71">
        <v>8.2922407887141443</v>
      </c>
      <c r="H71">
        <v>9.157690984179629</v>
      </c>
      <c r="I71">
        <v>9.9229124181718085</v>
      </c>
      <c r="J71">
        <f t="shared" si="3"/>
        <v>9.0410396318237503</v>
      </c>
      <c r="K71">
        <f t="shared" si="4"/>
        <v>0.51193994495185802</v>
      </c>
      <c r="L71">
        <f t="shared" si="5"/>
        <v>0.14467237172404482</v>
      </c>
      <c r="M71">
        <f t="shared" si="6"/>
        <v>0.17924485448237396</v>
      </c>
      <c r="N71" t="s">
        <v>3</v>
      </c>
      <c r="O71">
        <f ca="1">MIN(INDIRECT($O$69))</f>
        <v>-13.018861004335474</v>
      </c>
      <c r="AI71">
        <v>8.7903331739992563</v>
      </c>
    </row>
    <row r="72" spans="3:35" x14ac:dyDescent="0.3">
      <c r="C72">
        <f t="shared" si="7"/>
        <v>64</v>
      </c>
      <c r="D72">
        <v>8.8421375666405382</v>
      </c>
      <c r="E72">
        <v>9.7450241473780821</v>
      </c>
      <c r="F72">
        <v>8.3011872211188145</v>
      </c>
      <c r="G72">
        <v>9.9608386921373189</v>
      </c>
      <c r="H72">
        <v>8.7012872581770377</v>
      </c>
      <c r="I72">
        <v>9.2831372690282414</v>
      </c>
      <c r="J72">
        <f t="shared" si="3"/>
        <v>9.1389353590800066</v>
      </c>
      <c r="K72">
        <f t="shared" si="4"/>
        <v>0.40902192630048584</v>
      </c>
      <c r="L72">
        <f t="shared" si="5"/>
        <v>0.53679710132758107</v>
      </c>
      <c r="M72">
        <f t="shared" si="6"/>
        <v>0.59447698307959096</v>
      </c>
      <c r="N72" t="s">
        <v>4</v>
      </c>
      <c r="O72">
        <v>20</v>
      </c>
      <c r="AI72">
        <v>9.0662354666890348</v>
      </c>
    </row>
    <row r="73" spans="3:35" x14ac:dyDescent="0.3">
      <c r="C73">
        <f t="shared" si="7"/>
        <v>65</v>
      </c>
      <c r="D73">
        <v>9.4423142609367243</v>
      </c>
      <c r="E73">
        <v>8.8057387113686545</v>
      </c>
      <c r="F73">
        <v>9.178114852442425</v>
      </c>
      <c r="G73">
        <v>9.2965415657803572</v>
      </c>
      <c r="H73">
        <v>9.6651214743865008</v>
      </c>
      <c r="I73">
        <v>8.9313727816912447</v>
      </c>
      <c r="J73">
        <f t="shared" si="3"/>
        <v>9.2198672744343195</v>
      </c>
      <c r="K73">
        <f t="shared" si="4"/>
        <v>0.10201754303291619</v>
      </c>
      <c r="L73">
        <f t="shared" si="5"/>
        <v>1.695511544823026</v>
      </c>
      <c r="M73">
        <f t="shared" si="6"/>
        <v>0.93775582093993726</v>
      </c>
      <c r="N73" t="s">
        <v>5</v>
      </c>
      <c r="O73">
        <f ca="1">(O70-O71)/O72</f>
        <v>0.93858873449487512</v>
      </c>
      <c r="AI73">
        <v>9.4538124083886554</v>
      </c>
    </row>
    <row r="74" spans="3:35" x14ac:dyDescent="0.3">
      <c r="C74">
        <f t="shared" si="7"/>
        <v>66</v>
      </c>
      <c r="D74">
        <v>9.2605279495349269</v>
      </c>
      <c r="E74">
        <v>8.0470636510800357</v>
      </c>
      <c r="F74">
        <v>8.8841367989835689</v>
      </c>
      <c r="G74">
        <v>8.5271417601904549</v>
      </c>
      <c r="H74">
        <v>8.4436942918627942</v>
      </c>
      <c r="I74">
        <v>8.1692321225056581</v>
      </c>
      <c r="J74">
        <f t="shared" ref="J74:J137" si="23">SUM(D74:I74) / 6</f>
        <v>8.5552994290262401</v>
      </c>
      <c r="K74">
        <f t="shared" ref="K74:K137" si="24">_xlfn.VAR.S(D74:I74)</f>
        <v>0.20521628282470045</v>
      </c>
      <c r="L74">
        <f t="shared" ref="L74:L137" si="25">(J74 - $P$7)/(K74^0.5/SQRT(6))</f>
        <v>-2.3979764182515835</v>
      </c>
      <c r="M74">
        <f t="shared" ref="M74:M137" si="26">(J74-$P$7)/$P$8</f>
        <v>-1.8810589402367561</v>
      </c>
      <c r="N74" t="s">
        <v>0</v>
      </c>
      <c r="O74">
        <f ca="1">AVERAGE(INDIRECT($O$69))</f>
        <v>-2.6731591082324844E-2</v>
      </c>
      <c r="AI74">
        <v>9.3717517023910322</v>
      </c>
    </row>
    <row r="75" spans="3:35" x14ac:dyDescent="0.3">
      <c r="C75">
        <f t="shared" ref="C75:C138" si="27">C74+1</f>
        <v>67</v>
      </c>
      <c r="D75">
        <v>8.1952865596852238</v>
      </c>
      <c r="E75">
        <v>9.3631079471865259</v>
      </c>
      <c r="F75">
        <v>8.9160270941418265</v>
      </c>
      <c r="G75">
        <v>9.0275658567633066</v>
      </c>
      <c r="H75">
        <v>9.0278469847459135</v>
      </c>
      <c r="I75">
        <v>9.1549812724583362</v>
      </c>
      <c r="J75">
        <f t="shared" si="23"/>
        <v>8.9474692858301879</v>
      </c>
      <c r="K75">
        <f t="shared" si="24"/>
        <v>0.15909204429914364</v>
      </c>
      <c r="L75">
        <f t="shared" si="25"/>
        <v>-0.31511173699398348</v>
      </c>
      <c r="M75">
        <f t="shared" si="26"/>
        <v>-0.21764084246720275</v>
      </c>
      <c r="N75" t="s">
        <v>1</v>
      </c>
      <c r="O75" s="1">
        <f ca="1">_xlfn.STDEV.S(INDIRECT($O$69))</f>
        <v>1.4476465754080559</v>
      </c>
      <c r="R75" t="s">
        <v>30</v>
      </c>
      <c r="S75" t="s">
        <v>34</v>
      </c>
      <c r="AI75">
        <v>9.4209937463222229</v>
      </c>
    </row>
    <row r="76" spans="3:35" x14ac:dyDescent="0.3">
      <c r="C76">
        <f t="shared" si="27"/>
        <v>68</v>
      </c>
      <c r="D76">
        <v>8.0555599598772503</v>
      </c>
      <c r="E76">
        <v>8.5984371900690704</v>
      </c>
      <c r="F76">
        <v>9.9807398766799071</v>
      </c>
      <c r="G76">
        <v>8.9529803129026373</v>
      </c>
      <c r="H76">
        <v>9.6795904785010904</v>
      </c>
      <c r="I76">
        <v>9.7149484278854743</v>
      </c>
      <c r="J76">
        <f t="shared" si="23"/>
        <v>9.1637093743192377</v>
      </c>
      <c r="K76">
        <f t="shared" si="24"/>
        <v>0.56589423079136236</v>
      </c>
      <c r="L76">
        <f t="shared" si="25"/>
        <v>0.53703724788954055</v>
      </c>
      <c r="M76">
        <f t="shared" si="26"/>
        <v>0.69955784176465041</v>
      </c>
      <c r="N76" t="s">
        <v>6</v>
      </c>
      <c r="O76">
        <f ca="1">SKEW(INDIRECT($O$69))</f>
        <v>-1.1077368514423058</v>
      </c>
      <c r="AI76">
        <v>8.6513028224736388</v>
      </c>
    </row>
    <row r="77" spans="3:35" x14ac:dyDescent="0.3">
      <c r="C77">
        <f t="shared" si="27"/>
        <v>69</v>
      </c>
      <c r="D77">
        <v>9.7931611902583313</v>
      </c>
      <c r="E77">
        <v>9.8166378143096509</v>
      </c>
      <c r="F77">
        <v>8.2941959863398829</v>
      </c>
      <c r="G77">
        <v>9.1061917896360516</v>
      </c>
      <c r="H77">
        <v>9.0734914035260701</v>
      </c>
      <c r="I77">
        <v>9.8105343286238877</v>
      </c>
      <c r="J77">
        <f t="shared" si="23"/>
        <v>9.3157020854489794</v>
      </c>
      <c r="K77">
        <f t="shared" si="24"/>
        <v>0.37395960782125931</v>
      </c>
      <c r="L77">
        <f t="shared" si="25"/>
        <v>1.269448107426528</v>
      </c>
      <c r="M77">
        <f t="shared" si="26"/>
        <v>1.344246417482148</v>
      </c>
      <c r="N77" t="s">
        <v>7</v>
      </c>
      <c r="O77">
        <f ca="1">KURT(INDIRECT($O$69))</f>
        <v>10.497951775485291</v>
      </c>
      <c r="AI77">
        <v>8.6539869278283277</v>
      </c>
    </row>
    <row r="78" spans="3:35" x14ac:dyDescent="0.3">
      <c r="C78">
        <f t="shared" si="27"/>
        <v>70</v>
      </c>
      <c r="D78">
        <v>8.2698138057298074</v>
      </c>
      <c r="E78">
        <v>8.9694516280094234</v>
      </c>
      <c r="F78">
        <v>8.1314300196618774</v>
      </c>
      <c r="G78">
        <v>8.6075283760251811</v>
      </c>
      <c r="H78">
        <v>9.1295914374105855</v>
      </c>
      <c r="I78">
        <v>8.3152913922622016</v>
      </c>
      <c r="J78">
        <f t="shared" si="23"/>
        <v>8.5705177765165139</v>
      </c>
      <c r="K78">
        <f t="shared" si="24"/>
        <v>0.16428856082690318</v>
      </c>
      <c r="L78">
        <f t="shared" si="25"/>
        <v>-2.5881076964602086</v>
      </c>
      <c r="M78">
        <f t="shared" si="26"/>
        <v>-1.8165091687684138</v>
      </c>
      <c r="O78" t="s">
        <v>28</v>
      </c>
      <c r="P78" t="s">
        <v>29</v>
      </c>
      <c r="Q78" t="s">
        <v>35</v>
      </c>
      <c r="S78" t="s">
        <v>26</v>
      </c>
      <c r="T78" t="s">
        <v>27</v>
      </c>
      <c r="U78" t="s">
        <v>33</v>
      </c>
      <c r="AI78">
        <v>9.1657468802101025</v>
      </c>
    </row>
    <row r="79" spans="3:35" x14ac:dyDescent="0.3">
      <c r="C79">
        <f t="shared" si="27"/>
        <v>71</v>
      </c>
      <c r="D79">
        <v>8.9090595179130787</v>
      </c>
      <c r="E79">
        <v>9.5782742840081578</v>
      </c>
      <c r="F79">
        <v>8.676506496245004</v>
      </c>
      <c r="G79">
        <v>9.9829691836266061</v>
      </c>
      <c r="H79">
        <v>9.6114249640959244</v>
      </c>
      <c r="I79">
        <v>9.4193851654141714</v>
      </c>
      <c r="J79">
        <f t="shared" si="23"/>
        <v>9.362936601883824</v>
      </c>
      <c r="K79">
        <f t="shared" si="24"/>
        <v>0.23458686470518009</v>
      </c>
      <c r="L79">
        <f t="shared" si="25"/>
        <v>1.8416675894044254</v>
      </c>
      <c r="M79">
        <f t="shared" si="26"/>
        <v>1.5445951901222463</v>
      </c>
      <c r="N79">
        <v>1</v>
      </c>
      <c r="O79">
        <f ca="1">O71</f>
        <v>-13.018861004335474</v>
      </c>
      <c r="P79">
        <f ca="1">O79+$O$73</f>
        <v>-12.080272269840599</v>
      </c>
      <c r="Q79" s="4">
        <f ca="1">AVERAGE(O79:P79)</f>
        <v>-12.549566637088036</v>
      </c>
      <c r="R79">
        <f ca="1">COUNTIFS(INDIRECT($O$69), "&gt;="&amp;O79, INDIRECT($O$69), "&lt;"&amp;P79)</f>
        <v>1</v>
      </c>
      <c r="S79">
        <f ca="1">R79/1000</f>
        <v>1E-3</v>
      </c>
      <c r="T79">
        <f ca="1">S79</f>
        <v>1E-3</v>
      </c>
      <c r="U79">
        <f ca="1">_xlfn.T.DIST(Q79, 6, 0)</f>
        <v>3.6240214673345263E-6</v>
      </c>
      <c r="AI79">
        <v>8.5192778156415994</v>
      </c>
    </row>
    <row r="80" spans="3:35" x14ac:dyDescent="0.3">
      <c r="C80">
        <f t="shared" si="27"/>
        <v>72</v>
      </c>
      <c r="D80">
        <v>9.7242642702150999</v>
      </c>
      <c r="E80">
        <v>8.0398325356199063</v>
      </c>
      <c r="F80">
        <v>9.4711713998592177</v>
      </c>
      <c r="G80">
        <v>9.672467047137836</v>
      </c>
      <c r="H80">
        <v>9.0487271537877341</v>
      </c>
      <c r="I80">
        <v>8.0566468595502112</v>
      </c>
      <c r="J80">
        <f t="shared" si="23"/>
        <v>9.0021848776950009</v>
      </c>
      <c r="K80">
        <f t="shared" si="24"/>
        <v>0.60259111025307299</v>
      </c>
      <c r="L80">
        <f t="shared" si="25"/>
        <v>1.0742083458499592E-2</v>
      </c>
      <c r="M80">
        <f t="shared" si="26"/>
        <v>1.4439477218362367E-2</v>
      </c>
      <c r="N80">
        <f>N79+1</f>
        <v>2</v>
      </c>
      <c r="O80">
        <f ca="1">P79</f>
        <v>-12.080272269840599</v>
      </c>
      <c r="P80">
        <f t="shared" ref="P80:P98" ca="1" si="28">O80+$O$73</f>
        <v>-11.141683535345724</v>
      </c>
      <c r="Q80" s="4">
        <f t="shared" ref="Q80:Q98" ca="1" si="29">AVERAGE(O80:P80)</f>
        <v>-11.610977902593161</v>
      </c>
      <c r="R80">
        <f t="shared" ref="R80:R98" ca="1" si="30">COUNTIFS(INDIRECT($O$69), "&gt;="&amp;O80, INDIRECT($O$69), "&lt;"&amp;P80)</f>
        <v>0</v>
      </c>
      <c r="S80">
        <f t="shared" ref="S80:S98" ca="1" si="31">R80/1000</f>
        <v>0</v>
      </c>
      <c r="T80">
        <f ca="1">T79+S80</f>
        <v>1E-3</v>
      </c>
      <c r="U80">
        <f t="shared" ref="U80:U98" ca="1" si="32">_xlfn.T.DIST(Q80, 6, 0)</f>
        <v>6.1116135259704193E-6</v>
      </c>
      <c r="AI80">
        <v>8.7358545573244424</v>
      </c>
    </row>
    <row r="81" spans="3:35" x14ac:dyDescent="0.3">
      <c r="C81">
        <f t="shared" si="27"/>
        <v>73</v>
      </c>
      <c r="D81">
        <v>9.9477840902190238</v>
      </c>
      <c r="E81">
        <v>8.2515700685441988</v>
      </c>
      <c r="F81">
        <v>9.7160833260598505</v>
      </c>
      <c r="G81">
        <v>8.9812916913130039</v>
      </c>
      <c r="H81">
        <v>9.9639295838999313</v>
      </c>
      <c r="I81">
        <v>8.0530466004111769</v>
      </c>
      <c r="J81">
        <f t="shared" si="23"/>
        <v>9.1522842267411981</v>
      </c>
      <c r="K81">
        <f t="shared" si="24"/>
        <v>0.73166108881428826</v>
      </c>
      <c r="L81">
        <f t="shared" si="25"/>
        <v>0.43958136213298193</v>
      </c>
      <c r="M81">
        <f t="shared" si="26"/>
        <v>0.65109721451022118</v>
      </c>
      <c r="N81">
        <f t="shared" ref="N81:N98" si="33">N80+1</f>
        <v>3</v>
      </c>
      <c r="O81">
        <f t="shared" ref="O81:O98" ca="1" si="34">P80</f>
        <v>-11.141683535345724</v>
      </c>
      <c r="P81">
        <f t="shared" ca="1" si="28"/>
        <v>-10.203094800850849</v>
      </c>
      <c r="Q81" s="4">
        <f t="shared" ca="1" si="29"/>
        <v>-10.672389168098286</v>
      </c>
      <c r="R81">
        <f t="shared" ca="1" si="30"/>
        <v>0</v>
      </c>
      <c r="S81">
        <f t="shared" ca="1" si="31"/>
        <v>0</v>
      </c>
      <c r="T81">
        <f t="shared" ref="T81:T98" ca="1" si="35">T80+S81</f>
        <v>1E-3</v>
      </c>
      <c r="U81">
        <f t="shared" ca="1" si="32"/>
        <v>1.0729000713894576E-5</v>
      </c>
      <c r="AI81">
        <v>8.8411143455918317</v>
      </c>
    </row>
    <row r="82" spans="3:35" x14ac:dyDescent="0.3">
      <c r="C82">
        <f t="shared" si="27"/>
        <v>74</v>
      </c>
      <c r="D82">
        <v>9.3927993356903645</v>
      </c>
      <c r="E82">
        <v>8.3161674249727326</v>
      </c>
      <c r="F82">
        <v>8.6620912474596281</v>
      </c>
      <c r="G82">
        <v>9.0522984730227982</v>
      </c>
      <c r="H82">
        <v>8.6324470315899706</v>
      </c>
      <c r="I82">
        <v>8.6868543715113535</v>
      </c>
      <c r="J82">
        <f t="shared" si="23"/>
        <v>8.7904429807078071</v>
      </c>
      <c r="K82">
        <f t="shared" si="24"/>
        <v>0.14170125346638524</v>
      </c>
      <c r="L82">
        <f t="shared" si="25"/>
        <v>-1.3556778119256545</v>
      </c>
      <c r="M82">
        <f t="shared" si="26"/>
        <v>-0.8836797876710677</v>
      </c>
      <c r="N82">
        <f t="shared" si="33"/>
        <v>4</v>
      </c>
      <c r="O82">
        <f t="shared" ca="1" si="34"/>
        <v>-10.203094800850849</v>
      </c>
      <c r="P82">
        <f t="shared" ca="1" si="28"/>
        <v>-9.264506066355974</v>
      </c>
      <c r="Q82" s="4">
        <f t="shared" ca="1" si="29"/>
        <v>-9.7338004336034114</v>
      </c>
      <c r="R82">
        <f t="shared" ca="1" si="30"/>
        <v>0</v>
      </c>
      <c r="S82">
        <f t="shared" ca="1" si="31"/>
        <v>0</v>
      </c>
      <c r="T82">
        <f t="shared" ca="1" si="35"/>
        <v>1E-3</v>
      </c>
      <c r="U82">
        <f t="shared" ca="1" si="32"/>
        <v>1.9729430346872914E-5</v>
      </c>
      <c r="AI82">
        <v>9.1625291051654312</v>
      </c>
    </row>
    <row r="83" spans="3:35" x14ac:dyDescent="0.3">
      <c r="C83">
        <f t="shared" si="27"/>
        <v>75</v>
      </c>
      <c r="D83">
        <v>9.4620190060525147</v>
      </c>
      <c r="E83">
        <v>9.1421050008041966</v>
      </c>
      <c r="F83">
        <v>8.4902724973746135</v>
      </c>
      <c r="G83">
        <v>8.7276299473565313</v>
      </c>
      <c r="H83">
        <v>8.9278555798949206</v>
      </c>
      <c r="I83">
        <v>9.3337296677555859</v>
      </c>
      <c r="J83">
        <f t="shared" si="23"/>
        <v>9.0139352832063953</v>
      </c>
      <c r="K83">
        <f t="shared" si="24"/>
        <v>0.13661562430026622</v>
      </c>
      <c r="L83">
        <f t="shared" si="25"/>
        <v>0.10043200657943659</v>
      </c>
      <c r="M83">
        <f t="shared" si="26"/>
        <v>6.4279710588352912E-2</v>
      </c>
      <c r="N83">
        <f t="shared" si="33"/>
        <v>5</v>
      </c>
      <c r="O83">
        <f t="shared" ca="1" si="34"/>
        <v>-9.264506066355974</v>
      </c>
      <c r="P83">
        <f t="shared" ca="1" si="28"/>
        <v>-8.3259173318610991</v>
      </c>
      <c r="Q83" s="4">
        <f t="shared" ca="1" si="29"/>
        <v>-8.7952116991085365</v>
      </c>
      <c r="R83">
        <f t="shared" ca="1" si="30"/>
        <v>0</v>
      </c>
      <c r="S83">
        <f t="shared" ca="1" si="31"/>
        <v>0</v>
      </c>
      <c r="T83">
        <f t="shared" ca="1" si="35"/>
        <v>1E-3</v>
      </c>
      <c r="U83">
        <f t="shared" ca="1" si="32"/>
        <v>3.8295749770439004E-5</v>
      </c>
      <c r="AI83">
        <v>9.0493821651787041</v>
      </c>
    </row>
    <row r="84" spans="3:35" x14ac:dyDescent="0.3">
      <c r="C84">
        <f t="shared" si="27"/>
        <v>76</v>
      </c>
      <c r="D84">
        <v>8.8136987321736449</v>
      </c>
      <c r="E84">
        <v>8.7678792873595235</v>
      </c>
      <c r="F84">
        <v>8.9286774314257613</v>
      </c>
      <c r="G84">
        <v>8.5353514982083212</v>
      </c>
      <c r="H84">
        <v>9.6686487562587544</v>
      </c>
      <c r="I84">
        <v>9.2484276636286005</v>
      </c>
      <c r="J84">
        <f t="shared" si="23"/>
        <v>8.9937805615090998</v>
      </c>
      <c r="K84">
        <f t="shared" si="24"/>
        <v>0.16362974028944011</v>
      </c>
      <c r="L84">
        <f t="shared" si="25"/>
        <v>-3.0277383646894959E-2</v>
      </c>
      <c r="M84">
        <f t="shared" si="26"/>
        <v>-2.1208065295325131E-2</v>
      </c>
      <c r="N84">
        <f t="shared" si="33"/>
        <v>6</v>
      </c>
      <c r="O84">
        <f t="shared" ca="1" si="34"/>
        <v>-8.3259173318610991</v>
      </c>
      <c r="P84">
        <f t="shared" ca="1" si="28"/>
        <v>-7.3873285973662242</v>
      </c>
      <c r="Q84" s="4">
        <f t="shared" ca="1" si="29"/>
        <v>-7.8566229646136616</v>
      </c>
      <c r="R84">
        <f t="shared" ca="1" si="30"/>
        <v>3</v>
      </c>
      <c r="S84">
        <f t="shared" ca="1" si="31"/>
        <v>3.0000000000000001E-3</v>
      </c>
      <c r="T84">
        <f t="shared" ca="1" si="35"/>
        <v>4.0000000000000001E-3</v>
      </c>
      <c r="U84">
        <f t="shared" ca="1" si="32"/>
        <v>7.9208039833564633E-5</v>
      </c>
      <c r="AI84">
        <v>9.1276093748998353</v>
      </c>
    </row>
    <row r="85" spans="3:35" x14ac:dyDescent="0.3">
      <c r="C85">
        <f t="shared" si="27"/>
        <v>77</v>
      </c>
      <c r="D85">
        <v>9.3312893849284695</v>
      </c>
      <c r="E85">
        <v>8.631201809829971</v>
      </c>
      <c r="F85">
        <v>8.2995794289751128</v>
      </c>
      <c r="G85">
        <v>9.707357015982998</v>
      </c>
      <c r="H85">
        <v>8.0008413909270519</v>
      </c>
      <c r="I85">
        <v>9.2894275183973747</v>
      </c>
      <c r="J85">
        <f t="shared" si="23"/>
        <v>8.8766160915068308</v>
      </c>
      <c r="K85">
        <f t="shared" si="24"/>
        <v>0.44549047345082354</v>
      </c>
      <c r="L85">
        <f t="shared" si="25"/>
        <v>-0.44833380515488225</v>
      </c>
      <c r="M85">
        <f t="shared" si="26"/>
        <v>-0.51817002306961313</v>
      </c>
      <c r="N85">
        <f t="shared" si="33"/>
        <v>7</v>
      </c>
      <c r="O85">
        <f t="shared" ca="1" si="34"/>
        <v>-7.3873285973662242</v>
      </c>
      <c r="P85">
        <f t="shared" ca="1" si="28"/>
        <v>-6.4487398628713493</v>
      </c>
      <c r="Q85" s="4">
        <f t="shared" ca="1" si="29"/>
        <v>-6.9180342301187867</v>
      </c>
      <c r="R85">
        <f t="shared" ca="1" si="30"/>
        <v>2</v>
      </c>
      <c r="S85">
        <f t="shared" ca="1" si="31"/>
        <v>2E-3</v>
      </c>
      <c r="T85">
        <f t="shared" ca="1" si="35"/>
        <v>6.0000000000000001E-3</v>
      </c>
      <c r="U85">
        <f t="shared" ca="1" si="32"/>
        <v>1.7661006523087515E-4</v>
      </c>
      <c r="AI85">
        <v>9.0371676272198709</v>
      </c>
    </row>
    <row r="86" spans="3:35" x14ac:dyDescent="0.3">
      <c r="C86">
        <f t="shared" si="27"/>
        <v>78</v>
      </c>
      <c r="D86">
        <v>8.9858390478584784</v>
      </c>
      <c r="E86">
        <v>9.6186270546531514</v>
      </c>
      <c r="F86">
        <v>9.3993298913143484</v>
      </c>
      <c r="G86">
        <v>8.330001265192184</v>
      </c>
      <c r="H86">
        <v>8.4909174915929011</v>
      </c>
      <c r="I86">
        <v>9.2069295161460651</v>
      </c>
      <c r="J86">
        <f t="shared" si="23"/>
        <v>9.0052740444595205</v>
      </c>
      <c r="K86">
        <f t="shared" si="24"/>
        <v>0.25861611276086671</v>
      </c>
      <c r="L86">
        <f t="shared" si="25"/>
        <v>3.1276819738513567E-2</v>
      </c>
      <c r="M86">
        <f t="shared" si="26"/>
        <v>2.7542411607577946E-2</v>
      </c>
      <c r="N86">
        <f t="shared" si="33"/>
        <v>8</v>
      </c>
      <c r="O86">
        <f t="shared" ca="1" si="34"/>
        <v>-6.4487398628713493</v>
      </c>
      <c r="P86">
        <f t="shared" ca="1" si="28"/>
        <v>-5.5101511283764744</v>
      </c>
      <c r="Q86" s="4">
        <f t="shared" ca="1" si="29"/>
        <v>-5.9794454956239118</v>
      </c>
      <c r="R86">
        <f t="shared" ca="1" si="30"/>
        <v>0</v>
      </c>
      <c r="S86">
        <f t="shared" ca="1" si="31"/>
        <v>0</v>
      </c>
      <c r="T86">
        <f t="shared" ca="1" si="35"/>
        <v>6.0000000000000001E-3</v>
      </c>
      <c r="U86">
        <f t="shared" ca="1" si="32"/>
        <v>4.3051684951543281E-4</v>
      </c>
      <c r="AI86">
        <v>9.1405340314926828</v>
      </c>
    </row>
    <row r="87" spans="3:35" x14ac:dyDescent="0.3">
      <c r="C87">
        <f t="shared" si="27"/>
        <v>79</v>
      </c>
      <c r="D87">
        <v>8.5695496584214599</v>
      </c>
      <c r="E87">
        <v>9.3592832140436393</v>
      </c>
      <c r="F87">
        <v>9.850713265437415</v>
      </c>
      <c r="G87">
        <v>9.6011444743591223</v>
      </c>
      <c r="H87">
        <v>9.274693423986637</v>
      </c>
      <c r="I87">
        <v>9.9581297211800361</v>
      </c>
      <c r="J87">
        <f t="shared" si="23"/>
        <v>9.4355856262380531</v>
      </c>
      <c r="K87">
        <f t="shared" si="24"/>
        <v>0.2509039353162334</v>
      </c>
      <c r="L87">
        <f t="shared" si="25"/>
        <v>2.1360406342896989</v>
      </c>
      <c r="M87">
        <f t="shared" si="26"/>
        <v>1.8527415195749417</v>
      </c>
      <c r="N87">
        <f t="shared" si="33"/>
        <v>9</v>
      </c>
      <c r="O87">
        <f t="shared" ca="1" si="34"/>
        <v>-5.5101511283764744</v>
      </c>
      <c r="P87">
        <f t="shared" ca="1" si="28"/>
        <v>-4.5715623938815995</v>
      </c>
      <c r="Q87" s="4">
        <f t="shared" ca="1" si="29"/>
        <v>-5.0408567611290369</v>
      </c>
      <c r="R87">
        <f t="shared" ca="1" si="30"/>
        <v>2</v>
      </c>
      <c r="S87">
        <f t="shared" ca="1" si="31"/>
        <v>2E-3</v>
      </c>
      <c r="T87">
        <f t="shared" ca="1" si="35"/>
        <v>8.0000000000000002E-3</v>
      </c>
      <c r="U87">
        <f t="shared" ca="1" si="32"/>
        <v>1.1659388847374344E-3</v>
      </c>
      <c r="AI87">
        <v>8.5672884919676147</v>
      </c>
    </row>
    <row r="88" spans="3:35" x14ac:dyDescent="0.3">
      <c r="C88">
        <f t="shared" si="27"/>
        <v>80</v>
      </c>
      <c r="D88">
        <v>8.9920719604519519</v>
      </c>
      <c r="E88">
        <v>9.309354251178517</v>
      </c>
      <c r="F88">
        <v>8.6489743988797834</v>
      </c>
      <c r="G88">
        <v>9.1185052228420975</v>
      </c>
      <c r="H88">
        <v>9.6948409220343414</v>
      </c>
      <c r="I88">
        <v>8.8897648116144143</v>
      </c>
      <c r="J88">
        <f t="shared" si="23"/>
        <v>9.1089185945001834</v>
      </c>
      <c r="K88">
        <f t="shared" si="24"/>
        <v>0.13136030186810538</v>
      </c>
      <c r="L88">
        <f t="shared" si="25"/>
        <v>0.74435600808901059</v>
      </c>
      <c r="M88">
        <f t="shared" si="26"/>
        <v>0.46715860668655984</v>
      </c>
      <c r="N88">
        <f t="shared" si="33"/>
        <v>10</v>
      </c>
      <c r="O88">
        <f t="shared" ca="1" si="34"/>
        <v>-4.5715623938815995</v>
      </c>
      <c r="P88">
        <f t="shared" ca="1" si="28"/>
        <v>-3.6329736593867246</v>
      </c>
      <c r="Q88" s="4">
        <f t="shared" ca="1" si="29"/>
        <v>-4.102268026634162</v>
      </c>
      <c r="R88">
        <f t="shared" ca="1" si="30"/>
        <v>2</v>
      </c>
      <c r="S88">
        <f t="shared" ca="1" si="31"/>
        <v>2E-3</v>
      </c>
      <c r="T88">
        <f t="shared" ca="1" si="35"/>
        <v>0.01</v>
      </c>
      <c r="U88">
        <f t="shared" ca="1" si="32"/>
        <v>3.5624383347841091E-3</v>
      </c>
      <c r="AI88">
        <v>9.024962847766135</v>
      </c>
    </row>
    <row r="89" spans="3:35" x14ac:dyDescent="0.3">
      <c r="C89">
        <f t="shared" si="27"/>
        <v>81</v>
      </c>
      <c r="D89">
        <v>8.1124738875835423</v>
      </c>
      <c r="E89">
        <v>9.6219471468727455</v>
      </c>
      <c r="F89">
        <v>8.3892366517345405</v>
      </c>
      <c r="G89">
        <v>9.6207473775553556</v>
      </c>
      <c r="H89">
        <v>8.7019563152054502</v>
      </c>
      <c r="I89">
        <v>8.5776048208760329</v>
      </c>
      <c r="J89">
        <f t="shared" si="23"/>
        <v>8.8373276999712775</v>
      </c>
      <c r="K89">
        <f t="shared" si="24"/>
        <v>0.40827081805275584</v>
      </c>
      <c r="L89">
        <f t="shared" si="25"/>
        <v>-0.61893824789085239</v>
      </c>
      <c r="M89">
        <f t="shared" si="26"/>
        <v>-0.68481470617988738</v>
      </c>
      <c r="N89">
        <f t="shared" si="33"/>
        <v>11</v>
      </c>
      <c r="O89">
        <f t="shared" ca="1" si="34"/>
        <v>-3.6329736593867246</v>
      </c>
      <c r="P89">
        <f t="shared" ca="1" si="28"/>
        <v>-2.6943849248918497</v>
      </c>
      <c r="Q89" s="4">
        <f t="shared" ca="1" si="29"/>
        <v>-3.1636792921392871</v>
      </c>
      <c r="R89">
        <f t="shared" ca="1" si="30"/>
        <v>15</v>
      </c>
      <c r="S89">
        <f t="shared" ca="1" si="31"/>
        <v>1.4999999999999999E-2</v>
      </c>
      <c r="T89">
        <f t="shared" ca="1" si="35"/>
        <v>2.5000000000000001E-2</v>
      </c>
      <c r="U89">
        <f t="shared" ca="1" si="32"/>
        <v>1.2335676498228476E-2</v>
      </c>
      <c r="AI89">
        <v>8.7913929479576804</v>
      </c>
    </row>
    <row r="90" spans="3:35" x14ac:dyDescent="0.3">
      <c r="C90">
        <f t="shared" si="27"/>
        <v>82</v>
      </c>
      <c r="D90">
        <v>9.2715369499628881</v>
      </c>
      <c r="E90">
        <v>8.3873832445864753</v>
      </c>
      <c r="F90">
        <v>9.0402798079292577</v>
      </c>
      <c r="G90">
        <v>9.8562193585321083</v>
      </c>
      <c r="H90">
        <v>9.9142016084830544</v>
      </c>
      <c r="I90">
        <v>8.4721177779211878</v>
      </c>
      <c r="J90">
        <f t="shared" si="23"/>
        <v>9.1569564579024956</v>
      </c>
      <c r="K90">
        <f t="shared" si="24"/>
        <v>0.43007558006731539</v>
      </c>
      <c r="L90">
        <f t="shared" si="25"/>
        <v>0.5908039855616104</v>
      </c>
      <c r="M90">
        <f t="shared" si="26"/>
        <v>0.67091483622649273</v>
      </c>
      <c r="N90">
        <f t="shared" si="33"/>
        <v>12</v>
      </c>
      <c r="O90">
        <f t="shared" ca="1" si="34"/>
        <v>-2.6943849248918497</v>
      </c>
      <c r="P90">
        <f t="shared" ca="1" si="28"/>
        <v>-1.7557961903969745</v>
      </c>
      <c r="Q90" s="4">
        <f t="shared" ca="1" si="29"/>
        <v>-2.2250905576444122</v>
      </c>
      <c r="R90">
        <f t="shared" ca="1" si="30"/>
        <v>51</v>
      </c>
      <c r="S90">
        <f t="shared" ca="1" si="31"/>
        <v>5.0999999999999997E-2</v>
      </c>
      <c r="T90">
        <f t="shared" ca="1" si="35"/>
        <v>7.5999999999999998E-2</v>
      </c>
      <c r="U90">
        <f t="shared" ca="1" si="32"/>
        <v>4.6594313362804847E-2</v>
      </c>
      <c r="AI90">
        <v>8.9685771265095227</v>
      </c>
    </row>
    <row r="91" spans="3:35" x14ac:dyDescent="0.3">
      <c r="C91">
        <f t="shared" si="27"/>
        <v>83</v>
      </c>
      <c r="D91">
        <v>9.4298435926232482</v>
      </c>
      <c r="E91">
        <v>9.2084447794168494</v>
      </c>
      <c r="F91">
        <v>9.199541468836177</v>
      </c>
      <c r="G91">
        <v>8.6592392625891978</v>
      </c>
      <c r="H91">
        <v>9.1721048056598526</v>
      </c>
      <c r="I91">
        <v>8.7961106069626478</v>
      </c>
      <c r="J91">
        <f t="shared" si="23"/>
        <v>9.0775474193479955</v>
      </c>
      <c r="K91">
        <f t="shared" si="24"/>
        <v>8.3851750674120984E-2</v>
      </c>
      <c r="L91">
        <f t="shared" si="25"/>
        <v>0.66628929481566712</v>
      </c>
      <c r="M91">
        <f t="shared" si="26"/>
        <v>0.33409539545017147</v>
      </c>
      <c r="N91">
        <f t="shared" si="33"/>
        <v>13</v>
      </c>
      <c r="O91">
        <f t="shared" ca="1" si="34"/>
        <v>-1.7557961903969745</v>
      </c>
      <c r="P91">
        <f t="shared" ca="1" si="28"/>
        <v>-0.81720745590209942</v>
      </c>
      <c r="Q91" s="4">
        <f t="shared" ca="1" si="29"/>
        <v>-1.2865018231495369</v>
      </c>
      <c r="R91">
        <f t="shared" ca="1" si="30"/>
        <v>145</v>
      </c>
      <c r="S91">
        <f t="shared" ca="1" si="31"/>
        <v>0.14499999999999999</v>
      </c>
      <c r="T91">
        <f t="shared" ca="1" si="35"/>
        <v>0.22099999999999997</v>
      </c>
      <c r="U91">
        <f t="shared" ca="1" si="32"/>
        <v>0.16315469713968977</v>
      </c>
      <c r="AI91">
        <v>9.118571702651364</v>
      </c>
    </row>
    <row r="92" spans="3:35" x14ac:dyDescent="0.3">
      <c r="C92">
        <f t="shared" si="27"/>
        <v>84</v>
      </c>
      <c r="D92">
        <v>9.3448435562390522</v>
      </c>
      <c r="E92">
        <v>9.3770916635239487</v>
      </c>
      <c r="F92">
        <v>8.7086961592325025</v>
      </c>
      <c r="G92">
        <v>9.330653160475455</v>
      </c>
      <c r="H92">
        <v>9.9842599827828771</v>
      </c>
      <c r="I92">
        <v>8.7652519342997568</v>
      </c>
      <c r="J92">
        <f t="shared" si="23"/>
        <v>9.2517994094255993</v>
      </c>
      <c r="K92">
        <f t="shared" si="24"/>
        <v>0.21975227073848624</v>
      </c>
      <c r="L92">
        <f t="shared" si="25"/>
        <v>1.3220921835606143</v>
      </c>
      <c r="M92">
        <f t="shared" si="26"/>
        <v>1.0731983857453935</v>
      </c>
      <c r="N92">
        <f t="shared" si="33"/>
        <v>14</v>
      </c>
      <c r="O92">
        <f t="shared" ca="1" si="34"/>
        <v>-0.81720745590209942</v>
      </c>
      <c r="P92">
        <f t="shared" ca="1" si="28"/>
        <v>0.1213812785927757</v>
      </c>
      <c r="Q92" s="4">
        <f t="shared" ca="1" si="29"/>
        <v>-0.34791308865466186</v>
      </c>
      <c r="R92">
        <f t="shared" ca="1" si="30"/>
        <v>322</v>
      </c>
      <c r="S92">
        <f t="shared" ca="1" si="31"/>
        <v>0.32200000000000001</v>
      </c>
      <c r="T92">
        <f t="shared" ca="1" si="35"/>
        <v>0.54299999999999993</v>
      </c>
      <c r="U92">
        <f t="shared" ca="1" si="32"/>
        <v>0.35689124368204761</v>
      </c>
      <c r="AI92">
        <v>9.2423325679352732</v>
      </c>
    </row>
    <row r="93" spans="3:35" x14ac:dyDescent="0.3">
      <c r="C93">
        <f t="shared" si="27"/>
        <v>85</v>
      </c>
      <c r="D93">
        <v>8.6746070480755719</v>
      </c>
      <c r="E93">
        <v>8.6254921358389431</v>
      </c>
      <c r="F93">
        <v>8.7381946519121385</v>
      </c>
      <c r="G93">
        <v>9.8337806031004682</v>
      </c>
      <c r="H93">
        <v>8.2182246618312558</v>
      </c>
      <c r="I93">
        <v>8.7058662294343065</v>
      </c>
      <c r="J93">
        <f t="shared" si="23"/>
        <v>8.7993608883654471</v>
      </c>
      <c r="K93">
        <f t="shared" si="24"/>
        <v>0.29320397670511761</v>
      </c>
      <c r="L93">
        <f t="shared" si="25"/>
        <v>-0.90210853813314351</v>
      </c>
      <c r="M93">
        <f t="shared" si="26"/>
        <v>-0.84585380809974153</v>
      </c>
      <c r="N93">
        <f t="shared" si="33"/>
        <v>15</v>
      </c>
      <c r="O93">
        <f t="shared" ca="1" si="34"/>
        <v>0.1213812785927757</v>
      </c>
      <c r="P93">
        <f t="shared" ca="1" si="28"/>
        <v>1.0599700130876508</v>
      </c>
      <c r="Q93" s="4">
        <f t="shared" ca="1" si="29"/>
        <v>0.59067564584021326</v>
      </c>
      <c r="R93">
        <f t="shared" ca="1" si="30"/>
        <v>296</v>
      </c>
      <c r="S93">
        <f t="shared" ca="1" si="31"/>
        <v>0.29599999999999999</v>
      </c>
      <c r="T93">
        <f t="shared" ca="1" si="35"/>
        <v>0.83899999999999997</v>
      </c>
      <c r="U93">
        <f t="shared" ca="1" si="32"/>
        <v>0.31403703656114029</v>
      </c>
      <c r="AI93">
        <v>8.64583984528924</v>
      </c>
    </row>
    <row r="94" spans="3:35" x14ac:dyDescent="0.3">
      <c r="C94">
        <f t="shared" si="27"/>
        <v>86</v>
      </c>
      <c r="D94">
        <v>8.5346455449188792</v>
      </c>
      <c r="E94">
        <v>8.4400841464227767</v>
      </c>
      <c r="F94">
        <v>9.6787373219019717</v>
      </c>
      <c r="G94">
        <v>9.812246236059865</v>
      </c>
      <c r="H94">
        <v>9.6485282184103625</v>
      </c>
      <c r="I94">
        <v>8.7521620474163431</v>
      </c>
      <c r="J94">
        <f t="shared" si="23"/>
        <v>9.144400585855033</v>
      </c>
      <c r="K94">
        <f t="shared" si="24"/>
        <v>0.40147843154615065</v>
      </c>
      <c r="L94">
        <f t="shared" si="25"/>
        <v>0.56294437429439625</v>
      </c>
      <c r="M94">
        <f t="shared" si="26"/>
        <v>0.61765815564619719</v>
      </c>
      <c r="N94">
        <f t="shared" si="33"/>
        <v>16</v>
      </c>
      <c r="O94">
        <f t="shared" ca="1" si="34"/>
        <v>1.0599700130876508</v>
      </c>
      <c r="P94">
        <f t="shared" ca="1" si="28"/>
        <v>1.9985587475825259</v>
      </c>
      <c r="Q94" s="4">
        <f t="shared" ca="1" si="29"/>
        <v>1.5292643803350883</v>
      </c>
      <c r="R94">
        <f t="shared" ca="1" si="30"/>
        <v>111</v>
      </c>
      <c r="S94">
        <f t="shared" ca="1" si="31"/>
        <v>0.111</v>
      </c>
      <c r="T94">
        <f t="shared" ca="1" si="35"/>
        <v>0.95</v>
      </c>
      <c r="U94">
        <f t="shared" ca="1" si="32"/>
        <v>0.12094557993771352</v>
      </c>
      <c r="AI94">
        <v>9.4210730900179769</v>
      </c>
    </row>
    <row r="95" spans="3:35" x14ac:dyDescent="0.3">
      <c r="C95">
        <f t="shared" si="27"/>
        <v>87</v>
      </c>
      <c r="D95">
        <v>8.2325870307998024</v>
      </c>
      <c r="E95">
        <v>9.563637059812379</v>
      </c>
      <c r="F95">
        <v>9.9182328904687012</v>
      </c>
      <c r="G95">
        <v>8.2073241819881364</v>
      </c>
      <c r="H95">
        <v>8.3262748595180032</v>
      </c>
      <c r="I95">
        <v>9.773498692480004</v>
      </c>
      <c r="J95">
        <f t="shared" si="23"/>
        <v>9.003592452511171</v>
      </c>
      <c r="K95">
        <f t="shared" si="24"/>
        <v>0.68604487039707629</v>
      </c>
      <c r="L95">
        <f t="shared" si="25"/>
        <v>1.4230205141757813E-2</v>
      </c>
      <c r="M95">
        <f t="shared" si="26"/>
        <v>2.0409812221321516E-2</v>
      </c>
      <c r="N95">
        <f t="shared" si="33"/>
        <v>17</v>
      </c>
      <c r="O95">
        <f t="shared" ca="1" si="34"/>
        <v>1.9985587475825259</v>
      </c>
      <c r="P95">
        <f t="shared" ca="1" si="28"/>
        <v>2.9371474820774011</v>
      </c>
      <c r="Q95" s="4">
        <f t="shared" ca="1" si="29"/>
        <v>2.4678531148299636</v>
      </c>
      <c r="R95">
        <f t="shared" ca="1" si="30"/>
        <v>27</v>
      </c>
      <c r="S95">
        <f t="shared" ca="1" si="31"/>
        <v>2.7E-2</v>
      </c>
      <c r="T95">
        <f t="shared" ca="1" si="35"/>
        <v>0.97699999999999998</v>
      </c>
      <c r="U95">
        <f t="shared" ca="1" si="32"/>
        <v>3.295303224353735E-2</v>
      </c>
      <c r="AI95">
        <v>9.2462323660815624</v>
      </c>
    </row>
    <row r="96" spans="3:35" x14ac:dyDescent="0.3">
      <c r="C96">
        <f t="shared" si="27"/>
        <v>88</v>
      </c>
      <c r="D96">
        <v>8.1839368855788646</v>
      </c>
      <c r="E96">
        <v>9.3477097597128154</v>
      </c>
      <c r="F96">
        <v>8.9623135811977317</v>
      </c>
      <c r="G96">
        <v>9.6644220515218677</v>
      </c>
      <c r="H96">
        <v>9.0367149395206994</v>
      </c>
      <c r="I96">
        <v>8.6687501470607753</v>
      </c>
      <c r="J96">
        <f t="shared" si="23"/>
        <v>8.9773078940987929</v>
      </c>
      <c r="K96">
        <f t="shared" si="24"/>
        <v>0.26754457485276223</v>
      </c>
      <c r="L96">
        <f t="shared" si="25"/>
        <v>-0.1016867673113357</v>
      </c>
      <c r="M96">
        <f t="shared" si="26"/>
        <v>-9.1078129537772251E-2</v>
      </c>
      <c r="N96">
        <f t="shared" si="33"/>
        <v>18</v>
      </c>
      <c r="O96">
        <f t="shared" ca="1" si="34"/>
        <v>2.9371474820774011</v>
      </c>
      <c r="P96">
        <f t="shared" ca="1" si="28"/>
        <v>3.8757362165722764</v>
      </c>
      <c r="Q96" s="4">
        <f t="shared" ca="1" si="29"/>
        <v>3.406441849324839</v>
      </c>
      <c r="R96">
        <f t="shared" ca="1" si="30"/>
        <v>10</v>
      </c>
      <c r="S96">
        <f t="shared" ca="1" si="31"/>
        <v>0.01</v>
      </c>
      <c r="T96">
        <f t="shared" ca="1" si="35"/>
        <v>0.98699999999999999</v>
      </c>
      <c r="U96">
        <f t="shared" ca="1" si="32"/>
        <v>8.8470515728645421E-3</v>
      </c>
      <c r="AI96">
        <v>9.0906095704400887</v>
      </c>
    </row>
    <row r="97" spans="3:35" x14ac:dyDescent="0.3">
      <c r="C97">
        <f t="shared" si="27"/>
        <v>89</v>
      </c>
      <c r="D97">
        <v>9.3162397680942437</v>
      </c>
      <c r="E97">
        <v>8.0975962756513642</v>
      </c>
      <c r="F97">
        <v>8.2317493092106169</v>
      </c>
      <c r="G97">
        <v>9.2254752387995254</v>
      </c>
      <c r="H97">
        <v>8.5107117195982731</v>
      </c>
      <c r="I97">
        <v>8.1304158352667031</v>
      </c>
      <c r="J97">
        <f t="shared" si="23"/>
        <v>8.5853646911034556</v>
      </c>
      <c r="K97">
        <f t="shared" si="24"/>
        <v>0.30388665688872779</v>
      </c>
      <c r="L97">
        <f t="shared" si="25"/>
        <v>-1.8369908807783333</v>
      </c>
      <c r="M97">
        <f t="shared" si="26"/>
        <v>-1.7535348580418662</v>
      </c>
      <c r="N97">
        <f t="shared" si="33"/>
        <v>19</v>
      </c>
      <c r="O97">
        <f t="shared" ca="1" si="34"/>
        <v>3.8757362165722764</v>
      </c>
      <c r="P97">
        <f t="shared" ca="1" si="28"/>
        <v>4.8143249510671513</v>
      </c>
      <c r="Q97" s="4">
        <f t="shared" ca="1" si="29"/>
        <v>4.3450305838197139</v>
      </c>
      <c r="R97">
        <f t="shared" ca="1" si="30"/>
        <v>8</v>
      </c>
      <c r="S97">
        <f t="shared" ca="1" si="31"/>
        <v>8.0000000000000002E-3</v>
      </c>
      <c r="T97">
        <f t="shared" ca="1" si="35"/>
        <v>0.995</v>
      </c>
      <c r="U97">
        <f t="shared" ca="1" si="32"/>
        <v>2.6362830774573202E-3</v>
      </c>
      <c r="AI97">
        <v>9.0909086116731643</v>
      </c>
    </row>
    <row r="98" spans="3:35" x14ac:dyDescent="0.3">
      <c r="C98">
        <f t="shared" si="27"/>
        <v>90</v>
      </c>
      <c r="D98">
        <v>9.7245314556865061</v>
      </c>
      <c r="E98">
        <v>9.1985546259552322</v>
      </c>
      <c r="F98">
        <v>9.6973982166272013</v>
      </c>
      <c r="G98">
        <v>9.8098442004975741</v>
      </c>
      <c r="H98">
        <v>9.4330975966530151</v>
      </c>
      <c r="I98">
        <v>9.0994571640484736</v>
      </c>
      <c r="J98">
        <f t="shared" si="23"/>
        <v>9.4938138765780007</v>
      </c>
      <c r="K98">
        <f t="shared" si="24"/>
        <v>8.8186811780602517E-2</v>
      </c>
      <c r="L98">
        <f t="shared" si="25"/>
        <v>4.0832708927784029</v>
      </c>
      <c r="M98">
        <f t="shared" si="26"/>
        <v>2.0997210457585309</v>
      </c>
      <c r="N98">
        <f t="shared" si="33"/>
        <v>20</v>
      </c>
      <c r="O98">
        <f t="shared" ca="1" si="34"/>
        <v>4.8143249510671513</v>
      </c>
      <c r="P98">
        <f t="shared" ca="1" si="28"/>
        <v>5.7529136855620262</v>
      </c>
      <c r="Q98" s="4">
        <f t="shared" ca="1" si="29"/>
        <v>5.2836193183145888</v>
      </c>
      <c r="R98">
        <f t="shared" ca="1" si="30"/>
        <v>4</v>
      </c>
      <c r="S98">
        <f t="shared" ca="1" si="31"/>
        <v>4.0000000000000001E-3</v>
      </c>
      <c r="T98">
        <f t="shared" ca="1" si="35"/>
        <v>0.999</v>
      </c>
      <c r="U98">
        <f t="shared" ca="1" si="32"/>
        <v>8.9121084092669181E-4</v>
      </c>
      <c r="AI98">
        <v>9.0337340644790842</v>
      </c>
    </row>
    <row r="99" spans="3:35" x14ac:dyDescent="0.3">
      <c r="C99">
        <f t="shared" si="27"/>
        <v>91</v>
      </c>
      <c r="D99">
        <v>8.3981156408279638</v>
      </c>
      <c r="E99">
        <v>8.8597296214206516</v>
      </c>
      <c r="F99">
        <v>8.4257565476110443</v>
      </c>
      <c r="G99">
        <v>9.0114255939429455</v>
      </c>
      <c r="H99">
        <v>8.0703707435822114</v>
      </c>
      <c r="I99">
        <v>8.2642968692381551</v>
      </c>
      <c r="J99">
        <f t="shared" si="23"/>
        <v>8.5049491694371611</v>
      </c>
      <c r="K99">
        <f t="shared" si="24"/>
        <v>0.12936886993723967</v>
      </c>
      <c r="L99">
        <f t="shared" si="25"/>
        <v>-3.3630975577307458</v>
      </c>
      <c r="M99">
        <f t="shared" si="26"/>
        <v>-2.0946233730323618</v>
      </c>
      <c r="AI99">
        <v>9.1974544543003258</v>
      </c>
    </row>
    <row r="100" spans="3:35" x14ac:dyDescent="0.3">
      <c r="C100">
        <f t="shared" si="27"/>
        <v>92</v>
      </c>
      <c r="D100">
        <v>8.1777043981388911</v>
      </c>
      <c r="E100">
        <v>9.7615573146938548</v>
      </c>
      <c r="F100">
        <v>8.8038605426700869</v>
      </c>
      <c r="G100">
        <v>9.7508011318424952</v>
      </c>
      <c r="H100">
        <v>9.3160800795017646</v>
      </c>
      <c r="I100">
        <v>8.9068069747851855</v>
      </c>
      <c r="J100">
        <f t="shared" si="23"/>
        <v>9.1194684069387133</v>
      </c>
      <c r="K100">
        <f t="shared" si="24"/>
        <v>0.3762535963538341</v>
      </c>
      <c r="L100">
        <f t="shared" si="25"/>
        <v>0.48194632234981799</v>
      </c>
      <c r="M100">
        <f t="shared" si="26"/>
        <v>0.51190643376674749</v>
      </c>
      <c r="O100" s="2">
        <v>2.5000000000000001E-2</v>
      </c>
      <c r="P100">
        <f ca="1">PERCENTILE(INDIRECT($O$69), $O100)</f>
        <v>-2.6691571092759685</v>
      </c>
      <c r="Q100">
        <f>_xlfn.T.INV(O100, 5)</f>
        <v>-2.570581835636315</v>
      </c>
      <c r="AI100">
        <v>9.0032963572627498</v>
      </c>
    </row>
    <row r="101" spans="3:35" x14ac:dyDescent="0.3">
      <c r="C101">
        <f t="shared" si="27"/>
        <v>93</v>
      </c>
      <c r="D101">
        <v>8.7108455996765937</v>
      </c>
      <c r="E101">
        <v>9.9261920908354639</v>
      </c>
      <c r="F101">
        <v>9.8653127886387519</v>
      </c>
      <c r="G101">
        <v>8.7072862663803896</v>
      </c>
      <c r="H101">
        <v>9.2700486432507994</v>
      </c>
      <c r="I101">
        <v>8.1622868682565741</v>
      </c>
      <c r="J101">
        <f t="shared" si="23"/>
        <v>9.1069953761730957</v>
      </c>
      <c r="K101">
        <f t="shared" si="24"/>
        <v>0.49637822121326103</v>
      </c>
      <c r="L101">
        <f t="shared" si="25"/>
        <v>0.37623206718526375</v>
      </c>
      <c r="M101">
        <f t="shared" si="26"/>
        <v>0.4590011307466409</v>
      </c>
      <c r="O101" s="2">
        <v>0.97499999999999998</v>
      </c>
      <c r="P101">
        <f t="shared" ref="P101" ca="1" si="36">PERCENTILE(INDIRECT($O$69), $O101)</f>
        <v>2.7991561829866032</v>
      </c>
      <c r="Q101">
        <f>_xlfn.T.INV(O101, 5)</f>
        <v>2.570581835636315</v>
      </c>
      <c r="AI101">
        <v>9.0084792155615201</v>
      </c>
    </row>
    <row r="102" spans="3:35" x14ac:dyDescent="0.3">
      <c r="C102">
        <f t="shared" si="27"/>
        <v>94</v>
      </c>
      <c r="D102">
        <v>9.9307451134713585</v>
      </c>
      <c r="E102">
        <v>8.0677474959672963</v>
      </c>
      <c r="F102">
        <v>9.8113792586750641</v>
      </c>
      <c r="G102">
        <v>8.2101828881092906</v>
      </c>
      <c r="H102">
        <v>8.0687850894788635</v>
      </c>
      <c r="I102">
        <v>8.007330401445703</v>
      </c>
      <c r="J102">
        <f t="shared" si="23"/>
        <v>8.6826950411912645</v>
      </c>
      <c r="K102">
        <f t="shared" si="24"/>
        <v>0.85319761786653725</v>
      </c>
      <c r="L102">
        <f t="shared" si="25"/>
        <v>-0.83821508093446739</v>
      </c>
      <c r="M102">
        <f t="shared" si="26"/>
        <v>-1.3407008194501526</v>
      </c>
      <c r="AI102">
        <v>9.0361554612410924</v>
      </c>
    </row>
    <row r="103" spans="3:35" x14ac:dyDescent="0.3">
      <c r="C103">
        <f t="shared" si="27"/>
        <v>95</v>
      </c>
      <c r="D103">
        <v>8.7573174864649062</v>
      </c>
      <c r="E103">
        <v>8.0340653239695303</v>
      </c>
      <c r="F103">
        <v>8.9248683225648282</v>
      </c>
      <c r="G103">
        <v>9.6292176167052101</v>
      </c>
      <c r="H103">
        <v>9.2091613253633344</v>
      </c>
      <c r="I103">
        <v>8.4228478288782007</v>
      </c>
      <c r="J103">
        <f t="shared" si="23"/>
        <v>8.8295796506576689</v>
      </c>
      <c r="K103">
        <f t="shared" si="24"/>
        <v>0.31921573893975719</v>
      </c>
      <c r="L103">
        <f t="shared" si="25"/>
        <v>-0.73356108988441238</v>
      </c>
      <c r="M103">
        <f t="shared" si="26"/>
        <v>-0.71767864313746588</v>
      </c>
      <c r="AI103">
        <v>8.82499932333854</v>
      </c>
    </row>
    <row r="104" spans="3:35" x14ac:dyDescent="0.3">
      <c r="C104">
        <f t="shared" si="27"/>
        <v>96</v>
      </c>
      <c r="D104">
        <v>8.6204422766242956</v>
      </c>
      <c r="E104">
        <v>9.7798103782918577</v>
      </c>
      <c r="F104">
        <v>8.7070063387751926</v>
      </c>
      <c r="G104">
        <v>8.8925101231273729</v>
      </c>
      <c r="H104">
        <v>8.5283867137934113</v>
      </c>
      <c r="I104">
        <v>9.4854790009277838</v>
      </c>
      <c r="J104">
        <f t="shared" si="23"/>
        <v>9.0022724719233178</v>
      </c>
      <c r="K104">
        <f t="shared" si="24"/>
        <v>0.26152912358208219</v>
      </c>
      <c r="L104">
        <f t="shared" si="25"/>
        <v>1.6725272336895192E-2</v>
      </c>
      <c r="M104">
        <f t="shared" si="26"/>
        <v>1.4811014760360159E-2</v>
      </c>
      <c r="AI104">
        <v>9.0451497154675113</v>
      </c>
    </row>
    <row r="105" spans="3:35" x14ac:dyDescent="0.3">
      <c r="C105">
        <f t="shared" si="27"/>
        <v>97</v>
      </c>
      <c r="D105">
        <v>9.1578007856355104</v>
      </c>
      <c r="E105">
        <v>9.0898878176654083</v>
      </c>
      <c r="F105">
        <v>9.4096265331710676</v>
      </c>
      <c r="G105">
        <v>9.4382460087177069</v>
      </c>
      <c r="H105">
        <v>8.8660370554631225</v>
      </c>
      <c r="I105">
        <v>8.8254744675880481</v>
      </c>
      <c r="J105">
        <f t="shared" si="23"/>
        <v>9.1311787780401446</v>
      </c>
      <c r="K105">
        <f t="shared" si="24"/>
        <v>6.759847393412316E-2</v>
      </c>
      <c r="L105">
        <f t="shared" si="25"/>
        <v>1.2473524072580324</v>
      </c>
      <c r="M105">
        <f t="shared" si="26"/>
        <v>0.5615768581600642</v>
      </c>
      <c r="AI105">
        <v>9.2208590301856059</v>
      </c>
    </row>
    <row r="106" spans="3:35" x14ac:dyDescent="0.3">
      <c r="C106">
        <f t="shared" si="27"/>
        <v>98</v>
      </c>
      <c r="D106">
        <v>8.6462401657823715</v>
      </c>
      <c r="E106">
        <v>8.4157143279176214</v>
      </c>
      <c r="F106">
        <v>8.4090596987732784</v>
      </c>
      <c r="G106">
        <v>9.9440935563866102</v>
      </c>
      <c r="H106">
        <v>9.0016303033545757</v>
      </c>
      <c r="I106">
        <v>8.6980952372305023</v>
      </c>
      <c r="J106">
        <f t="shared" si="23"/>
        <v>8.8524722149074933</v>
      </c>
      <c r="K106">
        <f t="shared" si="24"/>
        <v>0.33352426183144324</v>
      </c>
      <c r="L106">
        <f t="shared" si="25"/>
        <v>-0.62055623411009064</v>
      </c>
      <c r="M106">
        <f t="shared" si="26"/>
        <v>-0.62057810107171796</v>
      </c>
      <c r="AI106">
        <v>9.1661059580031843</v>
      </c>
    </row>
    <row r="107" spans="3:35" x14ac:dyDescent="0.3">
      <c r="C107">
        <f t="shared" si="27"/>
        <v>99</v>
      </c>
      <c r="D107">
        <v>9.9460500591110339</v>
      </c>
      <c r="E107">
        <v>8.5465732973206343</v>
      </c>
      <c r="F107">
        <v>8.175309018699993</v>
      </c>
      <c r="G107">
        <v>8.4485337080051188</v>
      </c>
      <c r="H107">
        <v>9.3448885147301528</v>
      </c>
      <c r="I107">
        <v>8.5189566947453521</v>
      </c>
      <c r="J107">
        <f t="shared" si="23"/>
        <v>8.8300518821020475</v>
      </c>
      <c r="K107">
        <f t="shared" si="24"/>
        <v>0.45237866947031469</v>
      </c>
      <c r="L107">
        <f t="shared" si="25"/>
        <v>-0.61448825552568476</v>
      </c>
      <c r="M107">
        <f t="shared" si="26"/>
        <v>-0.71567563776291498</v>
      </c>
      <c r="AI107">
        <v>9.0094025212991493</v>
      </c>
    </row>
    <row r="108" spans="3:35" x14ac:dyDescent="0.3">
      <c r="C108">
        <f t="shared" si="27"/>
        <v>100</v>
      </c>
      <c r="D108">
        <v>8.3990975694848977</v>
      </c>
      <c r="E108">
        <v>9.8414098162138277</v>
      </c>
      <c r="F108">
        <v>8.5813781812551433</v>
      </c>
      <c r="G108">
        <v>8.6265385500473499</v>
      </c>
      <c r="H108">
        <v>9.3323692928538762</v>
      </c>
      <c r="I108">
        <v>9.7730323343934202</v>
      </c>
      <c r="J108">
        <f t="shared" si="23"/>
        <v>9.0923042907080873</v>
      </c>
      <c r="K108">
        <f t="shared" si="24"/>
        <v>0.40813994718022428</v>
      </c>
      <c r="L108">
        <f t="shared" si="25"/>
        <v>0.3585854667677032</v>
      </c>
      <c r="M108">
        <f t="shared" si="26"/>
        <v>0.39668778102228691</v>
      </c>
      <c r="AI108">
        <v>8.9177719699056226</v>
      </c>
    </row>
    <row r="109" spans="3:35" x14ac:dyDescent="0.3">
      <c r="C109">
        <f t="shared" si="27"/>
        <v>101</v>
      </c>
      <c r="D109">
        <v>8.5135056214035671</v>
      </c>
      <c r="E109">
        <v>8.9658976715542522</v>
      </c>
      <c r="F109">
        <v>8.5688444751873245</v>
      </c>
      <c r="G109">
        <v>9.8739949243837675</v>
      </c>
      <c r="H109">
        <v>8.4389719351624155</v>
      </c>
      <c r="I109">
        <v>8.61894845268416</v>
      </c>
      <c r="J109">
        <f t="shared" si="23"/>
        <v>8.8300271800625811</v>
      </c>
      <c r="K109">
        <f t="shared" si="24"/>
        <v>0.29484203555575272</v>
      </c>
      <c r="L109">
        <f t="shared" si="25"/>
        <v>-0.76126089687518295</v>
      </c>
      <c r="M109">
        <f t="shared" si="26"/>
        <v>-0.71578041333091769</v>
      </c>
      <c r="AI109">
        <v>8.6670761580657594</v>
      </c>
    </row>
    <row r="110" spans="3:35" x14ac:dyDescent="0.3">
      <c r="C110">
        <f t="shared" si="27"/>
        <v>102</v>
      </c>
      <c r="D110">
        <v>8.552714314898715</v>
      </c>
      <c r="E110">
        <v>9.5787857769250451</v>
      </c>
      <c r="F110">
        <v>9.4280964851888633</v>
      </c>
      <c r="G110">
        <v>9.9687521722902375</v>
      </c>
      <c r="H110">
        <v>8.5637798554271143</v>
      </c>
      <c r="I110">
        <v>9.4841779596525715</v>
      </c>
      <c r="J110">
        <f t="shared" si="23"/>
        <v>9.2627177607304247</v>
      </c>
      <c r="K110">
        <f t="shared" si="24"/>
        <v>0.3334794823881263</v>
      </c>
      <c r="L110">
        <f t="shared" si="25"/>
        <v>1.1195451091520061</v>
      </c>
      <c r="M110">
        <f t="shared" si="26"/>
        <v>1.1195093982904802</v>
      </c>
      <c r="AI110">
        <v>8.8921735769772443</v>
      </c>
    </row>
    <row r="111" spans="3:35" x14ac:dyDescent="0.3">
      <c r="C111">
        <f t="shared" si="27"/>
        <v>103</v>
      </c>
      <c r="D111">
        <v>8.5418959767291263</v>
      </c>
      <c r="E111">
        <v>9.2431995064237675</v>
      </c>
      <c r="F111">
        <v>9.4520423902437862</v>
      </c>
      <c r="G111">
        <v>8.1589906914823924</v>
      </c>
      <c r="H111">
        <v>9.34559410050624</v>
      </c>
      <c r="I111">
        <v>9.341764218754772</v>
      </c>
      <c r="J111">
        <f t="shared" si="23"/>
        <v>9.0139144806900138</v>
      </c>
      <c r="K111">
        <f t="shared" si="24"/>
        <v>0.28314413250816906</v>
      </c>
      <c r="L111">
        <f t="shared" si="25"/>
        <v>6.9666178055825645E-2</v>
      </c>
      <c r="M111">
        <f t="shared" si="26"/>
        <v>6.4191475142339527E-2</v>
      </c>
      <c r="AI111">
        <v>8.2879636383047792</v>
      </c>
    </row>
    <row r="112" spans="3:35" x14ac:dyDescent="0.3">
      <c r="C112">
        <f t="shared" si="27"/>
        <v>104</v>
      </c>
      <c r="D112">
        <v>9.6087171037820802</v>
      </c>
      <c r="E112">
        <v>8.2058836727350144</v>
      </c>
      <c r="F112">
        <v>9.4932432447549449</v>
      </c>
      <c r="G112">
        <v>9.603482963349423</v>
      </c>
      <c r="H112">
        <v>9.3277407772653866</v>
      </c>
      <c r="I112">
        <v>9.6862078266172951</v>
      </c>
      <c r="J112">
        <f t="shared" si="23"/>
        <v>9.3208792647506886</v>
      </c>
      <c r="K112">
        <f t="shared" si="24"/>
        <v>0.31383040446534993</v>
      </c>
      <c r="L112">
        <f t="shared" si="25"/>
        <v>1.4083708699669055</v>
      </c>
      <c r="M112">
        <f t="shared" si="26"/>
        <v>1.3662058149127525</v>
      </c>
      <c r="AI112">
        <v>8.8386345438010903</v>
      </c>
    </row>
    <row r="113" spans="3:35" x14ac:dyDescent="0.3">
      <c r="C113">
        <f t="shared" si="27"/>
        <v>105</v>
      </c>
      <c r="D113">
        <v>8.2471361439102502</v>
      </c>
      <c r="E113">
        <v>9.8991012021849709</v>
      </c>
      <c r="F113">
        <v>8.0775233870084158</v>
      </c>
      <c r="G113">
        <v>8.2912386268353639</v>
      </c>
      <c r="H113">
        <v>9.4563498660759553</v>
      </c>
      <c r="I113">
        <v>8.0144576433779058</v>
      </c>
      <c r="J113">
        <f t="shared" si="23"/>
        <v>8.6643011448988094</v>
      </c>
      <c r="K113">
        <f t="shared" si="24"/>
        <v>0.64637587044994183</v>
      </c>
      <c r="L113">
        <f t="shared" si="25"/>
        <v>-1.019066468550599</v>
      </c>
      <c r="M113">
        <f t="shared" si="26"/>
        <v>-1.4187199212513952</v>
      </c>
      <c r="AI113">
        <v>9.2355700600662054</v>
      </c>
    </row>
    <row r="114" spans="3:35" x14ac:dyDescent="0.3">
      <c r="C114">
        <f t="shared" si="27"/>
        <v>106</v>
      </c>
      <c r="D114">
        <v>8.2999392129062706</v>
      </c>
      <c r="E114">
        <v>9.2893847795175972</v>
      </c>
      <c r="F114">
        <v>8.1888796717958954</v>
      </c>
      <c r="G114">
        <v>8.2303525594123812</v>
      </c>
      <c r="H114">
        <v>9.8938657899611222</v>
      </c>
      <c r="I114">
        <v>9.6923394753169898</v>
      </c>
      <c r="J114">
        <f t="shared" si="23"/>
        <v>8.9324602481517097</v>
      </c>
      <c r="K114">
        <f t="shared" si="24"/>
        <v>0.61501246338768012</v>
      </c>
      <c r="L114">
        <f t="shared" si="25"/>
        <v>-0.20714789545186285</v>
      </c>
      <c r="M114">
        <f t="shared" si="26"/>
        <v>-0.28130281054387413</v>
      </c>
      <c r="AI114">
        <v>8.7387746980273686</v>
      </c>
    </row>
    <row r="115" spans="3:35" x14ac:dyDescent="0.3">
      <c r="C115">
        <f t="shared" si="27"/>
        <v>107</v>
      </c>
      <c r="D115">
        <v>8.9073974194925682</v>
      </c>
      <c r="E115">
        <v>8.1816184260398259</v>
      </c>
      <c r="F115">
        <v>9.2295570486638336</v>
      </c>
      <c r="G115">
        <v>9.5480199772661898</v>
      </c>
      <c r="H115">
        <v>8.7551153176058438</v>
      </c>
      <c r="I115">
        <v>8.9750468893379534</v>
      </c>
      <c r="J115">
        <f t="shared" si="23"/>
        <v>8.9327925130677013</v>
      </c>
      <c r="K115">
        <f t="shared" si="24"/>
        <v>0.21296721203854432</v>
      </c>
      <c r="L115">
        <f t="shared" si="25"/>
        <v>-0.35025539020761343</v>
      </c>
      <c r="M115">
        <f t="shared" si="26"/>
        <v>-0.27989348378169365</v>
      </c>
      <c r="AI115">
        <v>8.9674144725604474</v>
      </c>
    </row>
    <row r="116" spans="3:35" x14ac:dyDescent="0.3">
      <c r="C116">
        <f t="shared" si="27"/>
        <v>108</v>
      </c>
      <c r="D116">
        <v>9.3647106404162717</v>
      </c>
      <c r="E116">
        <v>8.5614200641391669</v>
      </c>
      <c r="F116">
        <v>8.9487216798761775</v>
      </c>
      <c r="G116">
        <v>8.3782471772998068</v>
      </c>
      <c r="H116">
        <v>8.6820486999168409</v>
      </c>
      <c r="I116">
        <v>9.6767435477811024</v>
      </c>
      <c r="J116">
        <f t="shared" si="23"/>
        <v>8.9353153015715616</v>
      </c>
      <c r="K116">
        <f t="shared" si="24"/>
        <v>0.2497084894892348</v>
      </c>
      <c r="L116">
        <f t="shared" si="25"/>
        <v>-0.31109665156502941</v>
      </c>
      <c r="M116">
        <f t="shared" si="26"/>
        <v>-0.26919288560628585</v>
      </c>
      <c r="AI116">
        <v>8.8498571084652671</v>
      </c>
    </row>
    <row r="117" spans="3:35" x14ac:dyDescent="0.3">
      <c r="C117">
        <f t="shared" si="27"/>
        <v>109</v>
      </c>
      <c r="D117">
        <v>9.6218120051107565</v>
      </c>
      <c r="E117">
        <v>9.691594483443156</v>
      </c>
      <c r="F117">
        <v>9.1636369085662892</v>
      </c>
      <c r="G117">
        <v>8.4365104185070017</v>
      </c>
      <c r="H117">
        <v>9.5859808635693859</v>
      </c>
      <c r="I117">
        <v>9.3652914670695893</v>
      </c>
      <c r="J117">
        <f t="shared" si="23"/>
        <v>9.3108043577110298</v>
      </c>
      <c r="K117">
        <f t="shared" si="24"/>
        <v>0.22129319625510671</v>
      </c>
      <c r="L117">
        <f t="shared" si="25"/>
        <v>1.6247227036823915</v>
      </c>
      <c r="M117">
        <f t="shared" si="26"/>
        <v>1.3234723349872608</v>
      </c>
      <c r="AI117">
        <v>9.5408718024492334</v>
      </c>
    </row>
    <row r="118" spans="3:35" x14ac:dyDescent="0.3">
      <c r="C118">
        <f t="shared" si="27"/>
        <v>110</v>
      </c>
      <c r="D118">
        <v>9.1378876550386341</v>
      </c>
      <c r="E118">
        <v>9.0547208339802374</v>
      </c>
      <c r="F118">
        <v>8.5816780413026024</v>
      </c>
      <c r="G118">
        <v>8.9321968334348476</v>
      </c>
      <c r="H118">
        <v>9.1008307125834325</v>
      </c>
      <c r="I118">
        <v>8.6399560970976115</v>
      </c>
      <c r="J118">
        <f t="shared" si="23"/>
        <v>8.9078783622395594</v>
      </c>
      <c r="K118">
        <f t="shared" si="24"/>
        <v>5.8095594672701825E-2</v>
      </c>
      <c r="L118">
        <f t="shared" si="25"/>
        <v>-0.92380142097310647</v>
      </c>
      <c r="M118">
        <f t="shared" si="26"/>
        <v>-0.38556873816211723</v>
      </c>
      <c r="AI118">
        <v>9.1621574638190566</v>
      </c>
    </row>
    <row r="119" spans="3:35" x14ac:dyDescent="0.3">
      <c r="C119">
        <f t="shared" si="27"/>
        <v>111</v>
      </c>
      <c r="D119">
        <v>8.5942098922651624</v>
      </c>
      <c r="E119">
        <v>9.9266894143767601</v>
      </c>
      <c r="F119">
        <v>8.8358833858266941</v>
      </c>
      <c r="G119">
        <v>9.0469203028762379</v>
      </c>
      <c r="H119">
        <v>9.7075738436329893</v>
      </c>
      <c r="I119">
        <v>9.0008380661848992</v>
      </c>
      <c r="J119">
        <f t="shared" si="23"/>
        <v>9.1853524841937908</v>
      </c>
      <c r="K119">
        <f t="shared" si="24"/>
        <v>0.2694165692581475</v>
      </c>
      <c r="L119">
        <f t="shared" si="25"/>
        <v>0.88046005746296452</v>
      </c>
      <c r="M119">
        <f t="shared" si="26"/>
        <v>0.79135872863226175</v>
      </c>
      <c r="AI119">
        <v>8.8192109643722603</v>
      </c>
    </row>
    <row r="120" spans="3:35" x14ac:dyDescent="0.3">
      <c r="C120">
        <f t="shared" si="27"/>
        <v>112</v>
      </c>
      <c r="D120">
        <v>8.4995760191498348</v>
      </c>
      <c r="E120">
        <v>9.3940454886449309</v>
      </c>
      <c r="F120">
        <v>8.8400954305816288</v>
      </c>
      <c r="G120">
        <v>9.0072331039480265</v>
      </c>
      <c r="H120">
        <v>9.0610308615499449</v>
      </c>
      <c r="I120">
        <v>9.4844974177903669</v>
      </c>
      <c r="J120">
        <f t="shared" si="23"/>
        <v>9.0477463869441213</v>
      </c>
      <c r="K120">
        <f t="shared" si="24"/>
        <v>0.13122040119094028</v>
      </c>
      <c r="L120">
        <f t="shared" si="25"/>
        <v>0.33110644390446864</v>
      </c>
      <c r="M120">
        <f t="shared" si="26"/>
        <v>0.20769206339193294</v>
      </c>
      <c r="AI120">
        <v>9.3300713993726667</v>
      </c>
    </row>
    <row r="121" spans="3:35" x14ac:dyDescent="0.3">
      <c r="C121">
        <f t="shared" si="27"/>
        <v>113</v>
      </c>
      <c r="D121">
        <v>8.9906421625887365</v>
      </c>
      <c r="E121">
        <v>8.7588964678675545</v>
      </c>
      <c r="F121">
        <v>9.2784787341946586</v>
      </c>
      <c r="G121">
        <v>8.04666458492642</v>
      </c>
      <c r="H121">
        <v>8.9155622182074534</v>
      </c>
      <c r="I121">
        <v>9.9034858312496503</v>
      </c>
      <c r="J121">
        <f t="shared" si="23"/>
        <v>8.9822883331724128</v>
      </c>
      <c r="K121">
        <f t="shared" si="24"/>
        <v>0.37323029375439598</v>
      </c>
      <c r="L121">
        <f t="shared" si="25"/>
        <v>-6.6125304288571274E-2</v>
      </c>
      <c r="M121">
        <f t="shared" si="26"/>
        <v>-6.9953220659220827E-2</v>
      </c>
      <c r="AI121">
        <v>9.3054908629461206</v>
      </c>
    </row>
    <row r="122" spans="3:35" x14ac:dyDescent="0.3">
      <c r="C122">
        <f t="shared" si="27"/>
        <v>114</v>
      </c>
      <c r="D122">
        <v>9.9909897140816959</v>
      </c>
      <c r="E122">
        <v>8.0653458299732605</v>
      </c>
      <c r="F122">
        <v>9.5576733392761444</v>
      </c>
      <c r="G122">
        <v>9.0929757711453973</v>
      </c>
      <c r="H122">
        <v>8.0127126742502401</v>
      </c>
      <c r="I122">
        <v>8.9750543675608245</v>
      </c>
      <c r="J122">
        <f t="shared" si="23"/>
        <v>8.9491252827145935</v>
      </c>
      <c r="K122">
        <f t="shared" si="24"/>
        <v>0.62702244106685279</v>
      </c>
      <c r="L122">
        <f t="shared" si="25"/>
        <v>-0.15360306925396286</v>
      </c>
      <c r="M122">
        <f t="shared" si="26"/>
        <v>-0.21061680647978764</v>
      </c>
      <c r="AI122">
        <v>8.7974797880379665</v>
      </c>
    </row>
    <row r="123" spans="3:35" x14ac:dyDescent="0.3">
      <c r="C123">
        <f t="shared" si="27"/>
        <v>115</v>
      </c>
      <c r="D123">
        <v>8.9683958496316496</v>
      </c>
      <c r="E123">
        <v>8.7867538424886913</v>
      </c>
      <c r="F123">
        <v>8.2331229897803055</v>
      </c>
      <c r="G123">
        <v>9.86198166486143</v>
      </c>
      <c r="H123">
        <v>9.6918555649330251</v>
      </c>
      <c r="I123">
        <v>9.2430051449468476</v>
      </c>
      <c r="J123">
        <f t="shared" si="23"/>
        <v>9.1308525094403254</v>
      </c>
      <c r="K123">
        <f t="shared" si="24"/>
        <v>0.36251336664261508</v>
      </c>
      <c r="L123">
        <f t="shared" si="25"/>
        <v>0.53730892070559144</v>
      </c>
      <c r="M123">
        <f t="shared" si="26"/>
        <v>0.56019296522628292</v>
      </c>
      <c r="AI123">
        <v>8.7733217876301399</v>
      </c>
    </row>
    <row r="124" spans="3:35" x14ac:dyDescent="0.3">
      <c r="C124">
        <f t="shared" si="27"/>
        <v>116</v>
      </c>
      <c r="D124">
        <v>8.2261802888630839</v>
      </c>
      <c r="E124">
        <v>9.3397812023295899</v>
      </c>
      <c r="F124">
        <v>9.7303827986607594</v>
      </c>
      <c r="G124">
        <v>8.4498823387487754</v>
      </c>
      <c r="H124">
        <v>9.8241226587850239</v>
      </c>
      <c r="I124">
        <v>8.2418745694789894</v>
      </c>
      <c r="J124">
        <f t="shared" si="23"/>
        <v>8.9687039761443703</v>
      </c>
      <c r="K124">
        <f t="shared" si="24"/>
        <v>0.55967847261422676</v>
      </c>
      <c r="L124">
        <f t="shared" si="25"/>
        <v>-9.8477154259928229E-2</v>
      </c>
      <c r="M124">
        <f t="shared" si="26"/>
        <v>-0.12757229804360348</v>
      </c>
      <c r="AI124">
        <v>8.9383084733297711</v>
      </c>
    </row>
    <row r="125" spans="3:35" x14ac:dyDescent="0.3">
      <c r="C125">
        <f t="shared" si="27"/>
        <v>117</v>
      </c>
      <c r="D125">
        <v>9.4831171760829722</v>
      </c>
      <c r="E125">
        <v>8.091431171431795</v>
      </c>
      <c r="F125">
        <v>8.3962571141894298</v>
      </c>
      <c r="G125">
        <v>9.1509650489364738</v>
      </c>
      <c r="H125">
        <v>8.4806734126015328</v>
      </c>
      <c r="I125">
        <v>9.5486528679231792</v>
      </c>
      <c r="J125">
        <f t="shared" si="23"/>
        <v>8.8585161318608971</v>
      </c>
      <c r="K125">
        <f t="shared" si="24"/>
        <v>0.37936188088742046</v>
      </c>
      <c r="L125">
        <f t="shared" si="25"/>
        <v>-0.55782306428112249</v>
      </c>
      <c r="M125">
        <f t="shared" si="26"/>
        <v>-0.59494237036145536</v>
      </c>
      <c r="AI125">
        <v>9.3554321815054848</v>
      </c>
    </row>
    <row r="126" spans="3:35" x14ac:dyDescent="0.3">
      <c r="C126">
        <f t="shared" si="27"/>
        <v>118</v>
      </c>
      <c r="D126">
        <v>8.5003122571896323</v>
      </c>
      <c r="E126">
        <v>9.6715559891911074</v>
      </c>
      <c r="F126">
        <v>9.927835832513594</v>
      </c>
      <c r="G126">
        <v>8.3644346571781298</v>
      </c>
      <c r="H126">
        <v>9.612991025475969</v>
      </c>
      <c r="I126">
        <v>9.8924206901236413</v>
      </c>
      <c r="J126">
        <f t="shared" si="23"/>
        <v>9.3282584086120135</v>
      </c>
      <c r="K126">
        <f t="shared" si="24"/>
        <v>0.49822982251074671</v>
      </c>
      <c r="L126">
        <f t="shared" si="25"/>
        <v>1.1433703523882246</v>
      </c>
      <c r="M126">
        <f t="shared" si="26"/>
        <v>1.3975050115032472</v>
      </c>
      <c r="AI126">
        <v>8.9723747868534343</v>
      </c>
    </row>
    <row r="127" spans="3:35" x14ac:dyDescent="0.3">
      <c r="C127">
        <f t="shared" si="27"/>
        <v>119</v>
      </c>
      <c r="D127">
        <v>9.3131191208460198</v>
      </c>
      <c r="E127">
        <v>8.2905470548563098</v>
      </c>
      <c r="F127">
        <v>8.1879823397988805</v>
      </c>
      <c r="G127">
        <v>8.9547275146269705</v>
      </c>
      <c r="H127">
        <v>9.9765981577076968</v>
      </c>
      <c r="I127">
        <v>8.7151202341637806</v>
      </c>
      <c r="J127">
        <f t="shared" si="23"/>
        <v>8.9063490703332757</v>
      </c>
      <c r="K127">
        <f t="shared" si="24"/>
        <v>0.44901336129582176</v>
      </c>
      <c r="L127">
        <f t="shared" si="25"/>
        <v>-0.33788285863950573</v>
      </c>
      <c r="M127">
        <f t="shared" si="26"/>
        <v>-0.39205534540525505</v>
      </c>
      <c r="AI127">
        <v>8.6493107154675766</v>
      </c>
    </row>
    <row r="128" spans="3:35" x14ac:dyDescent="0.3">
      <c r="C128">
        <f t="shared" si="27"/>
        <v>120</v>
      </c>
      <c r="D128">
        <v>9.9935792511435437</v>
      </c>
      <c r="E128">
        <v>9.238221902666421</v>
      </c>
      <c r="F128">
        <v>9.4485097633921882</v>
      </c>
      <c r="G128">
        <v>9.9757604110936668</v>
      </c>
      <c r="H128">
        <v>9.8492603965172467</v>
      </c>
      <c r="I128">
        <v>9.8347881699212358</v>
      </c>
      <c r="J128">
        <f t="shared" si="23"/>
        <v>9.7233533157890495</v>
      </c>
      <c r="K128">
        <f t="shared" si="24"/>
        <v>9.5178636776753728E-2</v>
      </c>
      <c r="L128">
        <f t="shared" si="25"/>
        <v>5.7529136855620271</v>
      </c>
      <c r="M128">
        <f t="shared" si="26"/>
        <v>3.0733299315796838</v>
      </c>
      <c r="AI128">
        <v>8.5161375910809856</v>
      </c>
    </row>
    <row r="129" spans="3:35" x14ac:dyDescent="0.3">
      <c r="C129">
        <f t="shared" si="27"/>
        <v>121</v>
      </c>
      <c r="D129">
        <v>9.8109791480599977</v>
      </c>
      <c r="E129">
        <v>8.342586448257812</v>
      </c>
      <c r="F129">
        <v>9.2896523775411541</v>
      </c>
      <c r="G129">
        <v>9.7875664058753387</v>
      </c>
      <c r="H129">
        <v>9.2552939284364637</v>
      </c>
      <c r="I129">
        <v>8.0544250877409809</v>
      </c>
      <c r="J129">
        <f t="shared" si="23"/>
        <v>9.0900838993186248</v>
      </c>
      <c r="K129">
        <f t="shared" si="24"/>
        <v>0.54092707023450504</v>
      </c>
      <c r="L129">
        <f t="shared" si="25"/>
        <v>0.30408339943854545</v>
      </c>
      <c r="M129">
        <f t="shared" si="26"/>
        <v>0.38726982307043434</v>
      </c>
      <c r="AI129">
        <v>9.151695798042411</v>
      </c>
    </row>
    <row r="130" spans="3:35" x14ac:dyDescent="0.3">
      <c r="C130">
        <f t="shared" si="27"/>
        <v>122</v>
      </c>
      <c r="D130">
        <v>9.0038113694649766</v>
      </c>
      <c r="E130">
        <v>9.5658969954039357</v>
      </c>
      <c r="F130">
        <v>9.4901242949242803</v>
      </c>
      <c r="G130">
        <v>9.1706329335110688</v>
      </c>
      <c r="H130">
        <v>9.584139281313659</v>
      </c>
      <c r="I130">
        <v>9.5114616077791574</v>
      </c>
      <c r="J130">
        <f t="shared" si="23"/>
        <v>9.3876777470661796</v>
      </c>
      <c r="K130">
        <f t="shared" si="24"/>
        <v>5.8127764240368494E-2</v>
      </c>
      <c r="L130">
        <f t="shared" si="25"/>
        <v>3.9511049580058177</v>
      </c>
      <c r="M130">
        <f t="shared" si="26"/>
        <v>1.6495366279759167</v>
      </c>
      <c r="AI130">
        <v>8.9649522302577189</v>
      </c>
    </row>
    <row r="131" spans="3:35" x14ac:dyDescent="0.3">
      <c r="C131">
        <f t="shared" si="27"/>
        <v>123</v>
      </c>
      <c r="D131">
        <v>9.6008854860476216</v>
      </c>
      <c r="E131">
        <v>8.6589047629975635</v>
      </c>
      <c r="F131">
        <v>9.3416123115275447</v>
      </c>
      <c r="G131">
        <v>8.6365657241007607</v>
      </c>
      <c r="H131">
        <v>8.2590356458376277</v>
      </c>
      <c r="I131">
        <v>9.0667626429016472</v>
      </c>
      <c r="J131">
        <f t="shared" si="23"/>
        <v>8.9272944289021279</v>
      </c>
      <c r="K131">
        <f t="shared" si="24"/>
        <v>0.24959231930969977</v>
      </c>
      <c r="L131">
        <f t="shared" si="25"/>
        <v>-0.35049521029825692</v>
      </c>
      <c r="M131">
        <f t="shared" si="26"/>
        <v>-0.30321402345449938</v>
      </c>
      <c r="AI131">
        <v>9.0358197536225422</v>
      </c>
    </row>
    <row r="132" spans="3:35" x14ac:dyDescent="0.3">
      <c r="C132">
        <f t="shared" si="27"/>
        <v>124</v>
      </c>
      <c r="D132">
        <v>9.8102266514941991</v>
      </c>
      <c r="E132">
        <v>8.0296806975477946</v>
      </c>
      <c r="F132">
        <v>9.3523741470371409</v>
      </c>
      <c r="G132">
        <v>9.7883391919312643</v>
      </c>
      <c r="H132">
        <v>9.6081145481858101</v>
      </c>
      <c r="I132">
        <v>9.838629746423786</v>
      </c>
      <c r="J132">
        <f t="shared" si="23"/>
        <v>9.4045608304366652</v>
      </c>
      <c r="K132">
        <f t="shared" si="24"/>
        <v>0.48694387173965115</v>
      </c>
      <c r="L132">
        <f t="shared" si="25"/>
        <v>1.4243838841224403</v>
      </c>
      <c r="M132">
        <f t="shared" si="26"/>
        <v>1.7211475025431004</v>
      </c>
      <c r="AI132">
        <v>9.0754702615317893</v>
      </c>
    </row>
    <row r="133" spans="3:35" x14ac:dyDescent="0.3">
      <c r="C133">
        <f t="shared" si="27"/>
        <v>125</v>
      </c>
      <c r="D133">
        <v>9.8867014509526747</v>
      </c>
      <c r="E133">
        <v>8.5200980158469015</v>
      </c>
      <c r="F133">
        <v>9.7972181445874114</v>
      </c>
      <c r="G133">
        <v>8.7797017636401211</v>
      </c>
      <c r="H133">
        <v>9.9305631716189531</v>
      </c>
      <c r="I133">
        <v>8.9229927893624037</v>
      </c>
      <c r="J133">
        <f t="shared" si="23"/>
        <v>9.3062125560014106</v>
      </c>
      <c r="K133">
        <f t="shared" si="24"/>
        <v>0.40198292213290643</v>
      </c>
      <c r="L133">
        <f t="shared" si="25"/>
        <v>1.1877384721844217</v>
      </c>
      <c r="M133">
        <f t="shared" si="26"/>
        <v>1.303995860871179</v>
      </c>
      <c r="AI133">
        <v>9.0194693085028543</v>
      </c>
    </row>
    <row r="134" spans="3:35" x14ac:dyDescent="0.3">
      <c r="C134">
        <f t="shared" si="27"/>
        <v>126</v>
      </c>
      <c r="D134">
        <v>8.2770221754886233</v>
      </c>
      <c r="E134">
        <v>9.7460938577906351</v>
      </c>
      <c r="F134">
        <v>9.4731952487163795</v>
      </c>
      <c r="G134">
        <v>9.7848926721337772</v>
      </c>
      <c r="H134">
        <v>8.0157878723231129</v>
      </c>
      <c r="I134">
        <v>9.1927748972473218</v>
      </c>
      <c r="J134">
        <f t="shared" si="23"/>
        <v>9.081627787283308</v>
      </c>
      <c r="K134">
        <f t="shared" si="24"/>
        <v>0.57703606577590771</v>
      </c>
      <c r="L134">
        <f t="shared" si="25"/>
        <v>0.26714797395748546</v>
      </c>
      <c r="M134">
        <f t="shared" si="26"/>
        <v>0.35140258454540718</v>
      </c>
      <c r="AI134">
        <v>8.8841045147718791</v>
      </c>
    </row>
    <row r="135" spans="3:35" x14ac:dyDescent="0.3">
      <c r="C135">
        <f t="shared" si="27"/>
        <v>127</v>
      </c>
      <c r="D135">
        <v>9.4964413532907841</v>
      </c>
      <c r="E135">
        <v>9.5601658397701659</v>
      </c>
      <c r="F135">
        <v>9.4282253458877499</v>
      </c>
      <c r="G135">
        <v>9.8083125584993205</v>
      </c>
      <c r="H135">
        <v>9.4794285472479256</v>
      </c>
      <c r="I135">
        <v>8.172160572163941</v>
      </c>
      <c r="J135">
        <f t="shared" si="23"/>
        <v>9.3241223694766475</v>
      </c>
      <c r="K135">
        <f t="shared" si="24"/>
        <v>0.33636478244325019</v>
      </c>
      <c r="L135">
        <f t="shared" si="25"/>
        <v>1.3740741918990074</v>
      </c>
      <c r="M135">
        <f t="shared" si="26"/>
        <v>1.3799616888039448</v>
      </c>
      <c r="AI135">
        <v>9.4765567724688236</v>
      </c>
    </row>
    <row r="136" spans="3:35" x14ac:dyDescent="0.3">
      <c r="C136">
        <f t="shared" si="27"/>
        <v>128</v>
      </c>
      <c r="D136">
        <v>9.4890120277042094</v>
      </c>
      <c r="E136">
        <v>8.2518293390327706</v>
      </c>
      <c r="F136">
        <v>8.9729600860072605</v>
      </c>
      <c r="G136">
        <v>8.7633069164825201</v>
      </c>
      <c r="H136">
        <v>8.9729580215464804</v>
      </c>
      <c r="I136">
        <v>9.3592849930857884</v>
      </c>
      <c r="J136">
        <f t="shared" si="23"/>
        <v>8.9682252306431725</v>
      </c>
      <c r="K136">
        <f t="shared" si="24"/>
        <v>0.19588120659090574</v>
      </c>
      <c r="L136">
        <f t="shared" si="25"/>
        <v>-0.16910905328751111</v>
      </c>
      <c r="M136">
        <f t="shared" si="26"/>
        <v>-0.12960293328265091</v>
      </c>
      <c r="AI136">
        <v>8.7701070274510027</v>
      </c>
    </row>
    <row r="137" spans="3:35" x14ac:dyDescent="0.3">
      <c r="C137">
        <f t="shared" si="27"/>
        <v>129</v>
      </c>
      <c r="D137">
        <v>9.4697992362405223</v>
      </c>
      <c r="E137">
        <v>9.9632690155048405</v>
      </c>
      <c r="F137">
        <v>8.7196970030383394</v>
      </c>
      <c r="G137">
        <v>8.2734809823352791</v>
      </c>
      <c r="H137">
        <v>9.2275358703876496</v>
      </c>
      <c r="I137">
        <v>8.9611246391197668</v>
      </c>
      <c r="J137">
        <f t="shared" si="23"/>
        <v>9.102484457771066</v>
      </c>
      <c r="K137">
        <f t="shared" si="24"/>
        <v>0.34905273064537984</v>
      </c>
      <c r="L137">
        <f t="shared" si="25"/>
        <v>0.42995697029709767</v>
      </c>
      <c r="M137">
        <f t="shared" si="26"/>
        <v>0.43986772929490925</v>
      </c>
      <c r="AI137">
        <v>8.67088688638135</v>
      </c>
    </row>
    <row r="138" spans="3:35" x14ac:dyDescent="0.3">
      <c r="C138">
        <f t="shared" si="27"/>
        <v>130</v>
      </c>
      <c r="D138">
        <v>8.9452636664922842</v>
      </c>
      <c r="E138">
        <v>8.108146638225179</v>
      </c>
      <c r="F138">
        <v>9.0376319343672762</v>
      </c>
      <c r="G138">
        <v>9.8808440366273906</v>
      </c>
      <c r="H138">
        <v>8.3564881136467672</v>
      </c>
      <c r="I138">
        <v>9.0980272689800135</v>
      </c>
      <c r="J138">
        <f t="shared" ref="J138:J201" si="37">SUM(D138:I138) / 6</f>
        <v>8.9044002763898185</v>
      </c>
      <c r="K138">
        <f t="shared" ref="K138:K201" si="38">_xlfn.VAR.S(D138:I138)</f>
        <v>0.38891638297533876</v>
      </c>
      <c r="L138">
        <f t="shared" ref="L138:L201" si="39">(J138 - $P$7)/(K138^0.5/SQRT(6))</f>
        <v>-0.3707054699592795</v>
      </c>
      <c r="M138">
        <f t="shared" ref="M138:M201" si="40">(J138-$P$7)/$P$8</f>
        <v>-0.40032130225565893</v>
      </c>
      <c r="AI138">
        <v>9.1557368662167153</v>
      </c>
    </row>
    <row r="139" spans="3:35" x14ac:dyDescent="0.3">
      <c r="C139">
        <f t="shared" ref="C139:C202" si="41">C138+1</f>
        <v>131</v>
      </c>
      <c r="D139">
        <v>8.571174649884302</v>
      </c>
      <c r="E139">
        <v>8.8323166224132219</v>
      </c>
      <c r="F139">
        <v>9.5123930602509468</v>
      </c>
      <c r="G139">
        <v>9.9911857649048681</v>
      </c>
      <c r="H139">
        <v>9.313691938258204</v>
      </c>
      <c r="I139">
        <v>8.4640227773882071</v>
      </c>
      <c r="J139">
        <f t="shared" si="37"/>
        <v>9.1141308021832916</v>
      </c>
      <c r="K139">
        <f t="shared" si="38"/>
        <v>0.35290478800179403</v>
      </c>
      <c r="L139">
        <f t="shared" si="39"/>
        <v>0.47562556348916046</v>
      </c>
      <c r="M139">
        <f t="shared" si="40"/>
        <v>0.48926657964520087</v>
      </c>
      <c r="AI139">
        <v>8.7489952705100187</v>
      </c>
    </row>
    <row r="140" spans="3:35" x14ac:dyDescent="0.3">
      <c r="C140">
        <f t="shared" si="41"/>
        <v>132</v>
      </c>
      <c r="D140">
        <v>8.0005546160301293</v>
      </c>
      <c r="E140">
        <v>8.7529485344468583</v>
      </c>
      <c r="F140">
        <v>8.8305048427883186</v>
      </c>
      <c r="G140">
        <v>9.0498938257288213</v>
      </c>
      <c r="H140">
        <v>9.7194020779884251</v>
      </c>
      <c r="I140">
        <v>8.1539712645669038</v>
      </c>
      <c r="J140">
        <f t="shared" si="37"/>
        <v>8.7512125269249097</v>
      </c>
      <c r="K140">
        <f t="shared" si="38"/>
        <v>0.39061524695455252</v>
      </c>
      <c r="L140">
        <f t="shared" si="39"/>
        <v>-0.97027686411590508</v>
      </c>
      <c r="M140">
        <f t="shared" si="40"/>
        <v>-1.0500787234230482</v>
      </c>
      <c r="AI140">
        <v>9.0314971094587957</v>
      </c>
    </row>
    <row r="141" spans="3:35" x14ac:dyDescent="0.3">
      <c r="C141">
        <f t="shared" si="41"/>
        <v>133</v>
      </c>
      <c r="D141">
        <v>8.6278776873535765</v>
      </c>
      <c r="E141">
        <v>9.0018171492880281</v>
      </c>
      <c r="F141">
        <v>9.7825345663312842</v>
      </c>
      <c r="G141">
        <v>8.0854933316657238</v>
      </c>
      <c r="H141">
        <v>9.7727770125899056</v>
      </c>
      <c r="I141">
        <v>9.9018279261349598</v>
      </c>
      <c r="J141">
        <f t="shared" si="37"/>
        <v>9.1953879455605811</v>
      </c>
      <c r="K141">
        <f t="shared" si="38"/>
        <v>0.5537160670907928</v>
      </c>
      <c r="L141">
        <f t="shared" si="39"/>
        <v>0.64718998725707499</v>
      </c>
      <c r="M141">
        <f t="shared" si="40"/>
        <v>0.83392489675397807</v>
      </c>
      <c r="AI141">
        <v>9.1440657776276719</v>
      </c>
    </row>
    <row r="142" spans="3:35" x14ac:dyDescent="0.3">
      <c r="C142">
        <f t="shared" si="41"/>
        <v>134</v>
      </c>
      <c r="D142">
        <v>8.8455889780213539</v>
      </c>
      <c r="E142">
        <v>8.7308127045646096</v>
      </c>
      <c r="F142">
        <v>8.5798742742573442</v>
      </c>
      <c r="G142">
        <v>8.4974359337931737</v>
      </c>
      <c r="H142">
        <v>9.4919097466807116</v>
      </c>
      <c r="I142">
        <v>8.7827298476754212</v>
      </c>
      <c r="J142">
        <f t="shared" si="37"/>
        <v>8.8213919141654369</v>
      </c>
      <c r="K142">
        <f t="shared" si="38"/>
        <v>0.12463145156462954</v>
      </c>
      <c r="L142">
        <f t="shared" si="39"/>
        <v>-1.2308006834826535</v>
      </c>
      <c r="M142">
        <f t="shared" si="40"/>
        <v>-0.7524075465058746</v>
      </c>
      <c r="AI142">
        <v>8.4818227791877643</v>
      </c>
    </row>
    <row r="143" spans="3:35" x14ac:dyDescent="0.3">
      <c r="C143">
        <f t="shared" si="41"/>
        <v>135</v>
      </c>
      <c r="D143">
        <v>8.6101739034942497</v>
      </c>
      <c r="E143">
        <v>9.5738657112578842</v>
      </c>
      <c r="F143">
        <v>9.1315784748479665</v>
      </c>
      <c r="G143">
        <v>8.5439352624411846</v>
      </c>
      <c r="H143">
        <v>9.1299826995385764</v>
      </c>
      <c r="I143">
        <v>8.4426933166795699</v>
      </c>
      <c r="J143">
        <f t="shared" si="37"/>
        <v>8.9053715613765707</v>
      </c>
      <c r="K143">
        <f t="shared" si="38"/>
        <v>0.1960706346074885</v>
      </c>
      <c r="L143">
        <f t="shared" si="39"/>
        <v>-0.51672357536113944</v>
      </c>
      <c r="M143">
        <f t="shared" si="40"/>
        <v>-0.39620152355001698</v>
      </c>
      <c r="AI143">
        <v>9.1354799394217014</v>
      </c>
    </row>
    <row r="144" spans="3:35" x14ac:dyDescent="0.3">
      <c r="C144">
        <f t="shared" si="41"/>
        <v>136</v>
      </c>
      <c r="D144">
        <v>8.3757091250491946</v>
      </c>
      <c r="E144">
        <v>9.614258503671623</v>
      </c>
      <c r="F144">
        <v>8.3484040980358873</v>
      </c>
      <c r="G144">
        <v>8.8034500063819952</v>
      </c>
      <c r="H144">
        <v>9.2199341830856945</v>
      </c>
      <c r="I144">
        <v>9.8089580192365133</v>
      </c>
      <c r="J144">
        <f t="shared" si="37"/>
        <v>9.0284523225768183</v>
      </c>
      <c r="K144">
        <f t="shared" si="38"/>
        <v>0.38563772782878991</v>
      </c>
      <c r="L144">
        <f t="shared" si="39"/>
        <v>0.11703844539276306</v>
      </c>
      <c r="M144">
        <f t="shared" si="40"/>
        <v>0.12585483064370878</v>
      </c>
      <c r="AI144">
        <v>9.2852857228149333</v>
      </c>
    </row>
    <row r="145" spans="3:35" x14ac:dyDescent="0.3">
      <c r="C145">
        <f t="shared" si="41"/>
        <v>137</v>
      </c>
      <c r="D145">
        <v>9.7087415068351852</v>
      </c>
      <c r="E145">
        <v>8.1584487561976928</v>
      </c>
      <c r="F145">
        <v>9.4947901312896796</v>
      </c>
      <c r="G145">
        <v>9.741225792670253</v>
      </c>
      <c r="H145">
        <v>8.7028663338792214</v>
      </c>
      <c r="I145">
        <v>8.7163392385965537</v>
      </c>
      <c r="J145">
        <f t="shared" si="37"/>
        <v>9.0870686265780964</v>
      </c>
      <c r="K145">
        <f t="shared" si="38"/>
        <v>0.42560442757894046</v>
      </c>
      <c r="L145">
        <f t="shared" si="39"/>
        <v>0.33149298185020681</v>
      </c>
      <c r="M145">
        <f t="shared" si="40"/>
        <v>0.37448031577076057</v>
      </c>
      <c r="AI145">
        <v>9.2027949368807516</v>
      </c>
    </row>
    <row r="146" spans="3:35" x14ac:dyDescent="0.3">
      <c r="C146">
        <f t="shared" si="41"/>
        <v>138</v>
      </c>
      <c r="D146">
        <v>9.8798220688690837</v>
      </c>
      <c r="E146">
        <v>9.1271924422764634</v>
      </c>
      <c r="F146">
        <v>9.0576795477938248</v>
      </c>
      <c r="G146">
        <v>8.7195137922936308</v>
      </c>
      <c r="H146">
        <v>8.6036409460552239</v>
      </c>
      <c r="I146">
        <v>9.6377460644134985</v>
      </c>
      <c r="J146">
        <f t="shared" si="37"/>
        <v>9.1709324769502878</v>
      </c>
      <c r="K146">
        <f t="shared" si="38"/>
        <v>0.25215546108985343</v>
      </c>
      <c r="L146">
        <f t="shared" si="39"/>
        <v>0.83975613209535338</v>
      </c>
      <c r="M146">
        <f t="shared" si="40"/>
        <v>0.73019517767938424</v>
      </c>
      <c r="AI146">
        <v>8.9862132546488578</v>
      </c>
    </row>
    <row r="147" spans="3:35" x14ac:dyDescent="0.3">
      <c r="C147">
        <f t="shared" si="41"/>
        <v>139</v>
      </c>
      <c r="D147">
        <v>8.8837416782719547</v>
      </c>
      <c r="E147">
        <v>9.6150050786631684</v>
      </c>
      <c r="F147">
        <v>9.1785016192321471</v>
      </c>
      <c r="G147">
        <v>9.9056976712656315</v>
      </c>
      <c r="H147">
        <v>9.7999972101105453</v>
      </c>
      <c r="I147">
        <v>8.4431112437104527</v>
      </c>
      <c r="J147">
        <f t="shared" si="37"/>
        <v>9.3043424168756506</v>
      </c>
      <c r="K147">
        <f t="shared" si="38"/>
        <v>0.32765462535302026</v>
      </c>
      <c r="L147">
        <f t="shared" si="39"/>
        <v>1.3075748215833738</v>
      </c>
      <c r="M147">
        <f t="shared" si="40"/>
        <v>1.296063524376762</v>
      </c>
      <c r="AI147">
        <v>8.5574857018187984</v>
      </c>
    </row>
    <row r="148" spans="3:35" x14ac:dyDescent="0.3">
      <c r="C148">
        <f t="shared" si="41"/>
        <v>140</v>
      </c>
      <c r="D148">
        <v>8.8203993229168809</v>
      </c>
      <c r="E148">
        <v>8.7912753401831356</v>
      </c>
      <c r="F148">
        <v>8.6772104895361988</v>
      </c>
      <c r="G148">
        <v>9.546688854073178</v>
      </c>
      <c r="H148">
        <v>9.2781900670808071</v>
      </c>
      <c r="I148">
        <v>9.618269205845186</v>
      </c>
      <c r="J148">
        <f t="shared" si="37"/>
        <v>9.122005546605898</v>
      </c>
      <c r="K148">
        <f t="shared" si="38"/>
        <v>0.16984371239218463</v>
      </c>
      <c r="L148">
        <f t="shared" si="39"/>
        <v>0.73240197528160023</v>
      </c>
      <c r="M148">
        <f t="shared" si="40"/>
        <v>0.52266790348642034</v>
      </c>
      <c r="AI148">
        <v>9.1074618957020324</v>
      </c>
    </row>
    <row r="149" spans="3:35" x14ac:dyDescent="0.3">
      <c r="C149">
        <f t="shared" si="41"/>
        <v>141</v>
      </c>
      <c r="D149">
        <v>9.9829293074115348</v>
      </c>
      <c r="E149">
        <v>9.8917039211704836</v>
      </c>
      <c r="F149">
        <v>9.0135945472186396</v>
      </c>
      <c r="G149">
        <v>8.5972559629004444</v>
      </c>
      <c r="H149">
        <v>9.8226902106157041</v>
      </c>
      <c r="I149">
        <v>9.2321779189247959</v>
      </c>
      <c r="J149">
        <f t="shared" si="37"/>
        <v>9.423391978040268</v>
      </c>
      <c r="K149">
        <f t="shared" si="38"/>
        <v>0.31576692875974488</v>
      </c>
      <c r="L149">
        <f t="shared" si="39"/>
        <v>1.8509041337790761</v>
      </c>
      <c r="M149">
        <f t="shared" si="40"/>
        <v>1.8010212388391105</v>
      </c>
      <c r="AI149">
        <v>8.9470648298601247</v>
      </c>
    </row>
    <row r="150" spans="3:35" x14ac:dyDescent="0.3">
      <c r="C150">
        <f t="shared" si="41"/>
        <v>142</v>
      </c>
      <c r="D150">
        <v>8.2063408124952932</v>
      </c>
      <c r="E150">
        <v>9.0808654269986437</v>
      </c>
      <c r="F150">
        <v>8.585046134015677</v>
      </c>
      <c r="G150">
        <v>9.167120499222225</v>
      </c>
      <c r="H150">
        <v>9.9659957882060244</v>
      </c>
      <c r="I150">
        <v>8.2400646668230486</v>
      </c>
      <c r="J150">
        <f t="shared" si="37"/>
        <v>8.8742388879601517</v>
      </c>
      <c r="K150">
        <f t="shared" si="38"/>
        <v>0.45046090499669456</v>
      </c>
      <c r="L150">
        <f t="shared" si="39"/>
        <v>-0.45452934175331527</v>
      </c>
      <c r="M150">
        <f t="shared" si="40"/>
        <v>-0.52825311164213662</v>
      </c>
      <c r="AI150">
        <v>9.0745562023859367</v>
      </c>
    </row>
    <row r="151" spans="3:35" x14ac:dyDescent="0.3">
      <c r="C151">
        <f t="shared" si="41"/>
        <v>143</v>
      </c>
      <c r="D151">
        <v>8.4234693741497164</v>
      </c>
      <c r="E151">
        <v>8.4032980473254586</v>
      </c>
      <c r="F151">
        <v>8.252677164162888</v>
      </c>
      <c r="G151">
        <v>8.8326970866379213</v>
      </c>
      <c r="H151">
        <v>8.3516950584637186</v>
      </c>
      <c r="I151">
        <v>9.7454923594790337</v>
      </c>
      <c r="J151">
        <f t="shared" si="37"/>
        <v>8.668221515036457</v>
      </c>
      <c r="K151">
        <f t="shared" si="38"/>
        <v>0.31810376908114868</v>
      </c>
      <c r="L151">
        <f t="shared" si="39"/>
        <v>-1.4356227200328844</v>
      </c>
      <c r="M151">
        <f t="shared" si="40"/>
        <v>-1.4020913749116435</v>
      </c>
      <c r="AI151">
        <v>9.2003338504071071</v>
      </c>
    </row>
    <row r="152" spans="3:35" x14ac:dyDescent="0.3">
      <c r="C152">
        <f t="shared" si="41"/>
        <v>144</v>
      </c>
      <c r="D152">
        <v>9.3829327030907024</v>
      </c>
      <c r="E152">
        <v>9.1448693792588287</v>
      </c>
      <c r="F152">
        <v>8.9767714312786708</v>
      </c>
      <c r="G152">
        <v>9.4253702409791114</v>
      </c>
      <c r="H152">
        <v>8.4256576206666942</v>
      </c>
      <c r="I152">
        <v>9.2535881755161711</v>
      </c>
      <c r="J152">
        <f t="shared" si="37"/>
        <v>9.1015315917983628</v>
      </c>
      <c r="K152">
        <f t="shared" si="38"/>
        <v>0.13628562942397318</v>
      </c>
      <c r="L152">
        <f t="shared" si="39"/>
        <v>0.68176796660331995</v>
      </c>
      <c r="M152">
        <f t="shared" si="40"/>
        <v>0.43582607622993236</v>
      </c>
      <c r="AI152">
        <v>8.9266902383771694</v>
      </c>
    </row>
    <row r="153" spans="3:35" x14ac:dyDescent="0.3">
      <c r="C153">
        <f t="shared" si="41"/>
        <v>145</v>
      </c>
      <c r="D153">
        <v>9.2967926218189803</v>
      </c>
      <c r="E153">
        <v>8.6609337916401898</v>
      </c>
      <c r="F153">
        <v>8.1678007244817845</v>
      </c>
      <c r="G153">
        <v>9.1061208465697092</v>
      </c>
      <c r="H153">
        <v>9.2664274605096875</v>
      </c>
      <c r="I153">
        <v>9.0679124359503334</v>
      </c>
      <c r="J153">
        <f t="shared" si="37"/>
        <v>8.9276646468284486</v>
      </c>
      <c r="K153">
        <f t="shared" si="38"/>
        <v>0.19021405860540536</v>
      </c>
      <c r="L153">
        <f t="shared" si="39"/>
        <v>-0.39941225768070859</v>
      </c>
      <c r="M153">
        <f t="shared" si="40"/>
        <v>-0.30164371612955754</v>
      </c>
      <c r="AI153">
        <v>9.1412291828792576</v>
      </c>
    </row>
    <row r="154" spans="3:35" x14ac:dyDescent="0.3">
      <c r="C154">
        <f t="shared" si="41"/>
        <v>146</v>
      </c>
      <c r="D154">
        <v>8.1198679527641033</v>
      </c>
      <c r="E154">
        <v>9.0511875215066127</v>
      </c>
      <c r="F154">
        <v>8.0696069511396011</v>
      </c>
      <c r="G154">
        <v>9.750879613202871</v>
      </c>
      <c r="H154">
        <v>9.9726579615047548</v>
      </c>
      <c r="I154">
        <v>8.7449484303635341</v>
      </c>
      <c r="J154">
        <f t="shared" si="37"/>
        <v>8.9515247384135801</v>
      </c>
      <c r="K154">
        <f t="shared" si="38"/>
        <v>0.64074394183169214</v>
      </c>
      <c r="L154">
        <f t="shared" si="39"/>
        <v>-0.14460693083529033</v>
      </c>
      <c r="M154">
        <f t="shared" si="40"/>
        <v>-0.20043933372087061</v>
      </c>
      <c r="AI154">
        <v>9.1062291876182169</v>
      </c>
    </row>
    <row r="155" spans="3:35" x14ac:dyDescent="0.3">
      <c r="C155">
        <f t="shared" si="41"/>
        <v>147</v>
      </c>
      <c r="D155">
        <v>9.3669769405711047</v>
      </c>
      <c r="E155">
        <v>8.2940284606879153</v>
      </c>
      <c r="F155">
        <v>8.1255071182598382</v>
      </c>
      <c r="G155">
        <v>8.3027290147277419</v>
      </c>
      <c r="H155">
        <v>8.9042453547463403</v>
      </c>
      <c r="I155">
        <v>8.7537890236388698</v>
      </c>
      <c r="J155">
        <f t="shared" si="37"/>
        <v>8.624545985438635</v>
      </c>
      <c r="K155">
        <f t="shared" si="38"/>
        <v>0.2215974022026484</v>
      </c>
      <c r="L155">
        <f t="shared" si="39"/>
        <v>-1.9473196853034418</v>
      </c>
      <c r="M155">
        <f t="shared" si="40"/>
        <v>-1.5873444358040978</v>
      </c>
      <c r="AI155">
        <v>9.0840351940340511</v>
      </c>
    </row>
    <row r="156" spans="3:35" x14ac:dyDescent="0.3">
      <c r="C156">
        <f t="shared" si="41"/>
        <v>148</v>
      </c>
      <c r="D156">
        <v>9.534259006646435</v>
      </c>
      <c r="E156">
        <v>9.14048370000204</v>
      </c>
      <c r="F156">
        <v>9.2161399130045893</v>
      </c>
      <c r="G156">
        <v>9.0350970231675944</v>
      </c>
      <c r="H156">
        <v>9.4208127913150008</v>
      </c>
      <c r="I156">
        <v>8.7628405288129319</v>
      </c>
      <c r="J156">
        <f t="shared" si="37"/>
        <v>9.1849388271580974</v>
      </c>
      <c r="K156">
        <f t="shared" si="38"/>
        <v>7.6246084108466131E-2</v>
      </c>
      <c r="L156">
        <f t="shared" si="39"/>
        <v>1.6513878099782782</v>
      </c>
      <c r="M156">
        <f t="shared" si="40"/>
        <v>0.78960417104068714</v>
      </c>
      <c r="AI156">
        <v>8.714557465416636</v>
      </c>
    </row>
    <row r="157" spans="3:35" x14ac:dyDescent="0.3">
      <c r="C157">
        <f t="shared" si="41"/>
        <v>149</v>
      </c>
      <c r="D157">
        <v>9.2238828115028166</v>
      </c>
      <c r="E157">
        <v>8.5686865266337797</v>
      </c>
      <c r="F157">
        <v>8.1067822736875019</v>
      </c>
      <c r="G157">
        <v>8.4676920106052584</v>
      </c>
      <c r="H157">
        <v>9.8692856383136611</v>
      </c>
      <c r="I157">
        <v>8.3309382864936872</v>
      </c>
      <c r="J157">
        <f t="shared" si="37"/>
        <v>8.7612112578727821</v>
      </c>
      <c r="K157">
        <f t="shared" si="38"/>
        <v>0.43570504900483698</v>
      </c>
      <c r="L157">
        <f t="shared" si="39"/>
        <v>-0.88159625019674037</v>
      </c>
      <c r="M157">
        <f t="shared" si="40"/>
        <v>-1.0076683501501882</v>
      </c>
      <c r="AI157">
        <v>8.8281288545261969</v>
      </c>
    </row>
    <row r="158" spans="3:35" x14ac:dyDescent="0.3">
      <c r="C158">
        <f t="shared" si="41"/>
        <v>150</v>
      </c>
      <c r="D158">
        <v>9.1294363106016103</v>
      </c>
      <c r="E158">
        <v>9.4708766438327459</v>
      </c>
      <c r="F158">
        <v>9.9349211132877642</v>
      </c>
      <c r="G158">
        <v>8.9840095716136368</v>
      </c>
      <c r="H158">
        <v>9.0891430560295987</v>
      </c>
      <c r="I158">
        <v>8.3341451587554989</v>
      </c>
      <c r="J158">
        <f t="shared" si="37"/>
        <v>9.1570886423534752</v>
      </c>
      <c r="K158">
        <f t="shared" si="38"/>
        <v>0.28321197175776913</v>
      </c>
      <c r="L158">
        <f t="shared" si="39"/>
        <v>0.72865640080739635</v>
      </c>
      <c r="M158">
        <f t="shared" si="40"/>
        <v>0.67147550656917321</v>
      </c>
      <c r="AI158">
        <v>8.6260445710018328</v>
      </c>
    </row>
    <row r="159" spans="3:35" x14ac:dyDescent="0.3">
      <c r="C159">
        <f t="shared" si="41"/>
        <v>151</v>
      </c>
      <c r="D159">
        <v>8.7988169701782546</v>
      </c>
      <c r="E159">
        <v>9.9246889860675793</v>
      </c>
      <c r="F159">
        <v>8.3190334915759276</v>
      </c>
      <c r="G159">
        <v>9.4818238073047088</v>
      </c>
      <c r="H159">
        <v>8.4525071530969296</v>
      </c>
      <c r="I159">
        <v>8.6143138714644767</v>
      </c>
      <c r="J159">
        <f t="shared" si="37"/>
        <v>8.9318640466146455</v>
      </c>
      <c r="K159">
        <f t="shared" si="38"/>
        <v>0.40240821152323702</v>
      </c>
      <c r="L159">
        <f t="shared" si="39"/>
        <v>-0.25839006357131156</v>
      </c>
      <c r="M159">
        <f t="shared" si="40"/>
        <v>-0.28383164443935216</v>
      </c>
      <c r="AI159">
        <v>8.7786824265149352</v>
      </c>
    </row>
    <row r="160" spans="3:35" x14ac:dyDescent="0.3">
      <c r="C160">
        <f t="shared" si="41"/>
        <v>152</v>
      </c>
      <c r="D160">
        <v>9.5249689641872841</v>
      </c>
      <c r="E160">
        <v>8.9352776330441817</v>
      </c>
      <c r="F160">
        <v>9.7631928475492291</v>
      </c>
      <c r="G160">
        <v>8.8937342259606247</v>
      </c>
      <c r="H160">
        <v>8.4528276929647479</v>
      </c>
      <c r="I160">
        <v>9.7270775144870072</v>
      </c>
      <c r="J160">
        <f t="shared" si="37"/>
        <v>9.2161798130321788</v>
      </c>
      <c r="K160">
        <f t="shared" si="38"/>
        <v>0.28423482234196779</v>
      </c>
      <c r="L160">
        <f t="shared" si="39"/>
        <v>0.99883773194431569</v>
      </c>
      <c r="M160">
        <f t="shared" si="40"/>
        <v>0.92211517461098214</v>
      </c>
      <c r="AI160">
        <v>9.1194423269690716</v>
      </c>
    </row>
    <row r="161" spans="3:35" x14ac:dyDescent="0.3">
      <c r="C161">
        <f t="shared" si="41"/>
        <v>153</v>
      </c>
      <c r="D161">
        <v>9.0313705287429311</v>
      </c>
      <c r="E161">
        <v>9.3285441569419927</v>
      </c>
      <c r="F161">
        <v>8.3735000284619634</v>
      </c>
      <c r="G161">
        <v>9.2307046625650191</v>
      </c>
      <c r="H161">
        <v>9.0551122295820399</v>
      </c>
      <c r="I161">
        <v>9.4112363111444619</v>
      </c>
      <c r="J161">
        <f t="shared" si="37"/>
        <v>9.0717446529064016</v>
      </c>
      <c r="K161">
        <f t="shared" si="38"/>
        <v>0.13918422378599679</v>
      </c>
      <c r="L161">
        <f t="shared" si="39"/>
        <v>0.47905958639520357</v>
      </c>
      <c r="M161">
        <f t="shared" si="40"/>
        <v>0.30948252286801781</v>
      </c>
      <c r="AI161">
        <v>8.8802933555692576</v>
      </c>
    </row>
    <row r="162" spans="3:35" x14ac:dyDescent="0.3">
      <c r="C162">
        <f t="shared" si="41"/>
        <v>154</v>
      </c>
      <c r="D162">
        <v>8.3822574335506417</v>
      </c>
      <c r="E162">
        <v>9.094300863485838</v>
      </c>
      <c r="F162">
        <v>8.3249309668561935</v>
      </c>
      <c r="G162">
        <v>8.2210629333500229</v>
      </c>
      <c r="H162">
        <v>9.6973240145032147</v>
      </c>
      <c r="I162">
        <v>8.22664741354642</v>
      </c>
      <c r="J162">
        <f t="shared" si="37"/>
        <v>8.6577539375487209</v>
      </c>
      <c r="K162">
        <f t="shared" si="38"/>
        <v>0.366900097033099</v>
      </c>
      <c r="L162">
        <f t="shared" si="39"/>
        <v>-1.3790818850067872</v>
      </c>
      <c r="M162">
        <f t="shared" si="40"/>
        <v>-1.4464903962306377</v>
      </c>
      <c r="AI162">
        <v>8.8170351245857876</v>
      </c>
    </row>
    <row r="163" spans="3:35" x14ac:dyDescent="0.3">
      <c r="C163">
        <f t="shared" si="41"/>
        <v>155</v>
      </c>
      <c r="D163">
        <v>8.9081629424483655</v>
      </c>
      <c r="E163">
        <v>8.7148511550577208</v>
      </c>
      <c r="F163">
        <v>8.5934946233075209</v>
      </c>
      <c r="G163">
        <v>8.3369025574027837</v>
      </c>
      <c r="H163">
        <v>8.7803562897994691</v>
      </c>
      <c r="I163">
        <v>9.4822507666762146</v>
      </c>
      <c r="J163">
        <f t="shared" si="37"/>
        <v>8.8026697224486785</v>
      </c>
      <c r="K163">
        <f t="shared" si="38"/>
        <v>0.14837249586601692</v>
      </c>
      <c r="L163">
        <f t="shared" si="39"/>
        <v>-1.2470981059679713</v>
      </c>
      <c r="M163">
        <f t="shared" si="40"/>
        <v>-0.83181913817018727</v>
      </c>
      <c r="AI163">
        <v>9.0307232756482456</v>
      </c>
    </row>
    <row r="164" spans="3:35" x14ac:dyDescent="0.3">
      <c r="C164">
        <f t="shared" si="41"/>
        <v>156</v>
      </c>
      <c r="D164">
        <v>9.1030033032293716</v>
      </c>
      <c r="E164">
        <v>8.1985215041724011</v>
      </c>
      <c r="F164">
        <v>9.6576885705754165</v>
      </c>
      <c r="G164">
        <v>9.9533677148183237</v>
      </c>
      <c r="H164">
        <v>9.1084060550483645</v>
      </c>
      <c r="I164">
        <v>8.0808006487208566</v>
      </c>
      <c r="J164">
        <f t="shared" si="37"/>
        <v>9.0169646327607893</v>
      </c>
      <c r="K164">
        <f t="shared" si="38"/>
        <v>0.56987884856971527</v>
      </c>
      <c r="L164">
        <f t="shared" si="39"/>
        <v>5.9003045138712719E-2</v>
      </c>
      <c r="M164">
        <f t="shared" si="40"/>
        <v>7.7128925758320213E-2</v>
      </c>
      <c r="AI164">
        <v>9.4756417656658343</v>
      </c>
    </row>
    <row r="165" spans="3:35" x14ac:dyDescent="0.3">
      <c r="C165">
        <f t="shared" si="41"/>
        <v>157</v>
      </c>
      <c r="D165">
        <v>9.9176185669082386</v>
      </c>
      <c r="E165">
        <v>8.7346863458603341</v>
      </c>
      <c r="F165">
        <v>9.282836385298662</v>
      </c>
      <c r="G165">
        <v>9.276083360302799</v>
      </c>
      <c r="H165">
        <v>8.2704870639473818</v>
      </c>
      <c r="I165">
        <v>9.4030570908103623</v>
      </c>
      <c r="J165">
        <f t="shared" si="37"/>
        <v>9.1474614688546296</v>
      </c>
      <c r="K165">
        <f t="shared" si="38"/>
        <v>0.32656168912652095</v>
      </c>
      <c r="L165">
        <f t="shared" si="39"/>
        <v>0.63730610992199632</v>
      </c>
      <c r="M165">
        <f t="shared" si="40"/>
        <v>0.63064112230808811</v>
      </c>
      <c r="AI165">
        <v>9.0226028439545818</v>
      </c>
    </row>
    <row r="166" spans="3:35" x14ac:dyDescent="0.3">
      <c r="C166">
        <f t="shared" si="41"/>
        <v>158</v>
      </c>
      <c r="D166">
        <v>8.3723476725682762</v>
      </c>
      <c r="E166">
        <v>8.2500023570823693</v>
      </c>
      <c r="F166">
        <v>9.3359123413077416</v>
      </c>
      <c r="G166">
        <v>9.963790900905602</v>
      </c>
      <c r="H166">
        <v>9.7618973167803649</v>
      </c>
      <c r="I166">
        <v>8.9777360308549063</v>
      </c>
      <c r="J166">
        <f t="shared" si="37"/>
        <v>9.1102811032498767</v>
      </c>
      <c r="K166">
        <f t="shared" si="38"/>
        <v>0.50123711709177921</v>
      </c>
      <c r="L166">
        <f t="shared" si="39"/>
        <v>0.38577210336726547</v>
      </c>
      <c r="M166">
        <f t="shared" si="40"/>
        <v>0.47293779056132229</v>
      </c>
      <c r="AI166">
        <v>9.3356103036597844</v>
      </c>
    </row>
    <row r="167" spans="3:35" x14ac:dyDescent="0.3">
      <c r="C167">
        <f t="shared" si="41"/>
        <v>159</v>
      </c>
      <c r="D167">
        <v>8.6728490360888699</v>
      </c>
      <c r="E167">
        <v>8.4296449992343998</v>
      </c>
      <c r="F167">
        <v>9.3684448300729883</v>
      </c>
      <c r="G167">
        <v>8.2422592877075243</v>
      </c>
      <c r="H167">
        <v>8.4209066769125123</v>
      </c>
      <c r="I167">
        <v>8.7385093054107816</v>
      </c>
      <c r="J167">
        <f t="shared" si="37"/>
        <v>8.6454356892378463</v>
      </c>
      <c r="K167">
        <f t="shared" si="38"/>
        <v>0.15833730347262892</v>
      </c>
      <c r="L167">
        <f t="shared" si="39"/>
        <v>-2.1751181405111675</v>
      </c>
      <c r="M167">
        <f t="shared" si="40"/>
        <v>-1.4987391777665717</v>
      </c>
      <c r="AI167">
        <v>8.9563753990728632</v>
      </c>
    </row>
    <row r="168" spans="3:35" x14ac:dyDescent="0.3">
      <c r="C168">
        <f t="shared" si="41"/>
        <v>160</v>
      </c>
      <c r="D168">
        <v>9.9158573321414281</v>
      </c>
      <c r="E168">
        <v>9.5391517435833411</v>
      </c>
      <c r="F168">
        <v>8.1946126871427367</v>
      </c>
      <c r="G168">
        <v>8.7638556235707554</v>
      </c>
      <c r="H168">
        <v>8.6277936534349777</v>
      </c>
      <c r="I168">
        <v>8.6849605113079207</v>
      </c>
      <c r="J168">
        <f t="shared" si="37"/>
        <v>8.9543719251968596</v>
      </c>
      <c r="K168">
        <f t="shared" si="38"/>
        <v>0.41183761245479467</v>
      </c>
      <c r="L168">
        <f t="shared" si="39"/>
        <v>-0.16950421042772532</v>
      </c>
      <c r="M168">
        <f t="shared" si="40"/>
        <v>-0.18836277571706378</v>
      </c>
      <c r="AI168">
        <v>8.7687201998737674</v>
      </c>
    </row>
    <row r="169" spans="3:35" x14ac:dyDescent="0.3">
      <c r="C169">
        <f t="shared" si="41"/>
        <v>161</v>
      </c>
      <c r="D169">
        <v>8.1500161338295953</v>
      </c>
      <c r="E169">
        <v>8.8667636190158099</v>
      </c>
      <c r="F169">
        <v>9.1926097433709071</v>
      </c>
      <c r="G169">
        <v>8.2822418183172477</v>
      </c>
      <c r="H169">
        <v>8.5641956429528996</v>
      </c>
      <c r="I169">
        <v>8.3559707501024292</v>
      </c>
      <c r="J169">
        <f t="shared" si="37"/>
        <v>8.5686329512648154</v>
      </c>
      <c r="K169">
        <f t="shared" si="38"/>
        <v>0.15614675090390653</v>
      </c>
      <c r="L169">
        <f t="shared" si="39"/>
        <v>-2.6664086422977755</v>
      </c>
      <c r="M169">
        <f t="shared" si="40"/>
        <v>-1.8245037975763483</v>
      </c>
      <c r="AI169">
        <v>8.8342776148654139</v>
      </c>
    </row>
    <row r="170" spans="3:35" x14ac:dyDescent="0.3">
      <c r="C170">
        <f t="shared" si="41"/>
        <v>162</v>
      </c>
      <c r="D170">
        <v>9.3659221464930997</v>
      </c>
      <c r="E170">
        <v>8.8239610058830582</v>
      </c>
      <c r="F170">
        <v>9.2007716466916527</v>
      </c>
      <c r="G170">
        <v>8.4969373942682349</v>
      </c>
      <c r="H170">
        <v>8.2770938630835005</v>
      </c>
      <c r="I170">
        <v>8.3560938003743832</v>
      </c>
      <c r="J170">
        <f t="shared" si="37"/>
        <v>8.7534633094656549</v>
      </c>
      <c r="K170">
        <f t="shared" si="38"/>
        <v>0.20615928443496201</v>
      </c>
      <c r="L170">
        <f t="shared" si="39"/>
        <v>-1.3234341758816708</v>
      </c>
      <c r="M170">
        <f t="shared" si="40"/>
        <v>-1.040531859105297</v>
      </c>
      <c r="AI170">
        <v>8.741369797062406</v>
      </c>
    </row>
    <row r="171" spans="3:35" x14ac:dyDescent="0.3">
      <c r="C171">
        <f t="shared" si="41"/>
        <v>163</v>
      </c>
      <c r="D171">
        <v>9.9836079721960562</v>
      </c>
      <c r="E171">
        <v>8.8172765637270718</v>
      </c>
      <c r="F171">
        <v>9.834786458894861</v>
      </c>
      <c r="G171">
        <v>9.0365255484169644</v>
      </c>
      <c r="H171">
        <v>8.9582911646577568</v>
      </c>
      <c r="I171">
        <v>9.4110125317587769</v>
      </c>
      <c r="J171">
        <f t="shared" si="37"/>
        <v>9.3402500399419157</v>
      </c>
      <c r="K171">
        <f t="shared" si="38"/>
        <v>0.23502508697958507</v>
      </c>
      <c r="L171">
        <f t="shared" si="39"/>
        <v>1.7253227510745488</v>
      </c>
      <c r="M171">
        <f t="shared" si="40"/>
        <v>1.4483684224203988</v>
      </c>
      <c r="AI171">
        <v>9.1018911977196506</v>
      </c>
    </row>
    <row r="172" spans="3:35" x14ac:dyDescent="0.3">
      <c r="C172">
        <f t="shared" si="41"/>
        <v>164</v>
      </c>
      <c r="D172">
        <v>8.2884121273654809</v>
      </c>
      <c r="E172">
        <v>9.6996804990491334</v>
      </c>
      <c r="F172">
        <v>8.0725379457375173</v>
      </c>
      <c r="G172">
        <v>8.1497973449446217</v>
      </c>
      <c r="H172">
        <v>8.5207095551706438</v>
      </c>
      <c r="I172">
        <v>8.2042916092104647</v>
      </c>
      <c r="J172">
        <f t="shared" si="37"/>
        <v>8.4892381802463088</v>
      </c>
      <c r="K172">
        <f t="shared" si="38"/>
        <v>0.37530917451183082</v>
      </c>
      <c r="L172">
        <f t="shared" si="39"/>
        <v>-2.0373300206709235</v>
      </c>
      <c r="M172">
        <f t="shared" si="40"/>
        <v>-2.1612627215200511</v>
      </c>
      <c r="AI172">
        <v>8.7522002489210013</v>
      </c>
    </row>
    <row r="173" spans="3:35" x14ac:dyDescent="0.3">
      <c r="C173">
        <f t="shared" si="41"/>
        <v>165</v>
      </c>
      <c r="D173">
        <v>9.0571912811194011</v>
      </c>
      <c r="E173">
        <v>8.5589080675417861</v>
      </c>
      <c r="F173">
        <v>9.7108230163383098</v>
      </c>
      <c r="G173">
        <v>9.406939192939836</v>
      </c>
      <c r="H173">
        <v>9.2518686642890628</v>
      </c>
      <c r="I173">
        <v>9.6975939097296582</v>
      </c>
      <c r="J173">
        <f t="shared" si="37"/>
        <v>9.2805540219930105</v>
      </c>
      <c r="K173">
        <f t="shared" si="38"/>
        <v>0.1893027068453125</v>
      </c>
      <c r="L173">
        <f t="shared" si="39"/>
        <v>1.5863434902870306</v>
      </c>
      <c r="M173">
        <f t="shared" si="40"/>
        <v>1.195163248952346</v>
      </c>
      <c r="AI173">
        <v>9.0642659313254637</v>
      </c>
    </row>
    <row r="174" spans="3:35" x14ac:dyDescent="0.3">
      <c r="C174">
        <f t="shared" si="41"/>
        <v>166</v>
      </c>
      <c r="D174">
        <v>9.1759733300622397</v>
      </c>
      <c r="E174">
        <v>8.1500457875403818</v>
      </c>
      <c r="F174">
        <v>9.5851904628948752</v>
      </c>
      <c r="G174">
        <v>9.6775319248197444</v>
      </c>
      <c r="H174">
        <v>9.9991200982163093</v>
      </c>
      <c r="I174">
        <v>8.017160216029886</v>
      </c>
      <c r="J174">
        <f t="shared" si="37"/>
        <v>9.1008369699272382</v>
      </c>
      <c r="K174">
        <f t="shared" si="38"/>
        <v>0.69161852155473114</v>
      </c>
      <c r="L174">
        <f t="shared" si="39"/>
        <v>0.30059545532722443</v>
      </c>
      <c r="M174">
        <f t="shared" si="40"/>
        <v>0.43287978504643432</v>
      </c>
      <c r="AI174">
        <v>9.0353632550530065</v>
      </c>
    </row>
    <row r="175" spans="3:35" x14ac:dyDescent="0.3">
      <c r="C175">
        <f t="shared" si="41"/>
        <v>167</v>
      </c>
      <c r="D175">
        <v>8.1060039022140504</v>
      </c>
      <c r="E175">
        <v>9.1448334227555979</v>
      </c>
      <c r="F175">
        <v>8.0547208501017629</v>
      </c>
      <c r="G175">
        <v>9.1730396339015829</v>
      </c>
      <c r="H175">
        <v>9.2386029350597756</v>
      </c>
      <c r="I175">
        <v>9.8673656844665167</v>
      </c>
      <c r="J175">
        <f t="shared" si="37"/>
        <v>8.9307610714165477</v>
      </c>
      <c r="K175">
        <f t="shared" si="38"/>
        <v>0.50483830903152738</v>
      </c>
      <c r="L175">
        <f t="shared" si="39"/>
        <v>-0.2344947518289183</v>
      </c>
      <c r="M175">
        <f t="shared" si="40"/>
        <v>-0.28850999713289943</v>
      </c>
      <c r="AI175">
        <v>9.2317468659922248</v>
      </c>
    </row>
    <row r="176" spans="3:35" x14ac:dyDescent="0.3">
      <c r="C176">
        <f t="shared" si="41"/>
        <v>168</v>
      </c>
      <c r="D176">
        <v>9.9930293793014648</v>
      </c>
      <c r="E176">
        <v>9.8465072821662059</v>
      </c>
      <c r="F176">
        <v>9.9861558747630212</v>
      </c>
      <c r="G176">
        <v>8.131994254011321</v>
      </c>
      <c r="H176">
        <v>9.941101524396343</v>
      </c>
      <c r="I176">
        <v>9.6502292564555194</v>
      </c>
      <c r="J176">
        <f t="shared" si="37"/>
        <v>9.591502928515645</v>
      </c>
      <c r="K176">
        <f t="shared" si="38"/>
        <v>0.52756703796631155</v>
      </c>
      <c r="L176">
        <f t="shared" si="39"/>
        <v>1.9988862580336686</v>
      </c>
      <c r="M176">
        <f t="shared" si="40"/>
        <v>2.5140765453660969</v>
      </c>
      <c r="AI176">
        <v>9.3146744120561618</v>
      </c>
    </row>
    <row r="177" spans="3:35" x14ac:dyDescent="0.3">
      <c r="C177">
        <f t="shared" si="41"/>
        <v>169</v>
      </c>
      <c r="D177">
        <v>9.4886965952564815</v>
      </c>
      <c r="E177">
        <v>8.3186616913094227</v>
      </c>
      <c r="F177">
        <v>8.6896551160828466</v>
      </c>
      <c r="G177">
        <v>9.7414857682305094</v>
      </c>
      <c r="H177">
        <v>9.8455362811213671</v>
      </c>
      <c r="I177">
        <v>8.8432177239171708</v>
      </c>
      <c r="J177">
        <f t="shared" si="37"/>
        <v>9.1545421959863003</v>
      </c>
      <c r="K177">
        <f t="shared" si="38"/>
        <v>0.38907477746224217</v>
      </c>
      <c r="L177">
        <f t="shared" si="39"/>
        <v>0.61167320899191013</v>
      </c>
      <c r="M177">
        <f t="shared" si="40"/>
        <v>0.66067456177785577</v>
      </c>
      <c r="AI177">
        <v>8.8978023996868121</v>
      </c>
    </row>
    <row r="178" spans="3:35" x14ac:dyDescent="0.3">
      <c r="C178">
        <f t="shared" si="41"/>
        <v>170</v>
      </c>
      <c r="D178">
        <v>9.826806968660847</v>
      </c>
      <c r="E178">
        <v>9.4607465772546639</v>
      </c>
      <c r="F178">
        <v>8.4961257945562956</v>
      </c>
      <c r="G178">
        <v>9.5724069188493175</v>
      </c>
      <c r="H178">
        <v>8.6690525229179283</v>
      </c>
      <c r="I178">
        <v>8.5560697951586331</v>
      </c>
      <c r="J178">
        <f t="shared" si="37"/>
        <v>9.0968680962329476</v>
      </c>
      <c r="K178">
        <f t="shared" si="38"/>
        <v>0.34554715169736666</v>
      </c>
      <c r="L178">
        <f t="shared" si="39"/>
        <v>0.40872912950980661</v>
      </c>
      <c r="M178">
        <f t="shared" si="40"/>
        <v>0.41604550720405287</v>
      </c>
      <c r="AI178">
        <v>9.0104842753389232</v>
      </c>
    </row>
    <row r="179" spans="3:35" x14ac:dyDescent="0.3">
      <c r="C179">
        <f t="shared" si="41"/>
        <v>171</v>
      </c>
      <c r="D179">
        <v>9.1191180665396345</v>
      </c>
      <c r="E179">
        <v>9.9339410506036856</v>
      </c>
      <c r="F179">
        <v>8.4017587936549738</v>
      </c>
      <c r="G179">
        <v>8.5028843081339591</v>
      </c>
      <c r="H179">
        <v>8.4560720319395948</v>
      </c>
      <c r="I179">
        <v>8.9858176750406393</v>
      </c>
      <c r="J179">
        <f t="shared" si="37"/>
        <v>8.8999319876520815</v>
      </c>
      <c r="K179">
        <f t="shared" si="38"/>
        <v>0.34548573641109126</v>
      </c>
      <c r="L179">
        <f t="shared" si="39"/>
        <v>-0.41193734547598659</v>
      </c>
      <c r="M179">
        <f t="shared" si="40"/>
        <v>-0.41927388676326233</v>
      </c>
      <c r="AI179">
        <v>9.071348006144726</v>
      </c>
    </row>
    <row r="180" spans="3:35" x14ac:dyDescent="0.3">
      <c r="C180">
        <f t="shared" si="41"/>
        <v>172</v>
      </c>
      <c r="D180">
        <v>8.5243036689012772</v>
      </c>
      <c r="E180">
        <v>9.2027814285491409</v>
      </c>
      <c r="F180">
        <v>9.4247117739436277</v>
      </c>
      <c r="G180">
        <v>8.0987981361148265</v>
      </c>
      <c r="H180">
        <v>8.2893303821738211</v>
      </c>
      <c r="I180">
        <v>9.5300763417765939</v>
      </c>
      <c r="J180">
        <f t="shared" si="37"/>
        <v>8.8450002885765482</v>
      </c>
      <c r="K180">
        <f t="shared" si="38"/>
        <v>0.38036699362920257</v>
      </c>
      <c r="L180">
        <f t="shared" si="39"/>
        <v>-0.61076615810081525</v>
      </c>
      <c r="M180">
        <f t="shared" si="40"/>
        <v>-0.65227084152195691</v>
      </c>
      <c r="AI180">
        <v>9.1307682115608717</v>
      </c>
    </row>
    <row r="181" spans="3:35" x14ac:dyDescent="0.3">
      <c r="C181">
        <f t="shared" si="41"/>
        <v>173</v>
      </c>
      <c r="D181">
        <v>9.1302839398269118</v>
      </c>
      <c r="E181">
        <v>9.8077277180161833</v>
      </c>
      <c r="F181">
        <v>8.8108448458979893</v>
      </c>
      <c r="G181">
        <v>9.2404605323650841</v>
      </c>
      <c r="H181">
        <v>8.4571464108677272</v>
      </c>
      <c r="I181">
        <v>8.3546062520106545</v>
      </c>
      <c r="J181">
        <f t="shared" si="37"/>
        <v>8.9668449498307599</v>
      </c>
      <c r="K181">
        <f t="shared" si="38"/>
        <v>0.29352529528885674</v>
      </c>
      <c r="L181">
        <f t="shared" si="39"/>
        <v>-0.14438720103200717</v>
      </c>
      <c r="M181">
        <f t="shared" si="40"/>
        <v>-0.1354574987050999</v>
      </c>
      <c r="AI181">
        <v>9.2133280062475418</v>
      </c>
    </row>
    <row r="182" spans="3:35" x14ac:dyDescent="0.3">
      <c r="C182">
        <f t="shared" si="41"/>
        <v>174</v>
      </c>
      <c r="D182">
        <v>9.4221212885252381</v>
      </c>
      <c r="E182">
        <v>9.1980640830440024</v>
      </c>
      <c r="F182">
        <v>8.0029390543723107</v>
      </c>
      <c r="G182">
        <v>9.9328486678312604</v>
      </c>
      <c r="H182">
        <v>8.6014047513540852</v>
      </c>
      <c r="I182">
        <v>8.0557482110259553</v>
      </c>
      <c r="J182">
        <f t="shared" si="37"/>
        <v>8.8688543426921438</v>
      </c>
      <c r="K182">
        <f t="shared" si="38"/>
        <v>0.60580948844566596</v>
      </c>
      <c r="L182">
        <f t="shared" si="39"/>
        <v>-0.40888816159858699</v>
      </c>
      <c r="M182">
        <f t="shared" si="40"/>
        <v>-0.55109206749677131</v>
      </c>
      <c r="AI182">
        <v>9.0050048340979085</v>
      </c>
    </row>
    <row r="183" spans="3:35" x14ac:dyDescent="0.3">
      <c r="C183">
        <f t="shared" si="41"/>
        <v>175</v>
      </c>
      <c r="D183">
        <v>8.5384563636596553</v>
      </c>
      <c r="E183">
        <v>8.1822753684128546</v>
      </c>
      <c r="F183">
        <v>9.4647105044566757</v>
      </c>
      <c r="G183">
        <v>9.6985537527252301</v>
      </c>
      <c r="H183">
        <v>9.1599013351893248</v>
      </c>
      <c r="I183">
        <v>8.9313783376079972</v>
      </c>
      <c r="J183">
        <f t="shared" si="37"/>
        <v>8.9958792770086227</v>
      </c>
      <c r="K183">
        <f t="shared" si="38"/>
        <v>0.3231609574292843</v>
      </c>
      <c r="L183">
        <f t="shared" si="39"/>
        <v>-1.2501528315862704E-2</v>
      </c>
      <c r="M183">
        <f t="shared" si="40"/>
        <v>-1.2306204829998538E-2</v>
      </c>
      <c r="AI183">
        <v>9.0427457562689781</v>
      </c>
    </row>
    <row r="184" spans="3:35" x14ac:dyDescent="0.3">
      <c r="C184">
        <f t="shared" si="41"/>
        <v>176</v>
      </c>
      <c r="D184">
        <v>9.1800255313347598</v>
      </c>
      <c r="E184">
        <v>9.2194236058578802</v>
      </c>
      <c r="F184">
        <v>9.9035511307383324</v>
      </c>
      <c r="G184">
        <v>8.1890142576411282</v>
      </c>
      <c r="H184">
        <v>9.7117409251420899</v>
      </c>
      <c r="I184">
        <v>8.4390833706319093</v>
      </c>
      <c r="J184">
        <f t="shared" si="37"/>
        <v>9.1071398035576845</v>
      </c>
      <c r="K184">
        <f t="shared" si="38"/>
        <v>0.46139748309868611</v>
      </c>
      <c r="L184">
        <f t="shared" si="39"/>
        <v>0.39075432734353671</v>
      </c>
      <c r="M184">
        <f t="shared" si="40"/>
        <v>0.45961373041785569</v>
      </c>
      <c r="AI184">
        <v>9.0569115094778301</v>
      </c>
    </row>
    <row r="185" spans="3:35" x14ac:dyDescent="0.3">
      <c r="C185">
        <f t="shared" si="41"/>
        <v>177</v>
      </c>
      <c r="D185">
        <v>9.0920966401608911</v>
      </c>
      <c r="E185">
        <v>9.4318534833082595</v>
      </c>
      <c r="F185">
        <v>9.922696276588713</v>
      </c>
      <c r="G185">
        <v>9.0200723756649861</v>
      </c>
      <c r="H185">
        <v>9.1311705434756298</v>
      </c>
      <c r="I185">
        <v>9.8489204297613746</v>
      </c>
      <c r="J185">
        <f t="shared" si="37"/>
        <v>9.4078016248266412</v>
      </c>
      <c r="K185">
        <f t="shared" si="38"/>
        <v>0.1573618315088689</v>
      </c>
      <c r="L185">
        <f t="shared" si="39"/>
        <v>2.525640603630428</v>
      </c>
      <c r="M185">
        <f t="shared" si="40"/>
        <v>1.7348935769695473</v>
      </c>
      <c r="AI185">
        <v>9.0132970825034118</v>
      </c>
    </row>
    <row r="186" spans="3:35" x14ac:dyDescent="0.3">
      <c r="C186">
        <f t="shared" si="41"/>
        <v>178</v>
      </c>
      <c r="D186">
        <v>8.3146988122652683</v>
      </c>
      <c r="E186">
        <v>9.7067157793479204</v>
      </c>
      <c r="F186">
        <v>9.6529624289232139</v>
      </c>
      <c r="G186">
        <v>8.5099587555922422</v>
      </c>
      <c r="H186">
        <v>9.9665433911891412</v>
      </c>
      <c r="I186">
        <v>8.3685817917205636</v>
      </c>
      <c r="J186">
        <f t="shared" si="37"/>
        <v>9.0865768265063913</v>
      </c>
      <c r="K186">
        <f t="shared" si="38"/>
        <v>0.58470141299333833</v>
      </c>
      <c r="L186">
        <f t="shared" si="39"/>
        <v>0.28124471864027939</v>
      </c>
      <c r="M186">
        <f t="shared" si="40"/>
        <v>0.37239430858391137</v>
      </c>
      <c r="AI186">
        <v>9.0619792425468262</v>
      </c>
    </row>
    <row r="187" spans="3:35" x14ac:dyDescent="0.3">
      <c r="C187">
        <f t="shared" si="41"/>
        <v>179</v>
      </c>
      <c r="D187">
        <v>8.5219254581470256</v>
      </c>
      <c r="E187">
        <v>8.2600398874519989</v>
      </c>
      <c r="F187">
        <v>9.8995752914549708</v>
      </c>
      <c r="G187">
        <v>8.9927618477827274</v>
      </c>
      <c r="H187">
        <v>8.1238901966146475</v>
      </c>
      <c r="I187">
        <v>8.3491728194603336</v>
      </c>
      <c r="J187">
        <f t="shared" si="37"/>
        <v>8.6912275834852846</v>
      </c>
      <c r="K187">
        <f t="shared" si="38"/>
        <v>0.4408972613777814</v>
      </c>
      <c r="L187">
        <f t="shared" si="39"/>
        <v>-1.134558577618171</v>
      </c>
      <c r="M187">
        <f t="shared" si="40"/>
        <v>-1.3045093962042997</v>
      </c>
      <c r="AI187">
        <v>8.9277946679569542</v>
      </c>
    </row>
    <row r="188" spans="3:35" x14ac:dyDescent="0.3">
      <c r="C188">
        <f t="shared" si="41"/>
        <v>180</v>
      </c>
      <c r="D188">
        <v>9.7092030961424811</v>
      </c>
      <c r="E188">
        <v>8.2214978182951342</v>
      </c>
      <c r="F188">
        <v>9.6897751684860438</v>
      </c>
      <c r="G188">
        <v>9.8241750536171359</v>
      </c>
      <c r="H188">
        <v>8.138550813102075</v>
      </c>
      <c r="I188">
        <v>8.5309303390710962</v>
      </c>
      <c r="J188">
        <f t="shared" si="37"/>
        <v>9.0190220481189947</v>
      </c>
      <c r="K188">
        <f t="shared" si="38"/>
        <v>0.64480779981705627</v>
      </c>
      <c r="L188">
        <f t="shared" si="39"/>
        <v>6.1745020953541112E-2</v>
      </c>
      <c r="M188">
        <f t="shared" si="40"/>
        <v>8.5855608551737225E-2</v>
      </c>
      <c r="AI188">
        <v>9.1219758726646347</v>
      </c>
    </row>
    <row r="189" spans="3:35" x14ac:dyDescent="0.3">
      <c r="C189">
        <f t="shared" si="41"/>
        <v>181</v>
      </c>
      <c r="D189">
        <v>9.7468771150682425</v>
      </c>
      <c r="E189">
        <v>8.588950665622237</v>
      </c>
      <c r="F189">
        <v>9.7476540608424429</v>
      </c>
      <c r="G189">
        <v>8.3656829708297753</v>
      </c>
      <c r="H189">
        <v>8.8319331601727704</v>
      </c>
      <c r="I189">
        <v>8.0068021569584822</v>
      </c>
      <c r="J189">
        <f t="shared" si="37"/>
        <v>8.881316688248992</v>
      </c>
      <c r="K189">
        <f t="shared" si="38"/>
        <v>0.52366114312746215</v>
      </c>
      <c r="L189">
        <f t="shared" si="39"/>
        <v>-0.39760783240857994</v>
      </c>
      <c r="M189">
        <f t="shared" si="40"/>
        <v>-0.49823208659751872</v>
      </c>
      <c r="AI189">
        <v>9.2361749213981454</v>
      </c>
    </row>
    <row r="190" spans="3:35" x14ac:dyDescent="0.3">
      <c r="C190">
        <f t="shared" si="41"/>
        <v>182</v>
      </c>
      <c r="D190">
        <v>8.358812071102415</v>
      </c>
      <c r="E190">
        <v>8.8220973552589239</v>
      </c>
      <c r="F190">
        <v>8.1496083760011988</v>
      </c>
      <c r="G190">
        <v>9.9781022015654486</v>
      </c>
      <c r="H190">
        <v>8.1028813408204385</v>
      </c>
      <c r="I190">
        <v>8.9357495056481753</v>
      </c>
      <c r="J190">
        <f t="shared" si="37"/>
        <v>8.7245418083994331</v>
      </c>
      <c r="K190">
        <f t="shared" si="38"/>
        <v>0.49526157295956014</v>
      </c>
      <c r="L190">
        <f t="shared" si="39"/>
        <v>-0.9545247734240272</v>
      </c>
      <c r="M190">
        <f t="shared" si="40"/>
        <v>-1.1632045924976164</v>
      </c>
      <c r="AI190">
        <v>8.5980912434419672</v>
      </c>
    </row>
    <row r="191" spans="3:35" x14ac:dyDescent="0.3">
      <c r="C191">
        <f t="shared" si="41"/>
        <v>183</v>
      </c>
      <c r="D191">
        <v>8.0229662760657945</v>
      </c>
      <c r="E191">
        <v>9.1960340619030951</v>
      </c>
      <c r="F191">
        <v>8.3359080651201207</v>
      </c>
      <c r="G191">
        <v>8.2889412030020324</v>
      </c>
      <c r="H191">
        <v>8.0334936915628425</v>
      </c>
      <c r="I191">
        <v>9.4797583259789349</v>
      </c>
      <c r="J191">
        <f t="shared" si="37"/>
        <v>8.5595169372721358</v>
      </c>
      <c r="K191">
        <f t="shared" si="38"/>
        <v>0.38795949723717715</v>
      </c>
      <c r="L191">
        <f t="shared" si="39"/>
        <v>-1.7274588683689709</v>
      </c>
      <c r="M191">
        <f t="shared" si="40"/>
        <v>-1.8631700601456418</v>
      </c>
      <c r="AI191">
        <v>8.627218153273903</v>
      </c>
    </row>
    <row r="192" spans="3:35" x14ac:dyDescent="0.3">
      <c r="C192">
        <f t="shared" si="41"/>
        <v>184</v>
      </c>
      <c r="D192">
        <v>8.2917289296171521</v>
      </c>
      <c r="E192">
        <v>9.9187982927619096</v>
      </c>
      <c r="F192">
        <v>9.8316082030472423</v>
      </c>
      <c r="G192">
        <v>8.8815919841087787</v>
      </c>
      <c r="H192">
        <v>8.9470298830296535</v>
      </c>
      <c r="I192">
        <v>9.7780166163033595</v>
      </c>
      <c r="J192">
        <f t="shared" si="37"/>
        <v>9.2747956514780157</v>
      </c>
      <c r="K192">
        <f t="shared" si="38"/>
        <v>0.44129413232696829</v>
      </c>
      <c r="L192">
        <f t="shared" si="39"/>
        <v>1.0177574854380915</v>
      </c>
      <c r="M192">
        <f t="shared" si="40"/>
        <v>1.1707386850494312</v>
      </c>
      <c r="AI192">
        <v>8.7956210682366258</v>
      </c>
    </row>
    <row r="193" spans="3:35" x14ac:dyDescent="0.3">
      <c r="C193">
        <f t="shared" si="41"/>
        <v>185</v>
      </c>
      <c r="D193">
        <v>8.4930966543942894</v>
      </c>
      <c r="E193">
        <v>9.8989425327254867</v>
      </c>
      <c r="F193">
        <v>9.4067537905285974</v>
      </c>
      <c r="G193">
        <v>9.8977149684901935</v>
      </c>
      <c r="H193">
        <v>9.6673607148531762</v>
      </c>
      <c r="I193">
        <v>8.351208991746276</v>
      </c>
      <c r="J193">
        <f t="shared" si="37"/>
        <v>9.2858462754563362</v>
      </c>
      <c r="K193">
        <f t="shared" si="38"/>
        <v>0.48248820533131476</v>
      </c>
      <c r="L193">
        <f t="shared" si="39"/>
        <v>1.0123100136425818</v>
      </c>
      <c r="M193">
        <f t="shared" si="40"/>
        <v>1.2176107421396678</v>
      </c>
      <c r="AI193">
        <v>9.0085797571639947</v>
      </c>
    </row>
    <row r="194" spans="3:35" x14ac:dyDescent="0.3">
      <c r="C194">
        <f t="shared" si="41"/>
        <v>186</v>
      </c>
      <c r="D194">
        <v>8.0655360303733534</v>
      </c>
      <c r="E194">
        <v>9.4824157686904975</v>
      </c>
      <c r="F194">
        <v>9.8731906543263648</v>
      </c>
      <c r="G194">
        <v>9.8910814166006791</v>
      </c>
      <c r="H194">
        <v>9.1213422027066269</v>
      </c>
      <c r="I194">
        <v>8.2056941863085182</v>
      </c>
      <c r="J194">
        <f t="shared" si="37"/>
        <v>9.1065433765010066</v>
      </c>
      <c r="K194">
        <f t="shared" si="38"/>
        <v>0.64799452071799668</v>
      </c>
      <c r="L194">
        <f t="shared" si="39"/>
        <v>0.32791305552819361</v>
      </c>
      <c r="M194">
        <f t="shared" si="40"/>
        <v>0.45708393996388585</v>
      </c>
      <c r="AI194">
        <v>9.280722140109388</v>
      </c>
    </row>
    <row r="195" spans="3:35" x14ac:dyDescent="0.3">
      <c r="C195">
        <f t="shared" si="41"/>
        <v>187</v>
      </c>
      <c r="D195">
        <v>9.6188066544718414</v>
      </c>
      <c r="E195">
        <v>8.3428708431521184</v>
      </c>
      <c r="F195">
        <v>8.6423204167447132</v>
      </c>
      <c r="G195">
        <v>9.531481196129679</v>
      </c>
      <c r="H195">
        <v>8.7820191377067385</v>
      </c>
      <c r="I195">
        <v>9.9236599220764354</v>
      </c>
      <c r="J195">
        <f t="shared" si="37"/>
        <v>9.1401930283802546</v>
      </c>
      <c r="K195">
        <f t="shared" si="38"/>
        <v>0.40157722945063012</v>
      </c>
      <c r="L195">
        <f t="shared" si="39"/>
        <v>0.54661135397441596</v>
      </c>
      <c r="M195">
        <f t="shared" si="40"/>
        <v>0.59981148250310845</v>
      </c>
      <c r="AI195">
        <v>8.8717923871210917</v>
      </c>
    </row>
    <row r="196" spans="3:35" x14ac:dyDescent="0.3">
      <c r="C196">
        <f t="shared" si="41"/>
        <v>188</v>
      </c>
      <c r="D196">
        <v>8.0202737823639261</v>
      </c>
      <c r="E196">
        <v>8.1988378930449421</v>
      </c>
      <c r="F196">
        <v>8.7162509365274214</v>
      </c>
      <c r="G196">
        <v>8.9348816682933858</v>
      </c>
      <c r="H196">
        <v>9.445793511936472</v>
      </c>
      <c r="I196">
        <v>8.8535976469474456</v>
      </c>
      <c r="J196">
        <f t="shared" si="37"/>
        <v>8.6949392398522658</v>
      </c>
      <c r="K196">
        <f t="shared" si="38"/>
        <v>0.26965424225249401</v>
      </c>
      <c r="L196">
        <f t="shared" si="39"/>
        <v>-1.4332399206683073</v>
      </c>
      <c r="M196">
        <f t="shared" si="40"/>
        <v>-1.2887661251027049</v>
      </c>
      <c r="AI196">
        <v>9.3703467660933981</v>
      </c>
    </row>
    <row r="197" spans="3:35" x14ac:dyDescent="0.3">
      <c r="C197">
        <f t="shared" si="41"/>
        <v>189</v>
      </c>
      <c r="D197">
        <v>9.0785661501527599</v>
      </c>
      <c r="E197">
        <v>8.4879950861800548</v>
      </c>
      <c r="F197">
        <v>8.5940435409550968</v>
      </c>
      <c r="G197">
        <v>8.754712791523465</v>
      </c>
      <c r="H197">
        <v>9.146159926419994</v>
      </c>
      <c r="I197">
        <v>8.3175187825598158</v>
      </c>
      <c r="J197">
        <f t="shared" si="37"/>
        <v>8.729832712965198</v>
      </c>
      <c r="K197">
        <f t="shared" si="38"/>
        <v>0.10849785827106909</v>
      </c>
      <c r="L197">
        <f t="shared" si="39"/>
        <v>-2.0000147025979178</v>
      </c>
      <c r="M197">
        <f t="shared" si="40"/>
        <v>-1.1407628207612823</v>
      </c>
      <c r="AI197">
        <v>9.2601962183247188</v>
      </c>
    </row>
    <row r="198" spans="3:35" x14ac:dyDescent="0.3">
      <c r="C198">
        <f t="shared" si="41"/>
        <v>190</v>
      </c>
      <c r="D198">
        <v>8.3025360677025404</v>
      </c>
      <c r="E198">
        <v>9.0037968642631085</v>
      </c>
      <c r="F198">
        <v>8.2200466257251463</v>
      </c>
      <c r="G198">
        <v>8.0330801250789658</v>
      </c>
      <c r="H198">
        <v>9.7937282684998976</v>
      </c>
      <c r="I198">
        <v>9.9087466657330765</v>
      </c>
      <c r="J198">
        <f t="shared" si="37"/>
        <v>8.8769891028337895</v>
      </c>
      <c r="K198">
        <f t="shared" si="38"/>
        <v>0.67895332907222383</v>
      </c>
      <c r="L198">
        <f t="shared" si="39"/>
        <v>-0.3620534194264049</v>
      </c>
      <c r="M198">
        <f t="shared" si="40"/>
        <v>-0.51658786732466955</v>
      </c>
      <c r="AI198">
        <v>9.2096630822305183</v>
      </c>
    </row>
    <row r="199" spans="3:35" x14ac:dyDescent="0.3">
      <c r="C199">
        <f t="shared" si="41"/>
        <v>191</v>
      </c>
      <c r="D199">
        <v>8.9848814667250423</v>
      </c>
      <c r="E199">
        <v>9.4085316637354932</v>
      </c>
      <c r="F199">
        <v>8.9349265973387269</v>
      </c>
      <c r="G199">
        <v>8.0818850926083066</v>
      </c>
      <c r="H199">
        <v>8.588086298141711</v>
      </c>
      <c r="I199">
        <v>8.3695168700008082</v>
      </c>
      <c r="J199">
        <f t="shared" si="37"/>
        <v>8.7279713314250156</v>
      </c>
      <c r="K199">
        <f t="shared" si="38"/>
        <v>0.22749610341275042</v>
      </c>
      <c r="L199">
        <f t="shared" si="39"/>
        <v>-1.3907599549557512</v>
      </c>
      <c r="M199">
        <f t="shared" si="40"/>
        <v>-1.1486580112943516</v>
      </c>
      <c r="AI199">
        <v>9.2001748368638534</v>
      </c>
    </row>
    <row r="200" spans="3:35" x14ac:dyDescent="0.3">
      <c r="C200">
        <f t="shared" si="41"/>
        <v>192</v>
      </c>
      <c r="D200">
        <v>9.2385337361349205</v>
      </c>
      <c r="E200">
        <v>8.2435292315005118</v>
      </c>
      <c r="F200">
        <v>9.3819948526577033</v>
      </c>
      <c r="G200">
        <v>9.8909508216859425</v>
      </c>
      <c r="H200">
        <v>9.8975086191962784</v>
      </c>
      <c r="I200">
        <v>8.9561840864684825</v>
      </c>
      <c r="J200">
        <f t="shared" si="37"/>
        <v>9.2681168912739729</v>
      </c>
      <c r="K200">
        <f t="shared" si="38"/>
        <v>0.38899627049604429</v>
      </c>
      <c r="L200">
        <f t="shared" si="39"/>
        <v>1.0577858981659989</v>
      </c>
      <c r="M200">
        <f t="shared" si="40"/>
        <v>1.1424102186940435</v>
      </c>
      <c r="AI200">
        <v>8.9111121429972933</v>
      </c>
    </row>
    <row r="201" spans="3:35" x14ac:dyDescent="0.3">
      <c r="C201">
        <f t="shared" si="41"/>
        <v>193</v>
      </c>
      <c r="D201">
        <v>9.2797988334100676</v>
      </c>
      <c r="E201">
        <v>9.0734095614385719</v>
      </c>
      <c r="F201">
        <v>9.7767956290591052</v>
      </c>
      <c r="G201">
        <v>8.772669495381999</v>
      </c>
      <c r="H201">
        <v>9.9924703425697228</v>
      </c>
      <c r="I201">
        <v>9.1106573838923843</v>
      </c>
      <c r="J201">
        <f t="shared" si="37"/>
        <v>9.3343002076253097</v>
      </c>
      <c r="K201">
        <f t="shared" si="38"/>
        <v>0.21309392462477347</v>
      </c>
      <c r="L201">
        <f t="shared" si="39"/>
        <v>1.7803606592879713</v>
      </c>
      <c r="M201">
        <f t="shared" si="40"/>
        <v>1.4231317588104153</v>
      </c>
      <c r="AI201">
        <v>9.0300464589711993</v>
      </c>
    </row>
    <row r="202" spans="3:35" x14ac:dyDescent="0.3">
      <c r="C202">
        <f t="shared" si="41"/>
        <v>194</v>
      </c>
      <c r="D202">
        <v>8.8870167946380203</v>
      </c>
      <c r="E202">
        <v>9.3812980293510595</v>
      </c>
      <c r="F202">
        <v>8.8048126841016927</v>
      </c>
      <c r="G202">
        <v>9.4207275117812088</v>
      </c>
      <c r="H202">
        <v>8.016936690590299</v>
      </c>
      <c r="I202">
        <v>8.5863884295039874</v>
      </c>
      <c r="J202">
        <f t="shared" ref="J202:J265" si="42">SUM(D202:I202) / 6</f>
        <v>8.849530023327711</v>
      </c>
      <c r="K202">
        <f t="shared" ref="K202:K265" si="43">_xlfn.VAR.S(D202:I202)</f>
        <v>0.27498076752304768</v>
      </c>
      <c r="L202">
        <f t="shared" ref="L202:L265" si="44">(J202 - $P$7)/(K202^0.5/SQRT(6))</f>
        <v>-0.69717290383214159</v>
      </c>
      <c r="M202">
        <f t="shared" ref="M202:M265" si="45">(J202-$P$7)/$P$8</f>
        <v>-0.63305762910276098</v>
      </c>
      <c r="AI202">
        <v>9.0568079146788225</v>
      </c>
    </row>
    <row r="203" spans="3:35" x14ac:dyDescent="0.3">
      <c r="C203">
        <f t="shared" ref="C203:C266" si="46">C202+1</f>
        <v>195</v>
      </c>
      <c r="D203">
        <v>8.0877954167862889</v>
      </c>
      <c r="E203">
        <v>8.538332358655202</v>
      </c>
      <c r="F203">
        <v>9.2212142979923168</v>
      </c>
      <c r="G203">
        <v>8.6108057750725671</v>
      </c>
      <c r="H203">
        <v>9.7495986318695884</v>
      </c>
      <c r="I203">
        <v>8.9630090918813821</v>
      </c>
      <c r="J203">
        <f t="shared" si="42"/>
        <v>8.8617925953762242</v>
      </c>
      <c r="K203">
        <f t="shared" si="43"/>
        <v>0.33886416781624529</v>
      </c>
      <c r="L203">
        <f t="shared" si="44"/>
        <v>-0.57642838535060426</v>
      </c>
      <c r="M203">
        <f t="shared" si="45"/>
        <v>-0.58104500264305547</v>
      </c>
      <c r="AI203">
        <v>9.2668946664617113</v>
      </c>
    </row>
    <row r="204" spans="3:35" x14ac:dyDescent="0.3">
      <c r="C204">
        <f t="shared" si="46"/>
        <v>196</v>
      </c>
      <c r="D204">
        <v>9.4699546421222465</v>
      </c>
      <c r="E204">
        <v>9.6928021487406237</v>
      </c>
      <c r="F204">
        <v>8.2384770627379122</v>
      </c>
      <c r="G204">
        <v>8.6852518912322623</v>
      </c>
      <c r="H204">
        <v>9.0935548322507316</v>
      </c>
      <c r="I204">
        <v>9.5176367396695412</v>
      </c>
      <c r="J204">
        <f t="shared" si="42"/>
        <v>9.1162795527922196</v>
      </c>
      <c r="K204">
        <f t="shared" si="43"/>
        <v>0.31507808668176857</v>
      </c>
      <c r="L204">
        <f t="shared" si="44"/>
        <v>0.51274389777546525</v>
      </c>
      <c r="M204">
        <f t="shared" si="45"/>
        <v>0.49838066780999041</v>
      </c>
      <c r="AI204">
        <v>9.2473954387401189</v>
      </c>
    </row>
    <row r="205" spans="3:35" x14ac:dyDescent="0.3">
      <c r="C205">
        <f t="shared" si="46"/>
        <v>197</v>
      </c>
      <c r="D205">
        <v>8.0050542184643163</v>
      </c>
      <c r="E205">
        <v>8.881509438375268</v>
      </c>
      <c r="F205">
        <v>8.0915911797197246</v>
      </c>
      <c r="G205">
        <v>9.06586681349944</v>
      </c>
      <c r="H205">
        <v>9.3478047475514696</v>
      </c>
      <c r="I205">
        <v>8.6439842348041562</v>
      </c>
      <c r="J205">
        <f t="shared" si="42"/>
        <v>8.6726351054023976</v>
      </c>
      <c r="K205">
        <f t="shared" si="43"/>
        <v>0.28764217309425782</v>
      </c>
      <c r="L205">
        <f t="shared" si="44"/>
        <v>-1.4895693780537302</v>
      </c>
      <c r="M205">
        <f t="shared" si="45"/>
        <v>-1.3833707976835035</v>
      </c>
      <c r="AI205">
        <v>9.3340180568514697</v>
      </c>
    </row>
    <row r="206" spans="3:35" x14ac:dyDescent="0.3">
      <c r="C206">
        <f t="shared" si="46"/>
        <v>198</v>
      </c>
      <c r="D206">
        <v>9.2177873680068387</v>
      </c>
      <c r="E206">
        <v>8.2951574047752228</v>
      </c>
      <c r="F206">
        <v>9.6433945897769764</v>
      </c>
      <c r="G206">
        <v>9.506260129547222</v>
      </c>
      <c r="H206">
        <v>8.5757164019299204</v>
      </c>
      <c r="I206">
        <v>8.6829166026911757</v>
      </c>
      <c r="J206">
        <f t="shared" si="42"/>
        <v>8.9868720827878921</v>
      </c>
      <c r="K206">
        <f t="shared" si="43"/>
        <v>0.29880294756164599</v>
      </c>
      <c r="L206">
        <f t="shared" si="44"/>
        <v>-5.3363103777273865E-2</v>
      </c>
      <c r="M206">
        <f t="shared" si="45"/>
        <v>-5.0510900109214552E-2</v>
      </c>
      <c r="AI206">
        <v>8.9209169359173259</v>
      </c>
    </row>
    <row r="207" spans="3:35" x14ac:dyDescent="0.3">
      <c r="C207">
        <f t="shared" si="46"/>
        <v>199</v>
      </c>
      <c r="D207">
        <v>9.2642807699527143</v>
      </c>
      <c r="E207">
        <v>9.937883452580035</v>
      </c>
      <c r="F207">
        <v>9.7160804259527218</v>
      </c>
      <c r="G207">
        <v>9.7455316052216201</v>
      </c>
      <c r="H207">
        <v>9.2091670427671133</v>
      </c>
      <c r="I207">
        <v>9.689502302343989</v>
      </c>
      <c r="J207">
        <f t="shared" si="42"/>
        <v>9.593740933136365</v>
      </c>
      <c r="K207">
        <f t="shared" si="43"/>
        <v>8.4410549886990288E-2</v>
      </c>
      <c r="L207">
        <f t="shared" si="44"/>
        <v>5.0160893978514878</v>
      </c>
      <c r="M207">
        <f t="shared" si="45"/>
        <v>2.5235692111699821</v>
      </c>
      <c r="AI207">
        <v>9.2348161093506338</v>
      </c>
    </row>
    <row r="208" spans="3:35" x14ac:dyDescent="0.3">
      <c r="C208">
        <f t="shared" si="46"/>
        <v>200</v>
      </c>
      <c r="D208">
        <v>9.706063900886619</v>
      </c>
      <c r="E208">
        <v>8.7161728998026842</v>
      </c>
      <c r="F208">
        <v>9.6294291200749385</v>
      </c>
      <c r="G208">
        <v>8.8830299927631948</v>
      </c>
      <c r="H208">
        <v>9.8155519185195939</v>
      </c>
      <c r="I208">
        <v>8.8345291064419857</v>
      </c>
      <c r="J208">
        <f t="shared" si="42"/>
        <v>9.2641294897481696</v>
      </c>
      <c r="K208">
        <f t="shared" si="43"/>
        <v>0.25257325580420886</v>
      </c>
      <c r="L208">
        <f t="shared" si="44"/>
        <v>1.2932997972085376</v>
      </c>
      <c r="M208">
        <f t="shared" si="45"/>
        <v>1.1254973536534985</v>
      </c>
      <c r="AI208">
        <v>8.5820241733272926</v>
      </c>
    </row>
    <row r="209" spans="3:35" x14ac:dyDescent="0.3">
      <c r="C209">
        <f t="shared" si="46"/>
        <v>201</v>
      </c>
      <c r="D209">
        <v>9.1513068955028078</v>
      </c>
      <c r="E209">
        <v>9.007358007093405</v>
      </c>
      <c r="F209">
        <v>8.510302848919336</v>
      </c>
      <c r="G209">
        <v>9.3911716023341043</v>
      </c>
      <c r="H209">
        <v>9.0379637198857736</v>
      </c>
      <c r="I209">
        <v>8.5070159894735475</v>
      </c>
      <c r="J209">
        <f t="shared" si="42"/>
        <v>8.934186510534829</v>
      </c>
      <c r="K209">
        <f t="shared" si="43"/>
        <v>0.12685048508661029</v>
      </c>
      <c r="L209">
        <f t="shared" si="44"/>
        <v>-0.44424482535285054</v>
      </c>
      <c r="M209">
        <f t="shared" si="45"/>
        <v>-0.27398073813121793</v>
      </c>
      <c r="AI209">
        <v>9.2444220482501009</v>
      </c>
    </row>
    <row r="210" spans="3:35" x14ac:dyDescent="0.3">
      <c r="C210">
        <f t="shared" si="46"/>
        <v>202</v>
      </c>
      <c r="D210">
        <v>9.1473053277630179</v>
      </c>
      <c r="E210">
        <v>9.7294346569516534</v>
      </c>
      <c r="F210">
        <v>8.7727628630780039</v>
      </c>
      <c r="G210">
        <v>9.3367827218445321</v>
      </c>
      <c r="H210">
        <v>9.3781548235104424</v>
      </c>
      <c r="I210">
        <v>9.6335134601522796</v>
      </c>
      <c r="J210">
        <f t="shared" si="42"/>
        <v>9.3329923088833215</v>
      </c>
      <c r="K210">
        <f t="shared" si="43"/>
        <v>0.11957404091294381</v>
      </c>
      <c r="L210">
        <f t="shared" si="44"/>
        <v>2.3674391533035446</v>
      </c>
      <c r="M210">
        <f t="shared" si="45"/>
        <v>1.4175842074121427</v>
      </c>
      <c r="AI210">
        <v>8.9484036570600267</v>
      </c>
    </row>
    <row r="211" spans="3:35" x14ac:dyDescent="0.3">
      <c r="C211">
        <f t="shared" si="46"/>
        <v>203</v>
      </c>
      <c r="D211">
        <v>9.5474098795941291</v>
      </c>
      <c r="E211">
        <v>9.1673526164676495</v>
      </c>
      <c r="F211">
        <v>8.7851433608670675</v>
      </c>
      <c r="G211">
        <v>8.2972075848611073</v>
      </c>
      <c r="H211">
        <v>9.4677729610595058</v>
      </c>
      <c r="I211">
        <v>9.492518031813173</v>
      </c>
      <c r="J211">
        <f t="shared" si="42"/>
        <v>9.126234072443772</v>
      </c>
      <c r="K211">
        <f t="shared" si="43"/>
        <v>0.24670406743142931</v>
      </c>
      <c r="L211">
        <f t="shared" si="44"/>
        <v>0.62854897605943405</v>
      </c>
      <c r="M211">
        <f t="shared" si="45"/>
        <v>0.54060351552689934</v>
      </c>
      <c r="AI211">
        <v>8.8795448509802029</v>
      </c>
    </row>
    <row r="212" spans="3:35" x14ac:dyDescent="0.3">
      <c r="C212">
        <f t="shared" si="46"/>
        <v>204</v>
      </c>
      <c r="D212">
        <v>9.9680642466689466</v>
      </c>
      <c r="E212">
        <v>9.2021692541547928</v>
      </c>
      <c r="F212">
        <v>9.0095792161005068</v>
      </c>
      <c r="G212">
        <v>9.1682509973172728</v>
      </c>
      <c r="H212">
        <v>8.287251668329219</v>
      </c>
      <c r="I212">
        <v>8.9037985313008825</v>
      </c>
      <c r="J212">
        <f t="shared" si="42"/>
        <v>9.0898523189786022</v>
      </c>
      <c r="K212">
        <f t="shared" si="43"/>
        <v>0.29504904480158606</v>
      </c>
      <c r="L212">
        <f t="shared" si="44"/>
        <v>0.41068801172270358</v>
      </c>
      <c r="M212">
        <f t="shared" si="45"/>
        <v>0.3862875575495181</v>
      </c>
      <c r="AI212">
        <v>8.8321985986317237</v>
      </c>
    </row>
    <row r="213" spans="3:35" x14ac:dyDescent="0.3">
      <c r="C213">
        <f t="shared" si="46"/>
        <v>205</v>
      </c>
      <c r="D213">
        <v>8.13186035781243</v>
      </c>
      <c r="E213">
        <v>9.8951348175835143</v>
      </c>
      <c r="F213">
        <v>8.2195239820770585</v>
      </c>
      <c r="G213">
        <v>8.9400350858122248</v>
      </c>
      <c r="H213">
        <v>9.9114179418879296</v>
      </c>
      <c r="I213">
        <v>8.8284335492905477</v>
      </c>
      <c r="J213">
        <f t="shared" si="42"/>
        <v>8.9877342890772862</v>
      </c>
      <c r="K213">
        <f t="shared" si="43"/>
        <v>0.60537728225837262</v>
      </c>
      <c r="L213">
        <f t="shared" si="44"/>
        <v>-3.4776033959167972E-2</v>
      </c>
      <c r="M213">
        <f t="shared" si="45"/>
        <v>-4.685378694534905E-2</v>
      </c>
      <c r="AI213">
        <v>8.8665430251212722</v>
      </c>
    </row>
    <row r="214" spans="3:35" x14ac:dyDescent="0.3">
      <c r="C214">
        <f t="shared" si="46"/>
        <v>206</v>
      </c>
      <c r="D214">
        <v>8.31024201288486</v>
      </c>
      <c r="E214">
        <v>8.9001333152017512</v>
      </c>
      <c r="F214">
        <v>9.2949813119273621</v>
      </c>
      <c r="G214">
        <v>9.7754615402591263</v>
      </c>
      <c r="H214">
        <v>9.5196213895838362</v>
      </c>
      <c r="I214">
        <v>8.131350201999151</v>
      </c>
      <c r="J214">
        <f t="shared" si="42"/>
        <v>8.9886316286426808</v>
      </c>
      <c r="K214">
        <f t="shared" si="43"/>
        <v>0.43957548624104242</v>
      </c>
      <c r="L214">
        <f t="shared" si="44"/>
        <v>-3.7495673741549308E-2</v>
      </c>
      <c r="M214">
        <f t="shared" si="45"/>
        <v>-4.304765333506428E-2</v>
      </c>
      <c r="AI214">
        <v>8.6762098196843791</v>
      </c>
    </row>
    <row r="215" spans="3:35" x14ac:dyDescent="0.3">
      <c r="C215">
        <f t="shared" si="46"/>
        <v>207</v>
      </c>
      <c r="D215">
        <v>9.2447414645809243</v>
      </c>
      <c r="E215">
        <v>8.0944103103206722</v>
      </c>
      <c r="F215">
        <v>8.0056384136441245</v>
      </c>
      <c r="G215">
        <v>9.0042921525618684</v>
      </c>
      <c r="H215">
        <v>8.368459868739599</v>
      </c>
      <c r="I215">
        <v>8.5006129855417072</v>
      </c>
      <c r="J215">
        <f t="shared" si="42"/>
        <v>8.536359199231482</v>
      </c>
      <c r="K215">
        <f t="shared" si="43"/>
        <v>0.24544360646216878</v>
      </c>
      <c r="L215">
        <f t="shared" si="44"/>
        <v>-2.2863235701886246</v>
      </c>
      <c r="M215">
        <f t="shared" si="45"/>
        <v>-1.9613953568937477</v>
      </c>
      <c r="AI215">
        <v>8.9917661668354238</v>
      </c>
    </row>
    <row r="216" spans="3:35" x14ac:dyDescent="0.3">
      <c r="C216">
        <f t="shared" si="46"/>
        <v>208</v>
      </c>
      <c r="D216">
        <v>8.3202389019176781</v>
      </c>
      <c r="E216">
        <v>9.7073798420511608</v>
      </c>
      <c r="F216">
        <v>8.1302707758863271</v>
      </c>
      <c r="G216">
        <v>8.3505535752084796</v>
      </c>
      <c r="H216">
        <v>8.2061827026365304</v>
      </c>
      <c r="I216">
        <v>8.6109398106752888</v>
      </c>
      <c r="J216">
        <f t="shared" si="42"/>
        <v>8.5542609347292444</v>
      </c>
      <c r="K216">
        <f t="shared" si="43"/>
        <v>0.34601696400368182</v>
      </c>
      <c r="L216">
        <f t="shared" si="44"/>
        <v>-1.8510489932575258</v>
      </c>
      <c r="M216">
        <f t="shared" si="45"/>
        <v>-1.8854637923131783</v>
      </c>
      <c r="AI216">
        <v>9.0826413284188323</v>
      </c>
    </row>
    <row r="217" spans="3:35" x14ac:dyDescent="0.3">
      <c r="C217">
        <f t="shared" si="46"/>
        <v>209</v>
      </c>
      <c r="D217">
        <v>9.0721002504700454</v>
      </c>
      <c r="E217">
        <v>8.0375104575537186</v>
      </c>
      <c r="F217">
        <v>8.7134500563857831</v>
      </c>
      <c r="G217">
        <v>8.3567643503973361</v>
      </c>
      <c r="H217">
        <v>9.0001553474940703</v>
      </c>
      <c r="I217">
        <v>8.476296284020453</v>
      </c>
      <c r="J217">
        <f t="shared" si="42"/>
        <v>8.6093794577202356</v>
      </c>
      <c r="K217">
        <f t="shared" si="43"/>
        <v>0.15724133889987368</v>
      </c>
      <c r="L217">
        <f t="shared" si="44"/>
        <v>-2.4054120712168929</v>
      </c>
      <c r="M217">
        <f t="shared" si="45"/>
        <v>-1.6516744097921834</v>
      </c>
      <c r="AI217">
        <v>8.9752383575992241</v>
      </c>
    </row>
    <row r="218" spans="3:35" x14ac:dyDescent="0.3">
      <c r="C218">
        <f t="shared" si="46"/>
        <v>210</v>
      </c>
      <c r="D218">
        <v>8.9004807050345374</v>
      </c>
      <c r="E218">
        <v>8.7779416277350251</v>
      </c>
      <c r="F218">
        <v>8.446665804024196</v>
      </c>
      <c r="G218">
        <v>8.2961128611701653</v>
      </c>
      <c r="H218">
        <v>8.7363848895411813</v>
      </c>
      <c r="I218">
        <v>9.1405216665672775</v>
      </c>
      <c r="J218">
        <f t="shared" si="42"/>
        <v>8.7163512590120646</v>
      </c>
      <c r="K218">
        <f t="shared" si="43"/>
        <v>9.3469892612489128E-2</v>
      </c>
      <c r="L218">
        <f t="shared" si="44"/>
        <v>-2.2628177391374349</v>
      </c>
      <c r="M218">
        <f t="shared" si="45"/>
        <v>-1.197945426973416</v>
      </c>
      <c r="AI218">
        <v>9.2656352179734078</v>
      </c>
    </row>
    <row r="219" spans="3:35" x14ac:dyDescent="0.3">
      <c r="C219">
        <f t="shared" si="46"/>
        <v>211</v>
      </c>
      <c r="D219">
        <v>8.583358921345063</v>
      </c>
      <c r="E219">
        <v>8.8022986040931404</v>
      </c>
      <c r="F219">
        <v>8.6797116962377139</v>
      </c>
      <c r="G219">
        <v>8.5008626662829858</v>
      </c>
      <c r="H219">
        <v>8.9081291481151688</v>
      </c>
      <c r="I219">
        <v>8.4766876157440105</v>
      </c>
      <c r="J219">
        <f t="shared" si="42"/>
        <v>8.6585081086363473</v>
      </c>
      <c r="K219">
        <f t="shared" si="43"/>
        <v>2.9398827908461204E-2</v>
      </c>
      <c r="L219">
        <f t="shared" si="44"/>
        <v>-4.8611325722595824</v>
      </c>
      <c r="M219">
        <f t="shared" si="45"/>
        <v>-1.4432915225431082</v>
      </c>
      <c r="AI219">
        <v>9.2760603427136186</v>
      </c>
    </row>
    <row r="220" spans="3:35" x14ac:dyDescent="0.3">
      <c r="C220">
        <f t="shared" si="46"/>
        <v>212</v>
      </c>
      <c r="D220">
        <v>9.137855817993735</v>
      </c>
      <c r="E220">
        <v>9.6889419147174145</v>
      </c>
      <c r="F220">
        <v>8.910161163884208</v>
      </c>
      <c r="G220">
        <v>9.4028890713503301</v>
      </c>
      <c r="H220">
        <v>9.8035917736293658</v>
      </c>
      <c r="I220">
        <v>9.8688717938281894</v>
      </c>
      <c r="J220">
        <f t="shared" si="42"/>
        <v>9.4687185892338732</v>
      </c>
      <c r="K220">
        <f t="shared" si="43"/>
        <v>0.14931020921840771</v>
      </c>
      <c r="L220">
        <f t="shared" si="44"/>
        <v>2.9790063040502925</v>
      </c>
      <c r="M220">
        <f t="shared" si="45"/>
        <v>1.9932774871506662</v>
      </c>
      <c r="AI220">
        <v>8.736181193527063</v>
      </c>
    </row>
    <row r="221" spans="3:35" x14ac:dyDescent="0.3">
      <c r="C221">
        <f t="shared" si="46"/>
        <v>213</v>
      </c>
      <c r="D221">
        <v>9.9794257566030389</v>
      </c>
      <c r="E221">
        <v>8.6058678768558483</v>
      </c>
      <c r="F221">
        <v>9.3238476021079499</v>
      </c>
      <c r="G221">
        <v>9.498465886159952</v>
      </c>
      <c r="H221">
        <v>8.9495240544003654</v>
      </c>
      <c r="I221">
        <v>8.6123751086295997</v>
      </c>
      <c r="J221">
        <f t="shared" si="42"/>
        <v>9.1615843807927924</v>
      </c>
      <c r="K221">
        <f t="shared" si="43"/>
        <v>0.29282085140895969</v>
      </c>
      <c r="L221">
        <f t="shared" si="44"/>
        <v>0.73695182189695896</v>
      </c>
      <c r="M221">
        <f t="shared" si="45"/>
        <v>0.6905445210613731</v>
      </c>
      <c r="AI221">
        <v>9.4259518046305537</v>
      </c>
    </row>
    <row r="222" spans="3:35" x14ac:dyDescent="0.3">
      <c r="C222">
        <f t="shared" si="46"/>
        <v>214</v>
      </c>
      <c r="D222">
        <v>8.4309295330708789</v>
      </c>
      <c r="E222">
        <v>8.2381720688399174</v>
      </c>
      <c r="F222">
        <v>8.4320596001590769</v>
      </c>
      <c r="G222">
        <v>9.101152070640115</v>
      </c>
      <c r="H222">
        <v>8.1292988624746059</v>
      </c>
      <c r="I222">
        <v>8.2418352392637999</v>
      </c>
      <c r="J222">
        <f t="shared" si="42"/>
        <v>8.4289078957413981</v>
      </c>
      <c r="K222">
        <f t="shared" si="43"/>
        <v>0.12261363164478481</v>
      </c>
      <c r="L222">
        <f t="shared" si="44"/>
        <v>-3.9864296766698155</v>
      </c>
      <c r="M222">
        <f t="shared" si="45"/>
        <v>-2.4171581845393404</v>
      </c>
      <c r="AI222">
        <v>8.9291904967442424</v>
      </c>
    </row>
    <row r="223" spans="3:35" x14ac:dyDescent="0.3">
      <c r="C223">
        <f t="shared" si="46"/>
        <v>215</v>
      </c>
      <c r="D223">
        <v>8.7900975966931814</v>
      </c>
      <c r="E223">
        <v>9.7579319190930036</v>
      </c>
      <c r="F223">
        <v>9.822615112580884</v>
      </c>
      <c r="G223">
        <v>9.5371771814267969</v>
      </c>
      <c r="H223">
        <v>9.4901040226529609</v>
      </c>
      <c r="I223">
        <v>9.2272339945229529</v>
      </c>
      <c r="J223">
        <f t="shared" si="42"/>
        <v>9.4375266378282969</v>
      </c>
      <c r="K223">
        <f t="shared" si="43"/>
        <v>0.14540692980351017</v>
      </c>
      <c r="L223">
        <f t="shared" si="44"/>
        <v>2.8183587564248791</v>
      </c>
      <c r="M223">
        <f t="shared" si="45"/>
        <v>1.8609744669858033</v>
      </c>
      <c r="AI223">
        <v>9.257729639275686</v>
      </c>
    </row>
    <row r="224" spans="3:35" x14ac:dyDescent="0.3">
      <c r="C224">
        <f t="shared" si="46"/>
        <v>216</v>
      </c>
      <c r="D224">
        <v>8.3074650940617776</v>
      </c>
      <c r="E224">
        <v>8.6904563653833282</v>
      </c>
      <c r="F224">
        <v>9.9506035658910719</v>
      </c>
      <c r="G224">
        <v>9.6820208681225317</v>
      </c>
      <c r="H224">
        <v>9.7317029184416519</v>
      </c>
      <c r="I224">
        <v>9.3893144815391842</v>
      </c>
      <c r="J224">
        <f t="shared" si="42"/>
        <v>9.2919272155732582</v>
      </c>
      <c r="K224">
        <f t="shared" si="43"/>
        <v>0.42396947859040368</v>
      </c>
      <c r="L224">
        <f t="shared" si="44"/>
        <v>1.102790978984721</v>
      </c>
      <c r="M224">
        <f t="shared" si="45"/>
        <v>1.2434035093971412</v>
      </c>
      <c r="AI224">
        <v>8.6853021210663588</v>
      </c>
    </row>
    <row r="225" spans="3:35" x14ac:dyDescent="0.3">
      <c r="C225">
        <f t="shared" si="46"/>
        <v>217</v>
      </c>
      <c r="D225">
        <v>9.0817410613806704</v>
      </c>
      <c r="E225">
        <v>8.5616240438092053</v>
      </c>
      <c r="F225">
        <v>8.8697775253132587</v>
      </c>
      <c r="G225">
        <v>9.3846111918445239</v>
      </c>
      <c r="H225">
        <v>9.9453312467480828</v>
      </c>
      <c r="I225">
        <v>8.4257350994117122</v>
      </c>
      <c r="J225">
        <f t="shared" si="42"/>
        <v>9.0448033614179071</v>
      </c>
      <c r="K225">
        <f t="shared" si="43"/>
        <v>0.31502520736946688</v>
      </c>
      <c r="L225">
        <f t="shared" si="44"/>
        <v>0.20085173702932971</v>
      </c>
      <c r="M225">
        <f t="shared" si="45"/>
        <v>0.19520899811404815</v>
      </c>
      <c r="AI225">
        <v>9.0415175372510337</v>
      </c>
    </row>
    <row r="226" spans="3:35" x14ac:dyDescent="0.3">
      <c r="C226">
        <f t="shared" si="46"/>
        <v>218</v>
      </c>
      <c r="D226">
        <v>8.9750695583862132</v>
      </c>
      <c r="E226">
        <v>8.8130974866719036</v>
      </c>
      <c r="F226">
        <v>9.0524035245849319</v>
      </c>
      <c r="G226">
        <v>9.3955812036240616</v>
      </c>
      <c r="H226">
        <v>9.7246016375032021</v>
      </c>
      <c r="I226">
        <v>9.6714339178421493</v>
      </c>
      <c r="J226">
        <f t="shared" si="42"/>
        <v>9.2720312214354106</v>
      </c>
      <c r="K226">
        <f t="shared" si="43"/>
        <v>0.14532996418886701</v>
      </c>
      <c r="L226">
        <f t="shared" si="44"/>
        <v>1.7557359075851695</v>
      </c>
      <c r="M226">
        <f t="shared" si="45"/>
        <v>1.1590131460180466</v>
      </c>
      <c r="AI226">
        <v>8.776298864629613</v>
      </c>
    </row>
    <row r="227" spans="3:35" x14ac:dyDescent="0.3">
      <c r="C227">
        <f t="shared" si="46"/>
        <v>219</v>
      </c>
      <c r="D227">
        <v>9.3897951266917232</v>
      </c>
      <c r="E227">
        <v>8.9802631600715106</v>
      </c>
      <c r="F227">
        <v>8.8601769517131519</v>
      </c>
      <c r="G227">
        <v>8.0015109021820408</v>
      </c>
      <c r="H227">
        <v>9.033834320847614</v>
      </c>
      <c r="I227">
        <v>9.4848959198096381</v>
      </c>
      <c r="J227">
        <f t="shared" si="42"/>
        <v>8.958412730219278</v>
      </c>
      <c r="K227">
        <f t="shared" si="43"/>
        <v>0.27895051104097912</v>
      </c>
      <c r="L227">
        <f t="shared" si="44"/>
        <v>-0.18721814490301078</v>
      </c>
      <c r="M227">
        <f t="shared" si="45"/>
        <v>-0.17122339570803632</v>
      </c>
      <c r="AI227">
        <v>8.8386486635299359</v>
      </c>
    </row>
    <row r="228" spans="3:35" x14ac:dyDescent="0.3">
      <c r="C228">
        <f t="shared" si="46"/>
        <v>220</v>
      </c>
      <c r="D228">
        <v>8.5738570385820374</v>
      </c>
      <c r="E228">
        <v>9.2833329537540621</v>
      </c>
      <c r="F228">
        <v>8.0316846244461253</v>
      </c>
      <c r="G228">
        <v>8.4820895114462402</v>
      </c>
      <c r="H228">
        <v>9.5752884680073596</v>
      </c>
      <c r="I228">
        <v>8.7374682915613526</v>
      </c>
      <c r="J228">
        <f t="shared" si="42"/>
        <v>8.7806201479661965</v>
      </c>
      <c r="K228">
        <f t="shared" si="43"/>
        <v>0.31577118588496711</v>
      </c>
      <c r="L228">
        <f t="shared" si="44"/>
        <v>-0.95096692485775869</v>
      </c>
      <c r="M228">
        <f t="shared" si="45"/>
        <v>-0.92534407540322428</v>
      </c>
      <c r="AI228">
        <v>8.8247830998165053</v>
      </c>
    </row>
    <row r="229" spans="3:35" x14ac:dyDescent="0.3">
      <c r="C229">
        <f t="shared" si="46"/>
        <v>221</v>
      </c>
      <c r="D229">
        <v>8.1372861944404402</v>
      </c>
      <c r="E229">
        <v>9.2952485744050861</v>
      </c>
      <c r="F229">
        <v>8.5690972093164319</v>
      </c>
      <c r="G229">
        <v>8.6221583915450051</v>
      </c>
      <c r="H229">
        <v>8.2435860732260835</v>
      </c>
      <c r="I229">
        <v>9.5391251238374259</v>
      </c>
      <c r="J229">
        <f t="shared" si="42"/>
        <v>8.7344169277950794</v>
      </c>
      <c r="K229">
        <f t="shared" si="43"/>
        <v>0.31990000908189353</v>
      </c>
      <c r="L229">
        <f t="shared" si="44"/>
        <v>-1.1449071938215998</v>
      </c>
      <c r="M229">
        <f t="shared" si="45"/>
        <v>-1.1213185269692167</v>
      </c>
      <c r="AI229">
        <v>9.0671145135125002</v>
      </c>
    </row>
    <row r="230" spans="3:35" x14ac:dyDescent="0.3">
      <c r="C230">
        <f t="shared" si="46"/>
        <v>222</v>
      </c>
      <c r="D230">
        <v>8.7513646999929158</v>
      </c>
      <c r="E230">
        <v>9.0707365020193276</v>
      </c>
      <c r="F230">
        <v>9.3467773825240918</v>
      </c>
      <c r="G230">
        <v>9.6979220969049251</v>
      </c>
      <c r="H230">
        <v>8.4362581770151195</v>
      </c>
      <c r="I230">
        <v>9.1499537311916423</v>
      </c>
      <c r="J230">
        <f t="shared" si="42"/>
        <v>9.0755020982746704</v>
      </c>
      <c r="K230">
        <f t="shared" si="43"/>
        <v>0.19605210698466297</v>
      </c>
      <c r="L230">
        <f t="shared" si="44"/>
        <v>0.4244308189996534</v>
      </c>
      <c r="M230">
        <f t="shared" si="45"/>
        <v>0.32542001148046656</v>
      </c>
      <c r="AI230">
        <v>9.2737198237084133</v>
      </c>
    </row>
    <row r="231" spans="3:35" x14ac:dyDescent="0.3">
      <c r="C231">
        <f t="shared" si="46"/>
        <v>223</v>
      </c>
      <c r="D231">
        <v>8.1790475644109311</v>
      </c>
      <c r="E231">
        <v>8.7597585852174653</v>
      </c>
      <c r="F231">
        <v>9.6205590076375636</v>
      </c>
      <c r="G231">
        <v>9.6225051760923925</v>
      </c>
      <c r="H231">
        <v>9.3167296092042662</v>
      </c>
      <c r="I231">
        <v>8.81072507033908</v>
      </c>
      <c r="J231">
        <f t="shared" si="42"/>
        <v>9.051554168816951</v>
      </c>
      <c r="K231">
        <f t="shared" si="43"/>
        <v>0.3248961331017341</v>
      </c>
      <c r="L231">
        <f t="shared" si="44"/>
        <v>0.22678784370841878</v>
      </c>
      <c r="M231">
        <f t="shared" si="45"/>
        <v>0.2238430580941857</v>
      </c>
      <c r="AI231">
        <v>8.9231511192865156</v>
      </c>
    </row>
    <row r="232" spans="3:35" x14ac:dyDescent="0.3">
      <c r="C232">
        <f t="shared" si="46"/>
        <v>224</v>
      </c>
      <c r="D232">
        <v>9.2872746710119021</v>
      </c>
      <c r="E232">
        <v>8.9660502202115726</v>
      </c>
      <c r="F232">
        <v>8.8084764461580782</v>
      </c>
      <c r="G232">
        <v>8.6361345632093443</v>
      </c>
      <c r="H232">
        <v>9.2531449899939222</v>
      </c>
      <c r="I232">
        <v>8.307743193167207</v>
      </c>
      <c r="J232">
        <f t="shared" si="42"/>
        <v>8.8764706806253368</v>
      </c>
      <c r="K232">
        <f t="shared" si="43"/>
        <v>0.14090071360282547</v>
      </c>
      <c r="L232">
        <f t="shared" si="44"/>
        <v>-0.79814303635625417</v>
      </c>
      <c r="M232">
        <f t="shared" si="45"/>
        <v>-0.51878679431730923</v>
      </c>
      <c r="AI232">
        <v>8.9942408139034136</v>
      </c>
    </row>
    <row r="233" spans="3:35" x14ac:dyDescent="0.3">
      <c r="C233">
        <f t="shared" si="46"/>
        <v>225</v>
      </c>
      <c r="D233">
        <v>9.6991504043076588</v>
      </c>
      <c r="E233">
        <v>8.8872501707948803</v>
      </c>
      <c r="F233">
        <v>9.4099557745914932</v>
      </c>
      <c r="G233">
        <v>8.4863140837372608</v>
      </c>
      <c r="H233">
        <v>8.348670340665862</v>
      </c>
      <c r="I233">
        <v>9.0908773115086099</v>
      </c>
      <c r="J233">
        <f t="shared" si="42"/>
        <v>8.9870363476009612</v>
      </c>
      <c r="K233">
        <f t="shared" si="43"/>
        <v>0.2729882885382332</v>
      </c>
      <c r="L233">
        <f t="shared" si="44"/>
        <v>-5.5059112006606854E-2</v>
      </c>
      <c r="M233">
        <f t="shared" si="45"/>
        <v>-4.9814158485284893E-2</v>
      </c>
      <c r="AI233">
        <v>8.9632096187100476</v>
      </c>
    </row>
    <row r="234" spans="3:35" x14ac:dyDescent="0.3">
      <c r="C234">
        <f t="shared" si="46"/>
        <v>226</v>
      </c>
      <c r="D234">
        <v>8.635586459922802</v>
      </c>
      <c r="E234">
        <v>9.9163237344161992</v>
      </c>
      <c r="F234">
        <v>8.6581935642745105</v>
      </c>
      <c r="G234">
        <v>8.0251680594504027</v>
      </c>
      <c r="H234">
        <v>8.3736243752775259</v>
      </c>
      <c r="I234">
        <v>8.2923025235051604</v>
      </c>
      <c r="J234">
        <f t="shared" si="42"/>
        <v>8.6501997861410995</v>
      </c>
      <c r="K234">
        <f t="shared" si="43"/>
        <v>0.43971927401086858</v>
      </c>
      <c r="L234">
        <f t="shared" si="44"/>
        <v>-1.2876308125723257</v>
      </c>
      <c r="M234">
        <f t="shared" si="45"/>
        <v>-1.4785319005602542</v>
      </c>
      <c r="AI234">
        <v>8.7072791555515909</v>
      </c>
    </row>
    <row r="235" spans="3:35" x14ac:dyDescent="0.3">
      <c r="C235">
        <f t="shared" si="46"/>
        <v>227</v>
      </c>
      <c r="D235">
        <v>9.1161144698331729</v>
      </c>
      <c r="E235">
        <v>9.9780264276493984</v>
      </c>
      <c r="F235">
        <v>8.5914979944940164</v>
      </c>
      <c r="G235">
        <v>9.61505549348065</v>
      </c>
      <c r="H235">
        <v>8.9724359875262731</v>
      </c>
      <c r="I235">
        <v>9.7927570205708054</v>
      </c>
      <c r="J235">
        <f t="shared" si="42"/>
        <v>9.344314565592386</v>
      </c>
      <c r="K235">
        <f t="shared" si="43"/>
        <v>0.28661875196438608</v>
      </c>
      <c r="L235">
        <f t="shared" si="44"/>
        <v>1.5809351744133817</v>
      </c>
      <c r="M235">
        <f t="shared" si="45"/>
        <v>1.465608415266715</v>
      </c>
      <c r="AI235">
        <v>9.1195176391714039</v>
      </c>
    </row>
    <row r="236" spans="3:35" x14ac:dyDescent="0.3">
      <c r="C236">
        <f t="shared" si="46"/>
        <v>228</v>
      </c>
      <c r="D236">
        <v>8.4988829767478187</v>
      </c>
      <c r="E236">
        <v>8.5921415237018124</v>
      </c>
      <c r="F236">
        <v>9.3694057579415535</v>
      </c>
      <c r="G236">
        <v>9.9189407952365336</v>
      </c>
      <c r="H236">
        <v>8.7081506935469797</v>
      </c>
      <c r="I236">
        <v>8.9450614002232989</v>
      </c>
      <c r="J236">
        <f t="shared" si="42"/>
        <v>9.005430524566334</v>
      </c>
      <c r="K236">
        <f t="shared" si="43"/>
        <v>0.2972793861343746</v>
      </c>
      <c r="L236">
        <f t="shared" si="44"/>
        <v>2.9875114379532774E-2</v>
      </c>
      <c r="M236">
        <f t="shared" si="45"/>
        <v>2.8206133811359019E-2</v>
      </c>
      <c r="AI236">
        <v>8.8334547396261414</v>
      </c>
    </row>
    <row r="237" spans="3:35" x14ac:dyDescent="0.3">
      <c r="C237">
        <f t="shared" si="46"/>
        <v>229</v>
      </c>
      <c r="D237">
        <v>9.8433368921043094</v>
      </c>
      <c r="E237">
        <v>8.4975911429111015</v>
      </c>
      <c r="F237">
        <v>9.3709941830058963</v>
      </c>
      <c r="G237">
        <v>8.8819415596503095</v>
      </c>
      <c r="H237">
        <v>9.2929566720943715</v>
      </c>
      <c r="I237">
        <v>9.2617328315538572</v>
      </c>
      <c r="J237">
        <f t="shared" si="42"/>
        <v>9.1914255468866397</v>
      </c>
      <c r="K237">
        <f t="shared" si="43"/>
        <v>0.20993429985205087</v>
      </c>
      <c r="L237">
        <f t="shared" si="44"/>
        <v>1.0298916422523248</v>
      </c>
      <c r="M237">
        <f t="shared" si="45"/>
        <v>0.81711808319995394</v>
      </c>
      <c r="AI237">
        <v>9.0594984717940417</v>
      </c>
    </row>
    <row r="238" spans="3:35" x14ac:dyDescent="0.3">
      <c r="C238">
        <f t="shared" si="46"/>
        <v>230</v>
      </c>
      <c r="D238">
        <v>8.8315816980866906</v>
      </c>
      <c r="E238">
        <v>9.0345801807230934</v>
      </c>
      <c r="F238">
        <v>9.397566594841793</v>
      </c>
      <c r="G238">
        <v>8.173284824914866</v>
      </c>
      <c r="H238">
        <v>8.2212264260374841</v>
      </c>
      <c r="I238">
        <v>9.6457838270601037</v>
      </c>
      <c r="J238">
        <f t="shared" si="42"/>
        <v>8.8840039252773391</v>
      </c>
      <c r="K238">
        <f t="shared" si="43"/>
        <v>0.36277443721133984</v>
      </c>
      <c r="L238">
        <f t="shared" si="44"/>
        <v>-0.46677861002005799</v>
      </c>
      <c r="M238">
        <f t="shared" si="45"/>
        <v>-0.48683396757231379</v>
      </c>
      <c r="AI238">
        <v>9.0637664805087041</v>
      </c>
    </row>
    <row r="239" spans="3:35" x14ac:dyDescent="0.3">
      <c r="C239">
        <f t="shared" si="46"/>
        <v>231</v>
      </c>
      <c r="D239">
        <v>8.7136825597927956</v>
      </c>
      <c r="E239">
        <v>8.2807333288974654</v>
      </c>
      <c r="F239">
        <v>9.7657159199955217</v>
      </c>
      <c r="G239">
        <v>8.5746816731377997</v>
      </c>
      <c r="H239">
        <v>9.5191300895663939</v>
      </c>
      <c r="I239">
        <v>9.8637456676181188</v>
      </c>
      <c r="J239">
        <f t="shared" si="42"/>
        <v>9.1196148731680164</v>
      </c>
      <c r="K239">
        <f t="shared" si="43"/>
        <v>0.45924901818989117</v>
      </c>
      <c r="L239">
        <f t="shared" si="44"/>
        <v>0.4367587563449295</v>
      </c>
      <c r="M239">
        <f t="shared" si="45"/>
        <v>0.51252768135196602</v>
      </c>
      <c r="AI239">
        <v>9.1592881972249174</v>
      </c>
    </row>
    <row r="240" spans="3:35" x14ac:dyDescent="0.3">
      <c r="C240">
        <f t="shared" si="46"/>
        <v>232</v>
      </c>
      <c r="D240">
        <v>8.9488328546286038</v>
      </c>
      <c r="E240">
        <v>8.9443125037409565</v>
      </c>
      <c r="F240">
        <v>9.5494042052816983</v>
      </c>
      <c r="G240">
        <v>8.980106725185399</v>
      </c>
      <c r="H240">
        <v>9.0745711066718346</v>
      </c>
      <c r="I240">
        <v>8.0652627439132605</v>
      </c>
      <c r="J240">
        <f t="shared" si="42"/>
        <v>8.9270816899036252</v>
      </c>
      <c r="K240">
        <f t="shared" si="43"/>
        <v>0.23107040107041704</v>
      </c>
      <c r="L240">
        <f t="shared" si="44"/>
        <v>-0.36535584056649306</v>
      </c>
      <c r="M240">
        <f t="shared" si="45"/>
        <v>-0.30411637200085312</v>
      </c>
      <c r="AI240">
        <v>9.3528675913270529</v>
      </c>
    </row>
    <row r="241" spans="3:35" x14ac:dyDescent="0.3">
      <c r="C241">
        <f t="shared" si="46"/>
        <v>233</v>
      </c>
      <c r="D241">
        <v>9.5358206908660925</v>
      </c>
      <c r="E241">
        <v>9.5616254570714165</v>
      </c>
      <c r="F241">
        <v>9.8091661779475867</v>
      </c>
      <c r="G241">
        <v>9.9669699221014767</v>
      </c>
      <c r="H241">
        <v>8.7209538056436209</v>
      </c>
      <c r="I241">
        <v>8.1593986646449643</v>
      </c>
      <c r="J241">
        <f t="shared" si="42"/>
        <v>9.2923224530458608</v>
      </c>
      <c r="K241">
        <f t="shared" si="43"/>
        <v>0.49281411696621796</v>
      </c>
      <c r="L241">
        <f t="shared" si="44"/>
        <v>1.0242455324250128</v>
      </c>
      <c r="M241">
        <f t="shared" si="45"/>
        <v>1.2450799390192491</v>
      </c>
      <c r="AI241">
        <v>9.5205505523130913</v>
      </c>
    </row>
    <row r="242" spans="3:35" x14ac:dyDescent="0.3">
      <c r="C242">
        <f t="shared" si="46"/>
        <v>234</v>
      </c>
      <c r="D242">
        <v>8.7227688544147917</v>
      </c>
      <c r="E242">
        <v>8.9701261195592803</v>
      </c>
      <c r="F242">
        <v>8.6093856744749058</v>
      </c>
      <c r="G242">
        <v>8.8311932117027183</v>
      </c>
      <c r="H242">
        <v>9.6478717203757824</v>
      </c>
      <c r="I242">
        <v>8.9908087305982605</v>
      </c>
      <c r="J242">
        <f t="shared" si="42"/>
        <v>8.9620257185209571</v>
      </c>
      <c r="K242">
        <f t="shared" si="43"/>
        <v>0.13399896181370691</v>
      </c>
      <c r="L242">
        <f t="shared" si="44"/>
        <v>-0.24594613490657621</v>
      </c>
      <c r="M242">
        <f t="shared" si="45"/>
        <v>-0.15589863266525314</v>
      </c>
      <c r="AI242">
        <v>8.7292967402908825</v>
      </c>
    </row>
    <row r="243" spans="3:35" x14ac:dyDescent="0.3">
      <c r="C243">
        <f t="shared" si="46"/>
        <v>235</v>
      </c>
      <c r="D243">
        <v>8.8901461280068776</v>
      </c>
      <c r="E243">
        <v>8.3872839475353231</v>
      </c>
      <c r="F243">
        <v>9.9387191612349977</v>
      </c>
      <c r="G243">
        <v>9.5907081277804735</v>
      </c>
      <c r="H243">
        <v>8.8350342509853874</v>
      </c>
      <c r="I243">
        <v>9.5436146977068574</v>
      </c>
      <c r="J243">
        <f t="shared" si="42"/>
        <v>9.1975843855416528</v>
      </c>
      <c r="K243">
        <f t="shared" si="43"/>
        <v>0.34122233829741261</v>
      </c>
      <c r="L243">
        <f t="shared" si="44"/>
        <v>0.83364574005170688</v>
      </c>
      <c r="M243">
        <f t="shared" si="45"/>
        <v>0.84324126299628643</v>
      </c>
      <c r="AI243">
        <v>9.2232204651480139</v>
      </c>
    </row>
    <row r="244" spans="3:35" x14ac:dyDescent="0.3">
      <c r="C244">
        <f t="shared" si="46"/>
        <v>236</v>
      </c>
      <c r="D244">
        <v>8.1069377422531659</v>
      </c>
      <c r="E244">
        <v>8.8755807277296341</v>
      </c>
      <c r="F244">
        <v>9.2860703836410838</v>
      </c>
      <c r="G244">
        <v>9.875891779421929</v>
      </c>
      <c r="H244">
        <v>9.7835867740920932</v>
      </c>
      <c r="I244">
        <v>8.7403845354559007</v>
      </c>
      <c r="J244">
        <f t="shared" si="42"/>
        <v>9.1114086570989681</v>
      </c>
      <c r="K244">
        <f t="shared" si="43"/>
        <v>0.45380002277651188</v>
      </c>
      <c r="L244">
        <f t="shared" si="44"/>
        <v>0.40953397717592338</v>
      </c>
      <c r="M244">
        <f t="shared" si="45"/>
        <v>0.47772039546133616</v>
      </c>
      <c r="AI244">
        <v>8.9745219584403291</v>
      </c>
    </row>
    <row r="245" spans="3:35" x14ac:dyDescent="0.3">
      <c r="C245">
        <f t="shared" si="46"/>
        <v>237</v>
      </c>
      <c r="D245">
        <v>9.8900663109024229</v>
      </c>
      <c r="E245">
        <v>9.3795370406206366</v>
      </c>
      <c r="F245">
        <v>8.7841612160744447</v>
      </c>
      <c r="G245">
        <v>9.3984378782982905</v>
      </c>
      <c r="H245">
        <v>9.5237929128052095</v>
      </c>
      <c r="I245">
        <v>9.074449497936623</v>
      </c>
      <c r="J245">
        <f t="shared" si="42"/>
        <v>9.3417408094396048</v>
      </c>
      <c r="K245">
        <f t="shared" si="43"/>
        <v>0.14415731694903794</v>
      </c>
      <c r="L245">
        <f t="shared" si="44"/>
        <v>2.2125903219743517</v>
      </c>
      <c r="M245">
        <f t="shared" si="45"/>
        <v>1.4546916339549829</v>
      </c>
      <c r="AI245">
        <v>8.7937093893229346</v>
      </c>
    </row>
    <row r="246" spans="3:35" x14ac:dyDescent="0.3">
      <c r="C246">
        <f t="shared" si="46"/>
        <v>238</v>
      </c>
      <c r="D246">
        <v>8.4823019447262933</v>
      </c>
      <c r="E246">
        <v>8.5219177880058119</v>
      </c>
      <c r="F246">
        <v>9.4981233409331001</v>
      </c>
      <c r="G246">
        <v>8.3609069361317978</v>
      </c>
      <c r="H246">
        <v>9.8185795338611097</v>
      </c>
      <c r="I246">
        <v>9.5005987420886981</v>
      </c>
      <c r="J246">
        <f t="shared" si="42"/>
        <v>9.0304047142911354</v>
      </c>
      <c r="K246">
        <f t="shared" si="43"/>
        <v>0.41365311177130765</v>
      </c>
      <c r="L246">
        <f t="shared" si="44"/>
        <v>0.12044139318682122</v>
      </c>
      <c r="M246">
        <f t="shared" si="45"/>
        <v>0.13413604771122561</v>
      </c>
      <c r="AI246">
        <v>9.2592959634556138</v>
      </c>
    </row>
    <row r="247" spans="3:35" x14ac:dyDescent="0.3">
      <c r="C247">
        <f t="shared" si="46"/>
        <v>239</v>
      </c>
      <c r="D247">
        <v>9.4151595703936657</v>
      </c>
      <c r="E247">
        <v>9.0579549882233739</v>
      </c>
      <c r="F247">
        <v>9.2367652522569692</v>
      </c>
      <c r="G247">
        <v>8.59207168700895</v>
      </c>
      <c r="H247">
        <v>8.4553712890804604</v>
      </c>
      <c r="I247">
        <v>8.0784173990626833</v>
      </c>
      <c r="J247">
        <f t="shared" si="42"/>
        <v>8.8059566976710162</v>
      </c>
      <c r="K247">
        <f t="shared" si="43"/>
        <v>0.26363952936026031</v>
      </c>
      <c r="L247">
        <f t="shared" si="44"/>
        <v>-0.91988013836899896</v>
      </c>
      <c r="M247">
        <f t="shared" si="45"/>
        <v>-0.8178771842517607</v>
      </c>
      <c r="AI247">
        <v>9.0198729926806394</v>
      </c>
    </row>
    <row r="248" spans="3:35" x14ac:dyDescent="0.3">
      <c r="C248">
        <f t="shared" si="46"/>
        <v>240</v>
      </c>
      <c r="D248">
        <v>9.4091253715724648</v>
      </c>
      <c r="E248">
        <v>9.0608500211586005</v>
      </c>
      <c r="F248">
        <v>9.8117499201222902</v>
      </c>
      <c r="G248">
        <v>8.8467097087397413</v>
      </c>
      <c r="H248">
        <v>9.3242644017924832</v>
      </c>
      <c r="I248">
        <v>8.5344070434087858</v>
      </c>
      <c r="J248">
        <f t="shared" si="42"/>
        <v>9.1645177444657264</v>
      </c>
      <c r="K248">
        <f t="shared" si="43"/>
        <v>0.2026099629970303</v>
      </c>
      <c r="L248">
        <f t="shared" si="44"/>
        <v>0.90191386583094946</v>
      </c>
      <c r="M248">
        <f t="shared" si="45"/>
        <v>0.70298660485808262</v>
      </c>
      <c r="AI248">
        <v>8.8644509308329145</v>
      </c>
    </row>
    <row r="249" spans="3:35" x14ac:dyDescent="0.3">
      <c r="C249">
        <f t="shared" si="46"/>
        <v>241</v>
      </c>
      <c r="D249">
        <v>8.2682632242304752</v>
      </c>
      <c r="E249">
        <v>8.5600437489123298</v>
      </c>
      <c r="F249">
        <v>8.2211369727814123</v>
      </c>
      <c r="G249">
        <v>8.4592378265259658</v>
      </c>
      <c r="H249">
        <v>8.6853232262275348</v>
      </c>
      <c r="I249">
        <v>8.2604313720080444</v>
      </c>
      <c r="J249">
        <f t="shared" si="42"/>
        <v>8.4090727284476259</v>
      </c>
      <c r="K249">
        <f t="shared" si="43"/>
        <v>3.5772908237784028E-2</v>
      </c>
      <c r="L249">
        <f t="shared" si="44"/>
        <v>-7.6372222646651755</v>
      </c>
      <c r="M249">
        <f t="shared" si="45"/>
        <v>-2.5012905462604547</v>
      </c>
      <c r="AI249">
        <v>9.0257342661120425</v>
      </c>
    </row>
    <row r="250" spans="3:35" x14ac:dyDescent="0.3">
      <c r="C250">
        <f t="shared" si="46"/>
        <v>242</v>
      </c>
      <c r="D250">
        <v>9.6665728296094109</v>
      </c>
      <c r="E250">
        <v>8.9547555433188304</v>
      </c>
      <c r="F250">
        <v>9.3805449903694562</v>
      </c>
      <c r="G250">
        <v>8.6526470908829172</v>
      </c>
      <c r="H250">
        <v>8.5396068354977999</v>
      </c>
      <c r="I250">
        <v>8.8465801091661085</v>
      </c>
      <c r="J250">
        <f t="shared" si="42"/>
        <v>9.0067845664740869</v>
      </c>
      <c r="K250">
        <f t="shared" si="43"/>
        <v>0.18941165559432921</v>
      </c>
      <c r="L250">
        <f t="shared" si="44"/>
        <v>4.5048177844438493E-2</v>
      </c>
      <c r="M250">
        <f t="shared" si="45"/>
        <v>3.3949404935892616E-2</v>
      </c>
      <c r="AI250">
        <v>8.4979170611806278</v>
      </c>
    </row>
    <row r="251" spans="3:35" x14ac:dyDescent="0.3">
      <c r="C251">
        <f t="shared" si="46"/>
        <v>243</v>
      </c>
      <c r="D251">
        <v>8.746716406275441</v>
      </c>
      <c r="E251">
        <v>8.8734503075156823</v>
      </c>
      <c r="F251">
        <v>9.5850428777727394</v>
      </c>
      <c r="G251">
        <v>8.0808632239968468</v>
      </c>
      <c r="H251">
        <v>8.4857713634626304</v>
      </c>
      <c r="I251">
        <v>8.1126170488950731</v>
      </c>
      <c r="J251">
        <f t="shared" si="42"/>
        <v>8.6474102046530685</v>
      </c>
      <c r="K251">
        <f t="shared" si="43"/>
        <v>0.31464343904040171</v>
      </c>
      <c r="L251">
        <f t="shared" si="44"/>
        <v>-1.5343748076353145</v>
      </c>
      <c r="M251">
        <f t="shared" si="45"/>
        <v>-1.4903641213489962</v>
      </c>
      <c r="AI251">
        <v>8.9868546415046122</v>
      </c>
    </row>
    <row r="252" spans="3:35" x14ac:dyDescent="0.3">
      <c r="C252">
        <f t="shared" si="46"/>
        <v>244</v>
      </c>
      <c r="D252">
        <v>9.1677487504147237</v>
      </c>
      <c r="E252">
        <v>9.5805673017939235</v>
      </c>
      <c r="F252">
        <v>8.9763465420094111</v>
      </c>
      <c r="G252">
        <v>9.3933523235716549</v>
      </c>
      <c r="H252">
        <v>9.1499112217307701</v>
      </c>
      <c r="I252">
        <v>9.6536066107228891</v>
      </c>
      <c r="J252">
        <f t="shared" si="42"/>
        <v>9.3202554583738948</v>
      </c>
      <c r="K252">
        <f t="shared" si="43"/>
        <v>7.0955439196788331E-2</v>
      </c>
      <c r="L252">
        <f t="shared" si="44"/>
        <v>2.9561725837266351</v>
      </c>
      <c r="M252">
        <f t="shared" si="45"/>
        <v>1.3635598930024879</v>
      </c>
      <c r="AI252">
        <v>9.2075672379054172</v>
      </c>
    </row>
    <row r="253" spans="3:35" x14ac:dyDescent="0.3">
      <c r="C253">
        <f t="shared" si="46"/>
        <v>245</v>
      </c>
      <c r="D253">
        <v>9.4422693077059634</v>
      </c>
      <c r="E253">
        <v>9.221008705416839</v>
      </c>
      <c r="F253">
        <v>9.9000673912221266</v>
      </c>
      <c r="G253">
        <v>9.4362295313014837</v>
      </c>
      <c r="H253">
        <v>8.5662991530718955</v>
      </c>
      <c r="I253">
        <v>9.9196153695722646</v>
      </c>
      <c r="J253">
        <f t="shared" si="42"/>
        <v>9.4142482430484282</v>
      </c>
      <c r="K253">
        <f t="shared" si="43"/>
        <v>0.24980874249941665</v>
      </c>
      <c r="L253">
        <f t="shared" si="44"/>
        <v>2.0361464380598044</v>
      </c>
      <c r="M253">
        <f t="shared" si="45"/>
        <v>1.7622373955560235</v>
      </c>
      <c r="AI253">
        <v>9.1334196752651451</v>
      </c>
    </row>
    <row r="254" spans="3:35" x14ac:dyDescent="0.3">
      <c r="C254">
        <f t="shared" si="46"/>
        <v>246</v>
      </c>
      <c r="D254">
        <v>8.3914188212551366</v>
      </c>
      <c r="E254">
        <v>9.9063532398787135</v>
      </c>
      <c r="F254">
        <v>8.3354359688451769</v>
      </c>
      <c r="G254">
        <v>8.4442591935087812</v>
      </c>
      <c r="H254">
        <v>8.2120128736918918</v>
      </c>
      <c r="I254">
        <v>9.0520829883203699</v>
      </c>
      <c r="J254">
        <f t="shared" si="42"/>
        <v>8.7235938475833432</v>
      </c>
      <c r="K254">
        <f t="shared" si="43"/>
        <v>0.42151492488048053</v>
      </c>
      <c r="L254">
        <f t="shared" si="44"/>
        <v>-1.0382374228703894</v>
      </c>
      <c r="M254">
        <f t="shared" si="45"/>
        <v>-1.1672254399699618</v>
      </c>
      <c r="AI254">
        <v>8.5849605876883572</v>
      </c>
    </row>
    <row r="255" spans="3:35" x14ac:dyDescent="0.3">
      <c r="C255">
        <f t="shared" si="46"/>
        <v>247</v>
      </c>
      <c r="D255">
        <v>9.9376791544450942</v>
      </c>
      <c r="E255">
        <v>9.4428953692639119</v>
      </c>
      <c r="F255">
        <v>9.4485216231985234</v>
      </c>
      <c r="G255">
        <v>8.3274179331895031</v>
      </c>
      <c r="H255">
        <v>8.7808712470006896</v>
      </c>
      <c r="I255">
        <v>9.3373265959017271</v>
      </c>
      <c r="J255">
        <f t="shared" si="42"/>
        <v>9.2124519871665758</v>
      </c>
      <c r="K255">
        <f t="shared" si="43"/>
        <v>0.3239856698911045</v>
      </c>
      <c r="L255">
        <f t="shared" si="44"/>
        <v>0.91951555932451856</v>
      </c>
      <c r="M255">
        <f t="shared" si="45"/>
        <v>0.90630331935848241</v>
      </c>
      <c r="AI255">
        <v>8.7177068835874607</v>
      </c>
    </row>
    <row r="256" spans="3:35" x14ac:dyDescent="0.3">
      <c r="C256">
        <f t="shared" si="46"/>
        <v>248</v>
      </c>
      <c r="D256">
        <v>9.8972370950702739</v>
      </c>
      <c r="E256">
        <v>9.2224765007538423</v>
      </c>
      <c r="F256">
        <v>8.9829876863601719</v>
      </c>
      <c r="G256">
        <v>8.9548643646572188</v>
      </c>
      <c r="H256">
        <v>9.6970909185939416</v>
      </c>
      <c r="I256">
        <v>8.7374334177280488</v>
      </c>
      <c r="J256">
        <f t="shared" si="42"/>
        <v>9.2486816638605838</v>
      </c>
      <c r="K256">
        <f t="shared" si="43"/>
        <v>0.20813567636406111</v>
      </c>
      <c r="L256">
        <f t="shared" si="44"/>
        <v>1.3417464534169827</v>
      </c>
      <c r="M256">
        <f t="shared" si="45"/>
        <v>1.0599742322131647</v>
      </c>
      <c r="AI256">
        <v>8.8998479826934442</v>
      </c>
    </row>
    <row r="257" spans="3:35" x14ac:dyDescent="0.3">
      <c r="C257">
        <f t="shared" si="46"/>
        <v>249</v>
      </c>
      <c r="D257">
        <v>9.0380870776307578</v>
      </c>
      <c r="E257">
        <v>8.325474357315132</v>
      </c>
      <c r="F257">
        <v>8.7197103163820415</v>
      </c>
      <c r="G257">
        <v>8.6166049446767659</v>
      </c>
      <c r="H257">
        <v>8.8955301156159372</v>
      </c>
      <c r="I257">
        <v>8.9317514044701429</v>
      </c>
      <c r="J257">
        <f t="shared" si="42"/>
        <v>8.7545263693484632</v>
      </c>
      <c r="K257">
        <f t="shared" si="43"/>
        <v>6.7203510154876092E-2</v>
      </c>
      <c r="L257">
        <f t="shared" si="44"/>
        <v>-2.3079253168774789</v>
      </c>
      <c r="M257">
        <f t="shared" si="45"/>
        <v>-1.0360228102393609</v>
      </c>
      <c r="AI257">
        <v>9.2377243718765136</v>
      </c>
    </row>
    <row r="258" spans="3:35" x14ac:dyDescent="0.3">
      <c r="C258">
        <f t="shared" si="46"/>
        <v>250</v>
      </c>
      <c r="D258">
        <v>9.3035516867113515</v>
      </c>
      <c r="E258">
        <v>8.6312333184833623</v>
      </c>
      <c r="F258">
        <v>9.9832479133597829</v>
      </c>
      <c r="G258">
        <v>8.7561427469573392</v>
      </c>
      <c r="H258">
        <v>9.1697799451175275</v>
      </c>
      <c r="I258">
        <v>9.9993891149715814</v>
      </c>
      <c r="J258">
        <f t="shared" si="42"/>
        <v>9.3072241209334905</v>
      </c>
      <c r="K258">
        <f t="shared" si="43"/>
        <v>0.34313183617552673</v>
      </c>
      <c r="L258">
        <f t="shared" si="44"/>
        <v>1.2897952170444411</v>
      </c>
      <c r="M258">
        <f t="shared" si="45"/>
        <v>1.3082864900103071</v>
      </c>
      <c r="AI258">
        <v>9.2497835789056104</v>
      </c>
    </row>
    <row r="259" spans="3:35" x14ac:dyDescent="0.3">
      <c r="C259">
        <f t="shared" si="46"/>
        <v>251</v>
      </c>
      <c r="D259">
        <v>8.7295447497582686</v>
      </c>
      <c r="E259">
        <v>8.58051463472672</v>
      </c>
      <c r="F259">
        <v>9.1213382024749805</v>
      </c>
      <c r="G259">
        <v>9.5557909538792813</v>
      </c>
      <c r="H259">
        <v>9.6992119684105838</v>
      </c>
      <c r="I259">
        <v>8.6230005128037135</v>
      </c>
      <c r="J259">
        <f t="shared" si="42"/>
        <v>9.0515668370089255</v>
      </c>
      <c r="K259">
        <f t="shared" si="43"/>
        <v>0.23756234317918237</v>
      </c>
      <c r="L259">
        <f t="shared" si="44"/>
        <v>0.26528181601979206</v>
      </c>
      <c r="M259">
        <f t="shared" si="45"/>
        <v>0.22389679118822867</v>
      </c>
      <c r="AI259">
        <v>8.6710826926918454</v>
      </c>
    </row>
    <row r="260" spans="3:35" x14ac:dyDescent="0.3">
      <c r="C260">
        <f t="shared" si="46"/>
        <v>252</v>
      </c>
      <c r="D260">
        <v>9.7788364869798734</v>
      </c>
      <c r="E260">
        <v>8.9846487263474089</v>
      </c>
      <c r="F260">
        <v>8.5669562066069798</v>
      </c>
      <c r="G260">
        <v>9.7532089575332641</v>
      </c>
      <c r="H260">
        <v>9.425033668314537</v>
      </c>
      <c r="I260">
        <v>9.7527950018103731</v>
      </c>
      <c r="J260">
        <f t="shared" si="42"/>
        <v>9.3769131745987391</v>
      </c>
      <c r="K260">
        <f t="shared" si="43"/>
        <v>0.25132905651869264</v>
      </c>
      <c r="L260">
        <f t="shared" si="44"/>
        <v>1.8475591866275014</v>
      </c>
      <c r="M260">
        <f t="shared" si="45"/>
        <v>1.6038778799960995</v>
      </c>
      <c r="AI260">
        <v>9.4460573743584391</v>
      </c>
    </row>
    <row r="261" spans="3:35" x14ac:dyDescent="0.3">
      <c r="C261">
        <f t="shared" si="46"/>
        <v>253</v>
      </c>
      <c r="D261">
        <v>9.888727680746026</v>
      </c>
      <c r="E261">
        <v>9.1030674377310152</v>
      </c>
      <c r="F261">
        <v>8.9569534669623589</v>
      </c>
      <c r="G261">
        <v>8.0005450133715943</v>
      </c>
      <c r="H261">
        <v>8.0994154653683879</v>
      </c>
      <c r="I261">
        <v>9.6574928221112923</v>
      </c>
      <c r="J261">
        <f t="shared" si="42"/>
        <v>8.9510336477151125</v>
      </c>
      <c r="K261">
        <f t="shared" si="43"/>
        <v>0.60603723095131545</v>
      </c>
      <c r="L261">
        <f t="shared" si="44"/>
        <v>-0.15023519313013969</v>
      </c>
      <c r="M261">
        <f t="shared" si="45"/>
        <v>-0.20252233204750064</v>
      </c>
      <c r="AI261">
        <v>9.3012423125006745</v>
      </c>
    </row>
    <row r="262" spans="3:35" x14ac:dyDescent="0.3">
      <c r="C262">
        <f t="shared" si="46"/>
        <v>254</v>
      </c>
      <c r="D262">
        <v>9.3018734716078519</v>
      </c>
      <c r="E262">
        <v>9.9981092519497707</v>
      </c>
      <c r="F262">
        <v>9.5501842381195168</v>
      </c>
      <c r="G262">
        <v>8.9260862619033077</v>
      </c>
      <c r="H262">
        <v>9.3999443385102772</v>
      </c>
      <c r="I262">
        <v>8.7820475176200787</v>
      </c>
      <c r="J262">
        <f t="shared" si="42"/>
        <v>9.3263741799518005</v>
      </c>
      <c r="K262">
        <f t="shared" si="43"/>
        <v>0.19277074693792373</v>
      </c>
      <c r="L262">
        <f t="shared" si="44"/>
        <v>1.8276390747378999</v>
      </c>
      <c r="M262">
        <f t="shared" si="45"/>
        <v>1.389512913183204</v>
      </c>
      <c r="AI262">
        <v>8.8566034842547499</v>
      </c>
    </row>
    <row r="263" spans="3:35" x14ac:dyDescent="0.3">
      <c r="C263">
        <f t="shared" si="46"/>
        <v>255</v>
      </c>
      <c r="D263">
        <v>9.3688266730024523</v>
      </c>
      <c r="E263">
        <v>9.7139840194176941</v>
      </c>
      <c r="F263">
        <v>8.1159069542871567</v>
      </c>
      <c r="G263">
        <v>9.7689537911966937</v>
      </c>
      <c r="H263">
        <v>8.7829427520791281</v>
      </c>
      <c r="I263">
        <v>9.2736357117060297</v>
      </c>
      <c r="J263">
        <f t="shared" si="42"/>
        <v>9.1707083169481916</v>
      </c>
      <c r="K263">
        <f t="shared" si="43"/>
        <v>0.39317182318392502</v>
      </c>
      <c r="L263">
        <f t="shared" si="44"/>
        <v>0.67163035125957504</v>
      </c>
      <c r="M263">
        <f t="shared" si="45"/>
        <v>0.72924438608279973</v>
      </c>
      <c r="AI263">
        <v>8.6261575831716097</v>
      </c>
    </row>
    <row r="264" spans="3:35" x14ac:dyDescent="0.3">
      <c r="C264">
        <f t="shared" si="46"/>
        <v>256</v>
      </c>
      <c r="D264">
        <v>8.5764358598224995</v>
      </c>
      <c r="E264">
        <v>8.4534390653685403</v>
      </c>
      <c r="F264">
        <v>8.3636465702032226</v>
      </c>
      <c r="G264">
        <v>9.8215289912112311</v>
      </c>
      <c r="H264">
        <v>9.0590367689067772</v>
      </c>
      <c r="I264">
        <v>9.9512928459519756</v>
      </c>
      <c r="J264">
        <f t="shared" si="42"/>
        <v>9.0375633502440404</v>
      </c>
      <c r="K264">
        <f t="shared" si="43"/>
        <v>0.49159367885544147</v>
      </c>
      <c r="L264">
        <f t="shared" si="44"/>
        <v>0.13549117850993789</v>
      </c>
      <c r="M264">
        <f t="shared" si="45"/>
        <v>0.16449994333658186</v>
      </c>
      <c r="AI264">
        <v>9.360958656793775</v>
      </c>
    </row>
    <row r="265" spans="3:35" x14ac:dyDescent="0.3">
      <c r="C265">
        <f t="shared" si="46"/>
        <v>257</v>
      </c>
      <c r="D265">
        <v>9.2145336452694995</v>
      </c>
      <c r="E265">
        <v>8.4133297405567351</v>
      </c>
      <c r="F265">
        <v>9.5504328679588166</v>
      </c>
      <c r="G265">
        <v>8.0611565623769366</v>
      </c>
      <c r="H265">
        <v>8.6850331168479755</v>
      </c>
      <c r="I265">
        <v>8.620617272024182</v>
      </c>
      <c r="J265">
        <f t="shared" si="42"/>
        <v>8.7575172008390236</v>
      </c>
      <c r="K265">
        <f t="shared" si="43"/>
        <v>0.29299159304006561</v>
      </c>
      <c r="L265">
        <f t="shared" si="44"/>
        <v>-1.0917909703078859</v>
      </c>
      <c r="M265">
        <f t="shared" si="45"/>
        <v>-1.0233369723493151</v>
      </c>
      <c r="AI265">
        <v>9.2256152144514818</v>
      </c>
    </row>
    <row r="266" spans="3:35" x14ac:dyDescent="0.3">
      <c r="C266">
        <f t="shared" si="46"/>
        <v>258</v>
      </c>
      <c r="D266">
        <v>9.8621432041894206</v>
      </c>
      <c r="E266">
        <v>8.5875485548215273</v>
      </c>
      <c r="F266">
        <v>8.783812810024715</v>
      </c>
      <c r="G266">
        <v>8.369258936459909</v>
      </c>
      <c r="H266">
        <v>9.4968706832873817</v>
      </c>
      <c r="I266">
        <v>8.8722733532188407</v>
      </c>
      <c r="J266">
        <f t="shared" ref="J266:J329" si="47">SUM(D266:I266) / 6</f>
        <v>8.9953179236669651</v>
      </c>
      <c r="K266">
        <f t="shared" ref="K266:K329" si="48">_xlfn.VAR.S(D266:I266)</f>
        <v>0.32420826613612103</v>
      </c>
      <c r="L266">
        <f t="shared" ref="L266:L329" si="49">(J266 - $P$7)/(K266^0.5/SQRT(6))</f>
        <v>-1.4896223915590718E-2</v>
      </c>
      <c r="M266">
        <f t="shared" ref="M266:M329" si="50">(J266-$P$7)/$P$8</f>
        <v>-1.468722746994953E-2</v>
      </c>
      <c r="AI266">
        <v>8.9792833496346347</v>
      </c>
    </row>
    <row r="267" spans="3:35" x14ac:dyDescent="0.3">
      <c r="C267">
        <f t="shared" ref="C267:C330" si="51">C266+1</f>
        <v>259</v>
      </c>
      <c r="D267">
        <v>9.178210360704167</v>
      </c>
      <c r="E267">
        <v>9.7360186425943418</v>
      </c>
      <c r="F267">
        <v>9.3974465510598186</v>
      </c>
      <c r="G267">
        <v>9.3586318633702827</v>
      </c>
      <c r="H267">
        <v>8.4385799592499708</v>
      </c>
      <c r="I267">
        <v>9.6768685394023137</v>
      </c>
      <c r="J267">
        <f t="shared" si="47"/>
        <v>9.2976259860634816</v>
      </c>
      <c r="K267">
        <f t="shared" si="48"/>
        <v>0.22038381311786748</v>
      </c>
      <c r="L267">
        <f t="shared" si="49"/>
        <v>1.5593095025066226</v>
      </c>
      <c r="M267">
        <f t="shared" si="50"/>
        <v>1.2675752752889078</v>
      </c>
      <c r="AI267">
        <v>9.0314365700721169</v>
      </c>
    </row>
    <row r="268" spans="3:35" x14ac:dyDescent="0.3">
      <c r="C268">
        <f t="shared" si="51"/>
        <v>260</v>
      </c>
      <c r="D268">
        <v>8.0009972402622758</v>
      </c>
      <c r="E268">
        <v>8.5549766848054585</v>
      </c>
      <c r="F268">
        <v>9.1305840376619507</v>
      </c>
      <c r="G268">
        <v>8.3447319036759335</v>
      </c>
      <c r="H268">
        <v>8.4883164881932736</v>
      </c>
      <c r="I268">
        <v>9.6213625617596961</v>
      </c>
      <c r="J268">
        <f t="shared" si="47"/>
        <v>8.6901614860597647</v>
      </c>
      <c r="K268">
        <f t="shared" si="48"/>
        <v>0.34287855101397391</v>
      </c>
      <c r="L268">
        <f t="shared" si="49"/>
        <v>-1.2910060990910022</v>
      </c>
      <c r="M268">
        <f t="shared" si="50"/>
        <v>-1.3090313290373012</v>
      </c>
      <c r="AI268">
        <v>9.2777962430022232</v>
      </c>
    </row>
    <row r="269" spans="3:35" x14ac:dyDescent="0.3">
      <c r="C269">
        <f t="shared" si="51"/>
        <v>261</v>
      </c>
      <c r="D269">
        <v>8.7507831021036289</v>
      </c>
      <c r="E269">
        <v>9.2240905185158422</v>
      </c>
      <c r="F269">
        <v>8.443283749485067</v>
      </c>
      <c r="G269">
        <v>8.6735234709879609</v>
      </c>
      <c r="H269">
        <v>9.1417037809744723</v>
      </c>
      <c r="I269">
        <v>9.1731583705984256</v>
      </c>
      <c r="J269">
        <f t="shared" si="47"/>
        <v>8.901090498777565</v>
      </c>
      <c r="K269">
        <f t="shared" si="48"/>
        <v>0.10404215530545657</v>
      </c>
      <c r="L269">
        <f t="shared" si="49"/>
        <v>-0.74185929041204246</v>
      </c>
      <c r="M269">
        <f t="shared" si="50"/>
        <v>-0.4143599742348959</v>
      </c>
      <c r="AI269">
        <v>8.8629013677879271</v>
      </c>
    </row>
    <row r="270" spans="3:35" x14ac:dyDescent="0.3">
      <c r="C270">
        <f t="shared" si="51"/>
        <v>262</v>
      </c>
      <c r="D270">
        <v>9.9122966148105007</v>
      </c>
      <c r="E270">
        <v>8.5210518112303077</v>
      </c>
      <c r="F270">
        <v>9.8112840777756318</v>
      </c>
      <c r="G270">
        <v>9.0186447538522376</v>
      </c>
      <c r="H270">
        <v>8.69861399265681</v>
      </c>
      <c r="I270">
        <v>9.847759029858457</v>
      </c>
      <c r="J270">
        <f t="shared" si="47"/>
        <v>9.3016083800306575</v>
      </c>
      <c r="K270">
        <f t="shared" si="48"/>
        <v>0.39678583426389047</v>
      </c>
      <c r="L270">
        <f t="shared" si="49"/>
        <v>1.1775876720119076</v>
      </c>
      <c r="M270">
        <f t="shared" si="50"/>
        <v>1.284466900390937</v>
      </c>
      <c r="AI270">
        <v>8.748160581546685</v>
      </c>
    </row>
    <row r="271" spans="3:35" x14ac:dyDescent="0.3">
      <c r="C271">
        <f t="shared" si="51"/>
        <v>263</v>
      </c>
      <c r="D271">
        <v>9.0971222372666301</v>
      </c>
      <c r="E271">
        <v>8.4161935236704561</v>
      </c>
      <c r="F271">
        <v>9.5740224546534947</v>
      </c>
      <c r="G271">
        <v>8.7889834947757066</v>
      </c>
      <c r="H271">
        <v>8.2876437237519447</v>
      </c>
      <c r="I271">
        <v>8.5198843222992373</v>
      </c>
      <c r="J271">
        <f t="shared" si="47"/>
        <v>8.7806416260695759</v>
      </c>
      <c r="K271">
        <f t="shared" si="48"/>
        <v>0.23470928514063144</v>
      </c>
      <c r="L271">
        <f t="shared" si="49"/>
        <v>-1.1029193776823747</v>
      </c>
      <c r="M271">
        <f t="shared" si="50"/>
        <v>-0.92525297440388132</v>
      </c>
      <c r="AI271">
        <v>8.9884081051248312</v>
      </c>
    </row>
    <row r="272" spans="3:35" x14ac:dyDescent="0.3">
      <c r="C272">
        <f t="shared" si="51"/>
        <v>264</v>
      </c>
      <c r="D272">
        <v>9.8512809126509566</v>
      </c>
      <c r="E272">
        <v>8.2777907413256777</v>
      </c>
      <c r="F272">
        <v>9.7323142775206275</v>
      </c>
      <c r="G272">
        <v>9.0712082541056276</v>
      </c>
      <c r="H272">
        <v>8.1158907413760701</v>
      </c>
      <c r="I272">
        <v>8.561629060513285</v>
      </c>
      <c r="J272">
        <f t="shared" si="47"/>
        <v>8.9350189979153729</v>
      </c>
      <c r="K272">
        <f t="shared" si="48"/>
        <v>0.54722066001031544</v>
      </c>
      <c r="L272">
        <f t="shared" si="49"/>
        <v>-0.21113179579566668</v>
      </c>
      <c r="M272">
        <f t="shared" si="50"/>
        <v>-0.2704496799661491</v>
      </c>
      <c r="AI272">
        <v>9.1174419574455587</v>
      </c>
    </row>
    <row r="273" spans="3:35" x14ac:dyDescent="0.3">
      <c r="C273">
        <f t="shared" si="51"/>
        <v>265</v>
      </c>
      <c r="D273">
        <v>8.1001087143579085</v>
      </c>
      <c r="E273">
        <v>8.278077467725991</v>
      </c>
      <c r="F273">
        <v>9.1057225328569</v>
      </c>
      <c r="G273">
        <v>9.7755128622708671</v>
      </c>
      <c r="H273">
        <v>8.278133821977562</v>
      </c>
      <c r="I273">
        <v>9.1683716296441791</v>
      </c>
      <c r="J273">
        <f t="shared" si="47"/>
        <v>8.784321171472234</v>
      </c>
      <c r="K273">
        <f t="shared" si="48"/>
        <v>0.44278191285436569</v>
      </c>
      <c r="L273">
        <f t="shared" si="49"/>
        <v>-0.78945221024180534</v>
      </c>
      <c r="M273">
        <f t="shared" si="50"/>
        <v>-0.9096459043852233</v>
      </c>
      <c r="AI273">
        <v>8.7558029592189843</v>
      </c>
    </row>
    <row r="274" spans="3:35" x14ac:dyDescent="0.3">
      <c r="C274">
        <f t="shared" si="51"/>
        <v>266</v>
      </c>
      <c r="D274">
        <v>8.7560845465469246</v>
      </c>
      <c r="E274">
        <v>8.3832092116665446</v>
      </c>
      <c r="F274">
        <v>8.7429535175505642</v>
      </c>
      <c r="G274">
        <v>8.5614712496837733</v>
      </c>
      <c r="H274">
        <v>9.3538651633791492</v>
      </c>
      <c r="I274">
        <v>8.1679138147670773</v>
      </c>
      <c r="J274">
        <f t="shared" si="47"/>
        <v>8.6609162505990049</v>
      </c>
      <c r="K274">
        <f t="shared" si="48"/>
        <v>0.16520544457231509</v>
      </c>
      <c r="L274">
        <f t="shared" si="49"/>
        <v>-2.0361315012996597</v>
      </c>
      <c r="M274">
        <f t="shared" si="50"/>
        <v>-1.4330772063401025</v>
      </c>
      <c r="AI274">
        <v>9.011530026621335</v>
      </c>
    </row>
    <row r="275" spans="3:35" x14ac:dyDescent="0.3">
      <c r="C275">
        <f t="shared" si="51"/>
        <v>267</v>
      </c>
      <c r="D275">
        <v>9.1749627740261914</v>
      </c>
      <c r="E275">
        <v>9.5077101226485006</v>
      </c>
      <c r="F275">
        <v>8.7041668354566966</v>
      </c>
      <c r="G275">
        <v>8.9212405457932853</v>
      </c>
      <c r="H275">
        <v>8.9089055120312501</v>
      </c>
      <c r="I275">
        <v>8.6153406700306441</v>
      </c>
      <c r="J275">
        <f t="shared" si="47"/>
        <v>8.9720544099977619</v>
      </c>
      <c r="K275">
        <f t="shared" si="48"/>
        <v>0.10673542473453272</v>
      </c>
      <c r="L275">
        <f t="shared" si="49"/>
        <v>-0.20038189409546969</v>
      </c>
      <c r="M275">
        <f t="shared" si="50"/>
        <v>-0.11336117954375016</v>
      </c>
      <c r="AI275">
        <v>9.1940089242291663</v>
      </c>
    </row>
    <row r="276" spans="3:35" x14ac:dyDescent="0.3">
      <c r="C276">
        <f t="shared" si="51"/>
        <v>268</v>
      </c>
      <c r="D276">
        <v>9.5959167856372627</v>
      </c>
      <c r="E276">
        <v>8.3287677990859983</v>
      </c>
      <c r="F276">
        <v>9.2962823258122782</v>
      </c>
      <c r="G276">
        <v>8.6756414305336076</v>
      </c>
      <c r="H276">
        <v>9.0754360306371122</v>
      </c>
      <c r="I276">
        <v>9.4729474001977767</v>
      </c>
      <c r="J276">
        <f t="shared" si="47"/>
        <v>9.0741652953173393</v>
      </c>
      <c r="K276">
        <f t="shared" si="48"/>
        <v>0.23900561460363798</v>
      </c>
      <c r="L276">
        <f t="shared" si="49"/>
        <v>0.37770673142242267</v>
      </c>
      <c r="M276">
        <f t="shared" si="50"/>
        <v>0.31974986066750388</v>
      </c>
      <c r="AI276">
        <v>8.9600954956797541</v>
      </c>
    </row>
    <row r="277" spans="3:35" x14ac:dyDescent="0.3">
      <c r="C277">
        <f t="shared" si="51"/>
        <v>269</v>
      </c>
      <c r="D277">
        <v>9.6534431271445094</v>
      </c>
      <c r="E277">
        <v>9.8680136011355746</v>
      </c>
      <c r="F277">
        <v>9.8403188743815804</v>
      </c>
      <c r="G277">
        <v>9.5785088695849367</v>
      </c>
      <c r="H277">
        <v>8.485624750902776</v>
      </c>
      <c r="I277">
        <v>8.6347793572383598</v>
      </c>
      <c r="J277">
        <f t="shared" si="47"/>
        <v>9.3434480967312883</v>
      </c>
      <c r="K277">
        <f t="shared" si="48"/>
        <v>0.38229445977841942</v>
      </c>
      <c r="L277">
        <f t="shared" si="49"/>
        <v>1.3654535971229693</v>
      </c>
      <c r="M277">
        <f t="shared" si="50"/>
        <v>1.4619332220826955</v>
      </c>
      <c r="AI277">
        <v>8.7389663386764997</v>
      </c>
    </row>
    <row r="278" spans="3:35" x14ac:dyDescent="0.3">
      <c r="C278">
        <f t="shared" si="51"/>
        <v>270</v>
      </c>
      <c r="D278">
        <v>8.3064509660236414</v>
      </c>
      <c r="E278">
        <v>8.2320041192888365</v>
      </c>
      <c r="F278">
        <v>8.1348073890871824</v>
      </c>
      <c r="G278">
        <v>8.2097046351681691</v>
      </c>
      <c r="H278">
        <v>8.4536479860960654</v>
      </c>
      <c r="I278">
        <v>9.8653921585928206</v>
      </c>
      <c r="J278">
        <f t="shared" si="47"/>
        <v>8.5336678757094528</v>
      </c>
      <c r="K278">
        <f t="shared" si="48"/>
        <v>0.43731263267009801</v>
      </c>
      <c r="L278">
        <f t="shared" si="49"/>
        <v>-1.7228118084405017</v>
      </c>
      <c r="M278">
        <f t="shared" si="50"/>
        <v>-1.972810809090866</v>
      </c>
      <c r="AI278">
        <v>8.6702086383126993</v>
      </c>
    </row>
    <row r="279" spans="3:35" x14ac:dyDescent="0.3">
      <c r="C279">
        <f t="shared" si="51"/>
        <v>271</v>
      </c>
      <c r="D279">
        <v>8.1963716801257505</v>
      </c>
      <c r="E279">
        <v>9.2885750035652119</v>
      </c>
      <c r="F279">
        <v>9.2224262710906935</v>
      </c>
      <c r="G279">
        <v>8.2751021870401047</v>
      </c>
      <c r="H279">
        <v>8.8562483360114435</v>
      </c>
      <c r="I279">
        <v>8.2252523711867678</v>
      </c>
      <c r="J279">
        <f t="shared" si="47"/>
        <v>8.6773293081699965</v>
      </c>
      <c r="K279">
        <f t="shared" si="48"/>
        <v>0.26004889430936051</v>
      </c>
      <c r="L279">
        <f t="shared" si="49"/>
        <v>-1.5440569071452279</v>
      </c>
      <c r="M279">
        <f t="shared" si="50"/>
        <v>-1.3634599817379336</v>
      </c>
      <c r="AI279">
        <v>8.8138955219117978</v>
      </c>
    </row>
    <row r="280" spans="3:35" x14ac:dyDescent="0.3">
      <c r="C280">
        <f t="shared" si="51"/>
        <v>272</v>
      </c>
      <c r="D280">
        <v>9.2389164060244244</v>
      </c>
      <c r="E280">
        <v>9.5760975778607822</v>
      </c>
      <c r="F280">
        <v>9.552021554434603</v>
      </c>
      <c r="G280">
        <v>9.6099531995662097</v>
      </c>
      <c r="H280">
        <v>8.3356270874202032</v>
      </c>
      <c r="I280">
        <v>9.9871256784653326</v>
      </c>
      <c r="J280">
        <f t="shared" si="47"/>
        <v>9.3832902506285922</v>
      </c>
      <c r="K280">
        <f t="shared" si="48"/>
        <v>0.32001602903999388</v>
      </c>
      <c r="L280">
        <f t="shared" si="49"/>
        <v>1.6649339043436571</v>
      </c>
      <c r="M280">
        <f t="shared" si="50"/>
        <v>1.630926730117727</v>
      </c>
      <c r="AI280">
        <v>9.095043092277713</v>
      </c>
    </row>
    <row r="281" spans="3:35" x14ac:dyDescent="0.3">
      <c r="C281">
        <f t="shared" si="51"/>
        <v>273</v>
      </c>
      <c r="D281">
        <v>8.1874796389933664</v>
      </c>
      <c r="E281">
        <v>8.3693770096841416</v>
      </c>
      <c r="F281">
        <v>8.7886713607962275</v>
      </c>
      <c r="G281">
        <v>8.0897042169048596</v>
      </c>
      <c r="H281">
        <v>9.3323372006128196</v>
      </c>
      <c r="I281">
        <v>8.59050206307165</v>
      </c>
      <c r="J281">
        <f t="shared" si="47"/>
        <v>8.5596785816771774</v>
      </c>
      <c r="K281">
        <f t="shared" si="48"/>
        <v>0.20920235321811731</v>
      </c>
      <c r="L281">
        <f t="shared" si="49"/>
        <v>-2.3515692980232501</v>
      </c>
      <c r="M281">
        <f t="shared" si="50"/>
        <v>-1.8624844331804775</v>
      </c>
      <c r="AI281">
        <v>8.6905957852191236</v>
      </c>
    </row>
    <row r="282" spans="3:35" x14ac:dyDescent="0.3">
      <c r="C282">
        <f t="shared" si="51"/>
        <v>274</v>
      </c>
      <c r="D282">
        <v>9.2637675195991385</v>
      </c>
      <c r="E282">
        <v>8.9553906510441283</v>
      </c>
      <c r="F282">
        <v>9.0596338859879104</v>
      </c>
      <c r="G282">
        <v>8.84318859583143</v>
      </c>
      <c r="H282">
        <v>8.8965646063756108</v>
      </c>
      <c r="I282">
        <v>8.5342032427231427</v>
      </c>
      <c r="J282">
        <f t="shared" si="47"/>
        <v>8.9254580835935613</v>
      </c>
      <c r="K282">
        <f t="shared" si="48"/>
        <v>5.8807166235937236E-2</v>
      </c>
      <c r="L282">
        <f t="shared" si="49"/>
        <v>-0.74062419205905938</v>
      </c>
      <c r="M282">
        <f t="shared" si="50"/>
        <v>-0.31100302091829712</v>
      </c>
      <c r="AI282">
        <v>9.2955170869979238</v>
      </c>
    </row>
    <row r="283" spans="3:35" x14ac:dyDescent="0.3">
      <c r="C283">
        <f t="shared" si="51"/>
        <v>275</v>
      </c>
      <c r="D283">
        <v>9.1885771990102558</v>
      </c>
      <c r="E283">
        <v>8.06310464332498</v>
      </c>
      <c r="F283">
        <v>8.7598970469074509</v>
      </c>
      <c r="G283">
        <v>8.0313565401338707</v>
      </c>
      <c r="H283">
        <v>9.1257182938402952</v>
      </c>
      <c r="I283">
        <v>8.2478089957894358</v>
      </c>
      <c r="J283">
        <f t="shared" si="47"/>
        <v>8.5694104531677144</v>
      </c>
      <c r="K283">
        <f t="shared" si="48"/>
        <v>0.27568121978899407</v>
      </c>
      <c r="L283">
        <f t="shared" si="49"/>
        <v>-2.0031057871442379</v>
      </c>
      <c r="M283">
        <f t="shared" si="50"/>
        <v>-1.8212059644719059</v>
      </c>
      <c r="AI283">
        <v>9.2743102528043497</v>
      </c>
    </row>
    <row r="284" spans="3:35" x14ac:dyDescent="0.3">
      <c r="C284">
        <f t="shared" si="51"/>
        <v>276</v>
      </c>
      <c r="D284">
        <v>9.764146243850357</v>
      </c>
      <c r="E284">
        <v>8.8221437929740532</v>
      </c>
      <c r="F284">
        <v>8.49647692050325</v>
      </c>
      <c r="G284">
        <v>9.5088768614581873</v>
      </c>
      <c r="H284">
        <v>8.545780375218305</v>
      </c>
      <c r="I284">
        <v>9.5731923845167248</v>
      </c>
      <c r="J284">
        <f t="shared" si="47"/>
        <v>9.1184360964201456</v>
      </c>
      <c r="K284">
        <f t="shared" si="48"/>
        <v>0.31574915753500626</v>
      </c>
      <c r="L284">
        <f t="shared" si="49"/>
        <v>0.52159948905792675</v>
      </c>
      <c r="M284">
        <f t="shared" si="50"/>
        <v>0.50752781065405439</v>
      </c>
      <c r="AI284">
        <v>8.8514525724044741</v>
      </c>
    </row>
    <row r="285" spans="3:35" x14ac:dyDescent="0.3">
      <c r="C285">
        <f t="shared" si="51"/>
        <v>277</v>
      </c>
      <c r="D285">
        <v>8.9915540482811132</v>
      </c>
      <c r="E285">
        <v>8.721939764789056</v>
      </c>
      <c r="F285">
        <v>8.4244257337960029</v>
      </c>
      <c r="G285">
        <v>9.5835661347125498</v>
      </c>
      <c r="H285">
        <v>9.3337427724676818</v>
      </c>
      <c r="I285">
        <v>9.5339555196976971</v>
      </c>
      <c r="J285">
        <f t="shared" si="47"/>
        <v>9.0981973289573492</v>
      </c>
      <c r="K285">
        <f t="shared" si="48"/>
        <v>0.21757208814190468</v>
      </c>
      <c r="L285">
        <f t="shared" si="49"/>
        <v>0.52207570096429512</v>
      </c>
      <c r="M285">
        <f t="shared" si="50"/>
        <v>0.42168354830169547</v>
      </c>
      <c r="AI285">
        <v>9.1650753744610878</v>
      </c>
    </row>
    <row r="286" spans="3:35" x14ac:dyDescent="0.3">
      <c r="C286">
        <f t="shared" si="51"/>
        <v>278</v>
      </c>
      <c r="D286">
        <v>9.1416760834565309</v>
      </c>
      <c r="E286">
        <v>9.2183410811961863</v>
      </c>
      <c r="F286">
        <v>9.0803531217093685</v>
      </c>
      <c r="G286">
        <v>8.731352931370667</v>
      </c>
      <c r="H286">
        <v>9.8794155678869657</v>
      </c>
      <c r="I286">
        <v>8.4676860189003023</v>
      </c>
      <c r="J286">
        <f t="shared" si="47"/>
        <v>9.0864708007533377</v>
      </c>
      <c r="K286">
        <f t="shared" si="48"/>
        <v>0.23164790624633999</v>
      </c>
      <c r="L286">
        <f t="shared" si="49"/>
        <v>0.44628518682353263</v>
      </c>
      <c r="M286">
        <f t="shared" si="50"/>
        <v>0.37194459233622124</v>
      </c>
      <c r="AI286">
        <v>8.9226025675377141</v>
      </c>
    </row>
    <row r="287" spans="3:35" x14ac:dyDescent="0.3">
      <c r="C287">
        <f t="shared" si="51"/>
        <v>279</v>
      </c>
      <c r="D287">
        <v>9.8853634930498089</v>
      </c>
      <c r="E287">
        <v>8.8401610812992484</v>
      </c>
      <c r="F287">
        <v>8.8705566855516533</v>
      </c>
      <c r="G287">
        <v>9.5433199979205021</v>
      </c>
      <c r="H287">
        <v>8.2431574723967564</v>
      </c>
      <c r="I287">
        <v>8.454918131338399</v>
      </c>
      <c r="J287">
        <f t="shared" si="47"/>
        <v>8.9729128102593965</v>
      </c>
      <c r="K287">
        <f t="shared" si="48"/>
        <v>0.39737834931934407</v>
      </c>
      <c r="L287">
        <f t="shared" si="49"/>
        <v>-0.10051547787878952</v>
      </c>
      <c r="M287">
        <f t="shared" si="50"/>
        <v>-0.10972020993438313</v>
      </c>
      <c r="AI287">
        <v>9.2420541666083977</v>
      </c>
    </row>
    <row r="288" spans="3:35" x14ac:dyDescent="0.3">
      <c r="C288">
        <f t="shared" si="51"/>
        <v>280</v>
      </c>
      <c r="D288">
        <v>8.0785385318560774</v>
      </c>
      <c r="E288">
        <v>9.0117413143594174</v>
      </c>
      <c r="F288">
        <v>8.1223703082027967</v>
      </c>
      <c r="G288">
        <v>8.4035663372871934</v>
      </c>
      <c r="H288">
        <v>8.587680000267234</v>
      </c>
      <c r="I288">
        <v>8.8356036543742977</v>
      </c>
      <c r="J288">
        <f t="shared" si="47"/>
        <v>8.5065833577245034</v>
      </c>
      <c r="K288">
        <f t="shared" si="48"/>
        <v>0.1422940258132131</v>
      </c>
      <c r="L288">
        <f t="shared" si="49"/>
        <v>-3.1961081967199481</v>
      </c>
      <c r="M288">
        <f t="shared" si="50"/>
        <v>-2.0876918398582376</v>
      </c>
      <c r="AI288">
        <v>9.3741095203791573</v>
      </c>
    </row>
    <row r="289" spans="3:35" x14ac:dyDescent="0.3">
      <c r="C289">
        <f t="shared" si="51"/>
        <v>281</v>
      </c>
      <c r="D289">
        <v>8.1885958389581397</v>
      </c>
      <c r="E289">
        <v>8.1952197771159305</v>
      </c>
      <c r="F289">
        <v>9.0757560787355693</v>
      </c>
      <c r="G289">
        <v>9.5412798013752678</v>
      </c>
      <c r="H289">
        <v>8.1878524019329095</v>
      </c>
      <c r="I289">
        <v>9.2055851489376703</v>
      </c>
      <c r="J289">
        <f t="shared" si="47"/>
        <v>8.7323815078425806</v>
      </c>
      <c r="K289">
        <f t="shared" si="48"/>
        <v>0.37538035139716458</v>
      </c>
      <c r="L289">
        <f t="shared" si="49"/>
        <v>-1.0650564005717147</v>
      </c>
      <c r="M289">
        <f t="shared" si="50"/>
        <v>-1.1299519145863592</v>
      </c>
      <c r="AI289">
        <v>9.2216327372402418</v>
      </c>
    </row>
    <row r="290" spans="3:35" x14ac:dyDescent="0.3">
      <c r="C290">
        <f t="shared" si="51"/>
        <v>282</v>
      </c>
      <c r="D290">
        <v>8.1201700351194415</v>
      </c>
      <c r="E290">
        <v>8.5655138556330055</v>
      </c>
      <c r="F290">
        <v>8.4525253910914753</v>
      </c>
      <c r="G290">
        <v>9.2081925734315426</v>
      </c>
      <c r="H290">
        <v>8.5125026784118631</v>
      </c>
      <c r="I290">
        <v>9.0697161760744649</v>
      </c>
      <c r="J290">
        <f t="shared" si="47"/>
        <v>8.6547701182936319</v>
      </c>
      <c r="K290">
        <f t="shared" si="48"/>
        <v>0.16667270564086173</v>
      </c>
      <c r="L290">
        <f t="shared" si="49"/>
        <v>-2.0640255307451043</v>
      </c>
      <c r="M290">
        <f t="shared" si="50"/>
        <v>-1.459146491193769</v>
      </c>
      <c r="AI290">
        <v>8.5997629249529677</v>
      </c>
    </row>
    <row r="291" spans="3:35" x14ac:dyDescent="0.3">
      <c r="C291">
        <f t="shared" si="51"/>
        <v>283</v>
      </c>
      <c r="D291">
        <v>9.5007852135955702</v>
      </c>
      <c r="E291">
        <v>8.0529514682088514</v>
      </c>
      <c r="F291">
        <v>9.5632792373624458</v>
      </c>
      <c r="G291">
        <v>9.4806319636226561</v>
      </c>
      <c r="H291">
        <v>9.6451191403500047</v>
      </c>
      <c r="I291">
        <v>9.7248817217463817</v>
      </c>
      <c r="J291">
        <f t="shared" si="47"/>
        <v>9.3279414574809838</v>
      </c>
      <c r="K291">
        <f t="shared" si="48"/>
        <v>0.39846719079650633</v>
      </c>
      <c r="L291">
        <f t="shared" si="49"/>
        <v>1.2772841374503769</v>
      </c>
      <c r="M291">
        <f t="shared" si="50"/>
        <v>1.3961606393177866</v>
      </c>
      <c r="AI291">
        <v>8.6913500378433142</v>
      </c>
    </row>
    <row r="292" spans="3:35" x14ac:dyDescent="0.3">
      <c r="C292">
        <f t="shared" si="51"/>
        <v>284</v>
      </c>
      <c r="D292">
        <v>9.3777216461340664</v>
      </c>
      <c r="E292">
        <v>9.3397207988223947</v>
      </c>
      <c r="F292">
        <v>9.5559184395185763</v>
      </c>
      <c r="G292">
        <v>8.824325033154917</v>
      </c>
      <c r="H292">
        <v>8.4539214767013924</v>
      </c>
      <c r="I292">
        <v>9.4889397122371975</v>
      </c>
      <c r="J292">
        <f t="shared" si="47"/>
        <v>9.1734245177614255</v>
      </c>
      <c r="K292">
        <f t="shared" si="48"/>
        <v>0.19095965682588628</v>
      </c>
      <c r="L292">
        <f t="shared" si="49"/>
        <v>0.97894493480453149</v>
      </c>
      <c r="M292">
        <f t="shared" si="50"/>
        <v>0.74076535719141934</v>
      </c>
      <c r="AI292">
        <v>8.9331224903331474</v>
      </c>
    </row>
    <row r="293" spans="3:35" x14ac:dyDescent="0.3">
      <c r="C293">
        <f t="shared" si="51"/>
        <v>285</v>
      </c>
      <c r="D293">
        <v>8.3243695580898507</v>
      </c>
      <c r="E293">
        <v>9.2269587999181439</v>
      </c>
      <c r="F293">
        <v>9.8650866638230195</v>
      </c>
      <c r="G293">
        <v>9.7154652544798825</v>
      </c>
      <c r="H293">
        <v>9.6829418440625847</v>
      </c>
      <c r="I293">
        <v>8.3618672825285767</v>
      </c>
      <c r="J293">
        <f t="shared" si="47"/>
        <v>9.1961149004836766</v>
      </c>
      <c r="K293">
        <f t="shared" si="48"/>
        <v>0.4822217719034253</v>
      </c>
      <c r="L293">
        <f t="shared" si="49"/>
        <v>0.69607299643400788</v>
      </c>
      <c r="M293">
        <f t="shared" si="50"/>
        <v>0.83700833102196215</v>
      </c>
      <c r="AI293">
        <v>8.6225715925146442</v>
      </c>
    </row>
    <row r="294" spans="3:35" x14ac:dyDescent="0.3">
      <c r="C294">
        <f t="shared" si="51"/>
        <v>286</v>
      </c>
      <c r="D294">
        <v>8.3693554301863156</v>
      </c>
      <c r="E294">
        <v>8.0990513446775072</v>
      </c>
      <c r="F294">
        <v>9.7127868193780831</v>
      </c>
      <c r="G294">
        <v>9.8318114814422639</v>
      </c>
      <c r="H294">
        <v>9.5033978318162298</v>
      </c>
      <c r="I294">
        <v>8.3003562672169284</v>
      </c>
      <c r="J294">
        <f t="shared" si="47"/>
        <v>8.9694598624528883</v>
      </c>
      <c r="K294">
        <f t="shared" si="48"/>
        <v>0.62934219467854491</v>
      </c>
      <c r="L294">
        <f t="shared" si="49"/>
        <v>-9.05330547332657E-2</v>
      </c>
      <c r="M294">
        <f t="shared" si="50"/>
        <v>-0.12436614911698265</v>
      </c>
      <c r="AI294">
        <v>8.724648122827297</v>
      </c>
    </row>
    <row r="295" spans="3:35" x14ac:dyDescent="0.3">
      <c r="C295">
        <f t="shared" si="51"/>
        <v>287</v>
      </c>
      <c r="D295">
        <v>9.0255301226196263</v>
      </c>
      <c r="E295">
        <v>9.6328360310876988</v>
      </c>
      <c r="F295">
        <v>9.1437114048582746</v>
      </c>
      <c r="G295">
        <v>8.1235991317221199</v>
      </c>
      <c r="H295">
        <v>9.1579811452342188</v>
      </c>
      <c r="I295">
        <v>8.6326671548903917</v>
      </c>
      <c r="J295">
        <f t="shared" si="47"/>
        <v>8.9527208317353875</v>
      </c>
      <c r="K295">
        <f t="shared" si="48"/>
        <v>0.26726884440868781</v>
      </c>
      <c r="L295">
        <f t="shared" si="49"/>
        <v>-0.21823442528169804</v>
      </c>
      <c r="M295">
        <f t="shared" si="50"/>
        <v>-0.19536601346538163</v>
      </c>
      <c r="AI295">
        <v>8.5266670936988032</v>
      </c>
    </row>
    <row r="296" spans="3:35" x14ac:dyDescent="0.3">
      <c r="C296">
        <f t="shared" si="51"/>
        <v>288</v>
      </c>
      <c r="D296">
        <v>9.6605741777390097</v>
      </c>
      <c r="E296">
        <v>8.9263554012961137</v>
      </c>
      <c r="F296">
        <v>8.9549374581662882</v>
      </c>
      <c r="G296">
        <v>9.7364155192562691</v>
      </c>
      <c r="H296">
        <v>9.1932258010673973</v>
      </c>
      <c r="I296">
        <v>9.7385465005494591</v>
      </c>
      <c r="J296">
        <f t="shared" si="47"/>
        <v>9.3683424763457577</v>
      </c>
      <c r="K296">
        <f t="shared" si="48"/>
        <v>0.15097005705613331</v>
      </c>
      <c r="L296">
        <f t="shared" si="49"/>
        <v>2.329793194901209</v>
      </c>
      <c r="M296">
        <f t="shared" si="50"/>
        <v>1.567524615365518</v>
      </c>
      <c r="AI296">
        <v>8.9042926085829794</v>
      </c>
    </row>
    <row r="297" spans="3:35" x14ac:dyDescent="0.3">
      <c r="C297">
        <f t="shared" si="51"/>
        <v>289</v>
      </c>
      <c r="D297">
        <v>9.9233362933380125</v>
      </c>
      <c r="E297">
        <v>9.7920373364546052</v>
      </c>
      <c r="F297">
        <v>8.283243320250957</v>
      </c>
      <c r="G297">
        <v>8.6165622185662052</v>
      </c>
      <c r="H297">
        <v>9.8861772857347052</v>
      </c>
      <c r="I297">
        <v>9.9953478350037663</v>
      </c>
      <c r="J297">
        <f t="shared" si="47"/>
        <v>9.4161173815580401</v>
      </c>
      <c r="K297">
        <f t="shared" si="48"/>
        <v>0.57554863322390326</v>
      </c>
      <c r="L297">
        <f t="shared" si="49"/>
        <v>1.3474767126029243</v>
      </c>
      <c r="M297">
        <f t="shared" si="50"/>
        <v>1.7701654878613962</v>
      </c>
      <c r="AI297">
        <v>8.7785505553711385</v>
      </c>
    </row>
    <row r="298" spans="3:35" x14ac:dyDescent="0.3">
      <c r="C298">
        <f t="shared" si="51"/>
        <v>290</v>
      </c>
      <c r="D298">
        <v>8.5209220994942019</v>
      </c>
      <c r="E298">
        <v>9.8832637502056873</v>
      </c>
      <c r="F298">
        <v>9.5754393051228135</v>
      </c>
      <c r="G298">
        <v>8.1928668411317762</v>
      </c>
      <c r="H298">
        <v>8.9492849218274717</v>
      </c>
      <c r="I298">
        <v>9.3390523635737033</v>
      </c>
      <c r="J298">
        <f t="shared" si="47"/>
        <v>9.0768048802259429</v>
      </c>
      <c r="K298">
        <f t="shared" si="48"/>
        <v>0.41487988076902277</v>
      </c>
      <c r="L298">
        <f t="shared" si="49"/>
        <v>0.29671819428067653</v>
      </c>
      <c r="M298">
        <f t="shared" si="50"/>
        <v>0.3309458596240622</v>
      </c>
      <c r="AI298">
        <v>8.646114547311635</v>
      </c>
    </row>
    <row r="299" spans="3:35" x14ac:dyDescent="0.3">
      <c r="C299">
        <f t="shared" si="51"/>
        <v>291</v>
      </c>
      <c r="D299">
        <v>9.9230014229343393</v>
      </c>
      <c r="E299">
        <v>8.6877765894524295</v>
      </c>
      <c r="F299">
        <v>9.9227810637966272</v>
      </c>
      <c r="G299">
        <v>8.2212431514778181</v>
      </c>
      <c r="H299">
        <v>9.821355144794472</v>
      </c>
      <c r="I299">
        <v>8.9737351747324698</v>
      </c>
      <c r="J299">
        <f t="shared" si="47"/>
        <v>9.258315424531359</v>
      </c>
      <c r="K299">
        <f t="shared" si="48"/>
        <v>0.53647103385527817</v>
      </c>
      <c r="L299">
        <f t="shared" si="49"/>
        <v>0.86795681372324218</v>
      </c>
      <c r="M299">
        <f t="shared" si="50"/>
        <v>1.1008365564620151</v>
      </c>
      <c r="AI299">
        <v>8.6604786215167522</v>
      </c>
    </row>
    <row r="300" spans="3:35" x14ac:dyDescent="0.3">
      <c r="C300">
        <f t="shared" si="51"/>
        <v>292</v>
      </c>
      <c r="D300">
        <v>8.1071560224455048</v>
      </c>
      <c r="E300">
        <v>9.9978752523867875</v>
      </c>
      <c r="F300">
        <v>8.9238631899749237</v>
      </c>
      <c r="G300">
        <v>8.0885777553642999</v>
      </c>
      <c r="H300">
        <v>8.7692679713418986</v>
      </c>
      <c r="I300">
        <v>9.2628725423735006</v>
      </c>
      <c r="J300">
        <f t="shared" si="47"/>
        <v>8.8582687889811513</v>
      </c>
      <c r="K300">
        <f t="shared" si="48"/>
        <v>0.52624510699205507</v>
      </c>
      <c r="L300">
        <f t="shared" si="49"/>
        <v>-0.47445435635302352</v>
      </c>
      <c r="M300">
        <f t="shared" si="50"/>
        <v>-0.59599149388633987</v>
      </c>
      <c r="AI300">
        <v>8.7914928254464488</v>
      </c>
    </row>
    <row r="301" spans="3:35" x14ac:dyDescent="0.3">
      <c r="C301">
        <f t="shared" si="51"/>
        <v>293</v>
      </c>
      <c r="D301">
        <v>9.3772112440960811</v>
      </c>
      <c r="E301">
        <v>8.6291270712867849</v>
      </c>
      <c r="F301">
        <v>8.3914359468956032</v>
      </c>
      <c r="G301">
        <v>8.9068787431256382</v>
      </c>
      <c r="H301">
        <v>8.0795702223255166</v>
      </c>
      <c r="I301">
        <v>8.5630407246141189</v>
      </c>
      <c r="J301">
        <f t="shared" si="47"/>
        <v>8.6578773253906238</v>
      </c>
      <c r="K301">
        <f t="shared" si="48"/>
        <v>0.19893873284439148</v>
      </c>
      <c r="L301">
        <f t="shared" si="49"/>
        <v>-1.8721779747466587</v>
      </c>
      <c r="M301">
        <f t="shared" si="50"/>
        <v>-1.4459670373704265</v>
      </c>
      <c r="AI301">
        <v>9.0956018205894882</v>
      </c>
    </row>
    <row r="302" spans="3:35" x14ac:dyDescent="0.3">
      <c r="C302">
        <f t="shared" si="51"/>
        <v>294</v>
      </c>
      <c r="D302">
        <v>9.5097766781247994</v>
      </c>
      <c r="E302">
        <v>9.9613483942800993</v>
      </c>
      <c r="F302">
        <v>8.4786980550753217</v>
      </c>
      <c r="G302">
        <v>8.233971595567942</v>
      </c>
      <c r="H302">
        <v>9.4768544057970292</v>
      </c>
      <c r="I302">
        <v>8.7098224785895173</v>
      </c>
      <c r="J302">
        <f t="shared" si="47"/>
        <v>9.0617452679057848</v>
      </c>
      <c r="K302">
        <f t="shared" si="48"/>
        <v>0.46626729610625672</v>
      </c>
      <c r="L302">
        <f t="shared" si="49"/>
        <v>0.22586816608419163</v>
      </c>
      <c r="M302">
        <f t="shared" si="50"/>
        <v>0.26706937538099257</v>
      </c>
      <c r="AI302">
        <v>9.2520732943606934</v>
      </c>
    </row>
    <row r="303" spans="3:35" x14ac:dyDescent="0.3">
      <c r="C303">
        <f t="shared" si="51"/>
        <v>295</v>
      </c>
      <c r="D303">
        <v>9.4547591806229807</v>
      </c>
      <c r="E303">
        <v>9.8471254915141984</v>
      </c>
      <c r="F303">
        <v>8.9282268082124165</v>
      </c>
      <c r="G303">
        <v>9.1966287649649185</v>
      </c>
      <c r="H303">
        <v>9.5943382271693167</v>
      </c>
      <c r="I303">
        <v>9.5025919433879622</v>
      </c>
      <c r="J303">
        <f t="shared" si="47"/>
        <v>9.4206117359786319</v>
      </c>
      <c r="K303">
        <f t="shared" si="48"/>
        <v>0.10251859363611335</v>
      </c>
      <c r="L303">
        <f t="shared" si="49"/>
        <v>3.22710377925491</v>
      </c>
      <c r="M303">
        <f t="shared" si="50"/>
        <v>1.7892286319335331</v>
      </c>
      <c r="AI303">
        <v>9.1025531877527754</v>
      </c>
    </row>
    <row r="304" spans="3:35" x14ac:dyDescent="0.3">
      <c r="C304">
        <f t="shared" si="51"/>
        <v>296</v>
      </c>
      <c r="D304">
        <v>9.2603199303016002</v>
      </c>
      <c r="E304">
        <v>8.326185484530038</v>
      </c>
      <c r="F304">
        <v>8.4433466046141294</v>
      </c>
      <c r="G304">
        <v>8.5707515424376499</v>
      </c>
      <c r="H304">
        <v>9.9236999047465364</v>
      </c>
      <c r="I304">
        <v>8.221584073332556</v>
      </c>
      <c r="J304">
        <f t="shared" si="47"/>
        <v>8.7909812566604177</v>
      </c>
      <c r="K304">
        <f t="shared" si="48"/>
        <v>0.44258591335985453</v>
      </c>
      <c r="L304">
        <f t="shared" si="49"/>
        <v>-0.76510495454398553</v>
      </c>
      <c r="M304">
        <f t="shared" si="50"/>
        <v>-0.88139664952153274</v>
      </c>
      <c r="AI304">
        <v>8.7901700221200674</v>
      </c>
    </row>
    <row r="305" spans="3:35" x14ac:dyDescent="0.3">
      <c r="C305">
        <f t="shared" si="51"/>
        <v>297</v>
      </c>
      <c r="D305">
        <v>8.4624004640359125</v>
      </c>
      <c r="E305">
        <v>8.6371451566532595</v>
      </c>
      <c r="F305">
        <v>8.9089551877975381</v>
      </c>
      <c r="G305">
        <v>9.2768120778815106</v>
      </c>
      <c r="H305">
        <v>8.5744798251813901</v>
      </c>
      <c r="I305">
        <v>8.476902497498136</v>
      </c>
      <c r="J305">
        <f t="shared" si="47"/>
        <v>8.7227825348412917</v>
      </c>
      <c r="K305">
        <f t="shared" si="48"/>
        <v>9.983845221325581E-2</v>
      </c>
      <c r="L305">
        <f t="shared" si="49"/>
        <v>-2.1396008011480543</v>
      </c>
      <c r="M305">
        <f t="shared" si="50"/>
        <v>-1.1706666843049494</v>
      </c>
      <c r="AI305">
        <v>9.0116352837931775</v>
      </c>
    </row>
    <row r="306" spans="3:35" x14ac:dyDescent="0.3">
      <c r="C306">
        <f t="shared" si="51"/>
        <v>298</v>
      </c>
      <c r="D306">
        <v>9.0608531862304602</v>
      </c>
      <c r="E306">
        <v>8.0776879817712697</v>
      </c>
      <c r="F306">
        <v>9.5224631065114185</v>
      </c>
      <c r="G306">
        <v>8.3199654113314576</v>
      </c>
      <c r="H306">
        <v>9.1436402710001357</v>
      </c>
      <c r="I306">
        <v>8.9259333023123872</v>
      </c>
      <c r="J306">
        <f t="shared" si="47"/>
        <v>8.8417572098595212</v>
      </c>
      <c r="K306">
        <f t="shared" si="48"/>
        <v>0.29313020561307762</v>
      </c>
      <c r="L306">
        <f t="shared" si="49"/>
        <v>-0.71041104359318674</v>
      </c>
      <c r="M306">
        <f t="shared" si="50"/>
        <v>-0.66602660509429801</v>
      </c>
      <c r="AI306">
        <v>8.7302978469610988</v>
      </c>
    </row>
    <row r="307" spans="3:35" x14ac:dyDescent="0.3">
      <c r="C307">
        <f t="shared" si="51"/>
        <v>299</v>
      </c>
      <c r="D307">
        <v>9.0422861645573569</v>
      </c>
      <c r="E307">
        <v>9.5776520797311644</v>
      </c>
      <c r="F307">
        <v>9.7803136511899513</v>
      </c>
      <c r="G307">
        <v>9.5383627246043599</v>
      </c>
      <c r="H307">
        <v>8.9956917465148898</v>
      </c>
      <c r="I307">
        <v>8.3838947336581207</v>
      </c>
      <c r="J307">
        <f t="shared" si="47"/>
        <v>9.2197001833759753</v>
      </c>
      <c r="K307">
        <f t="shared" si="48"/>
        <v>0.26483781984344101</v>
      </c>
      <c r="L307">
        <f t="shared" si="49"/>
        <v>1.0515255449167211</v>
      </c>
      <c r="M307">
        <f t="shared" si="50"/>
        <v>0.93704709158299393</v>
      </c>
      <c r="AI307">
        <v>8.8527624205882969</v>
      </c>
    </row>
    <row r="308" spans="3:35" x14ac:dyDescent="0.3">
      <c r="C308">
        <f t="shared" si="51"/>
        <v>300</v>
      </c>
      <c r="D308">
        <v>9.5605348967037358</v>
      </c>
      <c r="E308">
        <v>9.5791258399291728</v>
      </c>
      <c r="F308">
        <v>8.3926688532674056</v>
      </c>
      <c r="G308">
        <v>8.134959550317344</v>
      </c>
      <c r="H308">
        <v>8.9847926201121258</v>
      </c>
      <c r="I308">
        <v>8.7980206733071569</v>
      </c>
      <c r="J308">
        <f t="shared" si="47"/>
        <v>8.9083504056061571</v>
      </c>
      <c r="K308">
        <f t="shared" si="48"/>
        <v>0.35147224683480999</v>
      </c>
      <c r="L308">
        <f t="shared" si="49"/>
        <v>-0.37363159850728483</v>
      </c>
      <c r="M308">
        <f t="shared" si="50"/>
        <v>-0.38356653053369366</v>
      </c>
      <c r="AI308">
        <v>9.2878360368961754</v>
      </c>
    </row>
    <row r="309" spans="3:35" x14ac:dyDescent="0.3">
      <c r="C309">
        <f t="shared" si="51"/>
        <v>301</v>
      </c>
      <c r="D309">
        <v>9.1561462970470924</v>
      </c>
      <c r="E309">
        <v>8.4276412681691184</v>
      </c>
      <c r="F309">
        <v>8.4352510932912885</v>
      </c>
      <c r="G309">
        <v>9.2312326393635953</v>
      </c>
      <c r="H309">
        <v>9.0365640248992545</v>
      </c>
      <c r="I309">
        <v>8.2312944305671145</v>
      </c>
      <c r="J309">
        <f t="shared" si="47"/>
        <v>8.7530216255562436</v>
      </c>
      <c r="K309">
        <f t="shared" si="48"/>
        <v>0.19012826417140044</v>
      </c>
      <c r="L309">
        <f t="shared" si="49"/>
        <v>-1.3805803242763517</v>
      </c>
      <c r="M309">
        <f t="shared" si="50"/>
        <v>-1.0424052948007272</v>
      </c>
      <c r="AI309">
        <v>9.3705403120453017</v>
      </c>
    </row>
    <row r="310" spans="3:35" x14ac:dyDescent="0.3">
      <c r="C310">
        <f t="shared" si="51"/>
        <v>302</v>
      </c>
      <c r="D310">
        <v>8.2921397511850952</v>
      </c>
      <c r="E310">
        <v>8.1405158637147021</v>
      </c>
      <c r="F310">
        <v>9.7333143655616006</v>
      </c>
      <c r="G310">
        <v>9.6069103800167994</v>
      </c>
      <c r="H310">
        <v>8.8387144795331345</v>
      </c>
      <c r="I310">
        <v>9.3800854470143626</v>
      </c>
      <c r="J310">
        <f t="shared" si="47"/>
        <v>8.9986133811709497</v>
      </c>
      <c r="K310">
        <f t="shared" si="48"/>
        <v>0.46326714207264902</v>
      </c>
      <c r="L310">
        <f t="shared" si="49"/>
        <v>-6.0181048956679882E-4</v>
      </c>
      <c r="M310">
        <f t="shared" si="50"/>
        <v>-7.0929531261205406E-4</v>
      </c>
      <c r="AI310">
        <v>8.8355745785225643</v>
      </c>
    </row>
    <row r="311" spans="3:35" x14ac:dyDescent="0.3">
      <c r="C311">
        <f t="shared" si="51"/>
        <v>303</v>
      </c>
      <c r="D311">
        <v>9.5134194081003969</v>
      </c>
      <c r="E311">
        <v>9.0114811494683824</v>
      </c>
      <c r="F311">
        <v>8.508776656311797</v>
      </c>
      <c r="G311">
        <v>8.9792313271995763</v>
      </c>
      <c r="H311">
        <v>8.9575590463016965</v>
      </c>
      <c r="I311">
        <v>9.9338215298243497</v>
      </c>
      <c r="J311">
        <f t="shared" si="47"/>
        <v>9.1507148528676989</v>
      </c>
      <c r="K311">
        <f t="shared" si="48"/>
        <v>0.24859941988522055</v>
      </c>
      <c r="L311">
        <f t="shared" si="49"/>
        <v>0.74641652913228085</v>
      </c>
      <c r="M311">
        <f t="shared" si="50"/>
        <v>0.64444059657272801</v>
      </c>
      <c r="AI311">
        <v>9.0314747306717198</v>
      </c>
    </row>
    <row r="312" spans="3:35" x14ac:dyDescent="0.3">
      <c r="C312">
        <f t="shared" si="51"/>
        <v>304</v>
      </c>
      <c r="D312">
        <v>8.9652380019379283</v>
      </c>
      <c r="E312">
        <v>9.1466005299172934</v>
      </c>
      <c r="F312">
        <v>8.6149217911478271</v>
      </c>
      <c r="G312">
        <v>8.6274719247387104</v>
      </c>
      <c r="H312">
        <v>8.9458422846874601</v>
      </c>
      <c r="I312">
        <v>8.0359937911428805</v>
      </c>
      <c r="J312">
        <f t="shared" si="47"/>
        <v>8.7226780539286839</v>
      </c>
      <c r="K312">
        <f t="shared" si="48"/>
        <v>0.15611175277564687</v>
      </c>
      <c r="L312">
        <f t="shared" si="49"/>
        <v>-1.7117023450067652</v>
      </c>
      <c r="M312">
        <f t="shared" si="50"/>
        <v>-1.1711098479950905</v>
      </c>
      <c r="AI312">
        <v>8.9235305977892256</v>
      </c>
    </row>
    <row r="313" spans="3:35" x14ac:dyDescent="0.3">
      <c r="C313">
        <f t="shared" si="51"/>
        <v>305</v>
      </c>
      <c r="D313">
        <v>8.7170748840475465</v>
      </c>
      <c r="E313">
        <v>9.050817020841512</v>
      </c>
      <c r="F313">
        <v>8.7496894501654143</v>
      </c>
      <c r="G313">
        <v>8.5574306899628532</v>
      </c>
      <c r="H313">
        <v>8.5203026737106988</v>
      </c>
      <c r="I313">
        <v>8.3464119253562021</v>
      </c>
      <c r="J313">
        <f t="shared" si="47"/>
        <v>8.6569544406807051</v>
      </c>
      <c r="K313">
        <f t="shared" si="48"/>
        <v>5.8471463588545179E-2</v>
      </c>
      <c r="L313">
        <f t="shared" si="49"/>
        <v>-3.462652787066884</v>
      </c>
      <c r="M313">
        <f t="shared" si="50"/>
        <v>-1.4498815226425599</v>
      </c>
      <c r="AI313">
        <v>9.2842528141260541</v>
      </c>
    </row>
    <row r="314" spans="3:35" x14ac:dyDescent="0.3">
      <c r="C314">
        <f t="shared" si="51"/>
        <v>306</v>
      </c>
      <c r="D314">
        <v>8.3194438838231264</v>
      </c>
      <c r="E314">
        <v>8.7759763588705741</v>
      </c>
      <c r="F314">
        <v>9.9309806378964165</v>
      </c>
      <c r="G314">
        <v>8.3903122819378133</v>
      </c>
      <c r="H314">
        <v>9.8998814307027487</v>
      </c>
      <c r="I314">
        <v>9.6371468893066972</v>
      </c>
      <c r="J314">
        <f t="shared" si="47"/>
        <v>9.1589569137562297</v>
      </c>
      <c r="K314">
        <f t="shared" si="48"/>
        <v>0.56318524520718516</v>
      </c>
      <c r="L314">
        <f t="shared" si="49"/>
        <v>0.52281527818383489</v>
      </c>
      <c r="M314">
        <f t="shared" si="50"/>
        <v>0.67939992097525215</v>
      </c>
      <c r="AI314">
        <v>8.9698264266846568</v>
      </c>
    </row>
    <row r="315" spans="3:35" x14ac:dyDescent="0.3">
      <c r="C315">
        <f t="shared" si="51"/>
        <v>307</v>
      </c>
      <c r="D315">
        <v>9.7444837171586496</v>
      </c>
      <c r="E315">
        <v>9.3345313002914274</v>
      </c>
      <c r="F315">
        <v>9.0479894133117273</v>
      </c>
      <c r="G315">
        <v>8.7436337227854697</v>
      </c>
      <c r="H315">
        <v>8.6191073917742376</v>
      </c>
      <c r="I315">
        <v>9.0022823451197684</v>
      </c>
      <c r="J315">
        <f t="shared" si="47"/>
        <v>9.0820046484068779</v>
      </c>
      <c r="K315">
        <f t="shared" si="48"/>
        <v>0.16778593236202569</v>
      </c>
      <c r="L315">
        <f t="shared" si="49"/>
        <v>0.49767595781885243</v>
      </c>
      <c r="M315">
        <f t="shared" si="50"/>
        <v>0.35300106949374271</v>
      </c>
      <c r="AI315">
        <v>9.0058040588567625</v>
      </c>
    </row>
    <row r="316" spans="3:35" x14ac:dyDescent="0.3">
      <c r="C316">
        <f t="shared" si="51"/>
        <v>308</v>
      </c>
      <c r="D316">
        <v>9.301246172478054</v>
      </c>
      <c r="E316">
        <v>8.6893524963325319</v>
      </c>
      <c r="F316">
        <v>8.1718903779574692</v>
      </c>
      <c r="G316">
        <v>9.4451598042516203</v>
      </c>
      <c r="H316">
        <v>9.2294989920180122</v>
      </c>
      <c r="I316">
        <v>9.5153368625058707</v>
      </c>
      <c r="J316">
        <f t="shared" si="47"/>
        <v>9.0587474509239261</v>
      </c>
      <c r="K316">
        <f t="shared" si="48"/>
        <v>0.27374364333251894</v>
      </c>
      <c r="L316">
        <f t="shared" si="49"/>
        <v>0.28074679412565123</v>
      </c>
      <c r="M316">
        <f t="shared" si="50"/>
        <v>0.25435390800146462</v>
      </c>
      <c r="AI316">
        <v>9.040330477617049</v>
      </c>
    </row>
    <row r="317" spans="3:35" x14ac:dyDescent="0.3">
      <c r="C317">
        <f t="shared" si="51"/>
        <v>309</v>
      </c>
      <c r="D317">
        <v>9.1392757469226975</v>
      </c>
      <c r="E317">
        <v>8.1133013057343781</v>
      </c>
      <c r="F317">
        <v>9.64858193952122</v>
      </c>
      <c r="G317">
        <v>9.0267817068621348</v>
      </c>
      <c r="H317">
        <v>8.2050309288983598</v>
      </c>
      <c r="I317">
        <v>8.4587429017221076</v>
      </c>
      <c r="J317">
        <f t="shared" si="47"/>
        <v>8.7652857549434842</v>
      </c>
      <c r="K317">
        <f t="shared" si="48"/>
        <v>0.36427970192769898</v>
      </c>
      <c r="L317">
        <f t="shared" si="49"/>
        <v>-0.94762267999257854</v>
      </c>
      <c r="M317">
        <f t="shared" si="50"/>
        <v>-0.99038606277106656</v>
      </c>
      <c r="AI317">
        <v>8.8162740100092236</v>
      </c>
    </row>
    <row r="318" spans="3:35" x14ac:dyDescent="0.3">
      <c r="C318">
        <f t="shared" si="51"/>
        <v>310</v>
      </c>
      <c r="D318">
        <v>9.9601875699269478</v>
      </c>
      <c r="E318">
        <v>9.241320149125297</v>
      </c>
      <c r="F318">
        <v>8.9687844970646964</v>
      </c>
      <c r="G318">
        <v>8.3839043415727552</v>
      </c>
      <c r="H318">
        <v>9.49539593195985</v>
      </c>
      <c r="I318">
        <v>9.4855621667772692</v>
      </c>
      <c r="J318">
        <f t="shared" si="47"/>
        <v>9.2558591094044687</v>
      </c>
      <c r="K318">
        <f t="shared" si="48"/>
        <v>0.2898296591577586</v>
      </c>
      <c r="L318">
        <f t="shared" si="49"/>
        <v>1.1696878417877412</v>
      </c>
      <c r="M318">
        <f t="shared" si="50"/>
        <v>1.0904179101407676</v>
      </c>
      <c r="AI318">
        <v>8.969890040584021</v>
      </c>
    </row>
    <row r="319" spans="3:35" x14ac:dyDescent="0.3">
      <c r="C319">
        <f t="shared" si="51"/>
        <v>311</v>
      </c>
      <c r="D319">
        <v>8.4267146873212653</v>
      </c>
      <c r="E319">
        <v>9.0545629726082719</v>
      </c>
      <c r="F319">
        <v>9.5173962598978576</v>
      </c>
      <c r="G319">
        <v>8.8559516513450607</v>
      </c>
      <c r="H319">
        <v>8.9820326382930542</v>
      </c>
      <c r="I319">
        <v>9.2675083413095933</v>
      </c>
      <c r="J319">
        <f t="shared" si="47"/>
        <v>9.0173610917958502</v>
      </c>
      <c r="K319">
        <f t="shared" si="48"/>
        <v>0.13803141558527326</v>
      </c>
      <c r="L319">
        <f t="shared" si="49"/>
        <v>0.12250215447965672</v>
      </c>
      <c r="M319">
        <f t="shared" si="50"/>
        <v>7.8810536729951475E-2</v>
      </c>
      <c r="AI319">
        <v>9.0152821085464296</v>
      </c>
    </row>
    <row r="320" spans="3:35" x14ac:dyDescent="0.3">
      <c r="C320">
        <f t="shared" si="51"/>
        <v>312</v>
      </c>
      <c r="D320">
        <v>9.0760178887210543</v>
      </c>
      <c r="E320">
        <v>8.6817203474449141</v>
      </c>
      <c r="F320">
        <v>9.6336291995994277</v>
      </c>
      <c r="G320">
        <v>9.1537962177659988</v>
      </c>
      <c r="H320">
        <v>9.7575338888337484</v>
      </c>
      <c r="I320">
        <v>8.642868990971678</v>
      </c>
      <c r="J320">
        <f t="shared" si="47"/>
        <v>9.1575944222228038</v>
      </c>
      <c r="K320">
        <f t="shared" si="48"/>
        <v>0.21692080693341284</v>
      </c>
      <c r="L320">
        <f t="shared" si="49"/>
        <v>0.83524388014427209</v>
      </c>
      <c r="M320">
        <f t="shared" si="50"/>
        <v>0.67362081012459007</v>
      </c>
      <c r="AI320">
        <v>8.9179066367065136</v>
      </c>
    </row>
    <row r="321" spans="3:35" x14ac:dyDescent="0.3">
      <c r="C321">
        <f t="shared" si="51"/>
        <v>313</v>
      </c>
      <c r="D321">
        <v>9.310813720236343</v>
      </c>
      <c r="E321">
        <v>9.3569425302393228</v>
      </c>
      <c r="F321">
        <v>8.9355651316326998</v>
      </c>
      <c r="G321">
        <v>9.2427935626946098</v>
      </c>
      <c r="H321">
        <v>9.1612676658321472</v>
      </c>
      <c r="I321">
        <v>8.6836749320701561</v>
      </c>
      <c r="J321">
        <f t="shared" si="47"/>
        <v>9.1151762571175468</v>
      </c>
      <c r="K321">
        <f t="shared" si="48"/>
        <v>6.6717818470076934E-2</v>
      </c>
      <c r="L321">
        <f t="shared" si="49"/>
        <v>1.103802724983471</v>
      </c>
      <c r="M321">
        <f t="shared" si="50"/>
        <v>0.49370095579082035</v>
      </c>
      <c r="AI321">
        <v>9.1684844759512139</v>
      </c>
    </row>
    <row r="322" spans="3:35" x14ac:dyDescent="0.3">
      <c r="C322">
        <f t="shared" si="51"/>
        <v>314</v>
      </c>
      <c r="D322">
        <v>9.9063299170296588</v>
      </c>
      <c r="E322">
        <v>8.0753992904137721</v>
      </c>
      <c r="F322">
        <v>8.7328235132839946</v>
      </c>
      <c r="G322">
        <v>9.9046722427799558</v>
      </c>
      <c r="H322">
        <v>8.0020380920159937</v>
      </c>
      <c r="I322">
        <v>8.4528217983079834</v>
      </c>
      <c r="J322">
        <f t="shared" si="47"/>
        <v>8.8456808089718919</v>
      </c>
      <c r="K322">
        <f t="shared" si="48"/>
        <v>0.74371620209146783</v>
      </c>
      <c r="L322">
        <f t="shared" si="49"/>
        <v>-0.43485715252918217</v>
      </c>
      <c r="M322">
        <f t="shared" si="50"/>
        <v>-0.64938436281413026</v>
      </c>
      <c r="AI322">
        <v>8.8487105625997327</v>
      </c>
    </row>
    <row r="323" spans="3:35" x14ac:dyDescent="0.3">
      <c r="C323">
        <f t="shared" si="51"/>
        <v>315</v>
      </c>
      <c r="D323">
        <v>9.3702420584410149</v>
      </c>
      <c r="E323">
        <v>9.8261066125115377</v>
      </c>
      <c r="F323">
        <v>8.84777262665847</v>
      </c>
      <c r="G323">
        <v>9.4536519737147948</v>
      </c>
      <c r="H323">
        <v>9.3834314063539139</v>
      </c>
      <c r="I323">
        <v>9.2722552557804452</v>
      </c>
      <c r="J323">
        <f t="shared" si="47"/>
        <v>9.3589099889100282</v>
      </c>
      <c r="K323">
        <f t="shared" si="48"/>
        <v>9.9349778073189912E-2</v>
      </c>
      <c r="L323">
        <f t="shared" si="49"/>
        <v>2.7986638093086991</v>
      </c>
      <c r="M323">
        <f t="shared" si="50"/>
        <v>1.5275160067604461</v>
      </c>
      <c r="AI323">
        <v>9.1403235712065349</v>
      </c>
    </row>
    <row r="324" spans="3:35" x14ac:dyDescent="0.3">
      <c r="C324">
        <f t="shared" si="51"/>
        <v>316</v>
      </c>
      <c r="D324">
        <v>8.2638801363274261</v>
      </c>
      <c r="E324">
        <v>9.2238255734416335</v>
      </c>
      <c r="F324">
        <v>8.4296725717235361</v>
      </c>
      <c r="G324">
        <v>8.3379760370870351</v>
      </c>
      <c r="H324">
        <v>8.1933923039431011</v>
      </c>
      <c r="I324">
        <v>9.0357017357469225</v>
      </c>
      <c r="J324">
        <f t="shared" si="47"/>
        <v>8.5807413930449439</v>
      </c>
      <c r="K324">
        <f t="shared" si="48"/>
        <v>0.19054867123468508</v>
      </c>
      <c r="L324">
        <f t="shared" si="49"/>
        <v>-2.3457929889680944</v>
      </c>
      <c r="M324">
        <f t="shared" si="50"/>
        <v>-1.7731449263030681</v>
      </c>
      <c r="AI324">
        <v>9.1463542915784384</v>
      </c>
    </row>
    <row r="325" spans="3:35" x14ac:dyDescent="0.3">
      <c r="C325">
        <f t="shared" si="51"/>
        <v>317</v>
      </c>
      <c r="D325">
        <v>8.8809611409915004</v>
      </c>
      <c r="E325">
        <v>8.9843782157004277</v>
      </c>
      <c r="F325">
        <v>9.16694120443033</v>
      </c>
      <c r="G325">
        <v>8.3069623934223902</v>
      </c>
      <c r="H325">
        <v>9.3547583792340649</v>
      </c>
      <c r="I325">
        <v>9.3383087051934606</v>
      </c>
      <c r="J325">
        <f t="shared" si="47"/>
        <v>9.0053850064953611</v>
      </c>
      <c r="K325">
        <f t="shared" si="48"/>
        <v>0.15254341556858897</v>
      </c>
      <c r="L325">
        <f t="shared" si="49"/>
        <v>4.1420211836262641E-2</v>
      </c>
      <c r="M325">
        <f t="shared" si="50"/>
        <v>2.8013065471918369E-2</v>
      </c>
      <c r="AI325">
        <v>8.7875079776511758</v>
      </c>
    </row>
    <row r="326" spans="3:35" x14ac:dyDescent="0.3">
      <c r="C326">
        <f t="shared" si="51"/>
        <v>318</v>
      </c>
      <c r="D326">
        <v>8.9894726748399076</v>
      </c>
      <c r="E326">
        <v>9.6826294881861408</v>
      </c>
      <c r="F326">
        <v>9.8868513018251143</v>
      </c>
      <c r="G326">
        <v>9.0050245527931523</v>
      </c>
      <c r="H326">
        <v>9.0991850200054856</v>
      </c>
      <c r="I326">
        <v>8.3983544988157615</v>
      </c>
      <c r="J326">
        <f t="shared" si="47"/>
        <v>9.176919589410927</v>
      </c>
      <c r="K326">
        <f t="shared" si="48"/>
        <v>0.28732721019614121</v>
      </c>
      <c r="L326">
        <f t="shared" si="49"/>
        <v>0.81404088461654189</v>
      </c>
      <c r="M326">
        <f t="shared" si="50"/>
        <v>0.75558996783886245</v>
      </c>
      <c r="AI326">
        <v>8.8959233184694853</v>
      </c>
    </row>
    <row r="327" spans="3:35" x14ac:dyDescent="0.3">
      <c r="C327">
        <f t="shared" si="51"/>
        <v>319</v>
      </c>
      <c r="D327">
        <v>8.8154893248811721</v>
      </c>
      <c r="E327">
        <v>9.1558453662891566</v>
      </c>
      <c r="F327">
        <v>8.6367875277526114</v>
      </c>
      <c r="G327">
        <v>9.5099073712125186</v>
      </c>
      <c r="H327">
        <v>8.1392207310230713</v>
      </c>
      <c r="I327">
        <v>9.4368698615759428</v>
      </c>
      <c r="J327">
        <f t="shared" si="47"/>
        <v>8.9490200304557455</v>
      </c>
      <c r="K327">
        <f t="shared" si="48"/>
        <v>0.27329265534499375</v>
      </c>
      <c r="L327">
        <f t="shared" si="49"/>
        <v>-0.23315623672445177</v>
      </c>
      <c r="M327">
        <f t="shared" si="50"/>
        <v>-0.21106324189332457</v>
      </c>
      <c r="AI327">
        <v>9.0189942393844209</v>
      </c>
    </row>
    <row r="328" spans="3:35" x14ac:dyDescent="0.3">
      <c r="C328">
        <f t="shared" si="51"/>
        <v>320</v>
      </c>
      <c r="D328">
        <v>8.8886640433017714</v>
      </c>
      <c r="E328">
        <v>9.6877817726968871</v>
      </c>
      <c r="F328">
        <v>8.7184180998833156</v>
      </c>
      <c r="G328">
        <v>9.550088080164354</v>
      </c>
      <c r="H328">
        <v>8.7553541949841129</v>
      </c>
      <c r="I328">
        <v>9.4619613993677483</v>
      </c>
      <c r="J328">
        <f t="shared" si="47"/>
        <v>9.1770445983996982</v>
      </c>
      <c r="K328">
        <f t="shared" si="48"/>
        <v>0.19050317800056532</v>
      </c>
      <c r="L328">
        <f t="shared" si="49"/>
        <v>1.0004333074087322</v>
      </c>
      <c r="M328">
        <f t="shared" si="50"/>
        <v>0.75612020291608273</v>
      </c>
      <c r="AI328">
        <v>9.1508140954003192</v>
      </c>
    </row>
    <row r="329" spans="3:35" x14ac:dyDescent="0.3">
      <c r="C329">
        <f t="shared" si="51"/>
        <v>321</v>
      </c>
      <c r="D329">
        <v>9.7110240900257168</v>
      </c>
      <c r="E329">
        <v>9.4856640640105976</v>
      </c>
      <c r="F329">
        <v>8.4594828649182894</v>
      </c>
      <c r="G329">
        <v>8.8628659519006607</v>
      </c>
      <c r="H329">
        <v>8.6655628646253806</v>
      </c>
      <c r="I329">
        <v>9.5106846248447248</v>
      </c>
      <c r="J329">
        <f t="shared" si="47"/>
        <v>9.1158807433875619</v>
      </c>
      <c r="K329">
        <f t="shared" si="48"/>
        <v>0.26889325271505915</v>
      </c>
      <c r="L329">
        <f t="shared" si="49"/>
        <v>0.55315020631827749</v>
      </c>
      <c r="M329">
        <f t="shared" si="50"/>
        <v>0.49668908756801416</v>
      </c>
      <c r="AI329">
        <v>8.9543954955438423</v>
      </c>
    </row>
    <row r="330" spans="3:35" x14ac:dyDescent="0.3">
      <c r="C330">
        <f t="shared" si="51"/>
        <v>322</v>
      </c>
      <c r="D330">
        <v>8.8709924849996558</v>
      </c>
      <c r="E330">
        <v>8.8673654210562063</v>
      </c>
      <c r="F330">
        <v>8.4963851069127969</v>
      </c>
      <c r="G330">
        <v>9.4049600922779266</v>
      </c>
      <c r="H330">
        <v>9.626319884083804</v>
      </c>
      <c r="I330">
        <v>8.2054569273087239</v>
      </c>
      <c r="J330">
        <f t="shared" ref="J330:J393" si="52">SUM(D330:I330) / 6</f>
        <v>8.9119133194398525</v>
      </c>
      <c r="K330">
        <f t="shared" ref="K330:K393" si="53">_xlfn.VAR.S(D330:I330)</f>
        <v>0.28577504382859092</v>
      </c>
      <c r="L330">
        <f t="shared" ref="L330:L393" si="54">(J330 - $P$7)/(K330^0.5/SQRT(6))</f>
        <v>-0.39803359516944126</v>
      </c>
      <c r="M330">
        <f t="shared" ref="M330:M393" si="55">(J330-$P$7)/$P$8</f>
        <v>-0.36845416213276039</v>
      </c>
      <c r="AI330">
        <v>8.9552929065673919</v>
      </c>
    </row>
    <row r="331" spans="3:35" x14ac:dyDescent="0.3">
      <c r="C331">
        <f t="shared" ref="C331:C394" si="56">C330+1</f>
        <v>323</v>
      </c>
      <c r="D331">
        <v>8.3861413253459336</v>
      </c>
      <c r="E331">
        <v>9.8413628741231118</v>
      </c>
      <c r="F331">
        <v>8.6531191179570772</v>
      </c>
      <c r="G331">
        <v>8.1414175406713873</v>
      </c>
      <c r="H331">
        <v>8.9631769966264745</v>
      </c>
      <c r="I331">
        <v>9.830006242430672</v>
      </c>
      <c r="J331">
        <f t="shared" si="52"/>
        <v>8.9692040161924425</v>
      </c>
      <c r="K331">
        <f t="shared" si="53"/>
        <v>0.52535601690673461</v>
      </c>
      <c r="L331">
        <f t="shared" si="54"/>
        <v>-9.99532369420158E-2</v>
      </c>
      <c r="M331">
        <f t="shared" si="55"/>
        <v>-0.12545134037400735</v>
      </c>
      <c r="AI331">
        <v>8.2064478760292729</v>
      </c>
    </row>
    <row r="332" spans="3:35" x14ac:dyDescent="0.3">
      <c r="C332">
        <f t="shared" si="56"/>
        <v>324</v>
      </c>
      <c r="D332">
        <v>9.0715410907808334</v>
      </c>
      <c r="E332">
        <v>9.9488878550350819</v>
      </c>
      <c r="F332">
        <v>8.2019334118834166</v>
      </c>
      <c r="G332">
        <v>8.0637250901738575</v>
      </c>
      <c r="H332">
        <v>8.2063745338608332</v>
      </c>
      <c r="I332">
        <v>9.9253215202168903</v>
      </c>
      <c r="J332">
        <f t="shared" si="52"/>
        <v>8.9029639169918173</v>
      </c>
      <c r="K332">
        <f t="shared" si="53"/>
        <v>0.76971851255777379</v>
      </c>
      <c r="L332">
        <f t="shared" si="54"/>
        <v>-0.26751664994204111</v>
      </c>
      <c r="M332">
        <f t="shared" si="55"/>
        <v>-0.40641372923872227</v>
      </c>
      <c r="AI332">
        <v>9.0905628188124386</v>
      </c>
    </row>
    <row r="333" spans="3:35" x14ac:dyDescent="0.3">
      <c r="C333">
        <f t="shared" si="56"/>
        <v>325</v>
      </c>
      <c r="D333">
        <v>8.7790643886537989</v>
      </c>
      <c r="E333">
        <v>9.1189979947244169</v>
      </c>
      <c r="F333">
        <v>9.9433012828811478</v>
      </c>
      <c r="G333">
        <v>9.3866336505772914</v>
      </c>
      <c r="H333">
        <v>8.7990718333487994</v>
      </c>
      <c r="I333">
        <v>9.9830533002813588</v>
      </c>
      <c r="J333">
        <f t="shared" si="52"/>
        <v>9.3350204084111343</v>
      </c>
      <c r="K333">
        <f t="shared" si="53"/>
        <v>0.28712196643787885</v>
      </c>
      <c r="L333">
        <f t="shared" si="54"/>
        <v>1.5370625368937161</v>
      </c>
      <c r="M333">
        <f t="shared" si="55"/>
        <v>1.4261865448945164</v>
      </c>
      <c r="AI333">
        <v>8.8574381909209059</v>
      </c>
    </row>
    <row r="334" spans="3:35" x14ac:dyDescent="0.3">
      <c r="C334">
        <f t="shared" si="56"/>
        <v>326</v>
      </c>
      <c r="D334">
        <v>9.4155168987042721</v>
      </c>
      <c r="E334">
        <v>9.3289994550343831</v>
      </c>
      <c r="F334">
        <v>8.7759725684600767</v>
      </c>
      <c r="G334">
        <v>8.8118039535660984</v>
      </c>
      <c r="H334">
        <v>8.9599087026149338</v>
      </c>
      <c r="I334">
        <v>9.2583677505916171</v>
      </c>
      <c r="J334">
        <f t="shared" si="52"/>
        <v>9.0917615548285635</v>
      </c>
      <c r="K334">
        <f t="shared" si="53"/>
        <v>7.6868217100384148E-2</v>
      </c>
      <c r="L334">
        <f t="shared" si="54"/>
        <v>0.82147849049712396</v>
      </c>
      <c r="M334">
        <f t="shared" si="55"/>
        <v>0.39438572575555564</v>
      </c>
      <c r="AI334">
        <v>8.9492285514882113</v>
      </c>
    </row>
    <row r="335" spans="3:35" x14ac:dyDescent="0.3">
      <c r="C335">
        <f t="shared" si="56"/>
        <v>327</v>
      </c>
      <c r="D335">
        <v>8.8078512954191037</v>
      </c>
      <c r="E335">
        <v>8.2909726919281592</v>
      </c>
      <c r="F335">
        <v>9.0328458861511027</v>
      </c>
      <c r="G335">
        <v>8.7970422306954443</v>
      </c>
      <c r="H335">
        <v>9.9721229642421942</v>
      </c>
      <c r="I335">
        <v>8.0917856310708203</v>
      </c>
      <c r="J335">
        <f t="shared" si="52"/>
        <v>8.8321034499178044</v>
      </c>
      <c r="K335">
        <f t="shared" si="53"/>
        <v>0.43653048899625774</v>
      </c>
      <c r="L335">
        <f t="shared" si="54"/>
        <v>-0.6179373058806038</v>
      </c>
      <c r="M335">
        <f t="shared" si="55"/>
        <v>-0.70697375776289861</v>
      </c>
      <c r="AI335">
        <v>8.9265754663932828</v>
      </c>
    </row>
    <row r="336" spans="3:35" x14ac:dyDescent="0.3">
      <c r="C336">
        <f t="shared" si="56"/>
        <v>328</v>
      </c>
      <c r="D336">
        <v>9.4619818718465432</v>
      </c>
      <c r="E336">
        <v>9.669675739554684</v>
      </c>
      <c r="F336">
        <v>9.049482042170478</v>
      </c>
      <c r="G336">
        <v>9.7519125718081696</v>
      </c>
      <c r="H336">
        <v>9.7888064305546116</v>
      </c>
      <c r="I336">
        <v>8.7413438410248823</v>
      </c>
      <c r="J336">
        <f t="shared" si="52"/>
        <v>9.4105337494932275</v>
      </c>
      <c r="K336">
        <f t="shared" si="53"/>
        <v>0.18152093416514856</v>
      </c>
      <c r="L336">
        <f t="shared" si="54"/>
        <v>2.3672776074173552</v>
      </c>
      <c r="M336">
        <f t="shared" si="55"/>
        <v>1.7464820903060894</v>
      </c>
      <c r="AI336">
        <v>9.2252882490083472</v>
      </c>
    </row>
    <row r="337" spans="3:35" x14ac:dyDescent="0.3">
      <c r="C337">
        <f t="shared" si="56"/>
        <v>329</v>
      </c>
      <c r="D337">
        <v>9.3499228004936725</v>
      </c>
      <c r="E337">
        <v>9.505037911992126</v>
      </c>
      <c r="F337">
        <v>9.724439847331853</v>
      </c>
      <c r="G337">
        <v>9.8395183170285456</v>
      </c>
      <c r="H337">
        <v>8.1332040122676243</v>
      </c>
      <c r="I337">
        <v>9.8474683240374006</v>
      </c>
      <c r="J337">
        <f t="shared" si="52"/>
        <v>9.3999318688585358</v>
      </c>
      <c r="K337">
        <f t="shared" si="53"/>
        <v>0.42339564042139088</v>
      </c>
      <c r="L337">
        <f t="shared" si="54"/>
        <v>1.5101170059896472</v>
      </c>
      <c r="M337">
        <f t="shared" si="55"/>
        <v>1.7015134120352478</v>
      </c>
      <c r="AI337">
        <v>8.8397434495201512</v>
      </c>
    </row>
    <row r="338" spans="3:35" x14ac:dyDescent="0.3">
      <c r="C338">
        <f t="shared" si="56"/>
        <v>330</v>
      </c>
      <c r="D338">
        <v>8.4225389232185321</v>
      </c>
      <c r="E338">
        <v>9.0887960526091121</v>
      </c>
      <c r="F338">
        <v>9.9794800244621324</v>
      </c>
      <c r="G338">
        <v>8.4002087170010551</v>
      </c>
      <c r="H338">
        <v>9.1570969951186143</v>
      </c>
      <c r="I338">
        <v>8.71649797672349</v>
      </c>
      <c r="J338">
        <f t="shared" si="52"/>
        <v>8.9607697815221563</v>
      </c>
      <c r="K338">
        <f t="shared" si="53"/>
        <v>0.35125910769293778</v>
      </c>
      <c r="L338">
        <f t="shared" si="54"/>
        <v>-0.15709744225902614</v>
      </c>
      <c r="M338">
        <f t="shared" si="55"/>
        <v>-0.16122578440121124</v>
      </c>
      <c r="AI338">
        <v>9.2195559634254067</v>
      </c>
    </row>
    <row r="339" spans="3:35" x14ac:dyDescent="0.3">
      <c r="C339">
        <f t="shared" si="56"/>
        <v>331</v>
      </c>
      <c r="D339">
        <v>8.326315109755285</v>
      </c>
      <c r="E339">
        <v>8.5957258926721227</v>
      </c>
      <c r="F339">
        <v>9.8373377050725654</v>
      </c>
      <c r="G339">
        <v>9.9426706583964837</v>
      </c>
      <c r="H339">
        <v>9.0789499685327151</v>
      </c>
      <c r="I339">
        <v>9.7092031295538312</v>
      </c>
      <c r="J339">
        <f t="shared" si="52"/>
        <v>9.2483670773304993</v>
      </c>
      <c r="K339">
        <f t="shared" si="53"/>
        <v>0.46922724672554655</v>
      </c>
      <c r="L339">
        <f t="shared" si="54"/>
        <v>0.89249348708862364</v>
      </c>
      <c r="M339">
        <f t="shared" si="55"/>
        <v>1.0586398896613898</v>
      </c>
      <c r="AI339">
        <v>9.1483438965200605</v>
      </c>
    </row>
    <row r="340" spans="3:35" x14ac:dyDescent="0.3">
      <c r="C340">
        <f t="shared" si="56"/>
        <v>332</v>
      </c>
      <c r="D340">
        <v>9.0925633161084036</v>
      </c>
      <c r="E340">
        <v>9.0437529429949119</v>
      </c>
      <c r="F340">
        <v>8.6695308331107803</v>
      </c>
      <c r="G340">
        <v>8.0491260323763072</v>
      </c>
      <c r="H340">
        <v>9.5478570742684497</v>
      </c>
      <c r="I340">
        <v>8.675859922747243</v>
      </c>
      <c r="J340">
        <f t="shared" si="52"/>
        <v>8.8464483536010157</v>
      </c>
      <c r="K340">
        <f t="shared" si="53"/>
        <v>0.25751979498299116</v>
      </c>
      <c r="L340">
        <f t="shared" si="54"/>
        <v>-0.73529595849850005</v>
      </c>
      <c r="M340">
        <f t="shared" si="55"/>
        <v>-0.6461287642392286</v>
      </c>
      <c r="AI340">
        <v>9.2008296754259788</v>
      </c>
    </row>
    <row r="341" spans="3:35" x14ac:dyDescent="0.3">
      <c r="C341">
        <f t="shared" si="56"/>
        <v>333</v>
      </c>
      <c r="D341">
        <v>8.6998264345475906</v>
      </c>
      <c r="E341">
        <v>9.042050196841851</v>
      </c>
      <c r="F341">
        <v>8.8172126402116682</v>
      </c>
      <c r="G341">
        <v>8.8601383681779851</v>
      </c>
      <c r="H341">
        <v>8.3977891854570874</v>
      </c>
      <c r="I341">
        <v>9.1509467690174926</v>
      </c>
      <c r="J341">
        <f t="shared" si="52"/>
        <v>8.8279939323756125</v>
      </c>
      <c r="K341">
        <f t="shared" si="53"/>
        <v>7.0554230367356502E-2</v>
      </c>
      <c r="L341">
        <f t="shared" si="54"/>
        <v>-1.5749547293153046</v>
      </c>
      <c r="M341">
        <f t="shared" si="55"/>
        <v>-0.72440458711957922</v>
      </c>
      <c r="AI341">
        <v>8.6725176707399996</v>
      </c>
    </row>
    <row r="342" spans="3:35" x14ac:dyDescent="0.3">
      <c r="C342">
        <f t="shared" si="56"/>
        <v>334</v>
      </c>
      <c r="D342">
        <v>8.9503858849660283</v>
      </c>
      <c r="E342">
        <v>8.9072250008240079</v>
      </c>
      <c r="F342">
        <v>9.0127336657013544</v>
      </c>
      <c r="G342">
        <v>9.6614080933192898</v>
      </c>
      <c r="H342">
        <v>8.2866761240493716</v>
      </c>
      <c r="I342">
        <v>8.4071924667041174</v>
      </c>
      <c r="J342">
        <f t="shared" si="52"/>
        <v>8.8709368725940276</v>
      </c>
      <c r="K342">
        <f t="shared" si="53"/>
        <v>0.24179991028637554</v>
      </c>
      <c r="L342">
        <f t="shared" si="54"/>
        <v>-0.63683511327063469</v>
      </c>
      <c r="M342">
        <f t="shared" si="55"/>
        <v>-0.54225885946754837</v>
      </c>
      <c r="AI342">
        <v>9.1044224913512153</v>
      </c>
    </row>
    <row r="343" spans="3:35" x14ac:dyDescent="0.3">
      <c r="C343">
        <f t="shared" si="56"/>
        <v>335</v>
      </c>
      <c r="D343">
        <v>8.9456616825805941</v>
      </c>
      <c r="E343">
        <v>8.6160361602601014</v>
      </c>
      <c r="F343">
        <v>8.9005313036818876</v>
      </c>
      <c r="G343">
        <v>9.9972332566146402</v>
      </c>
      <c r="H343">
        <v>9.8708091570417622</v>
      </c>
      <c r="I343">
        <v>8.4372579058815891</v>
      </c>
      <c r="J343">
        <f t="shared" si="52"/>
        <v>9.1279215776767622</v>
      </c>
      <c r="K343">
        <f t="shared" si="53"/>
        <v>0.42631054897638626</v>
      </c>
      <c r="L343">
        <f t="shared" si="54"/>
        <v>0.48448087345303265</v>
      </c>
      <c r="M343">
        <f t="shared" si="55"/>
        <v>0.54776119655703481</v>
      </c>
      <c r="AI343">
        <v>8.7084909752850859</v>
      </c>
    </row>
    <row r="344" spans="3:35" x14ac:dyDescent="0.3">
      <c r="C344">
        <f t="shared" si="56"/>
        <v>336</v>
      </c>
      <c r="D344">
        <v>8.0766021275029924</v>
      </c>
      <c r="E344">
        <v>8.0961122044441911</v>
      </c>
      <c r="F344">
        <v>9.5866655504740379</v>
      </c>
      <c r="G344">
        <v>8.3799433435362491</v>
      </c>
      <c r="H344">
        <v>8.8012357686192857</v>
      </c>
      <c r="I344">
        <v>9.6533817470142704</v>
      </c>
      <c r="J344">
        <f t="shared" si="52"/>
        <v>8.7656567902651705</v>
      </c>
      <c r="K344">
        <f t="shared" si="53"/>
        <v>0.50704759810792122</v>
      </c>
      <c r="L344">
        <f t="shared" si="54"/>
        <v>-0.80193266264007235</v>
      </c>
      <c r="M344">
        <f t="shared" si="55"/>
        <v>-0.98881228840188196</v>
      </c>
      <c r="AI344">
        <v>8.9264554597397083</v>
      </c>
    </row>
    <row r="345" spans="3:35" x14ac:dyDescent="0.3">
      <c r="C345">
        <f t="shared" si="56"/>
        <v>337</v>
      </c>
      <c r="D345">
        <v>9.9286934567514162</v>
      </c>
      <c r="E345">
        <v>8.1098375075759215</v>
      </c>
      <c r="F345">
        <v>9.6866950538944057</v>
      </c>
      <c r="G345">
        <v>9.6592289401354101</v>
      </c>
      <c r="H345">
        <v>9.1766154026670161</v>
      </c>
      <c r="I345">
        <v>8.1571033009397418</v>
      </c>
      <c r="J345">
        <f t="shared" si="52"/>
        <v>9.1196956103273195</v>
      </c>
      <c r="K345">
        <f t="shared" si="53"/>
        <v>0.64333986060855508</v>
      </c>
      <c r="L345">
        <f t="shared" si="54"/>
        <v>0.36926282837299729</v>
      </c>
      <c r="M345">
        <f t="shared" si="55"/>
        <v>0.51287013411731008</v>
      </c>
      <c r="AI345">
        <v>9.0010205208135652</v>
      </c>
    </row>
    <row r="346" spans="3:35" x14ac:dyDescent="0.3">
      <c r="C346">
        <f t="shared" si="56"/>
        <v>338</v>
      </c>
      <c r="D346">
        <v>8.4169419476852134</v>
      </c>
      <c r="E346">
        <v>9.7037636050689127</v>
      </c>
      <c r="F346">
        <v>8.9785421962301086</v>
      </c>
      <c r="G346">
        <v>9.0918244234659191</v>
      </c>
      <c r="H346">
        <v>8.8366331097602782</v>
      </c>
      <c r="I346">
        <v>8.4038966223197207</v>
      </c>
      <c r="J346">
        <f t="shared" si="52"/>
        <v>8.9052669840883585</v>
      </c>
      <c r="K346">
        <f t="shared" si="53"/>
        <v>0.2344627956324648</v>
      </c>
      <c r="L346">
        <f t="shared" si="54"/>
        <v>-0.47305706422876043</v>
      </c>
      <c r="M346">
        <f t="shared" si="55"/>
        <v>-0.39664509602457065</v>
      </c>
      <c r="AI346">
        <v>8.8976021003304737</v>
      </c>
    </row>
    <row r="347" spans="3:35" x14ac:dyDescent="0.3">
      <c r="C347">
        <f t="shared" si="56"/>
        <v>339</v>
      </c>
      <c r="D347">
        <v>8.5904704159871859</v>
      </c>
      <c r="E347">
        <v>9.6849476807876638</v>
      </c>
      <c r="F347">
        <v>8.1999719896931662</v>
      </c>
      <c r="G347">
        <v>9.2988161602414046</v>
      </c>
      <c r="H347">
        <v>8.1806119021648165</v>
      </c>
      <c r="I347">
        <v>8.8356161022583368</v>
      </c>
      <c r="J347">
        <f t="shared" si="52"/>
        <v>8.798405708522095</v>
      </c>
      <c r="K347">
        <f t="shared" si="53"/>
        <v>0.36415621821337363</v>
      </c>
      <c r="L347">
        <f t="shared" si="54"/>
        <v>-0.81334550806809525</v>
      </c>
      <c r="M347">
        <f t="shared" si="55"/>
        <v>-0.84990527562201656</v>
      </c>
      <c r="AI347">
        <v>9.2560228205815402</v>
      </c>
    </row>
    <row r="348" spans="3:35" x14ac:dyDescent="0.3">
      <c r="C348">
        <f t="shared" si="56"/>
        <v>340</v>
      </c>
      <c r="D348">
        <v>9.4236058137588827</v>
      </c>
      <c r="E348">
        <v>9.3681705553393471</v>
      </c>
      <c r="F348">
        <v>9.7599807644787333</v>
      </c>
      <c r="G348">
        <v>9.267657125582426</v>
      </c>
      <c r="H348">
        <v>9.4182782300874965</v>
      </c>
      <c r="I348">
        <v>8.4704456134073087</v>
      </c>
      <c r="J348">
        <f t="shared" si="52"/>
        <v>9.2846896837756976</v>
      </c>
      <c r="K348">
        <f t="shared" si="53"/>
        <v>0.18665955447135602</v>
      </c>
      <c r="L348">
        <f t="shared" si="54"/>
        <v>1.6209829914474805</v>
      </c>
      <c r="M348">
        <f t="shared" si="55"/>
        <v>1.212704971081731</v>
      </c>
      <c r="AI348">
        <v>9.3095794289674565</v>
      </c>
    </row>
    <row r="349" spans="3:35" x14ac:dyDescent="0.3">
      <c r="C349">
        <f t="shared" si="56"/>
        <v>341</v>
      </c>
      <c r="D349">
        <v>8.2730264175480634</v>
      </c>
      <c r="E349">
        <v>8.9339283246010499</v>
      </c>
      <c r="F349">
        <v>8.9677111899916593</v>
      </c>
      <c r="G349">
        <v>9.460667062744804</v>
      </c>
      <c r="H349">
        <v>8.4949391386469593</v>
      </c>
      <c r="I349">
        <v>8.3278762686462944</v>
      </c>
      <c r="J349">
        <f t="shared" si="52"/>
        <v>8.7430247336964726</v>
      </c>
      <c r="K349">
        <f t="shared" si="53"/>
        <v>0.21134636495831893</v>
      </c>
      <c r="L349">
        <f t="shared" si="54"/>
        <v>-1.3627112693598422</v>
      </c>
      <c r="M349">
        <f t="shared" si="55"/>
        <v>-1.0848078674423602</v>
      </c>
      <c r="AI349">
        <v>8.7840501283117103</v>
      </c>
    </row>
    <row r="350" spans="3:35" x14ac:dyDescent="0.3">
      <c r="C350">
        <f t="shared" si="56"/>
        <v>342</v>
      </c>
      <c r="D350">
        <v>9.0906200118828338</v>
      </c>
      <c r="E350">
        <v>9.7056317578950786</v>
      </c>
      <c r="F350">
        <v>9.1604974703703999</v>
      </c>
      <c r="G350">
        <v>9.3089013985828739</v>
      </c>
      <c r="H350">
        <v>8.850798985255242</v>
      </c>
      <c r="I350">
        <v>8.016561836485673</v>
      </c>
      <c r="J350">
        <f t="shared" si="52"/>
        <v>9.022168576745349</v>
      </c>
      <c r="K350">
        <f t="shared" si="53"/>
        <v>0.32275411316666147</v>
      </c>
      <c r="L350">
        <f t="shared" si="54"/>
        <v>0.10083987081568098</v>
      </c>
      <c r="M350">
        <f t="shared" si="55"/>
        <v>9.9201847614787758E-2</v>
      </c>
      <c r="AI350">
        <v>9.3134186649290829</v>
      </c>
    </row>
    <row r="351" spans="3:35" x14ac:dyDescent="0.3">
      <c r="C351">
        <f t="shared" si="56"/>
        <v>343</v>
      </c>
      <c r="D351">
        <v>9.5911596361594018</v>
      </c>
      <c r="E351">
        <v>8.1947319771194156</v>
      </c>
      <c r="F351">
        <v>9.3679570953489595</v>
      </c>
      <c r="G351">
        <v>9.0488744281716098</v>
      </c>
      <c r="H351">
        <v>9.052038070074655</v>
      </c>
      <c r="I351">
        <v>8.9417958025417121</v>
      </c>
      <c r="J351">
        <f t="shared" si="52"/>
        <v>9.0327595015692914</v>
      </c>
      <c r="K351">
        <f t="shared" si="53"/>
        <v>0.22707280350506279</v>
      </c>
      <c r="L351">
        <f t="shared" si="54"/>
        <v>0.17466356786817844</v>
      </c>
      <c r="M351">
        <f t="shared" si="55"/>
        <v>0.14412405598601843</v>
      </c>
      <c r="AI351">
        <v>8.6086105913953048</v>
      </c>
    </row>
    <row r="352" spans="3:35" x14ac:dyDescent="0.3">
      <c r="C352">
        <f t="shared" si="56"/>
        <v>344</v>
      </c>
      <c r="D352">
        <v>8.7026981072754008</v>
      </c>
      <c r="E352">
        <v>8.0486578692441295</v>
      </c>
      <c r="F352">
        <v>8.6966622213731757</v>
      </c>
      <c r="G352">
        <v>8.5777448906359783</v>
      </c>
      <c r="H352">
        <v>9.930571315470317</v>
      </c>
      <c r="I352">
        <v>8.3668503769035372</v>
      </c>
      <c r="J352">
        <f t="shared" si="52"/>
        <v>8.7205307968170889</v>
      </c>
      <c r="K352">
        <f t="shared" si="53"/>
        <v>0.41239533114644633</v>
      </c>
      <c r="L352">
        <f t="shared" si="54"/>
        <v>-1.0613377946737377</v>
      </c>
      <c r="M352">
        <f t="shared" si="55"/>
        <v>-1.1802176013780261</v>
      </c>
      <c r="AI352">
        <v>8.6295053504392705</v>
      </c>
    </row>
    <row r="353" spans="3:35" x14ac:dyDescent="0.3">
      <c r="C353">
        <f t="shared" si="56"/>
        <v>345</v>
      </c>
      <c r="D353">
        <v>8.8017859118044885</v>
      </c>
      <c r="E353">
        <v>8.5000031346370761</v>
      </c>
      <c r="F353">
        <v>9.4392827428671247</v>
      </c>
      <c r="G353">
        <v>9.5704156554986213</v>
      </c>
      <c r="H353">
        <v>8.3842727420030378</v>
      </c>
      <c r="I353">
        <v>9.9092198661244844</v>
      </c>
      <c r="J353">
        <f t="shared" si="52"/>
        <v>9.1008300088224718</v>
      </c>
      <c r="K353">
        <f t="shared" si="53"/>
        <v>0.39048594309435158</v>
      </c>
      <c r="L353">
        <f t="shared" si="54"/>
        <v>0.40002155339629558</v>
      </c>
      <c r="M353">
        <f t="shared" si="55"/>
        <v>0.43285025899427099</v>
      </c>
      <c r="AI353">
        <v>9.3435642506414798</v>
      </c>
    </row>
    <row r="354" spans="3:35" x14ac:dyDescent="0.3">
      <c r="C354">
        <f t="shared" si="56"/>
        <v>346</v>
      </c>
      <c r="D354">
        <v>9.6695089067791979</v>
      </c>
      <c r="E354">
        <v>8.4520646518031004</v>
      </c>
      <c r="F354">
        <v>9.4308967096139327</v>
      </c>
      <c r="G354">
        <v>8.8739135045820579</v>
      </c>
      <c r="H354">
        <v>9.4884601668372408</v>
      </c>
      <c r="I354">
        <v>8.7078733588208852</v>
      </c>
      <c r="J354">
        <f t="shared" si="52"/>
        <v>9.1037862164060694</v>
      </c>
      <c r="K354">
        <f t="shared" si="53"/>
        <v>0.24186938750423179</v>
      </c>
      <c r="L354">
        <f t="shared" si="54"/>
        <v>0.5229951699863653</v>
      </c>
      <c r="M354">
        <f t="shared" si="55"/>
        <v>0.44538923696518157</v>
      </c>
      <c r="AI354">
        <v>9.3898813291892385</v>
      </c>
    </row>
    <row r="355" spans="3:35" x14ac:dyDescent="0.3">
      <c r="C355">
        <f t="shared" si="56"/>
        <v>347</v>
      </c>
      <c r="D355">
        <v>8.7923132986448689</v>
      </c>
      <c r="E355">
        <v>9.3950147949873468</v>
      </c>
      <c r="F355">
        <v>9.9786401498297419</v>
      </c>
      <c r="G355">
        <v>9.186485232963669</v>
      </c>
      <c r="H355">
        <v>9.1682488445211554</v>
      </c>
      <c r="I355">
        <v>9.0456224878776332</v>
      </c>
      <c r="J355">
        <f t="shared" si="52"/>
        <v>9.2610541348040698</v>
      </c>
      <c r="K355">
        <f t="shared" si="53"/>
        <v>0.1626354512888013</v>
      </c>
      <c r="L355">
        <f t="shared" si="54"/>
        <v>1.5930245758022867</v>
      </c>
      <c r="M355">
        <f t="shared" si="55"/>
        <v>1.112453003144841</v>
      </c>
      <c r="AI355">
        <v>9.0806054456880965</v>
      </c>
    </row>
    <row r="356" spans="3:35" x14ac:dyDescent="0.3">
      <c r="C356">
        <f t="shared" si="56"/>
        <v>348</v>
      </c>
      <c r="D356">
        <v>9.8010222334110981</v>
      </c>
      <c r="E356">
        <v>9.6720122824151069</v>
      </c>
      <c r="F356">
        <v>8.4532449184935956</v>
      </c>
      <c r="G356">
        <v>9.6811478781903304</v>
      </c>
      <c r="H356">
        <v>8.0970887310390065</v>
      </c>
      <c r="I356">
        <v>8.5011119333185778</v>
      </c>
      <c r="J356">
        <f t="shared" si="52"/>
        <v>9.0342713294779529</v>
      </c>
      <c r="K356">
        <f t="shared" si="53"/>
        <v>0.58264631916013787</v>
      </c>
      <c r="L356">
        <f t="shared" si="54"/>
        <v>0.1138906255383997</v>
      </c>
      <c r="M356">
        <f t="shared" si="55"/>
        <v>0.15053658836286996</v>
      </c>
      <c r="AI356">
        <v>9.56594958620183</v>
      </c>
    </row>
    <row r="357" spans="3:35" x14ac:dyDescent="0.3">
      <c r="C357">
        <f t="shared" si="56"/>
        <v>349</v>
      </c>
      <c r="D357">
        <v>8.3956006664326335</v>
      </c>
      <c r="E357">
        <v>8.1460262984421199</v>
      </c>
      <c r="F357">
        <v>8.9264451531032183</v>
      </c>
      <c r="G357">
        <v>9.3603584043621435</v>
      </c>
      <c r="H357">
        <v>9.7180390175758209</v>
      </c>
      <c r="I357">
        <v>9.2871699860825352</v>
      </c>
      <c r="J357">
        <f t="shared" si="52"/>
        <v>8.9722732543330768</v>
      </c>
      <c r="K357">
        <f t="shared" si="53"/>
        <v>0.36465442591636155</v>
      </c>
      <c r="L357">
        <f t="shared" si="54"/>
        <v>-0.10752296082023619</v>
      </c>
      <c r="M357">
        <f t="shared" si="55"/>
        <v>-0.1124329347497118</v>
      </c>
      <c r="AI357">
        <v>9.0696105686838244</v>
      </c>
    </row>
    <row r="358" spans="3:35" x14ac:dyDescent="0.3">
      <c r="C358">
        <f t="shared" si="56"/>
        <v>350</v>
      </c>
      <c r="D358">
        <v>8.3944543461326617</v>
      </c>
      <c r="E358">
        <v>9.9590661361641697</v>
      </c>
      <c r="F358">
        <v>9.6114229321588294</v>
      </c>
      <c r="G358">
        <v>8.4948485607937876</v>
      </c>
      <c r="H358">
        <v>9.3522822163205355</v>
      </c>
      <c r="I358">
        <v>8.8667920071061861</v>
      </c>
      <c r="J358">
        <f t="shared" si="52"/>
        <v>9.1131443664460274</v>
      </c>
      <c r="K358">
        <f t="shared" si="53"/>
        <v>0.39610932286239359</v>
      </c>
      <c r="L358">
        <f t="shared" si="54"/>
        <v>0.44509890060696766</v>
      </c>
      <c r="M358">
        <f t="shared" si="55"/>
        <v>0.48508253788578481</v>
      </c>
      <c r="AI358">
        <v>9.08508890627167</v>
      </c>
    </row>
    <row r="359" spans="3:35" x14ac:dyDescent="0.3">
      <c r="C359">
        <f t="shared" si="56"/>
        <v>351</v>
      </c>
      <c r="D359">
        <v>8.10595821387464</v>
      </c>
      <c r="E359">
        <v>9.593894003761843</v>
      </c>
      <c r="F359">
        <v>9.3079268910459056</v>
      </c>
      <c r="G359">
        <v>8.2904050732319341</v>
      </c>
      <c r="H359">
        <v>9.7069666086015012</v>
      </c>
      <c r="I359">
        <v>9.1155801515097501</v>
      </c>
      <c r="J359">
        <f t="shared" si="52"/>
        <v>9.0201218236709284</v>
      </c>
      <c r="K359">
        <f t="shared" si="53"/>
        <v>0.45221919274802619</v>
      </c>
      <c r="L359">
        <f t="shared" si="54"/>
        <v>7.7735667543237671E-2</v>
      </c>
      <c r="M359">
        <f t="shared" si="55"/>
        <v>9.0520389704169424E-2</v>
      </c>
      <c r="AI359">
        <v>9.1313942650600524</v>
      </c>
    </row>
    <row r="360" spans="3:35" x14ac:dyDescent="0.3">
      <c r="C360">
        <f t="shared" si="56"/>
        <v>352</v>
      </c>
      <c r="D360">
        <v>8.2864015305265326</v>
      </c>
      <c r="E360">
        <v>9.0595495314458425</v>
      </c>
      <c r="F360">
        <v>8.061814291740637</v>
      </c>
      <c r="G360">
        <v>8.6601461601577689</v>
      </c>
      <c r="H360">
        <v>8.1734987152367964</v>
      </c>
      <c r="I360">
        <v>9.742350617983135</v>
      </c>
      <c r="J360">
        <f t="shared" si="52"/>
        <v>8.6639601411817857</v>
      </c>
      <c r="K360">
        <f t="shared" si="53"/>
        <v>0.41302281428314025</v>
      </c>
      <c r="L360">
        <f t="shared" si="54"/>
        <v>-1.2761466916733946</v>
      </c>
      <c r="M360">
        <f t="shared" si="55"/>
        <v>-1.4201663142988536</v>
      </c>
      <c r="AI360">
        <v>8.9568149604793064</v>
      </c>
    </row>
    <row r="361" spans="3:35" x14ac:dyDescent="0.3">
      <c r="C361">
        <f t="shared" si="56"/>
        <v>353</v>
      </c>
      <c r="D361">
        <v>9.4146857824046819</v>
      </c>
      <c r="E361">
        <v>8.3033920416974283</v>
      </c>
      <c r="F361">
        <v>9.3063620384106756</v>
      </c>
      <c r="G361">
        <v>9.7740314960265433</v>
      </c>
      <c r="H361">
        <v>9.4034823105530982</v>
      </c>
      <c r="I361">
        <v>8.7917881204176034</v>
      </c>
      <c r="J361">
        <f t="shared" si="52"/>
        <v>9.1656236315850066</v>
      </c>
      <c r="K361">
        <f t="shared" si="53"/>
        <v>0.2783544877622724</v>
      </c>
      <c r="L361">
        <f t="shared" si="54"/>
        <v>0.77461262163835132</v>
      </c>
      <c r="M361">
        <f t="shared" si="55"/>
        <v>0.70767730868548184</v>
      </c>
      <c r="AI361">
        <v>8.8485226923419535</v>
      </c>
    </row>
    <row r="362" spans="3:35" x14ac:dyDescent="0.3">
      <c r="C362">
        <f t="shared" si="56"/>
        <v>354</v>
      </c>
      <c r="D362">
        <v>9.2945068509600333</v>
      </c>
      <c r="E362">
        <v>9.450724739027601</v>
      </c>
      <c r="F362">
        <v>9.6096476597352591</v>
      </c>
      <c r="G362">
        <v>9.2897022459582015</v>
      </c>
      <c r="H362">
        <v>9.4576112856397074</v>
      </c>
      <c r="I362">
        <v>9.8586361076812743</v>
      </c>
      <c r="J362">
        <f t="shared" si="52"/>
        <v>9.4934714815003449</v>
      </c>
      <c r="K362">
        <f t="shared" si="53"/>
        <v>4.6212834360359015E-2</v>
      </c>
      <c r="L362">
        <f t="shared" si="54"/>
        <v>5.6367428487752163</v>
      </c>
      <c r="M362">
        <f t="shared" si="55"/>
        <v>2.0982687511497571</v>
      </c>
      <c r="AI362">
        <v>9.1221850800584416</v>
      </c>
    </row>
    <row r="363" spans="3:35" x14ac:dyDescent="0.3">
      <c r="C363">
        <f t="shared" si="56"/>
        <v>355</v>
      </c>
      <c r="D363">
        <v>9.8766709680882556</v>
      </c>
      <c r="E363">
        <v>9.1181251987876415</v>
      </c>
      <c r="F363">
        <v>8.3105748087852938</v>
      </c>
      <c r="G363">
        <v>9.0100930191855468</v>
      </c>
      <c r="H363">
        <v>8.3559269847869224</v>
      </c>
      <c r="I363">
        <v>9.8976780073565607</v>
      </c>
      <c r="J363">
        <f t="shared" si="52"/>
        <v>9.0948448311650356</v>
      </c>
      <c r="K363">
        <f t="shared" si="53"/>
        <v>0.48491942280401956</v>
      </c>
      <c r="L363">
        <f t="shared" si="54"/>
        <v>0.33791114904153285</v>
      </c>
      <c r="M363">
        <f t="shared" si="55"/>
        <v>0.4074636754488597</v>
      </c>
      <c r="AI363">
        <v>8.6735551616622804</v>
      </c>
    </row>
    <row r="364" spans="3:35" x14ac:dyDescent="0.3">
      <c r="C364">
        <f t="shared" si="56"/>
        <v>356</v>
      </c>
      <c r="D364">
        <v>9.988696004288725</v>
      </c>
      <c r="E364">
        <v>8.176058336711959</v>
      </c>
      <c r="F364">
        <v>8.3967052437424314</v>
      </c>
      <c r="G364">
        <v>8.4196387366751679</v>
      </c>
      <c r="H364">
        <v>9.4781569916398389</v>
      </c>
      <c r="I364">
        <v>8.1426885405057234</v>
      </c>
      <c r="J364">
        <f t="shared" si="52"/>
        <v>8.766990642260641</v>
      </c>
      <c r="K364">
        <f t="shared" si="53"/>
        <v>0.59900805895276876</v>
      </c>
      <c r="L364">
        <f t="shared" si="54"/>
        <v>-0.73359087302828041</v>
      </c>
      <c r="M364">
        <f t="shared" si="55"/>
        <v>-0.98315465431675964</v>
      </c>
      <c r="AI364">
        <v>9.1256778757462182</v>
      </c>
    </row>
    <row r="365" spans="3:35" x14ac:dyDescent="0.3">
      <c r="C365">
        <f t="shared" si="56"/>
        <v>357</v>
      </c>
      <c r="D365">
        <v>9.3706579056531361</v>
      </c>
      <c r="E365">
        <v>9.1696893353212463</v>
      </c>
      <c r="F365">
        <v>8.423904879221725</v>
      </c>
      <c r="G365">
        <v>8.1719116875642541</v>
      </c>
      <c r="H365">
        <v>9.1131992560199517</v>
      </c>
      <c r="I365">
        <v>9.9004315286584355</v>
      </c>
      <c r="J365">
        <f t="shared" si="52"/>
        <v>9.0249657654064581</v>
      </c>
      <c r="K365">
        <f t="shared" si="53"/>
        <v>0.40072977352676153</v>
      </c>
      <c r="L365">
        <f t="shared" si="54"/>
        <v>0.10132230181832622</v>
      </c>
      <c r="M365">
        <f t="shared" si="55"/>
        <v>0.11106633480328361</v>
      </c>
      <c r="AI365">
        <v>9.0794326595631745</v>
      </c>
    </row>
    <row r="366" spans="3:35" x14ac:dyDescent="0.3">
      <c r="C366">
        <f t="shared" si="56"/>
        <v>358</v>
      </c>
      <c r="D366">
        <v>9.829394399164757</v>
      </c>
      <c r="E366">
        <v>9.8401893677896464</v>
      </c>
      <c r="F366">
        <v>8.2621252699283474</v>
      </c>
      <c r="G366">
        <v>8.8206728608389344</v>
      </c>
      <c r="H366">
        <v>8.6591960142439284</v>
      </c>
      <c r="I366">
        <v>9.9296277218217206</v>
      </c>
      <c r="J366">
        <f t="shared" si="52"/>
        <v>9.2235342722978881</v>
      </c>
      <c r="K366">
        <f t="shared" si="53"/>
        <v>0.53019604315336522</v>
      </c>
      <c r="L366">
        <f t="shared" si="54"/>
        <v>0.75607376651330604</v>
      </c>
      <c r="M366">
        <f t="shared" si="55"/>
        <v>0.9533096696228861</v>
      </c>
      <c r="AI366">
        <v>8.7825163738198473</v>
      </c>
    </row>
    <row r="367" spans="3:35" x14ac:dyDescent="0.3">
      <c r="C367">
        <f t="shared" si="56"/>
        <v>359</v>
      </c>
      <c r="D367">
        <v>8.8558393327491629</v>
      </c>
      <c r="E367">
        <v>9.3927138329159412</v>
      </c>
      <c r="F367">
        <v>9.1540889224386905</v>
      </c>
      <c r="G367">
        <v>9.1889223835223373</v>
      </c>
      <c r="H367">
        <v>8.4684777842339436</v>
      </c>
      <c r="I367">
        <v>8.0809365859484625</v>
      </c>
      <c r="J367">
        <f t="shared" si="52"/>
        <v>8.8568298069680917</v>
      </c>
      <c r="K367">
        <f t="shared" si="53"/>
        <v>0.24772974308479467</v>
      </c>
      <c r="L367">
        <f t="shared" si="54"/>
        <v>-0.69859325717259557</v>
      </c>
      <c r="M367">
        <f t="shared" si="55"/>
        <v>-0.60209504488945742</v>
      </c>
      <c r="AI367">
        <v>9.0650080288178341</v>
      </c>
    </row>
    <row r="368" spans="3:35" x14ac:dyDescent="0.3">
      <c r="C368">
        <f t="shared" si="56"/>
        <v>360</v>
      </c>
      <c r="D368">
        <v>8.1790190011091504</v>
      </c>
      <c r="E368">
        <v>8.306490156920459</v>
      </c>
      <c r="F368">
        <v>8.3736020548915331</v>
      </c>
      <c r="G368">
        <v>8.2416252597926754</v>
      </c>
      <c r="H368">
        <v>9.0263257229291707</v>
      </c>
      <c r="I368">
        <v>8.9113428227780123</v>
      </c>
      <c r="J368">
        <f t="shared" si="52"/>
        <v>8.5064008364035004</v>
      </c>
      <c r="K368">
        <f t="shared" si="53"/>
        <v>0.13383693363007856</v>
      </c>
      <c r="L368">
        <f t="shared" si="54"/>
        <v>-3.2967638300200433</v>
      </c>
      <c r="M368">
        <f t="shared" si="55"/>
        <v>-2.0884660178408581</v>
      </c>
      <c r="AI368">
        <v>8.8110630796720351</v>
      </c>
    </row>
    <row r="369" spans="3:35" x14ac:dyDescent="0.3">
      <c r="C369">
        <f t="shared" si="56"/>
        <v>361</v>
      </c>
      <c r="D369">
        <v>8.6792379084958764</v>
      </c>
      <c r="E369">
        <v>8.68235214250487</v>
      </c>
      <c r="F369">
        <v>8.785335200493531</v>
      </c>
      <c r="G369">
        <v>9.1456507982868587</v>
      </c>
      <c r="H369">
        <v>9.7330351759265668</v>
      </c>
      <c r="I369">
        <v>9.278354701261728</v>
      </c>
      <c r="J369">
        <f t="shared" si="52"/>
        <v>9.0506609878282376</v>
      </c>
      <c r="K369">
        <f t="shared" si="53"/>
        <v>0.17410126132797979</v>
      </c>
      <c r="L369">
        <f t="shared" si="54"/>
        <v>0.304563484809519</v>
      </c>
      <c r="M369">
        <f t="shared" si="55"/>
        <v>0.220054563401305</v>
      </c>
      <c r="AI369">
        <v>9.1476557040666933</v>
      </c>
    </row>
    <row r="370" spans="3:35" x14ac:dyDescent="0.3">
      <c r="C370">
        <f t="shared" si="56"/>
        <v>362</v>
      </c>
      <c r="D370">
        <v>9.3087258928376393</v>
      </c>
      <c r="E370">
        <v>8.3768392117344526</v>
      </c>
      <c r="F370">
        <v>9.7524845392419284</v>
      </c>
      <c r="G370">
        <v>9.1798828700277841</v>
      </c>
      <c r="H370">
        <v>8.7930767937348513</v>
      </c>
      <c r="I370">
        <v>9.6655273503961219</v>
      </c>
      <c r="J370">
        <f t="shared" si="52"/>
        <v>9.1794227763287939</v>
      </c>
      <c r="K370">
        <f t="shared" si="53"/>
        <v>0.27496410901816765</v>
      </c>
      <c r="L370">
        <f t="shared" si="54"/>
        <v>0.84383350209583674</v>
      </c>
      <c r="M370">
        <f t="shared" si="55"/>
        <v>0.76620742440529443</v>
      </c>
      <c r="AI370">
        <v>8.9335271036821187</v>
      </c>
    </row>
    <row r="371" spans="3:35" x14ac:dyDescent="0.3">
      <c r="C371">
        <f t="shared" si="56"/>
        <v>363</v>
      </c>
      <c r="D371">
        <v>9.87633516337279</v>
      </c>
      <c r="E371">
        <v>9.6867723217409729</v>
      </c>
      <c r="F371">
        <v>8.0133829411363973</v>
      </c>
      <c r="G371">
        <v>9.6553960144164428</v>
      </c>
      <c r="H371">
        <v>8.5030126895893563</v>
      </c>
      <c r="I371">
        <v>9.1193207672603105</v>
      </c>
      <c r="J371">
        <f t="shared" si="52"/>
        <v>9.1423699829193783</v>
      </c>
      <c r="K371">
        <f t="shared" si="53"/>
        <v>0.55643905140334704</v>
      </c>
      <c r="L371">
        <f t="shared" si="54"/>
        <v>0.47150807671276795</v>
      </c>
      <c r="M371">
        <f t="shared" si="55"/>
        <v>0.60904519977019111</v>
      </c>
      <c r="AI371">
        <v>8.7372796038676501</v>
      </c>
    </row>
    <row r="372" spans="3:35" x14ac:dyDescent="0.3">
      <c r="C372">
        <f t="shared" si="56"/>
        <v>364</v>
      </c>
      <c r="D372">
        <v>9.6053523594744661</v>
      </c>
      <c r="E372">
        <v>9.1924565262358193</v>
      </c>
      <c r="F372">
        <v>8.618373769209061</v>
      </c>
      <c r="G372">
        <v>8.1084417985846287</v>
      </c>
      <c r="H372">
        <v>8.1141746164226216</v>
      </c>
      <c r="I372">
        <v>8.6325635234606128</v>
      </c>
      <c r="J372">
        <f t="shared" si="52"/>
        <v>8.7118937655645343</v>
      </c>
      <c r="K372">
        <f t="shared" si="53"/>
        <v>0.35313411214179258</v>
      </c>
      <c r="L372">
        <f t="shared" si="54"/>
        <v>-1.1825415696662076</v>
      </c>
      <c r="M372">
        <f t="shared" si="55"/>
        <v>-1.2168522224414262</v>
      </c>
      <c r="AI372">
        <v>8.9711176498974563</v>
      </c>
    </row>
    <row r="373" spans="3:35" x14ac:dyDescent="0.3">
      <c r="C373">
        <f t="shared" si="56"/>
        <v>365</v>
      </c>
      <c r="D373">
        <v>8.8292007446495369</v>
      </c>
      <c r="E373">
        <v>8.3087876762364221</v>
      </c>
      <c r="F373">
        <v>8.4938918626303028</v>
      </c>
      <c r="G373">
        <v>8.9870485352980385</v>
      </c>
      <c r="H373">
        <v>9.3169488393634623</v>
      </c>
      <c r="I373">
        <v>8.2094601451917555</v>
      </c>
      <c r="J373">
        <f t="shared" si="52"/>
        <v>8.6908896338949209</v>
      </c>
      <c r="K373">
        <f t="shared" si="53"/>
        <v>0.18307491350261076</v>
      </c>
      <c r="L373">
        <f t="shared" si="54"/>
        <v>-1.762617837125797</v>
      </c>
      <c r="M373">
        <f t="shared" si="55"/>
        <v>-1.3059428349426212</v>
      </c>
      <c r="AI373">
        <v>9.143859657926237</v>
      </c>
    </row>
    <row r="374" spans="3:35" x14ac:dyDescent="0.3">
      <c r="C374">
        <f t="shared" si="56"/>
        <v>366</v>
      </c>
      <c r="D374">
        <v>8.1229841935409652</v>
      </c>
      <c r="E374">
        <v>8.7378252181869112</v>
      </c>
      <c r="F374">
        <v>8.3530791884225835</v>
      </c>
      <c r="G374">
        <v>9.4227399467115607</v>
      </c>
      <c r="H374">
        <v>8.9475221847324526</v>
      </c>
      <c r="I374">
        <v>8.1426098836682019</v>
      </c>
      <c r="J374">
        <f t="shared" si="52"/>
        <v>8.6211267692104467</v>
      </c>
      <c r="K374">
        <f t="shared" si="53"/>
        <v>0.26234202452412581</v>
      </c>
      <c r="L374">
        <f t="shared" si="54"/>
        <v>-1.8060742187559926</v>
      </c>
      <c r="M374">
        <f t="shared" si="55"/>
        <v>-1.6018472999469662</v>
      </c>
      <c r="AI374">
        <v>9.2408770360502643</v>
      </c>
    </row>
    <row r="375" spans="3:35" x14ac:dyDescent="0.3">
      <c r="C375">
        <f t="shared" si="56"/>
        <v>367</v>
      </c>
      <c r="D375">
        <v>8.7780186944122125</v>
      </c>
      <c r="E375">
        <v>9.0435315474293922</v>
      </c>
      <c r="F375">
        <v>9.8097597029751249</v>
      </c>
      <c r="G375">
        <v>8.585026346814626</v>
      </c>
      <c r="H375">
        <v>8.9644847374832644</v>
      </c>
      <c r="I375">
        <v>9.8924215498673771</v>
      </c>
      <c r="J375">
        <f t="shared" si="52"/>
        <v>9.1788737631636668</v>
      </c>
      <c r="K375">
        <f t="shared" si="53"/>
        <v>0.29695744454035394</v>
      </c>
      <c r="L375">
        <f t="shared" si="54"/>
        <v>0.80951654441179977</v>
      </c>
      <c r="M375">
        <f t="shared" si="55"/>
        <v>0.7638787435570803</v>
      </c>
      <c r="AI375">
        <v>8.9772430986997307</v>
      </c>
    </row>
    <row r="376" spans="3:35" x14ac:dyDescent="0.3">
      <c r="C376">
        <f t="shared" si="56"/>
        <v>368</v>
      </c>
      <c r="D376">
        <v>9.0441255352861685</v>
      </c>
      <c r="E376">
        <v>8.0903663906130916</v>
      </c>
      <c r="F376">
        <v>8.4449453089385873</v>
      </c>
      <c r="G376">
        <v>9.6167756238618622</v>
      </c>
      <c r="H376">
        <v>8.5099148584031834</v>
      </c>
      <c r="I376">
        <v>9.0656999833369909</v>
      </c>
      <c r="J376">
        <f t="shared" si="52"/>
        <v>8.7953046167399815</v>
      </c>
      <c r="K376">
        <f t="shared" si="53"/>
        <v>0.30219539614133417</v>
      </c>
      <c r="L376">
        <f t="shared" si="54"/>
        <v>-0.90666086693367576</v>
      </c>
      <c r="M376">
        <f t="shared" si="55"/>
        <v>-0.86305879087495141</v>
      </c>
      <c r="AI376">
        <v>9.1524947246626596</v>
      </c>
    </row>
    <row r="377" spans="3:35" x14ac:dyDescent="0.3">
      <c r="C377">
        <f t="shared" si="56"/>
        <v>369</v>
      </c>
      <c r="D377">
        <v>9.0344285140568736</v>
      </c>
      <c r="E377">
        <v>8.3457729553478242</v>
      </c>
      <c r="F377">
        <v>9.9835497054709492</v>
      </c>
      <c r="G377">
        <v>8.5763763627602323</v>
      </c>
      <c r="H377">
        <v>9.0195399763048059</v>
      </c>
      <c r="I377">
        <v>8.4536471243595503</v>
      </c>
      <c r="J377">
        <f t="shared" si="52"/>
        <v>8.902219106383372</v>
      </c>
      <c r="K377">
        <f t="shared" si="53"/>
        <v>0.36350840283010194</v>
      </c>
      <c r="L377">
        <f t="shared" si="54"/>
        <v>-0.3923036946473637</v>
      </c>
      <c r="M377">
        <f t="shared" si="55"/>
        <v>-0.40957289974610295</v>
      </c>
      <c r="AI377">
        <v>9.1897100542609156</v>
      </c>
    </row>
    <row r="378" spans="3:35" x14ac:dyDescent="0.3">
      <c r="C378">
        <f t="shared" si="56"/>
        <v>370</v>
      </c>
      <c r="D378">
        <v>8.8458977330578463</v>
      </c>
      <c r="E378">
        <v>8.2597808385475169</v>
      </c>
      <c r="F378">
        <v>8.580477747706583</v>
      </c>
      <c r="G378">
        <v>8.8400660345402198</v>
      </c>
      <c r="H378">
        <v>8.0595192947266376</v>
      </c>
      <c r="I378">
        <v>8.6246383809577409</v>
      </c>
      <c r="J378">
        <f t="shared" si="52"/>
        <v>8.5350633382560908</v>
      </c>
      <c r="K378">
        <f t="shared" si="53"/>
        <v>0.10033068291504901</v>
      </c>
      <c r="L378">
        <f t="shared" si="54"/>
        <v>-3.5860142334051206</v>
      </c>
      <c r="M378">
        <f t="shared" si="55"/>
        <v>-1.9668918491948801</v>
      </c>
      <c r="AI378">
        <v>8.8399648446735082</v>
      </c>
    </row>
    <row r="379" spans="3:35" x14ac:dyDescent="0.3">
      <c r="C379">
        <f t="shared" si="56"/>
        <v>371</v>
      </c>
      <c r="D379">
        <v>9.6905649393609821</v>
      </c>
      <c r="E379">
        <v>8.4445203171929748</v>
      </c>
      <c r="F379">
        <v>8.607744836680391</v>
      </c>
      <c r="G379">
        <v>8.5370325100237494</v>
      </c>
      <c r="H379">
        <v>9.4393666982181976</v>
      </c>
      <c r="I379">
        <v>9.0049116043928272</v>
      </c>
      <c r="J379">
        <f t="shared" si="52"/>
        <v>8.9540234843115201</v>
      </c>
      <c r="K379">
        <f t="shared" si="53"/>
        <v>0.26680496056071745</v>
      </c>
      <c r="L379">
        <f t="shared" si="54"/>
        <v>-0.21224663881674383</v>
      </c>
      <c r="M379">
        <f t="shared" si="55"/>
        <v>-0.18984071407622347</v>
      </c>
      <c r="AI379">
        <v>8.9426220058336696</v>
      </c>
    </row>
    <row r="380" spans="3:35" x14ac:dyDescent="0.3">
      <c r="C380">
        <f t="shared" si="56"/>
        <v>372</v>
      </c>
      <c r="D380">
        <v>9.1568350777552148</v>
      </c>
      <c r="E380">
        <v>9.3399953769814577</v>
      </c>
      <c r="F380">
        <v>8.646685451227734</v>
      </c>
      <c r="G380">
        <v>9.7566107451453306</v>
      </c>
      <c r="H380">
        <v>8.5611737170976436</v>
      </c>
      <c r="I380">
        <v>9.9899772130022111</v>
      </c>
      <c r="J380">
        <f t="shared" si="52"/>
        <v>9.2418795968682659</v>
      </c>
      <c r="K380">
        <f t="shared" si="53"/>
        <v>0.33181480811387337</v>
      </c>
      <c r="L380">
        <f t="shared" si="54"/>
        <v>1.0337389970133199</v>
      </c>
      <c r="M380">
        <f t="shared" si="55"/>
        <v>1.0311227507926564</v>
      </c>
      <c r="AI380">
        <v>8.9734387417666568</v>
      </c>
    </row>
    <row r="381" spans="3:35" x14ac:dyDescent="0.3">
      <c r="C381">
        <f t="shared" si="56"/>
        <v>373</v>
      </c>
      <c r="D381">
        <v>8.4022580156500482</v>
      </c>
      <c r="E381">
        <v>8.7744144219434297</v>
      </c>
      <c r="F381">
        <v>8.5778964779504125</v>
      </c>
      <c r="G381">
        <v>9.9051716470156173</v>
      </c>
      <c r="H381">
        <v>8.1147256919723638</v>
      </c>
      <c r="I381">
        <v>9.8895256736060695</v>
      </c>
      <c r="J381">
        <f t="shared" si="52"/>
        <v>8.9439986546896577</v>
      </c>
      <c r="K381">
        <f t="shared" si="53"/>
        <v>0.59236820943361979</v>
      </c>
      <c r="L381">
        <f t="shared" si="54"/>
        <v>-0.17434811186274951</v>
      </c>
      <c r="M381">
        <f t="shared" si="55"/>
        <v>-0.23236178684801095</v>
      </c>
      <c r="AI381">
        <v>8.7797798297237488</v>
      </c>
    </row>
    <row r="382" spans="3:35" x14ac:dyDescent="0.3">
      <c r="C382">
        <f t="shared" si="56"/>
        <v>374</v>
      </c>
      <c r="D382">
        <v>9.1522904703198762</v>
      </c>
      <c r="E382">
        <v>9.6618552233165111</v>
      </c>
      <c r="F382">
        <v>9.0066247678044178</v>
      </c>
      <c r="G382">
        <v>8.6759263978317147</v>
      </c>
      <c r="H382">
        <v>8.4904661268319455</v>
      </c>
      <c r="I382">
        <v>9.4508304911524039</v>
      </c>
      <c r="J382">
        <f t="shared" si="52"/>
        <v>9.0729989128761446</v>
      </c>
      <c r="K382">
        <f t="shared" si="53"/>
        <v>0.19944243262483025</v>
      </c>
      <c r="L382">
        <f t="shared" si="54"/>
        <v>0.40707824031763556</v>
      </c>
      <c r="M382">
        <f t="shared" si="55"/>
        <v>0.31480256135843471</v>
      </c>
      <c r="AI382">
        <v>9.1599640886764764</v>
      </c>
    </row>
    <row r="383" spans="3:35" x14ac:dyDescent="0.3">
      <c r="C383">
        <f t="shared" si="56"/>
        <v>375</v>
      </c>
      <c r="D383">
        <v>9.0085223592344033</v>
      </c>
      <c r="E383">
        <v>9.3225241568144632</v>
      </c>
      <c r="F383">
        <v>9.7088662393820755</v>
      </c>
      <c r="G383">
        <v>9.4511128269560967</v>
      </c>
      <c r="H383">
        <v>9.785130165671049</v>
      </c>
      <c r="I383">
        <v>9.8233011135233053</v>
      </c>
      <c r="J383">
        <f t="shared" si="52"/>
        <v>9.5165761435968985</v>
      </c>
      <c r="K383">
        <f t="shared" si="53"/>
        <v>0.10064744361810163</v>
      </c>
      <c r="L383">
        <f t="shared" si="54"/>
        <v>3.9979057780806389</v>
      </c>
      <c r="M383">
        <f t="shared" si="55"/>
        <v>2.1962689222681373</v>
      </c>
      <c r="AI383">
        <v>8.3583357086622581</v>
      </c>
    </row>
    <row r="384" spans="3:35" x14ac:dyDescent="0.3">
      <c r="C384">
        <f t="shared" si="56"/>
        <v>376</v>
      </c>
      <c r="D384">
        <v>9.415568821865218</v>
      </c>
      <c r="E384">
        <v>9.9006119077226629</v>
      </c>
      <c r="F384">
        <v>9.005658358444677</v>
      </c>
      <c r="G384">
        <v>8.8573364185954961</v>
      </c>
      <c r="H384">
        <v>8.2279576450975291</v>
      </c>
      <c r="I384">
        <v>8.8536913012295724</v>
      </c>
      <c r="J384">
        <f t="shared" si="52"/>
        <v>9.0434707421591938</v>
      </c>
      <c r="K384">
        <f t="shared" si="53"/>
        <v>0.32206031381475397</v>
      </c>
      <c r="L384">
        <f t="shared" si="54"/>
        <v>0.19289399174096797</v>
      </c>
      <c r="M384">
        <f t="shared" si="55"/>
        <v>0.18955659277508266</v>
      </c>
      <c r="AI384">
        <v>9.0447481559617326</v>
      </c>
    </row>
    <row r="385" spans="3:35" x14ac:dyDescent="0.3">
      <c r="C385">
        <f t="shared" si="56"/>
        <v>377</v>
      </c>
      <c r="D385">
        <v>8.523229573819707</v>
      </c>
      <c r="E385">
        <v>9.2583042598371925</v>
      </c>
      <c r="F385">
        <v>9.10381755447351</v>
      </c>
      <c r="G385">
        <v>9.6248959911486232</v>
      </c>
      <c r="H385">
        <v>9.7856160927097449</v>
      </c>
      <c r="I385">
        <v>8.796627004796429</v>
      </c>
      <c r="J385">
        <f t="shared" si="52"/>
        <v>9.1820817461308675</v>
      </c>
      <c r="K385">
        <f t="shared" si="53"/>
        <v>0.23098697219177239</v>
      </c>
      <c r="L385">
        <f t="shared" si="54"/>
        <v>0.93421545833455999</v>
      </c>
      <c r="M385">
        <f t="shared" si="55"/>
        <v>0.77748564585310709</v>
      </c>
      <c r="AI385">
        <v>9.1818180949672037</v>
      </c>
    </row>
    <row r="386" spans="3:35" x14ac:dyDescent="0.3">
      <c r="C386">
        <f t="shared" si="56"/>
        <v>378</v>
      </c>
      <c r="D386">
        <v>9.0375292972789207</v>
      </c>
      <c r="E386">
        <v>9.4834280699055515</v>
      </c>
      <c r="F386">
        <v>8.392560044125231</v>
      </c>
      <c r="G386">
        <v>8.010396564587511</v>
      </c>
      <c r="H386">
        <v>8.235836197983911</v>
      </c>
      <c r="I386">
        <v>8.3292629321009812</v>
      </c>
      <c r="J386">
        <f t="shared" si="52"/>
        <v>8.5815021843303505</v>
      </c>
      <c r="K386">
        <f t="shared" si="53"/>
        <v>0.31328028130881014</v>
      </c>
      <c r="L386">
        <f t="shared" si="54"/>
        <v>-1.8261440046891861</v>
      </c>
      <c r="M386">
        <f t="shared" si="55"/>
        <v>-1.7699179725461316</v>
      </c>
      <c r="AI386">
        <v>9.4396325350393777</v>
      </c>
    </row>
    <row r="387" spans="3:35" x14ac:dyDescent="0.3">
      <c r="C387">
        <f t="shared" si="56"/>
        <v>379</v>
      </c>
      <c r="D387">
        <v>9.1642905047965986</v>
      </c>
      <c r="E387">
        <v>9.1234961761885867</v>
      </c>
      <c r="F387">
        <v>9.5443471670012592</v>
      </c>
      <c r="G387">
        <v>9.2762556551221156</v>
      </c>
      <c r="H387">
        <v>8.8119666670304575</v>
      </c>
      <c r="I387">
        <v>9.7091623147271235</v>
      </c>
      <c r="J387">
        <f t="shared" si="52"/>
        <v>9.2715864141443571</v>
      </c>
      <c r="K387">
        <f t="shared" si="53"/>
        <v>0.10211726831175913</v>
      </c>
      <c r="L387">
        <f t="shared" si="54"/>
        <v>2.0911233128407489</v>
      </c>
      <c r="M387">
        <f t="shared" si="55"/>
        <v>1.1571264622632367</v>
      </c>
      <c r="AI387">
        <v>8.9628668948947858</v>
      </c>
    </row>
    <row r="388" spans="3:35" x14ac:dyDescent="0.3">
      <c r="C388">
        <f t="shared" si="56"/>
        <v>380</v>
      </c>
      <c r="D388">
        <v>9.4504677270516311</v>
      </c>
      <c r="E388">
        <v>8.9055453950165901</v>
      </c>
      <c r="F388">
        <v>9.2840552984118094</v>
      </c>
      <c r="G388">
        <v>9.3169717031632899</v>
      </c>
      <c r="H388">
        <v>9.6447772349450815</v>
      </c>
      <c r="I388">
        <v>8.3411423584311581</v>
      </c>
      <c r="J388">
        <f t="shared" si="52"/>
        <v>9.1571599528365919</v>
      </c>
      <c r="K388">
        <f t="shared" si="53"/>
        <v>0.21892737771663473</v>
      </c>
      <c r="L388">
        <f t="shared" si="54"/>
        <v>0.82913287676036296</v>
      </c>
      <c r="M388">
        <f t="shared" si="55"/>
        <v>0.67177797537476613</v>
      </c>
      <c r="AI388">
        <v>9.1020656661412556</v>
      </c>
    </row>
    <row r="389" spans="3:35" x14ac:dyDescent="0.3">
      <c r="C389">
        <f t="shared" si="56"/>
        <v>381</v>
      </c>
      <c r="D389">
        <v>8.1186628730095904</v>
      </c>
      <c r="E389">
        <v>9.7671755658083139</v>
      </c>
      <c r="F389">
        <v>9.9266864576847524</v>
      </c>
      <c r="G389">
        <v>8.5219616388956947</v>
      </c>
      <c r="H389">
        <v>8.5844848300644045</v>
      </c>
      <c r="I389">
        <v>8.282861782159241</v>
      </c>
      <c r="J389">
        <f t="shared" si="52"/>
        <v>8.8669721912703334</v>
      </c>
      <c r="K389">
        <f t="shared" si="53"/>
        <v>0.60666872765810909</v>
      </c>
      <c r="L389">
        <f t="shared" si="54"/>
        <v>-0.41451758236360053</v>
      </c>
      <c r="M389">
        <f t="shared" si="55"/>
        <v>-0.55907535505307937</v>
      </c>
      <c r="AI389">
        <v>9.2556354725014689</v>
      </c>
    </row>
    <row r="390" spans="3:35" x14ac:dyDescent="0.3">
      <c r="C390">
        <f t="shared" si="56"/>
        <v>382</v>
      </c>
      <c r="D390">
        <v>8.2057984937777384</v>
      </c>
      <c r="E390">
        <v>8.0579638201181396</v>
      </c>
      <c r="F390">
        <v>9.7822326803746726</v>
      </c>
      <c r="G390">
        <v>8.5388918533748228</v>
      </c>
      <c r="H390">
        <v>9.4017615994724117</v>
      </c>
      <c r="I390">
        <v>8.9888212898097901</v>
      </c>
      <c r="J390">
        <f t="shared" si="52"/>
        <v>8.8292449561545965</v>
      </c>
      <c r="K390">
        <f t="shared" si="53"/>
        <v>0.46585810444052811</v>
      </c>
      <c r="L390">
        <f t="shared" si="54"/>
        <v>-0.60842889638050879</v>
      </c>
      <c r="M390">
        <f t="shared" si="55"/>
        <v>-0.71909827517693958</v>
      </c>
      <c r="AI390">
        <v>8.8964952090700802</v>
      </c>
    </row>
    <row r="391" spans="3:35" x14ac:dyDescent="0.3">
      <c r="C391">
        <f t="shared" si="56"/>
        <v>383</v>
      </c>
      <c r="D391">
        <v>8.1393720465170443</v>
      </c>
      <c r="E391">
        <v>9.5075646199791652</v>
      </c>
      <c r="F391">
        <v>9.3033437097442384</v>
      </c>
      <c r="G391">
        <v>9.5949779071395955</v>
      </c>
      <c r="H391">
        <v>9.4206018214754916</v>
      </c>
      <c r="I391">
        <v>9.1841411825721604</v>
      </c>
      <c r="J391">
        <f t="shared" si="52"/>
        <v>9.1916668812379498</v>
      </c>
      <c r="K391">
        <f t="shared" si="53"/>
        <v>0.2869430282326294</v>
      </c>
      <c r="L391">
        <f t="shared" si="54"/>
        <v>0.8820213830645629</v>
      </c>
      <c r="M391">
        <f t="shared" si="55"/>
        <v>0.81814172109720174</v>
      </c>
      <c r="AI391">
        <v>9.1896019387400685</v>
      </c>
    </row>
    <row r="392" spans="3:35" x14ac:dyDescent="0.3">
      <c r="C392">
        <f t="shared" si="56"/>
        <v>384</v>
      </c>
      <c r="D392">
        <v>8.4287577145308621</v>
      </c>
      <c r="E392">
        <v>8.6817037582422447</v>
      </c>
      <c r="F392">
        <v>8.7026600285300173</v>
      </c>
      <c r="G392">
        <v>8.2547126162656852</v>
      </c>
      <c r="H392">
        <v>9.3530943958241259</v>
      </c>
      <c r="I392">
        <v>8.1863532722064143</v>
      </c>
      <c r="J392">
        <f t="shared" si="52"/>
        <v>8.6012136309332252</v>
      </c>
      <c r="K392">
        <f t="shared" si="53"/>
        <v>0.18080156606065328</v>
      </c>
      <c r="L392">
        <f t="shared" si="54"/>
        <v>-2.2902602331102728</v>
      </c>
      <c r="M392">
        <f t="shared" si="55"/>
        <v>-1.6863103814894036</v>
      </c>
      <c r="AI392">
        <v>9.1674246757945372</v>
      </c>
    </row>
    <row r="393" spans="3:35" x14ac:dyDescent="0.3">
      <c r="C393">
        <f t="shared" si="56"/>
        <v>385</v>
      </c>
      <c r="D393">
        <v>8.207810306615448</v>
      </c>
      <c r="E393">
        <v>8.7577035336804823</v>
      </c>
      <c r="F393">
        <v>8.2805676831570274</v>
      </c>
      <c r="G393">
        <v>9.8838746547114269</v>
      </c>
      <c r="H393">
        <v>9.7564721752066177</v>
      </c>
      <c r="I393">
        <v>8.5543541817606261</v>
      </c>
      <c r="J393">
        <f t="shared" si="52"/>
        <v>8.9067970891886059</v>
      </c>
      <c r="K393">
        <f t="shared" si="53"/>
        <v>0.5407638006657397</v>
      </c>
      <c r="L393">
        <f t="shared" si="54"/>
        <v>-0.30639510852210117</v>
      </c>
      <c r="M393">
        <f t="shared" si="55"/>
        <v>-0.39015503955775388</v>
      </c>
      <c r="AI393">
        <v>8.8471471297772322</v>
      </c>
    </row>
    <row r="394" spans="3:35" x14ac:dyDescent="0.3">
      <c r="C394">
        <f t="shared" si="56"/>
        <v>386</v>
      </c>
      <c r="D394">
        <v>8.7277550847123919</v>
      </c>
      <c r="E394">
        <v>8.7879681805036611</v>
      </c>
      <c r="F394">
        <v>8.9524640958720738</v>
      </c>
      <c r="G394">
        <v>9.4185394863447129</v>
      </c>
      <c r="H394">
        <v>8.7641091198478236</v>
      </c>
      <c r="I394">
        <v>8.7858747913233923</v>
      </c>
      <c r="J394">
        <f t="shared" ref="J394:J457" si="57">SUM(D394:I394) / 6</f>
        <v>8.9061184597673435</v>
      </c>
      <c r="K394">
        <f t="shared" ref="K394:K457" si="58">_xlfn.VAR.S(D394:I394)</f>
        <v>6.9024280188174664E-2</v>
      </c>
      <c r="L394">
        <f t="shared" ref="L394:L457" si="59">(J394 - $P$7)/(K394^0.5/SQRT(6))</f>
        <v>-0.86392697699228471</v>
      </c>
      <c r="M394">
        <f t="shared" ref="M394:M457" si="60">(J394-$P$7)/$P$8</f>
        <v>-0.39303349755604694</v>
      </c>
      <c r="AI394">
        <v>9.2403477249750292</v>
      </c>
    </row>
    <row r="395" spans="3:35" x14ac:dyDescent="0.3">
      <c r="C395">
        <f t="shared" ref="C395:C458" si="61">C394+1</f>
        <v>387</v>
      </c>
      <c r="D395">
        <v>9.2259089138461299</v>
      </c>
      <c r="E395">
        <v>8.5597910320857942</v>
      </c>
      <c r="F395">
        <v>9.6377693508044899</v>
      </c>
      <c r="G395">
        <v>9.749575974022509</v>
      </c>
      <c r="H395">
        <v>9.0730222713474848</v>
      </c>
      <c r="I395">
        <v>8.683738393296526</v>
      </c>
      <c r="J395">
        <f t="shared" si="57"/>
        <v>9.1549676559004869</v>
      </c>
      <c r="K395">
        <f t="shared" si="58"/>
        <v>0.23493929363605132</v>
      </c>
      <c r="L395">
        <f t="shared" si="59"/>
        <v>0.78930130113087216</v>
      </c>
      <c r="M395">
        <f t="shared" si="60"/>
        <v>0.66247918217092006</v>
      </c>
      <c r="AI395">
        <v>8.793264822580511</v>
      </c>
    </row>
    <row r="396" spans="3:35" x14ac:dyDescent="0.3">
      <c r="C396">
        <f t="shared" si="61"/>
        <v>388</v>
      </c>
      <c r="D396">
        <v>8.2512029906155995</v>
      </c>
      <c r="E396">
        <v>9.3801477878831303</v>
      </c>
      <c r="F396">
        <v>8.3012167953153799</v>
      </c>
      <c r="G396">
        <v>8.4842442366251571</v>
      </c>
      <c r="H396">
        <v>8.1133742121266472</v>
      </c>
      <c r="I396">
        <v>8.5995272936583795</v>
      </c>
      <c r="J396">
        <f t="shared" si="57"/>
        <v>8.5216188860373823</v>
      </c>
      <c r="K396">
        <f t="shared" si="58"/>
        <v>0.20658080231381376</v>
      </c>
      <c r="L396">
        <f t="shared" si="59"/>
        <v>-2.5715575044883985</v>
      </c>
      <c r="M396">
        <f t="shared" si="60"/>
        <v>-2.0239175097529216</v>
      </c>
      <c r="AI396">
        <v>8.6792120559449462</v>
      </c>
    </row>
    <row r="397" spans="3:35" x14ac:dyDescent="0.3">
      <c r="C397">
        <f t="shared" si="61"/>
        <v>389</v>
      </c>
      <c r="D397">
        <v>9.9513317440664384</v>
      </c>
      <c r="E397">
        <v>9.7205751037651709</v>
      </c>
      <c r="F397">
        <v>9.7759268378590214</v>
      </c>
      <c r="G397">
        <v>8.9503452088884714</v>
      </c>
      <c r="H397">
        <v>9.5515751447631345</v>
      </c>
      <c r="I397">
        <v>8.3101764476495887</v>
      </c>
      <c r="J397">
        <f t="shared" si="57"/>
        <v>9.3766550811653051</v>
      </c>
      <c r="K397">
        <f t="shared" si="58"/>
        <v>0.39153319922337398</v>
      </c>
      <c r="L397">
        <f t="shared" si="59"/>
        <v>1.4792408311764311</v>
      </c>
      <c r="M397">
        <f t="shared" si="60"/>
        <v>1.6027831571849473</v>
      </c>
      <c r="AI397">
        <v>9.0974057959376911</v>
      </c>
    </row>
    <row r="398" spans="3:35" x14ac:dyDescent="0.3">
      <c r="C398">
        <f t="shared" si="61"/>
        <v>390</v>
      </c>
      <c r="D398">
        <v>9.0454126933181094</v>
      </c>
      <c r="E398">
        <v>9.719190283554159</v>
      </c>
      <c r="F398">
        <v>9.5383430123939785</v>
      </c>
      <c r="G398">
        <v>8.5751797352282555</v>
      </c>
      <c r="H398">
        <v>9.158808023434819</v>
      </c>
      <c r="I398">
        <v>8.5954548293613264</v>
      </c>
      <c r="J398">
        <f t="shared" si="57"/>
        <v>9.1053980962151098</v>
      </c>
      <c r="K398">
        <f t="shared" si="58"/>
        <v>0.22236133286140145</v>
      </c>
      <c r="L398">
        <f t="shared" si="59"/>
        <v>0.55382741158030724</v>
      </c>
      <c r="M398">
        <f t="shared" si="60"/>
        <v>0.45222614704194808</v>
      </c>
      <c r="AI398">
        <v>8.5951477254259085</v>
      </c>
    </row>
    <row r="399" spans="3:35" x14ac:dyDescent="0.3">
      <c r="C399">
        <f t="shared" si="61"/>
        <v>391</v>
      </c>
      <c r="D399">
        <v>8.0667051653686919</v>
      </c>
      <c r="E399">
        <v>8.4630144336747399</v>
      </c>
      <c r="F399">
        <v>8.3640388353552524</v>
      </c>
      <c r="G399">
        <v>8.4709425554692697</v>
      </c>
      <c r="H399">
        <v>9.9764361066683023</v>
      </c>
      <c r="I399">
        <v>8.1085682646610895</v>
      </c>
      <c r="J399">
        <f t="shared" si="57"/>
        <v>8.5749508935328915</v>
      </c>
      <c r="K399">
        <f t="shared" si="58"/>
        <v>0.50156373621295969</v>
      </c>
      <c r="L399">
        <f t="shared" si="59"/>
        <v>-1.4658987009017299</v>
      </c>
      <c r="M399">
        <f t="shared" si="60"/>
        <v>-1.7977057677761261</v>
      </c>
      <c r="AI399">
        <v>9.259854952877129</v>
      </c>
    </row>
    <row r="400" spans="3:35" x14ac:dyDescent="0.3">
      <c r="C400">
        <f t="shared" si="61"/>
        <v>392</v>
      </c>
      <c r="D400">
        <v>8.7298841142497476</v>
      </c>
      <c r="E400">
        <v>8.5349828279082711</v>
      </c>
      <c r="F400">
        <v>9.7156692553271959</v>
      </c>
      <c r="G400">
        <v>8.8435325331665666</v>
      </c>
      <c r="H400">
        <v>8.5941161289011436</v>
      </c>
      <c r="I400">
        <v>8.0171622288732109</v>
      </c>
      <c r="J400">
        <f t="shared" si="57"/>
        <v>8.739224514737689</v>
      </c>
      <c r="K400">
        <f t="shared" si="58"/>
        <v>0.30971135843231856</v>
      </c>
      <c r="L400">
        <f t="shared" si="59"/>
        <v>-1.1424265391809552</v>
      </c>
      <c r="M400">
        <f t="shared" si="60"/>
        <v>-1.1009267834728895</v>
      </c>
      <c r="AI400">
        <v>8.7172057141612225</v>
      </c>
    </row>
    <row r="401" spans="3:35" x14ac:dyDescent="0.3">
      <c r="C401">
        <f t="shared" si="61"/>
        <v>393</v>
      </c>
      <c r="D401">
        <v>9.6861803188829718</v>
      </c>
      <c r="E401">
        <v>9.1002406662866662</v>
      </c>
      <c r="F401">
        <v>9.1843528723200833</v>
      </c>
      <c r="G401">
        <v>8.1814544992594538</v>
      </c>
      <c r="H401">
        <v>9.8321110040300503</v>
      </c>
      <c r="I401">
        <v>9.6838448407003721</v>
      </c>
      <c r="J401">
        <f t="shared" si="57"/>
        <v>9.2780307002466014</v>
      </c>
      <c r="K401">
        <f t="shared" si="58"/>
        <v>0.37622808140358333</v>
      </c>
      <c r="L401">
        <f t="shared" si="59"/>
        <v>1.1151758353109422</v>
      </c>
      <c r="M401">
        <f t="shared" si="60"/>
        <v>1.1844603889883516</v>
      </c>
      <c r="AI401">
        <v>8.5631604405337143</v>
      </c>
    </row>
    <row r="402" spans="3:35" x14ac:dyDescent="0.3">
      <c r="C402">
        <f t="shared" si="61"/>
        <v>394</v>
      </c>
      <c r="D402">
        <v>8.1517091288039509</v>
      </c>
      <c r="E402">
        <v>8.4657659158318221</v>
      </c>
      <c r="F402">
        <v>8.5764172569857333</v>
      </c>
      <c r="G402">
        <v>8.1693153463142458</v>
      </c>
      <c r="H402">
        <v>9.8733695352164403</v>
      </c>
      <c r="I402">
        <v>8.6944063682121921</v>
      </c>
      <c r="J402">
        <f t="shared" si="57"/>
        <v>8.6551639252273969</v>
      </c>
      <c r="K402">
        <f t="shared" si="58"/>
        <v>0.40343061898721261</v>
      </c>
      <c r="L402">
        <f t="shared" si="59"/>
        <v>-1.3251512020253644</v>
      </c>
      <c r="M402">
        <f t="shared" si="60"/>
        <v>-1.4574761293102974</v>
      </c>
      <c r="AI402">
        <v>9.0570380658737708</v>
      </c>
    </row>
    <row r="403" spans="3:35" x14ac:dyDescent="0.3">
      <c r="C403">
        <f t="shared" si="61"/>
        <v>395</v>
      </c>
      <c r="D403">
        <v>8.8421787550199333</v>
      </c>
      <c r="E403">
        <v>9.4246194080735144</v>
      </c>
      <c r="F403">
        <v>8.966165736945273</v>
      </c>
      <c r="G403">
        <v>9.4879960560780283</v>
      </c>
      <c r="H403">
        <v>8.8453506622225042</v>
      </c>
      <c r="I403">
        <v>9.8030906792853756</v>
      </c>
      <c r="J403">
        <f t="shared" si="57"/>
        <v>9.2282335496041039</v>
      </c>
      <c r="K403">
        <f t="shared" si="58"/>
        <v>0.16016436660493089</v>
      </c>
      <c r="L403">
        <f t="shared" si="59"/>
        <v>1.4043854103295403</v>
      </c>
      <c r="M403">
        <f t="shared" si="60"/>
        <v>0.97324200960766183</v>
      </c>
      <c r="AI403">
        <v>8.8129455703639596</v>
      </c>
    </row>
    <row r="404" spans="3:35" x14ac:dyDescent="0.3">
      <c r="C404">
        <f t="shared" si="61"/>
        <v>396</v>
      </c>
      <c r="D404">
        <v>9.600503022604455</v>
      </c>
      <c r="E404">
        <v>8.8637324902438159</v>
      </c>
      <c r="F404">
        <v>9.9413054819017841</v>
      </c>
      <c r="G404">
        <v>9.71623786901608</v>
      </c>
      <c r="H404">
        <v>8.6231351764510027</v>
      </c>
      <c r="I404">
        <v>8.2691433668553422</v>
      </c>
      <c r="J404">
        <f t="shared" si="57"/>
        <v>9.1690095678454142</v>
      </c>
      <c r="K404">
        <f t="shared" si="58"/>
        <v>0.4566037037887371</v>
      </c>
      <c r="L404">
        <f t="shared" si="59"/>
        <v>0.61707700307202318</v>
      </c>
      <c r="M404">
        <f t="shared" si="60"/>
        <v>0.722039013328865</v>
      </c>
      <c r="AI404">
        <v>9.0464018186816766</v>
      </c>
    </row>
    <row r="405" spans="3:35" x14ac:dyDescent="0.3">
      <c r="C405">
        <f t="shared" si="61"/>
        <v>397</v>
      </c>
      <c r="D405">
        <v>8.2825428347638468</v>
      </c>
      <c r="E405">
        <v>8.7640608848891723</v>
      </c>
      <c r="F405">
        <v>9.179058371496966</v>
      </c>
      <c r="G405">
        <v>9.8269541257059139</v>
      </c>
      <c r="H405">
        <v>8.5050992010598598</v>
      </c>
      <c r="I405">
        <v>9.8630681746194213</v>
      </c>
      <c r="J405">
        <f t="shared" si="57"/>
        <v>9.0701305987558634</v>
      </c>
      <c r="K405">
        <f t="shared" si="58"/>
        <v>0.44932614919090169</v>
      </c>
      <c r="L405">
        <f t="shared" si="59"/>
        <v>0.26072862466180091</v>
      </c>
      <c r="M405">
        <f t="shared" si="60"/>
        <v>0.30263639015739585</v>
      </c>
      <c r="AI405">
        <v>8.8329840572666551</v>
      </c>
    </row>
    <row r="406" spans="3:35" x14ac:dyDescent="0.3">
      <c r="C406">
        <f t="shared" si="61"/>
        <v>398</v>
      </c>
      <c r="D406">
        <v>8.1157572469041916</v>
      </c>
      <c r="E406">
        <v>8.7302338403170552</v>
      </c>
      <c r="F406">
        <v>9.5440212560429032</v>
      </c>
      <c r="G406">
        <v>9.7251832628407993</v>
      </c>
      <c r="H406">
        <v>8.4086273723244034</v>
      </c>
      <c r="I406">
        <v>8.3442014810411074</v>
      </c>
      <c r="J406">
        <f t="shared" si="57"/>
        <v>8.8113374099117436</v>
      </c>
      <c r="K406">
        <f t="shared" si="58"/>
        <v>0.44854815277664484</v>
      </c>
      <c r="L406">
        <f t="shared" si="59"/>
        <v>-0.68555257898162314</v>
      </c>
      <c r="M406">
        <f t="shared" si="60"/>
        <v>-0.7950544864721335</v>
      </c>
      <c r="AI406">
        <v>8.8292685121964354</v>
      </c>
    </row>
    <row r="407" spans="3:35" x14ac:dyDescent="0.3">
      <c r="C407">
        <f t="shared" si="61"/>
        <v>399</v>
      </c>
      <c r="D407">
        <v>8.5941938606152011</v>
      </c>
      <c r="E407">
        <v>9.0181510402824649</v>
      </c>
      <c r="F407">
        <v>8.5840321115133591</v>
      </c>
      <c r="G407">
        <v>8.8783094080215008</v>
      </c>
      <c r="H407">
        <v>8.0545067005827704</v>
      </c>
      <c r="I407">
        <v>9.1790074188710253</v>
      </c>
      <c r="J407">
        <f t="shared" si="57"/>
        <v>8.7180334233143864</v>
      </c>
      <c r="K407">
        <f t="shared" si="58"/>
        <v>0.1603632601001532</v>
      </c>
      <c r="L407">
        <f t="shared" si="59"/>
        <v>-1.7172700398820948</v>
      </c>
      <c r="M407">
        <f t="shared" si="60"/>
        <v>-1.1908103999045132</v>
      </c>
      <c r="AI407">
        <v>8.7222128060551931</v>
      </c>
    </row>
    <row r="408" spans="3:35" x14ac:dyDescent="0.3">
      <c r="C408">
        <f t="shared" si="61"/>
        <v>400</v>
      </c>
      <c r="D408">
        <v>8.7579653323118549</v>
      </c>
      <c r="E408">
        <v>8.2230710217079004</v>
      </c>
      <c r="F408">
        <v>9.7248405642189439</v>
      </c>
      <c r="G408">
        <v>8.9816680246762353</v>
      </c>
      <c r="H408">
        <v>9.0472388204729448</v>
      </c>
      <c r="I408">
        <v>9.8118450891121061</v>
      </c>
      <c r="J408">
        <f t="shared" si="57"/>
        <v>9.0911048087499982</v>
      </c>
      <c r="K408">
        <f t="shared" si="58"/>
        <v>0.35989055206806031</v>
      </c>
      <c r="L408">
        <f t="shared" si="59"/>
        <v>0.37696928864086282</v>
      </c>
      <c r="M408">
        <f t="shared" si="60"/>
        <v>0.39160008760980969</v>
      </c>
      <c r="AI408">
        <v>9.0565250012953431</v>
      </c>
    </row>
    <row r="409" spans="3:35" x14ac:dyDescent="0.3">
      <c r="C409">
        <f t="shared" si="61"/>
        <v>401</v>
      </c>
      <c r="D409">
        <v>9.7073194748946907</v>
      </c>
      <c r="E409">
        <v>8.239147044389993</v>
      </c>
      <c r="F409">
        <v>8.5976856985305226</v>
      </c>
      <c r="G409">
        <v>8.0531862182191922</v>
      </c>
      <c r="H409">
        <v>8.8481523949040408</v>
      </c>
      <c r="I409">
        <v>8.5711156153703811</v>
      </c>
      <c r="J409">
        <f t="shared" si="57"/>
        <v>8.6694344077181373</v>
      </c>
      <c r="K409">
        <f t="shared" si="58"/>
        <v>0.33777380798225676</v>
      </c>
      <c r="L409">
        <f t="shared" si="59"/>
        <v>-1.3880825492793316</v>
      </c>
      <c r="M409">
        <f t="shared" si="60"/>
        <v>-1.3969467989011319</v>
      </c>
      <c r="AI409">
        <v>9.0520997502871055</v>
      </c>
    </row>
    <row r="410" spans="3:35" x14ac:dyDescent="0.3">
      <c r="C410">
        <f t="shared" si="61"/>
        <v>402</v>
      </c>
      <c r="D410">
        <v>9.2075116259761174</v>
      </c>
      <c r="E410">
        <v>8.5637029315082991</v>
      </c>
      <c r="F410">
        <v>8.7485224146882761</v>
      </c>
      <c r="G410">
        <v>9.1292230282765843</v>
      </c>
      <c r="H410">
        <v>9.6851030096186115</v>
      </c>
      <c r="I410">
        <v>9.06806718915497</v>
      </c>
      <c r="J410">
        <f t="shared" si="57"/>
        <v>9.0670216998704785</v>
      </c>
      <c r="K410">
        <f t="shared" si="58"/>
        <v>0.15208072006953174</v>
      </c>
      <c r="L410">
        <f t="shared" si="59"/>
        <v>0.42863193719258125</v>
      </c>
      <c r="M410">
        <f t="shared" si="60"/>
        <v>0.28944976048567655</v>
      </c>
      <c r="AI410">
        <v>9.5183676358168743</v>
      </c>
    </row>
    <row r="411" spans="3:35" x14ac:dyDescent="0.3">
      <c r="C411">
        <f t="shared" si="61"/>
        <v>403</v>
      </c>
      <c r="D411">
        <v>9.0111191106272024</v>
      </c>
      <c r="E411">
        <v>9.2079464360758294</v>
      </c>
      <c r="F411">
        <v>8.5623094489355864</v>
      </c>
      <c r="G411">
        <v>8.5448743386295209</v>
      </c>
      <c r="H411">
        <v>9.2484534286243516</v>
      </c>
      <c r="I411">
        <v>9.5752672445009441</v>
      </c>
      <c r="J411">
        <f t="shared" si="57"/>
        <v>9.0249950012322397</v>
      </c>
      <c r="K411">
        <f t="shared" si="58"/>
        <v>0.1661981498596144</v>
      </c>
      <c r="L411">
        <f t="shared" si="59"/>
        <v>0.15750791455332672</v>
      </c>
      <c r="M411">
        <f t="shared" si="60"/>
        <v>0.11119034076872095</v>
      </c>
      <c r="AI411">
        <v>8.8969245890549722</v>
      </c>
    </row>
    <row r="412" spans="3:35" x14ac:dyDescent="0.3">
      <c r="C412">
        <f t="shared" si="61"/>
        <v>404</v>
      </c>
      <c r="D412">
        <v>9.1384330059619465</v>
      </c>
      <c r="E412">
        <v>8.1814490671017612</v>
      </c>
      <c r="F412">
        <v>8.9467298115755547</v>
      </c>
      <c r="G412">
        <v>9.5849093853382854</v>
      </c>
      <c r="H412">
        <v>9.6067751521727018</v>
      </c>
      <c r="I412">
        <v>8.0419806993782927</v>
      </c>
      <c r="J412">
        <f t="shared" si="57"/>
        <v>8.9167128535880913</v>
      </c>
      <c r="K412">
        <f t="shared" si="58"/>
        <v>0.45570052040662024</v>
      </c>
      <c r="L412">
        <f t="shared" si="59"/>
        <v>-0.29778882812724494</v>
      </c>
      <c r="M412">
        <f t="shared" si="60"/>
        <v>-0.34809657517259157</v>
      </c>
      <c r="AI412">
        <v>8.9181664072855877</v>
      </c>
    </row>
    <row r="413" spans="3:35" x14ac:dyDescent="0.3">
      <c r="C413">
        <f t="shared" si="61"/>
        <v>405</v>
      </c>
      <c r="D413">
        <v>9.8186491075528934</v>
      </c>
      <c r="E413">
        <v>9.4595932547125443</v>
      </c>
      <c r="F413">
        <v>8.6097870107845758</v>
      </c>
      <c r="G413">
        <v>9.0752917684913825</v>
      </c>
      <c r="H413">
        <v>9.0681545287106484</v>
      </c>
      <c r="I413">
        <v>9.2549523491325036</v>
      </c>
      <c r="J413">
        <f t="shared" si="57"/>
        <v>9.2144046698974247</v>
      </c>
      <c r="K413">
        <f t="shared" si="58"/>
        <v>0.1666353827396852</v>
      </c>
      <c r="L413">
        <f t="shared" si="59"/>
        <v>1.2938658227362105</v>
      </c>
      <c r="M413">
        <f t="shared" si="60"/>
        <v>0.91458577079462111</v>
      </c>
      <c r="AI413">
        <v>9.2082888085926697</v>
      </c>
    </row>
    <row r="414" spans="3:35" x14ac:dyDescent="0.3">
      <c r="C414">
        <f t="shared" si="61"/>
        <v>406</v>
      </c>
      <c r="D414">
        <v>9.5632449569175542</v>
      </c>
      <c r="E414">
        <v>9.7493052524840067</v>
      </c>
      <c r="F414">
        <v>8.2981089338347811</v>
      </c>
      <c r="G414">
        <v>8.9211703746966791</v>
      </c>
      <c r="H414">
        <v>8.4130643279110249</v>
      </c>
      <c r="I414">
        <v>9.8361001874888778</v>
      </c>
      <c r="J414">
        <f t="shared" si="57"/>
        <v>9.1301656722221534</v>
      </c>
      <c r="K414">
        <f t="shared" si="58"/>
        <v>0.46389336296407802</v>
      </c>
      <c r="L414">
        <f t="shared" si="59"/>
        <v>0.47251168306944369</v>
      </c>
      <c r="M414">
        <f t="shared" si="60"/>
        <v>0.55727969323684412</v>
      </c>
      <c r="AI414">
        <v>8.8124296077877791</v>
      </c>
    </row>
    <row r="415" spans="3:35" x14ac:dyDescent="0.3">
      <c r="C415">
        <f t="shared" si="61"/>
        <v>407</v>
      </c>
      <c r="D415">
        <v>9.6085815223363351</v>
      </c>
      <c r="E415">
        <v>8.7755105615200151</v>
      </c>
      <c r="F415">
        <v>9.2758455529085371</v>
      </c>
      <c r="G415">
        <v>9.6930565022907604</v>
      </c>
      <c r="H415">
        <v>9.0964347907976837</v>
      </c>
      <c r="I415">
        <v>9.7019190558380366</v>
      </c>
      <c r="J415">
        <f t="shared" si="57"/>
        <v>9.3585579976152271</v>
      </c>
      <c r="K415">
        <f t="shared" si="58"/>
        <v>0.14155841312937842</v>
      </c>
      <c r="L415">
        <f t="shared" si="59"/>
        <v>2.3422953253572225</v>
      </c>
      <c r="M415">
        <f t="shared" si="60"/>
        <v>1.5260230090711253</v>
      </c>
      <c r="AI415">
        <v>9.032361892649325</v>
      </c>
    </row>
    <row r="416" spans="3:35" x14ac:dyDescent="0.3">
      <c r="C416">
        <f t="shared" si="61"/>
        <v>408</v>
      </c>
      <c r="D416">
        <v>9.298804612834358</v>
      </c>
      <c r="E416">
        <v>8.937171025565311</v>
      </c>
      <c r="F416">
        <v>8.613304756079847</v>
      </c>
      <c r="G416">
        <v>8.7352663044393459</v>
      </c>
      <c r="H416">
        <v>9.0612827185698688</v>
      </c>
      <c r="I416">
        <v>9.2630228421125906</v>
      </c>
      <c r="J416">
        <f t="shared" si="57"/>
        <v>8.984808709933553</v>
      </c>
      <c r="K416">
        <f t="shared" si="58"/>
        <v>7.6880150644054818E-2</v>
      </c>
      <c r="L416">
        <f t="shared" si="59"/>
        <v>-0.1234308864960956</v>
      </c>
      <c r="M416">
        <f t="shared" si="60"/>
        <v>-5.9262852072901377E-2</v>
      </c>
      <c r="AI416">
        <v>9.1337851141918396</v>
      </c>
    </row>
    <row r="417" spans="3:35" x14ac:dyDescent="0.3">
      <c r="C417">
        <f t="shared" si="61"/>
        <v>409</v>
      </c>
      <c r="D417">
        <v>9.109991150740214</v>
      </c>
      <c r="E417">
        <v>8.979779264294411</v>
      </c>
      <c r="F417">
        <v>9.9322716282924475</v>
      </c>
      <c r="G417">
        <v>8.8888520038352965</v>
      </c>
      <c r="H417">
        <v>8.7816457663249636</v>
      </c>
      <c r="I417">
        <v>9.6239529256375</v>
      </c>
      <c r="J417">
        <f t="shared" si="57"/>
        <v>9.2194154565208066</v>
      </c>
      <c r="K417">
        <f t="shared" si="58"/>
        <v>0.20842563335562389</v>
      </c>
      <c r="L417">
        <f t="shared" si="59"/>
        <v>1.1837886554658659</v>
      </c>
      <c r="M417">
        <f t="shared" si="60"/>
        <v>0.93583940109992514</v>
      </c>
      <c r="AI417">
        <v>9.1741460454220825</v>
      </c>
    </row>
    <row r="418" spans="3:35" x14ac:dyDescent="0.3">
      <c r="C418">
        <f t="shared" si="61"/>
        <v>410</v>
      </c>
      <c r="D418">
        <v>8.5707899586041538</v>
      </c>
      <c r="E418">
        <v>9.1731552812116899</v>
      </c>
      <c r="F418">
        <v>9.6986247160804222</v>
      </c>
      <c r="G418">
        <v>8.8068703317926786</v>
      </c>
      <c r="H418">
        <v>9.3435660700964078</v>
      </c>
      <c r="I418">
        <v>9.708400844708958</v>
      </c>
      <c r="J418">
        <f t="shared" si="57"/>
        <v>9.2169012004157196</v>
      </c>
      <c r="K418">
        <f t="shared" si="58"/>
        <v>0.2154344381124042</v>
      </c>
      <c r="L418">
        <f t="shared" si="59"/>
        <v>1.1511044537248025</v>
      </c>
      <c r="M418">
        <f t="shared" si="60"/>
        <v>0.92517499373900913</v>
      </c>
      <c r="AI418">
        <v>9.2816371215573543</v>
      </c>
    </row>
    <row r="419" spans="3:35" x14ac:dyDescent="0.3">
      <c r="C419">
        <f t="shared" si="61"/>
        <v>411</v>
      </c>
      <c r="D419">
        <v>8.8889293991156695</v>
      </c>
      <c r="E419">
        <v>9.0081393289428888</v>
      </c>
      <c r="F419">
        <v>8.5198651694209637</v>
      </c>
      <c r="G419">
        <v>8.1904822324015996</v>
      </c>
      <c r="H419">
        <v>9.0094823048494312</v>
      </c>
      <c r="I419">
        <v>8.1347908661356172</v>
      </c>
      <c r="J419">
        <f t="shared" si="57"/>
        <v>8.6252815501443596</v>
      </c>
      <c r="K419">
        <f t="shared" si="58"/>
        <v>0.16088893162068846</v>
      </c>
      <c r="L419">
        <f t="shared" si="59"/>
        <v>-2.2808779630270357</v>
      </c>
      <c r="M419">
        <f t="shared" si="60"/>
        <v>-1.584224482492147</v>
      </c>
      <c r="AI419">
        <v>8.89796193236538</v>
      </c>
    </row>
    <row r="420" spans="3:35" x14ac:dyDescent="0.3">
      <c r="C420">
        <f t="shared" si="61"/>
        <v>412</v>
      </c>
      <c r="D420">
        <v>8.9233277715457966</v>
      </c>
      <c r="E420">
        <v>9.5288028527933655</v>
      </c>
      <c r="F420">
        <v>8.9983153430907663</v>
      </c>
      <c r="G420">
        <v>8.4153252889614674</v>
      </c>
      <c r="H420">
        <v>8.8988102926626773</v>
      </c>
      <c r="I420">
        <v>9.5556139203180077</v>
      </c>
      <c r="J420">
        <f t="shared" si="57"/>
        <v>9.0533659115620129</v>
      </c>
      <c r="K420">
        <f t="shared" si="58"/>
        <v>0.18584342115130389</v>
      </c>
      <c r="L420">
        <f t="shared" si="59"/>
        <v>0.3101542794292273</v>
      </c>
      <c r="M420">
        <f t="shared" si="60"/>
        <v>0.23152770192479313</v>
      </c>
      <c r="AI420">
        <v>9.1838207173304482</v>
      </c>
    </row>
    <row r="421" spans="3:35" x14ac:dyDescent="0.3">
      <c r="C421">
        <f t="shared" si="61"/>
        <v>413</v>
      </c>
      <c r="D421">
        <v>8.2576014474122239</v>
      </c>
      <c r="E421">
        <v>8.2431729833832215</v>
      </c>
      <c r="F421">
        <v>9.5152825519762754</v>
      </c>
      <c r="G421">
        <v>8.4341473964430342</v>
      </c>
      <c r="H421">
        <v>9.9562778269364678</v>
      </c>
      <c r="I421">
        <v>9.2866657286240919</v>
      </c>
      <c r="J421">
        <f t="shared" si="57"/>
        <v>8.9488579891292197</v>
      </c>
      <c r="K421">
        <f t="shared" si="58"/>
        <v>0.53811990237826612</v>
      </c>
      <c r="L421">
        <f t="shared" si="59"/>
        <v>-0.1666991699042035</v>
      </c>
      <c r="M421">
        <f t="shared" si="60"/>
        <v>-0.21175055243097324</v>
      </c>
      <c r="AI421">
        <v>8.8228902708890384</v>
      </c>
    </row>
    <row r="422" spans="3:35" x14ac:dyDescent="0.3">
      <c r="C422">
        <f t="shared" si="61"/>
        <v>414</v>
      </c>
      <c r="D422">
        <v>8.9918417884681965</v>
      </c>
      <c r="E422">
        <v>9.4369509914186054</v>
      </c>
      <c r="F422">
        <v>9.0086617650735903</v>
      </c>
      <c r="G422">
        <v>9.8480768274313526</v>
      </c>
      <c r="H422">
        <v>8.394984841576413</v>
      </c>
      <c r="I422">
        <v>8.6225207525921341</v>
      </c>
      <c r="J422">
        <f t="shared" si="57"/>
        <v>9.0505061610933826</v>
      </c>
      <c r="K422">
        <f t="shared" si="58"/>
        <v>0.28070614940258021</v>
      </c>
      <c r="L422">
        <f t="shared" si="59"/>
        <v>0.23914143152863065</v>
      </c>
      <c r="M422">
        <f t="shared" si="60"/>
        <v>0.21939785409968945</v>
      </c>
      <c r="AI422">
        <v>8.8879723622979494</v>
      </c>
    </row>
    <row r="423" spans="3:35" x14ac:dyDescent="0.3">
      <c r="C423">
        <f t="shared" si="61"/>
        <v>415</v>
      </c>
      <c r="D423">
        <v>9.6470275516326858</v>
      </c>
      <c r="E423">
        <v>9.7287537304613299</v>
      </c>
      <c r="F423">
        <v>8.7379758646279679</v>
      </c>
      <c r="G423">
        <v>8.9164638491156509</v>
      </c>
      <c r="H423">
        <v>8.8760135704834013</v>
      </c>
      <c r="I423">
        <v>8.578607129268141</v>
      </c>
      <c r="J423">
        <f t="shared" si="57"/>
        <v>9.0808069492648631</v>
      </c>
      <c r="K423">
        <f t="shared" si="58"/>
        <v>0.23582551923321465</v>
      </c>
      <c r="L423">
        <f t="shared" si="59"/>
        <v>0.41374578118102567</v>
      </c>
      <c r="M423">
        <f t="shared" si="60"/>
        <v>0.34792093803043517</v>
      </c>
      <c r="AI423">
        <v>9.335832563225841</v>
      </c>
    </row>
    <row r="424" spans="3:35" x14ac:dyDescent="0.3">
      <c r="C424">
        <f t="shared" si="61"/>
        <v>416</v>
      </c>
      <c r="D424">
        <v>8.5010494236168466</v>
      </c>
      <c r="E424">
        <v>9.7577810275826717</v>
      </c>
      <c r="F424">
        <v>8.7791441926637148</v>
      </c>
      <c r="G424">
        <v>8.5929732191358603</v>
      </c>
      <c r="H424">
        <v>8.9023828722872818</v>
      </c>
      <c r="I424">
        <v>9.0605645174051652</v>
      </c>
      <c r="J424">
        <f t="shared" si="57"/>
        <v>8.9323158754485892</v>
      </c>
      <c r="K424">
        <f t="shared" si="58"/>
        <v>0.20466843430115494</v>
      </c>
      <c r="L424">
        <f t="shared" si="59"/>
        <v>-0.35986651472529996</v>
      </c>
      <c r="M424">
        <f t="shared" si="60"/>
        <v>-0.28191517827950718</v>
      </c>
      <c r="AI424">
        <v>8.7772698909268723</v>
      </c>
    </row>
    <row r="425" spans="3:35" x14ac:dyDescent="0.3">
      <c r="C425">
        <f t="shared" si="61"/>
        <v>417</v>
      </c>
      <c r="D425">
        <v>8.4256573760265354</v>
      </c>
      <c r="E425">
        <v>8.348237955275259</v>
      </c>
      <c r="F425">
        <v>9.2444421388956073</v>
      </c>
      <c r="G425">
        <v>8.0925108356204056</v>
      </c>
      <c r="H425">
        <v>9.5334621870820815</v>
      </c>
      <c r="I425">
        <v>8.7988189953545781</v>
      </c>
      <c r="J425">
        <f t="shared" si="57"/>
        <v>8.7405215813757451</v>
      </c>
      <c r="K425">
        <f t="shared" si="58"/>
        <v>0.31180663173536127</v>
      </c>
      <c r="L425">
        <f t="shared" si="59"/>
        <v>-1.1328918621851838</v>
      </c>
      <c r="M425">
        <f t="shared" si="60"/>
        <v>-1.0954251772624097</v>
      </c>
      <c r="AI425">
        <v>9.3785777525586731</v>
      </c>
    </row>
    <row r="426" spans="3:35" x14ac:dyDescent="0.3">
      <c r="C426">
        <f t="shared" si="61"/>
        <v>418</v>
      </c>
      <c r="D426">
        <v>9.6773932882081439</v>
      </c>
      <c r="E426">
        <v>9.0986710917433662</v>
      </c>
      <c r="F426">
        <v>8.880346968459774</v>
      </c>
      <c r="G426">
        <v>9.982673330815043</v>
      </c>
      <c r="H426">
        <v>9.4209914036907261</v>
      </c>
      <c r="I426">
        <v>9.7213978382889099</v>
      </c>
      <c r="J426">
        <f t="shared" si="57"/>
        <v>9.4635789868676614</v>
      </c>
      <c r="K426">
        <f t="shared" si="58"/>
        <v>0.17135542299701748</v>
      </c>
      <c r="L426">
        <f t="shared" si="59"/>
        <v>2.7503711594550624</v>
      </c>
      <c r="M426">
        <f t="shared" si="60"/>
        <v>1.9714774751329911</v>
      </c>
      <c r="AI426">
        <v>8.9062034971482547</v>
      </c>
    </row>
    <row r="427" spans="3:35" x14ac:dyDescent="0.3">
      <c r="C427">
        <f t="shared" si="61"/>
        <v>419</v>
      </c>
      <c r="D427">
        <v>9.424890457823544</v>
      </c>
      <c r="E427">
        <v>9.8329997724840794</v>
      </c>
      <c r="F427">
        <v>8.6587684226740134</v>
      </c>
      <c r="G427">
        <v>8.0495202073302572</v>
      </c>
      <c r="H427">
        <v>8.6402975626936449</v>
      </c>
      <c r="I427">
        <v>8.8448803632728978</v>
      </c>
      <c r="J427">
        <f t="shared" si="57"/>
        <v>8.9085594643797403</v>
      </c>
      <c r="K427">
        <f t="shared" si="58"/>
        <v>0.39951021270425729</v>
      </c>
      <c r="L427">
        <f t="shared" si="59"/>
        <v>-0.34963910421061989</v>
      </c>
      <c r="M427">
        <f t="shared" si="60"/>
        <v>-0.38267979193958057</v>
      </c>
      <c r="AI427">
        <v>8.9853158980223728</v>
      </c>
    </row>
    <row r="428" spans="3:35" x14ac:dyDescent="0.3">
      <c r="C428">
        <f t="shared" si="61"/>
        <v>420</v>
      </c>
      <c r="D428">
        <v>9.86666417109147</v>
      </c>
      <c r="E428">
        <v>9.480848809585293</v>
      </c>
      <c r="F428">
        <v>8.4859664119871265</v>
      </c>
      <c r="G428">
        <v>8.2582656959826615</v>
      </c>
      <c r="H428">
        <v>8.4180802454570447</v>
      </c>
      <c r="I428">
        <v>8.4649288906846856</v>
      </c>
      <c r="J428">
        <f t="shared" si="57"/>
        <v>8.8291257041313802</v>
      </c>
      <c r="K428">
        <f t="shared" si="58"/>
        <v>0.4492932426628814</v>
      </c>
      <c r="L428">
        <f t="shared" si="59"/>
        <v>-0.61997916261578556</v>
      </c>
      <c r="M428">
        <f t="shared" si="60"/>
        <v>-0.71960409164950123</v>
      </c>
      <c r="AI428">
        <v>9.0940164158631038</v>
      </c>
    </row>
    <row r="429" spans="3:35" x14ac:dyDescent="0.3">
      <c r="C429">
        <f t="shared" si="61"/>
        <v>421</v>
      </c>
      <c r="D429">
        <v>8.4347268893246792</v>
      </c>
      <c r="E429">
        <v>8.559239181072499</v>
      </c>
      <c r="F429">
        <v>9.2868167413346328</v>
      </c>
      <c r="G429">
        <v>8.5989426448623423</v>
      </c>
      <c r="H429">
        <v>9.2592632602917906</v>
      </c>
      <c r="I429">
        <v>8.5235920567809718</v>
      </c>
      <c r="J429">
        <f t="shared" si="57"/>
        <v>8.7770967956111523</v>
      </c>
      <c r="K429">
        <f t="shared" si="58"/>
        <v>0.15059631394248832</v>
      </c>
      <c r="L429">
        <f t="shared" si="59"/>
        <v>-1.3992729258775232</v>
      </c>
      <c r="M429">
        <f t="shared" si="60"/>
        <v>-0.94028864080139918</v>
      </c>
      <c r="AI429">
        <v>9.0215154643077184</v>
      </c>
    </row>
    <row r="430" spans="3:35" x14ac:dyDescent="0.3">
      <c r="C430">
        <f t="shared" si="61"/>
        <v>422</v>
      </c>
      <c r="D430">
        <v>8.7774948590441895</v>
      </c>
      <c r="E430">
        <v>8.4754075941217</v>
      </c>
      <c r="F430">
        <v>8.0257924991044067</v>
      </c>
      <c r="G430">
        <v>9.3523333459805755</v>
      </c>
      <c r="H430">
        <v>8.8484096385930719</v>
      </c>
      <c r="I430">
        <v>8.8980084911872606</v>
      </c>
      <c r="J430">
        <f t="shared" si="57"/>
        <v>8.7295744046718671</v>
      </c>
      <c r="K430">
        <f t="shared" si="58"/>
        <v>0.1985053322875972</v>
      </c>
      <c r="L430">
        <f t="shared" si="59"/>
        <v>-1.4800438950645898</v>
      </c>
      <c r="M430">
        <f t="shared" si="60"/>
        <v>-1.1418584549169322</v>
      </c>
      <c r="AI430">
        <v>8.6488710350498064</v>
      </c>
    </row>
    <row r="431" spans="3:35" x14ac:dyDescent="0.3">
      <c r="C431">
        <f t="shared" si="61"/>
        <v>423</v>
      </c>
      <c r="D431">
        <v>8.8187520761045501</v>
      </c>
      <c r="E431">
        <v>8.6424711482702019</v>
      </c>
      <c r="F431">
        <v>9.1484890589145564</v>
      </c>
      <c r="G431">
        <v>9.9648011683273943</v>
      </c>
      <c r="H431">
        <v>8.4516051698613897</v>
      </c>
      <c r="I431">
        <v>9.755444610503865</v>
      </c>
      <c r="J431">
        <f t="shared" si="57"/>
        <v>9.1302605386636593</v>
      </c>
      <c r="K431">
        <f t="shared" si="58"/>
        <v>0.37663891728465704</v>
      </c>
      <c r="L431">
        <f t="shared" si="59"/>
        <v>0.52477423348665753</v>
      </c>
      <c r="M431">
        <f t="shared" si="60"/>
        <v>0.55768207642090106</v>
      </c>
      <c r="AI431">
        <v>8.8881969568490149</v>
      </c>
    </row>
    <row r="432" spans="3:35" x14ac:dyDescent="0.3">
      <c r="C432">
        <f t="shared" si="61"/>
        <v>424</v>
      </c>
      <c r="D432">
        <v>9.9010859497922539</v>
      </c>
      <c r="E432">
        <v>9.2420729776143808</v>
      </c>
      <c r="F432">
        <v>8.8451847154535201</v>
      </c>
      <c r="G432">
        <v>8.382932341188976</v>
      </c>
      <c r="H432">
        <v>8.6716932555865451</v>
      </c>
      <c r="I432">
        <v>9.5237281972823933</v>
      </c>
      <c r="J432">
        <f t="shared" si="57"/>
        <v>9.0944495728196788</v>
      </c>
      <c r="K432">
        <f t="shared" si="58"/>
        <v>0.32076953910098716</v>
      </c>
      <c r="L432">
        <f t="shared" si="59"/>
        <v>0.41376156939989978</v>
      </c>
      <c r="M432">
        <f t="shared" si="60"/>
        <v>0.40578715729338699</v>
      </c>
      <c r="AI432">
        <v>8.9763735187395604</v>
      </c>
    </row>
    <row r="433" spans="3:35" x14ac:dyDescent="0.3">
      <c r="C433">
        <f t="shared" si="61"/>
        <v>425</v>
      </c>
      <c r="D433">
        <v>9.9316519405581367</v>
      </c>
      <c r="E433">
        <v>8.8258731341357954</v>
      </c>
      <c r="F433">
        <v>8.876964885020902</v>
      </c>
      <c r="G433">
        <v>9.0363041516624598</v>
      </c>
      <c r="H433">
        <v>9.3740317103760269</v>
      </c>
      <c r="I433">
        <v>9.7380985084409897</v>
      </c>
      <c r="J433">
        <f t="shared" si="57"/>
        <v>9.2971540550323848</v>
      </c>
      <c r="K433">
        <f t="shared" si="58"/>
        <v>0.21392741374075491</v>
      </c>
      <c r="L433">
        <f t="shared" si="59"/>
        <v>1.5801655154746259</v>
      </c>
      <c r="M433">
        <f t="shared" si="60"/>
        <v>1.2655735441400044</v>
      </c>
      <c r="AI433">
        <v>8.6455703044920416</v>
      </c>
    </row>
    <row r="434" spans="3:35" x14ac:dyDescent="0.3">
      <c r="C434">
        <f t="shared" si="61"/>
        <v>426</v>
      </c>
      <c r="D434">
        <v>9.840149523929675</v>
      </c>
      <c r="E434">
        <v>8.6061225772523109</v>
      </c>
      <c r="F434">
        <v>8.7938999174646142</v>
      </c>
      <c r="G434">
        <v>8.0427463622400985</v>
      </c>
      <c r="H434">
        <v>8.5100838490109734</v>
      </c>
      <c r="I434">
        <v>9.1881229012842365</v>
      </c>
      <c r="J434">
        <f t="shared" si="57"/>
        <v>8.8301875218636514</v>
      </c>
      <c r="K434">
        <f t="shared" si="58"/>
        <v>0.38443856246758668</v>
      </c>
      <c r="L434">
        <f t="shared" si="59"/>
        <v>-0.66604244658930811</v>
      </c>
      <c r="M434">
        <f t="shared" si="60"/>
        <v>-0.71510031145898156</v>
      </c>
      <c r="AI434">
        <v>8.9064613952635927</v>
      </c>
    </row>
    <row r="435" spans="3:35" x14ac:dyDescent="0.3">
      <c r="C435">
        <f t="shared" si="61"/>
        <v>427</v>
      </c>
      <c r="D435">
        <v>9.88398679707079</v>
      </c>
      <c r="E435">
        <v>9.4788417613023448</v>
      </c>
      <c r="F435">
        <v>9.8183649668878843</v>
      </c>
      <c r="G435">
        <v>9.3653529505319497</v>
      </c>
      <c r="H435">
        <v>8.3493123677734893</v>
      </c>
      <c r="I435">
        <v>9.3832879142806895</v>
      </c>
      <c r="J435">
        <f t="shared" si="57"/>
        <v>9.3798577929745246</v>
      </c>
      <c r="K435">
        <f t="shared" si="58"/>
        <v>0.30369568998394769</v>
      </c>
      <c r="L435">
        <f t="shared" si="59"/>
        <v>1.6938278216925939</v>
      </c>
      <c r="M435">
        <f t="shared" si="60"/>
        <v>1.6163677014658691</v>
      </c>
      <c r="AI435">
        <v>9.1448542146126233</v>
      </c>
    </row>
    <row r="436" spans="3:35" x14ac:dyDescent="0.3">
      <c r="C436">
        <f t="shared" si="61"/>
        <v>428</v>
      </c>
      <c r="D436">
        <v>9.4771082388760366</v>
      </c>
      <c r="E436">
        <v>9.2843558228584673</v>
      </c>
      <c r="F436">
        <v>8.8180057359065387</v>
      </c>
      <c r="G436">
        <v>9.390166444206038</v>
      </c>
      <c r="H436">
        <v>9.8753470974038962</v>
      </c>
      <c r="I436">
        <v>8.4841736511068415</v>
      </c>
      <c r="J436">
        <f t="shared" si="57"/>
        <v>9.2215261650596378</v>
      </c>
      <c r="K436">
        <f t="shared" si="58"/>
        <v>0.24634171685078199</v>
      </c>
      <c r="L436">
        <f t="shared" si="59"/>
        <v>1.0992986586962645</v>
      </c>
      <c r="M436">
        <f t="shared" si="60"/>
        <v>0.94479213094821579</v>
      </c>
      <c r="AI436">
        <v>9.3158778386787837</v>
      </c>
    </row>
    <row r="437" spans="3:35" x14ac:dyDescent="0.3">
      <c r="C437">
        <f t="shared" si="61"/>
        <v>429</v>
      </c>
      <c r="D437">
        <v>9.2237375552025096</v>
      </c>
      <c r="E437">
        <v>8.3634062375055507</v>
      </c>
      <c r="F437">
        <v>9.6649852434932857</v>
      </c>
      <c r="G437">
        <v>9.4144179600208311</v>
      </c>
      <c r="H437">
        <v>8.0337921830135173</v>
      </c>
      <c r="I437">
        <v>9.0794169291445161</v>
      </c>
      <c r="J437">
        <f t="shared" si="57"/>
        <v>8.9632926847300354</v>
      </c>
      <c r="K437">
        <f t="shared" si="58"/>
        <v>0.40020755279620907</v>
      </c>
      <c r="L437">
        <f t="shared" si="59"/>
        <v>-0.13740848198251995</v>
      </c>
      <c r="M437">
        <f t="shared" si="60"/>
        <v>-0.15052469970003576</v>
      </c>
      <c r="AI437">
        <v>9.0808634600506686</v>
      </c>
    </row>
    <row r="438" spans="3:35" x14ac:dyDescent="0.3">
      <c r="C438">
        <f t="shared" si="61"/>
        <v>430</v>
      </c>
      <c r="D438">
        <v>8.2076189233442687</v>
      </c>
      <c r="E438">
        <v>9.2643792786174259</v>
      </c>
      <c r="F438">
        <v>8.8158468694237193</v>
      </c>
      <c r="G438">
        <v>9.6695326914772775</v>
      </c>
      <c r="H438">
        <v>8.0449862295470513</v>
      </c>
      <c r="I438">
        <v>9.4121962979078138</v>
      </c>
      <c r="J438">
        <f t="shared" si="57"/>
        <v>8.9024267150529255</v>
      </c>
      <c r="K438">
        <f t="shared" si="58"/>
        <v>0.44095687764274105</v>
      </c>
      <c r="L438">
        <f t="shared" si="59"/>
        <v>-0.35542405734084004</v>
      </c>
      <c r="M438">
        <f t="shared" si="60"/>
        <v>-0.40869231187786759</v>
      </c>
      <c r="AI438">
        <v>8.7102857607580955</v>
      </c>
    </row>
    <row r="439" spans="3:35" x14ac:dyDescent="0.3">
      <c r="C439">
        <f t="shared" si="61"/>
        <v>431</v>
      </c>
      <c r="D439">
        <v>8.9812580431457132</v>
      </c>
      <c r="E439">
        <v>9.6293956142249701</v>
      </c>
      <c r="F439">
        <v>8.4133913277754484</v>
      </c>
      <c r="G439">
        <v>8.2131555848480282</v>
      </c>
      <c r="H439">
        <v>8.2914372554783764</v>
      </c>
      <c r="I439">
        <v>8.8207068491261857</v>
      </c>
      <c r="J439">
        <f t="shared" si="57"/>
        <v>8.7248907790997876</v>
      </c>
      <c r="K439">
        <f t="shared" si="58"/>
        <v>0.28796413289311967</v>
      </c>
      <c r="L439">
        <f t="shared" si="59"/>
        <v>-1.2502081543066268</v>
      </c>
      <c r="M439">
        <f t="shared" si="60"/>
        <v>-1.1617244068880139</v>
      </c>
      <c r="AI439">
        <v>8.9842661034316205</v>
      </c>
    </row>
    <row r="440" spans="3:35" x14ac:dyDescent="0.3">
      <c r="C440">
        <f t="shared" si="61"/>
        <v>432</v>
      </c>
      <c r="D440">
        <v>8.542809660490871</v>
      </c>
      <c r="E440">
        <v>8.9080467102416634</v>
      </c>
      <c r="F440">
        <v>8.3546307834360753</v>
      </c>
      <c r="G440">
        <v>9.4105887743779011</v>
      </c>
      <c r="H440">
        <v>9.9247457205998355</v>
      </c>
      <c r="I440">
        <v>9.3221007242359484</v>
      </c>
      <c r="J440">
        <f t="shared" si="57"/>
        <v>9.0771537288970503</v>
      </c>
      <c r="K440">
        <f t="shared" si="58"/>
        <v>0.34515006367920986</v>
      </c>
      <c r="L440">
        <f t="shared" si="59"/>
        <v>0.32676745855791944</v>
      </c>
      <c r="M440">
        <f t="shared" si="60"/>
        <v>0.33242552763738686</v>
      </c>
      <c r="AI440">
        <v>9.2273919312016002</v>
      </c>
    </row>
    <row r="441" spans="3:35" x14ac:dyDescent="0.3">
      <c r="C441">
        <f t="shared" si="61"/>
        <v>433</v>
      </c>
      <c r="D441">
        <v>8.07311060586993</v>
      </c>
      <c r="E441">
        <v>8.3867705969296065</v>
      </c>
      <c r="F441">
        <v>8.8395916509530892</v>
      </c>
      <c r="G441">
        <v>9.8311924209550394</v>
      </c>
      <c r="H441">
        <v>8.0663854188438808</v>
      </c>
      <c r="I441">
        <v>8.3341083273071366</v>
      </c>
      <c r="J441">
        <f t="shared" si="57"/>
        <v>8.5885265034764462</v>
      </c>
      <c r="K441">
        <f t="shared" si="58"/>
        <v>0.45019424093980798</v>
      </c>
      <c r="L441">
        <f t="shared" si="59"/>
        <v>-1.4977129674015619</v>
      </c>
      <c r="M441">
        <f t="shared" si="60"/>
        <v>-1.7401237918119248</v>
      </c>
      <c r="AI441">
        <v>9.1012176879162823</v>
      </c>
    </row>
    <row r="442" spans="3:35" x14ac:dyDescent="0.3">
      <c r="C442">
        <f t="shared" si="61"/>
        <v>434</v>
      </c>
      <c r="D442">
        <v>8.2138628532726052</v>
      </c>
      <c r="E442">
        <v>9.2819385007595852</v>
      </c>
      <c r="F442">
        <v>8.4279402959856391</v>
      </c>
      <c r="G442">
        <v>9.8268285508658764</v>
      </c>
      <c r="H442">
        <v>9.4890371000583755</v>
      </c>
      <c r="I442">
        <v>9.3974410635117085</v>
      </c>
      <c r="J442">
        <f t="shared" si="57"/>
        <v>9.1061747274089644</v>
      </c>
      <c r="K442">
        <f t="shared" si="58"/>
        <v>0.40757538738316618</v>
      </c>
      <c r="L442">
        <f t="shared" si="59"/>
        <v>0.41205212763125681</v>
      </c>
      <c r="M442">
        <f t="shared" si="60"/>
        <v>0.45552028696814845</v>
      </c>
      <c r="AI442">
        <v>8.9621324661365112</v>
      </c>
    </row>
    <row r="443" spans="3:35" x14ac:dyDescent="0.3">
      <c r="C443">
        <f t="shared" si="61"/>
        <v>435</v>
      </c>
      <c r="D443">
        <v>8.2684447392243534</v>
      </c>
      <c r="E443">
        <v>9.7450063148017136</v>
      </c>
      <c r="F443">
        <v>8.5044975284853859</v>
      </c>
      <c r="G443">
        <v>8.8687916531308737</v>
      </c>
      <c r="H443">
        <v>9.4016829324886899</v>
      </c>
      <c r="I443">
        <v>8.6063991826732504</v>
      </c>
      <c r="J443">
        <f t="shared" si="57"/>
        <v>8.8991370584673763</v>
      </c>
      <c r="K443">
        <f t="shared" si="58"/>
        <v>0.32163532440669884</v>
      </c>
      <c r="L443">
        <f t="shared" si="59"/>
        <v>-0.43037093593146664</v>
      </c>
      <c r="M443">
        <f t="shared" si="60"/>
        <v>-0.42264563900108099</v>
      </c>
      <c r="AI443">
        <v>8.91031253402301</v>
      </c>
    </row>
    <row r="444" spans="3:35" x14ac:dyDescent="0.3">
      <c r="C444">
        <f t="shared" si="61"/>
        <v>436</v>
      </c>
      <c r="D444">
        <v>8.0809601733684335</v>
      </c>
      <c r="E444">
        <v>9.4863538235477129</v>
      </c>
      <c r="F444">
        <v>9.7519152856001661</v>
      </c>
      <c r="G444">
        <v>9.0715537347663204</v>
      </c>
      <c r="H444">
        <v>9.6070231367211534</v>
      </c>
      <c r="I444">
        <v>9.0287365376302002</v>
      </c>
      <c r="J444">
        <f t="shared" si="57"/>
        <v>9.1710904486056659</v>
      </c>
      <c r="K444">
        <f t="shared" si="58"/>
        <v>0.3690684011555766</v>
      </c>
      <c r="L444">
        <f t="shared" si="59"/>
        <v>0.69475595837573423</v>
      </c>
      <c r="M444">
        <f t="shared" si="60"/>
        <v>0.73086522639917129</v>
      </c>
      <c r="AI444">
        <v>9.2501760472040484</v>
      </c>
    </row>
    <row r="445" spans="3:35" x14ac:dyDescent="0.3">
      <c r="C445">
        <f t="shared" si="61"/>
        <v>437</v>
      </c>
      <c r="D445">
        <v>9.1433679667056555</v>
      </c>
      <c r="E445">
        <v>9.4289659117514688</v>
      </c>
      <c r="F445">
        <v>8.6843539056226469</v>
      </c>
      <c r="G445">
        <v>8.8162353182575952</v>
      </c>
      <c r="H445">
        <v>9.441002953044034</v>
      </c>
      <c r="I445">
        <v>8.6875568385314157</v>
      </c>
      <c r="J445">
        <f t="shared" si="57"/>
        <v>9.0335804823188024</v>
      </c>
      <c r="K445">
        <f t="shared" si="58"/>
        <v>0.12466129669182177</v>
      </c>
      <c r="L445">
        <f t="shared" si="59"/>
        <v>0.24142792950905209</v>
      </c>
      <c r="M445">
        <f t="shared" si="60"/>
        <v>0.14760630790559845</v>
      </c>
      <c r="AI445">
        <v>9.0842260657453124</v>
      </c>
    </row>
    <row r="446" spans="3:35" x14ac:dyDescent="0.3">
      <c r="C446">
        <f t="shared" si="61"/>
        <v>438</v>
      </c>
      <c r="D446">
        <v>9.8194526255367052</v>
      </c>
      <c r="E446">
        <v>9.9183778156590083</v>
      </c>
      <c r="F446">
        <v>8.352339166057952</v>
      </c>
      <c r="G446">
        <v>8.9693797940823465</v>
      </c>
      <c r="H446">
        <v>9.5290499197178935</v>
      </c>
      <c r="I446">
        <v>8.1382070323399063</v>
      </c>
      <c r="J446">
        <f t="shared" si="57"/>
        <v>9.1211343922323014</v>
      </c>
      <c r="K446">
        <f t="shared" si="58"/>
        <v>0.57397245227990512</v>
      </c>
      <c r="L446">
        <f t="shared" si="59"/>
        <v>0.39559201337011712</v>
      </c>
      <c r="M446">
        <f t="shared" si="60"/>
        <v>0.51897283634688696</v>
      </c>
      <c r="AI446">
        <v>8.8286443056974999</v>
      </c>
    </row>
    <row r="447" spans="3:35" x14ac:dyDescent="0.3">
      <c r="C447">
        <f t="shared" si="61"/>
        <v>439</v>
      </c>
      <c r="D447">
        <v>9.3960931942715025</v>
      </c>
      <c r="E447">
        <v>9.5834827703870982</v>
      </c>
      <c r="F447">
        <v>9.0047758108524416</v>
      </c>
      <c r="G447">
        <v>8.6774890896486454</v>
      </c>
      <c r="H447">
        <v>8.7679555750962912</v>
      </c>
      <c r="I447">
        <v>9.208968649865346</v>
      </c>
      <c r="J447">
        <f t="shared" si="57"/>
        <v>9.1064608483535547</v>
      </c>
      <c r="K447">
        <f t="shared" si="58"/>
        <v>0.12617741918285016</v>
      </c>
      <c r="L447">
        <f t="shared" si="59"/>
        <v>0.74254167065976828</v>
      </c>
      <c r="M447">
        <f t="shared" si="60"/>
        <v>0.45673389058689989</v>
      </c>
      <c r="AI447">
        <v>9.0526760156508281</v>
      </c>
    </row>
    <row r="448" spans="3:35" x14ac:dyDescent="0.3">
      <c r="C448">
        <f t="shared" si="61"/>
        <v>440</v>
      </c>
      <c r="D448">
        <v>9.3449637051986478</v>
      </c>
      <c r="E448">
        <v>9.5431056007257489</v>
      </c>
      <c r="F448">
        <v>9.7978325301817648</v>
      </c>
      <c r="G448">
        <v>8.3453365588311712</v>
      </c>
      <c r="H448">
        <v>8.0095912630300194</v>
      </c>
      <c r="I448">
        <v>8.0774693037485381</v>
      </c>
      <c r="J448">
        <f t="shared" si="57"/>
        <v>8.8530498269526472</v>
      </c>
      <c r="K448">
        <f t="shared" si="58"/>
        <v>0.63629817010082101</v>
      </c>
      <c r="L448">
        <f t="shared" si="59"/>
        <v>-0.44750364142009791</v>
      </c>
      <c r="M448">
        <f t="shared" si="60"/>
        <v>-0.61812811591164207</v>
      </c>
      <c r="AI448">
        <v>8.7501180089509827</v>
      </c>
    </row>
    <row r="449" spans="3:35" x14ac:dyDescent="0.3">
      <c r="C449">
        <f t="shared" si="61"/>
        <v>441</v>
      </c>
      <c r="D449">
        <v>8.3677821077903474</v>
      </c>
      <c r="E449">
        <v>9.0911157278628156</v>
      </c>
      <c r="F449">
        <v>8.0531793254385349</v>
      </c>
      <c r="G449">
        <v>8.7350977593610448</v>
      </c>
      <c r="H449">
        <v>8.2569956002508675</v>
      </c>
      <c r="I449">
        <v>8.0046677518654263</v>
      </c>
      <c r="J449">
        <f t="shared" si="57"/>
        <v>8.41813971209484</v>
      </c>
      <c r="K449">
        <f t="shared" si="58"/>
        <v>0.1772035160686577</v>
      </c>
      <c r="L449">
        <f t="shared" si="59"/>
        <v>-3.3786801238989272</v>
      </c>
      <c r="M449">
        <f t="shared" si="60"/>
        <v>-2.4628322496084087</v>
      </c>
      <c r="AI449">
        <v>9.1027465090912454</v>
      </c>
    </row>
    <row r="450" spans="3:35" x14ac:dyDescent="0.3">
      <c r="C450">
        <f t="shared" si="61"/>
        <v>442</v>
      </c>
      <c r="D450">
        <v>8.2746192592964327</v>
      </c>
      <c r="E450">
        <v>9.9518970419252106</v>
      </c>
      <c r="F450">
        <v>9.7398904843091181</v>
      </c>
      <c r="G450">
        <v>9.6691831262631389</v>
      </c>
      <c r="H450">
        <v>9.6144186404255905</v>
      </c>
      <c r="I450">
        <v>8.3461094235970243</v>
      </c>
      <c r="J450">
        <f t="shared" si="57"/>
        <v>9.2660196626360847</v>
      </c>
      <c r="K450">
        <f t="shared" si="58"/>
        <v>0.56160271376261128</v>
      </c>
      <c r="L450">
        <f t="shared" si="59"/>
        <v>0.87349607308535726</v>
      </c>
      <c r="M450">
        <f t="shared" si="60"/>
        <v>1.1335146648647552</v>
      </c>
      <c r="AI450">
        <v>8.9728019383600159</v>
      </c>
    </row>
    <row r="451" spans="3:35" x14ac:dyDescent="0.3">
      <c r="C451">
        <f t="shared" si="61"/>
        <v>443</v>
      </c>
      <c r="D451">
        <v>8.6438335764013452</v>
      </c>
      <c r="E451">
        <v>9.5287954155012393</v>
      </c>
      <c r="F451">
        <v>8.2337300418455168</v>
      </c>
      <c r="G451">
        <v>9.4160249859502283</v>
      </c>
      <c r="H451">
        <v>8.2609170940711945</v>
      </c>
      <c r="I451">
        <v>9.8695655156461726</v>
      </c>
      <c r="J451">
        <f t="shared" si="57"/>
        <v>8.9921444382359503</v>
      </c>
      <c r="K451">
        <f t="shared" si="58"/>
        <v>0.49374860383850694</v>
      </c>
      <c r="L451">
        <f t="shared" si="59"/>
        <v>-2.3133429397847072E-2</v>
      </c>
      <c r="M451">
        <f t="shared" si="60"/>
        <v>-2.8147805858045848E-2</v>
      </c>
      <c r="AI451">
        <v>9.0010338273904011</v>
      </c>
    </row>
    <row r="452" spans="3:35" x14ac:dyDescent="0.3">
      <c r="C452">
        <f t="shared" si="61"/>
        <v>444</v>
      </c>
      <c r="D452">
        <v>8.8069848234664079</v>
      </c>
      <c r="E452">
        <v>8.7849792625827892</v>
      </c>
      <c r="F452">
        <v>8.6929322496756427</v>
      </c>
      <c r="G452">
        <v>8.34341828004173</v>
      </c>
      <c r="H452">
        <v>8.9552955013390925</v>
      </c>
      <c r="I452">
        <v>8.6054089323187721</v>
      </c>
      <c r="J452">
        <f t="shared" si="57"/>
        <v>8.6981698415707402</v>
      </c>
      <c r="K452">
        <f t="shared" si="58"/>
        <v>4.3994173966818935E-2</v>
      </c>
      <c r="L452">
        <f t="shared" si="59"/>
        <v>-3.5106098640522614</v>
      </c>
      <c r="M452">
        <f t="shared" si="60"/>
        <v>-1.2750632836630522</v>
      </c>
      <c r="AI452">
        <v>8.7858359068792229</v>
      </c>
    </row>
    <row r="453" spans="3:35" x14ac:dyDescent="0.3">
      <c r="C453">
        <f t="shared" si="61"/>
        <v>445</v>
      </c>
      <c r="D453">
        <v>8.4168578276368358</v>
      </c>
      <c r="E453">
        <v>8.1644778346368554</v>
      </c>
      <c r="F453">
        <v>8.2568500828433944</v>
      </c>
      <c r="G453">
        <v>8.0445769989261979</v>
      </c>
      <c r="H453">
        <v>8.9644141790668677</v>
      </c>
      <c r="I453">
        <v>9.8773926176954721</v>
      </c>
      <c r="J453">
        <f t="shared" si="57"/>
        <v>8.6207615901342702</v>
      </c>
      <c r="K453">
        <f t="shared" si="58"/>
        <v>0.48228210389707282</v>
      </c>
      <c r="L453">
        <f t="shared" si="59"/>
        <v>-1.3333332164401068</v>
      </c>
      <c r="M453">
        <f t="shared" si="60"/>
        <v>-1.6033962346080572</v>
      </c>
      <c r="AI453">
        <v>9.0773229896805514</v>
      </c>
    </row>
    <row r="454" spans="3:35" x14ac:dyDescent="0.3">
      <c r="C454">
        <f t="shared" si="61"/>
        <v>446</v>
      </c>
      <c r="D454">
        <v>8.4152656122737231</v>
      </c>
      <c r="E454">
        <v>8.4563926489958892</v>
      </c>
      <c r="F454">
        <v>9.9598644678184804</v>
      </c>
      <c r="G454">
        <v>8.2346195748867768</v>
      </c>
      <c r="H454">
        <v>9.3534621680483045</v>
      </c>
      <c r="I454">
        <v>8.8278878914787562</v>
      </c>
      <c r="J454">
        <f t="shared" si="57"/>
        <v>8.8745820605836556</v>
      </c>
      <c r="K454">
        <f t="shared" si="58"/>
        <v>0.44095007459173363</v>
      </c>
      <c r="L454">
        <f t="shared" si="59"/>
        <v>-0.45813916855226144</v>
      </c>
      <c r="M454">
        <f t="shared" si="60"/>
        <v>-0.52679751901386163</v>
      </c>
      <c r="AI454">
        <v>8.9613486950404777</v>
      </c>
    </row>
    <row r="455" spans="3:35" x14ac:dyDescent="0.3">
      <c r="C455">
        <f t="shared" si="61"/>
        <v>447</v>
      </c>
      <c r="D455">
        <v>9.0140485359500762</v>
      </c>
      <c r="E455">
        <v>8.6418335815506016</v>
      </c>
      <c r="F455">
        <v>9.7815573575645782</v>
      </c>
      <c r="G455">
        <v>9.181586297756823</v>
      </c>
      <c r="H455">
        <v>9.4856295562617099</v>
      </c>
      <c r="I455">
        <v>8.3013114017652772</v>
      </c>
      <c r="J455">
        <f t="shared" si="57"/>
        <v>9.0676611218081771</v>
      </c>
      <c r="K455">
        <f t="shared" si="58"/>
        <v>0.29376393803113332</v>
      </c>
      <c r="L455">
        <f t="shared" si="59"/>
        <v>0.31129545309740059</v>
      </c>
      <c r="M455">
        <f t="shared" si="60"/>
        <v>0.29216191697813865</v>
      </c>
      <c r="AI455">
        <v>9.0077333750824291</v>
      </c>
    </row>
    <row r="456" spans="3:35" x14ac:dyDescent="0.3">
      <c r="C456">
        <f t="shared" si="61"/>
        <v>448</v>
      </c>
      <c r="D456">
        <v>8.9586325187081588</v>
      </c>
      <c r="E456">
        <v>9.716960930194503</v>
      </c>
      <c r="F456">
        <v>8.8839387700227537</v>
      </c>
      <c r="G456">
        <v>8.3835429634660343</v>
      </c>
      <c r="H456">
        <v>9.66552887265191</v>
      </c>
      <c r="I456">
        <v>9.0605472116539438</v>
      </c>
      <c r="J456">
        <f t="shared" si="57"/>
        <v>9.1115252111162164</v>
      </c>
      <c r="K456">
        <f t="shared" si="58"/>
        <v>0.25624022796303136</v>
      </c>
      <c r="L456">
        <f t="shared" si="59"/>
        <v>0.54556655692589751</v>
      </c>
      <c r="M456">
        <f t="shared" si="60"/>
        <v>0.478214768137601</v>
      </c>
      <c r="AI456">
        <v>9.1982820944816392</v>
      </c>
    </row>
    <row r="457" spans="3:35" x14ac:dyDescent="0.3">
      <c r="C457">
        <f t="shared" si="61"/>
        <v>449</v>
      </c>
      <c r="D457">
        <v>8.2271579775143415</v>
      </c>
      <c r="E457">
        <v>9.8596975932093613</v>
      </c>
      <c r="F457">
        <v>8.443402226226155</v>
      </c>
      <c r="G457">
        <v>8.8736369076387351</v>
      </c>
      <c r="H457">
        <v>8.4687153622422429</v>
      </c>
      <c r="I457">
        <v>9.8725449582127176</v>
      </c>
      <c r="J457">
        <f t="shared" si="57"/>
        <v>8.9575258375072604</v>
      </c>
      <c r="K457">
        <f t="shared" si="58"/>
        <v>0.53898143998277193</v>
      </c>
      <c r="L457">
        <f t="shared" si="59"/>
        <v>-0.13764577037240772</v>
      </c>
      <c r="M457">
        <f t="shared" si="60"/>
        <v>-0.1749852181998845</v>
      </c>
      <c r="AI457">
        <v>8.9886840130901842</v>
      </c>
    </row>
    <row r="458" spans="3:35" x14ac:dyDescent="0.3">
      <c r="C458">
        <f t="shared" si="61"/>
        <v>450</v>
      </c>
      <c r="D458">
        <v>8.0529216254670164</v>
      </c>
      <c r="E458">
        <v>9.5227622847882127</v>
      </c>
      <c r="F458">
        <v>8.9238890742564099</v>
      </c>
      <c r="G458">
        <v>8.1976014337588143</v>
      </c>
      <c r="H458">
        <v>9.0187791194971201</v>
      </c>
      <c r="I458">
        <v>9.9765400130640938</v>
      </c>
      <c r="J458">
        <f t="shared" ref="J458:J521" si="62">SUM(D458:I458) / 6</f>
        <v>8.9487489251386112</v>
      </c>
      <c r="K458">
        <f t="shared" ref="K458:K521" si="63">_xlfn.VAR.S(D458:I458)</f>
        <v>0.55161944048522182</v>
      </c>
      <c r="L458">
        <f t="shared" ref="L458:L521" si="64">(J458 - $P$7)/(K458^0.5/SQRT(6))</f>
        <v>-0.165006455067637</v>
      </c>
      <c r="M458">
        <f t="shared" ref="M458:M521" si="65">(J458-$P$7)/$P$8</f>
        <v>-0.21221315559295936</v>
      </c>
      <c r="AI458">
        <v>8.882335882591553</v>
      </c>
    </row>
    <row r="459" spans="3:35" x14ac:dyDescent="0.3">
      <c r="C459">
        <f t="shared" ref="C459:C522" si="66">C458+1</f>
        <v>451</v>
      </c>
      <c r="D459">
        <v>8.4360361265650141</v>
      </c>
      <c r="E459">
        <v>9.108422689988803</v>
      </c>
      <c r="F459">
        <v>9.6142486551701012</v>
      </c>
      <c r="G459">
        <v>9.0826392058653003</v>
      </c>
      <c r="H459">
        <v>8.232079707452435</v>
      </c>
      <c r="I459">
        <v>8.8323985422625082</v>
      </c>
      <c r="J459">
        <f t="shared" si="62"/>
        <v>8.8843041545506942</v>
      </c>
      <c r="K459">
        <f t="shared" si="63"/>
        <v>0.2502840062770435</v>
      </c>
      <c r="L459">
        <f t="shared" si="64"/>
        <v>-0.56049950517652214</v>
      </c>
      <c r="M459">
        <f t="shared" si="65"/>
        <v>-0.4855605224104414</v>
      </c>
      <c r="AI459">
        <v>8.809907580490254</v>
      </c>
    </row>
    <row r="460" spans="3:35" x14ac:dyDescent="0.3">
      <c r="C460">
        <f t="shared" si="66"/>
        <v>452</v>
      </c>
      <c r="D460">
        <v>8.7200193893405178</v>
      </c>
      <c r="E460">
        <v>9.436628133841074</v>
      </c>
      <c r="F460">
        <v>8.8203212508300215</v>
      </c>
      <c r="G460">
        <v>9.3607938203708123</v>
      </c>
      <c r="H460">
        <v>9.8320152308312636</v>
      </c>
      <c r="I460">
        <v>8.9237443516947916</v>
      </c>
      <c r="J460">
        <f t="shared" si="62"/>
        <v>9.1822536961514132</v>
      </c>
      <c r="K460">
        <f t="shared" si="63"/>
        <v>0.18605114259927752</v>
      </c>
      <c r="L460">
        <f t="shared" si="64"/>
        <v>1.041913897518322</v>
      </c>
      <c r="M460">
        <f t="shared" si="65"/>
        <v>0.7782149848655916</v>
      </c>
      <c r="AI460">
        <v>8.5874701863341478</v>
      </c>
    </row>
    <row r="461" spans="3:35" x14ac:dyDescent="0.3">
      <c r="C461">
        <f t="shared" si="66"/>
        <v>453</v>
      </c>
      <c r="D461">
        <v>9.9524662409470768</v>
      </c>
      <c r="E461">
        <v>8.4226877328303011</v>
      </c>
      <c r="F461">
        <v>9.1038218103449502</v>
      </c>
      <c r="G461">
        <v>9.6961187815595178</v>
      </c>
      <c r="H461">
        <v>8.6147857276213884</v>
      </c>
      <c r="I461">
        <v>8.5678763088184695</v>
      </c>
      <c r="J461">
        <f t="shared" si="62"/>
        <v>9.0596261003536167</v>
      </c>
      <c r="K461">
        <f t="shared" si="63"/>
        <v>0.40992620187518786</v>
      </c>
      <c r="L461">
        <f t="shared" si="64"/>
        <v>0.23278297394763026</v>
      </c>
      <c r="M461">
        <f t="shared" si="65"/>
        <v>0.25808076598808682</v>
      </c>
      <c r="AI461">
        <v>9.2652075404897829</v>
      </c>
    </row>
    <row r="462" spans="3:35" x14ac:dyDescent="0.3">
      <c r="C462">
        <f t="shared" si="66"/>
        <v>454</v>
      </c>
      <c r="D462">
        <v>8.9925827050518112</v>
      </c>
      <c r="E462">
        <v>9.7808818563061681</v>
      </c>
      <c r="F462">
        <v>9.7317805279455651</v>
      </c>
      <c r="G462">
        <v>8.8833703338598351</v>
      </c>
      <c r="H462">
        <v>8.5803264165208617</v>
      </c>
      <c r="I462">
        <v>8.7818344735576055</v>
      </c>
      <c r="J462">
        <f t="shared" si="62"/>
        <v>9.1251293855403066</v>
      </c>
      <c r="K462">
        <f t="shared" si="63"/>
        <v>0.25774292894414208</v>
      </c>
      <c r="L462">
        <f t="shared" si="64"/>
        <v>0.60961170594657588</v>
      </c>
      <c r="M462">
        <f t="shared" si="65"/>
        <v>0.5359179025056211</v>
      </c>
      <c r="AI462">
        <v>8.7770971253113306</v>
      </c>
    </row>
    <row r="463" spans="3:35" x14ac:dyDescent="0.3">
      <c r="C463">
        <f t="shared" si="66"/>
        <v>455</v>
      </c>
      <c r="D463">
        <v>9.3386775656900767</v>
      </c>
      <c r="E463">
        <v>8.6578710591135728</v>
      </c>
      <c r="F463">
        <v>8.4431460789281072</v>
      </c>
      <c r="G463">
        <v>8.8075544970606394</v>
      </c>
      <c r="H463">
        <v>9.6634539078931478</v>
      </c>
      <c r="I463">
        <v>9.1500145778663917</v>
      </c>
      <c r="J463">
        <f t="shared" si="62"/>
        <v>9.0101196144253226</v>
      </c>
      <c r="K463">
        <f t="shared" si="63"/>
        <v>0.20818745772059355</v>
      </c>
      <c r="L463">
        <f t="shared" si="64"/>
        <v>6.0872821949518173E-2</v>
      </c>
      <c r="M463">
        <f t="shared" si="65"/>
        <v>4.8095262968495367E-2</v>
      </c>
      <c r="AI463">
        <v>9.0945333698829387</v>
      </c>
    </row>
    <row r="464" spans="3:35" x14ac:dyDescent="0.3">
      <c r="C464">
        <f t="shared" si="66"/>
        <v>456</v>
      </c>
      <c r="D464">
        <v>9.998888402379384</v>
      </c>
      <c r="E464">
        <v>9.6569489573144072</v>
      </c>
      <c r="F464">
        <v>8.174294076220054</v>
      </c>
      <c r="G464">
        <v>9.9610862435825194</v>
      </c>
      <c r="H464">
        <v>8.925041607922326</v>
      </c>
      <c r="I464">
        <v>9.4527493571103669</v>
      </c>
      <c r="J464">
        <f t="shared" si="62"/>
        <v>9.3615014407548429</v>
      </c>
      <c r="K464">
        <f t="shared" si="63"/>
        <v>0.49226760079862697</v>
      </c>
      <c r="L464">
        <f t="shared" si="64"/>
        <v>1.2663317660050728</v>
      </c>
      <c r="M464">
        <f t="shared" si="65"/>
        <v>1.5385078456878269</v>
      </c>
      <c r="AI464">
        <v>9.07511254472678</v>
      </c>
    </row>
    <row r="465" spans="3:35" x14ac:dyDescent="0.3">
      <c r="C465">
        <f t="shared" si="66"/>
        <v>457</v>
      </c>
      <c r="D465">
        <v>8.1707542680697287</v>
      </c>
      <c r="E465">
        <v>9.522500231147891</v>
      </c>
      <c r="F465">
        <v>9.0440716519583706</v>
      </c>
      <c r="G465">
        <v>8.1619959970044462</v>
      </c>
      <c r="H465">
        <v>9.9009599685137779</v>
      </c>
      <c r="I465">
        <v>9.2326166099937037</v>
      </c>
      <c r="J465">
        <f t="shared" si="62"/>
        <v>9.0054831211146542</v>
      </c>
      <c r="K465">
        <f t="shared" si="63"/>
        <v>0.50610139188468906</v>
      </c>
      <c r="L465">
        <f t="shared" si="64"/>
        <v>2.3077814778390552E-2</v>
      </c>
      <c r="M465">
        <f t="shared" si="65"/>
        <v>2.8429226047639262E-2</v>
      </c>
      <c r="AI465">
        <v>9.0856418158592049</v>
      </c>
    </row>
    <row r="466" spans="3:35" x14ac:dyDescent="0.3">
      <c r="C466">
        <f t="shared" si="66"/>
        <v>458</v>
      </c>
      <c r="D466">
        <v>8.272965947179598</v>
      </c>
      <c r="E466">
        <v>9.8664472664961114</v>
      </c>
      <c r="F466">
        <v>8.1450897822391415</v>
      </c>
      <c r="G466">
        <v>8.4820474191605246</v>
      </c>
      <c r="H466">
        <v>8.6014093102218663</v>
      </c>
      <c r="I466">
        <v>8.6524952963375821</v>
      </c>
      <c r="J466">
        <f t="shared" si="62"/>
        <v>8.6700758369391373</v>
      </c>
      <c r="K466">
        <f t="shared" si="63"/>
        <v>0.38099801456521665</v>
      </c>
      <c r="L466">
        <f t="shared" si="64"/>
        <v>-1.3044284839414135</v>
      </c>
      <c r="M466">
        <f t="shared" si="65"/>
        <v>-1.3942261283647859</v>
      </c>
      <c r="AI466">
        <v>8.5714094345044725</v>
      </c>
    </row>
    <row r="467" spans="3:35" x14ac:dyDescent="0.3">
      <c r="C467">
        <f t="shared" si="66"/>
        <v>459</v>
      </c>
      <c r="D467">
        <v>8.8757335150073917</v>
      </c>
      <c r="E467">
        <v>8.3382021059223863</v>
      </c>
      <c r="F467">
        <v>9.1635688953532242</v>
      </c>
      <c r="G467">
        <v>8.7448962210494265</v>
      </c>
      <c r="H467">
        <v>9.6941126396309887</v>
      </c>
      <c r="I467">
        <v>9.7638114910105358</v>
      </c>
      <c r="J467">
        <f t="shared" si="62"/>
        <v>9.096720811328991</v>
      </c>
      <c r="K467">
        <f t="shared" si="63"/>
        <v>0.31086443833806504</v>
      </c>
      <c r="L467">
        <f t="shared" si="64"/>
        <v>0.43027995567349209</v>
      </c>
      <c r="M467">
        <f t="shared" si="65"/>
        <v>0.41542078714839586</v>
      </c>
      <c r="AI467">
        <v>9.1395350596729035</v>
      </c>
    </row>
    <row r="468" spans="3:35" x14ac:dyDescent="0.3">
      <c r="C468">
        <f t="shared" si="66"/>
        <v>460</v>
      </c>
      <c r="D468">
        <v>8.4258407318227455</v>
      </c>
      <c r="E468">
        <v>9.7905453236210764</v>
      </c>
      <c r="F468">
        <v>9.8779549115505816</v>
      </c>
      <c r="G468">
        <v>9.790347722083526</v>
      </c>
      <c r="H468">
        <v>9.2420760406958138</v>
      </c>
      <c r="I468">
        <v>8.917668147095144</v>
      </c>
      <c r="J468">
        <f t="shared" si="62"/>
        <v>9.3407388128114803</v>
      </c>
      <c r="K468">
        <f t="shared" si="63"/>
        <v>0.34376736691920867</v>
      </c>
      <c r="L468">
        <f t="shared" si="64"/>
        <v>1.4286187074152139</v>
      </c>
      <c r="M468">
        <f t="shared" si="65"/>
        <v>1.4504415895004965</v>
      </c>
      <c r="AI468">
        <v>9.1974415511177039</v>
      </c>
    </row>
    <row r="469" spans="3:35" x14ac:dyDescent="0.3">
      <c r="C469">
        <f t="shared" si="66"/>
        <v>461</v>
      </c>
      <c r="D469">
        <v>9.2580326454690507</v>
      </c>
      <c r="E469">
        <v>9.289152041623927</v>
      </c>
      <c r="F469">
        <v>9.8522179510705925</v>
      </c>
      <c r="G469">
        <v>8.8567207971522919</v>
      </c>
      <c r="H469">
        <v>9.242298497141066</v>
      </c>
      <c r="I469">
        <v>9.4970521290841674</v>
      </c>
      <c r="J469">
        <f t="shared" si="62"/>
        <v>9.3325790102568487</v>
      </c>
      <c r="K469">
        <f t="shared" si="63"/>
        <v>0.10782214155240917</v>
      </c>
      <c r="L469">
        <f t="shared" si="64"/>
        <v>2.4900375999948556</v>
      </c>
      <c r="M469">
        <f t="shared" si="65"/>
        <v>1.4158311700403745</v>
      </c>
      <c r="AI469">
        <v>9.0565277512964251</v>
      </c>
    </row>
    <row r="470" spans="3:35" x14ac:dyDescent="0.3">
      <c r="C470">
        <f t="shared" si="66"/>
        <v>462</v>
      </c>
      <c r="D470">
        <v>9.6343795955245568</v>
      </c>
      <c r="E470">
        <v>9.6890162948885532</v>
      </c>
      <c r="F470">
        <v>8.6034995337143219</v>
      </c>
      <c r="G470">
        <v>9.3478470172427297</v>
      </c>
      <c r="H470">
        <v>9.2861261630770606</v>
      </c>
      <c r="I470">
        <v>9.2779080069410131</v>
      </c>
      <c r="J470">
        <f t="shared" si="62"/>
        <v>9.306462768564705</v>
      </c>
      <c r="K470">
        <f t="shared" si="63"/>
        <v>0.15019511268606681</v>
      </c>
      <c r="L470">
        <f t="shared" si="64"/>
        <v>1.9446884934108708</v>
      </c>
      <c r="M470">
        <f t="shared" si="65"/>
        <v>1.3050571563757982</v>
      </c>
      <c r="AI470">
        <v>9.1273123407676824</v>
      </c>
    </row>
    <row r="471" spans="3:35" x14ac:dyDescent="0.3">
      <c r="C471">
        <f t="shared" si="66"/>
        <v>463</v>
      </c>
      <c r="D471">
        <v>8.3684633194476294</v>
      </c>
      <c r="E471">
        <v>9.7806976896096245</v>
      </c>
      <c r="F471">
        <v>9.8944587706074518</v>
      </c>
      <c r="G471">
        <v>9.078557732509795</v>
      </c>
      <c r="H471">
        <v>9.6405852235437361</v>
      </c>
      <c r="I471">
        <v>8.9309986604685534</v>
      </c>
      <c r="J471">
        <f t="shared" si="62"/>
        <v>9.2822935660311305</v>
      </c>
      <c r="K471">
        <f t="shared" si="63"/>
        <v>0.35030558800857242</v>
      </c>
      <c r="L471">
        <f t="shared" si="64"/>
        <v>1.1733430612790974</v>
      </c>
      <c r="M471">
        <f t="shared" si="65"/>
        <v>1.2025416565088518</v>
      </c>
      <c r="AI471">
        <v>8.783374119747009</v>
      </c>
    </row>
    <row r="472" spans="3:35" x14ac:dyDescent="0.3">
      <c r="C472">
        <f t="shared" si="66"/>
        <v>464</v>
      </c>
      <c r="D472">
        <v>9.9802931608893051</v>
      </c>
      <c r="E472">
        <v>9.785440977372442</v>
      </c>
      <c r="F472">
        <v>8.5704971158478074</v>
      </c>
      <c r="G472">
        <v>8.2911787488665212</v>
      </c>
      <c r="H472">
        <v>9.6730558409899565</v>
      </c>
      <c r="I472">
        <v>8.6129832593618474</v>
      </c>
      <c r="J472">
        <f t="shared" si="62"/>
        <v>9.1522415172213147</v>
      </c>
      <c r="K472">
        <f t="shared" si="63"/>
        <v>0.54570274980107913</v>
      </c>
      <c r="L472">
        <f t="shared" si="64"/>
        <v>0.50885650144056704</v>
      </c>
      <c r="M472">
        <f t="shared" si="65"/>
        <v>0.65091605885256798</v>
      </c>
      <c r="AI472">
        <v>8.6217834852563247</v>
      </c>
    </row>
    <row r="473" spans="3:35" x14ac:dyDescent="0.3">
      <c r="C473">
        <f t="shared" si="66"/>
        <v>465</v>
      </c>
      <c r="D473">
        <v>8.6289626699743014</v>
      </c>
      <c r="E473">
        <v>8.9991229209014918</v>
      </c>
      <c r="F473">
        <v>8.4801013839053514</v>
      </c>
      <c r="G473">
        <v>9.0303103637433342</v>
      </c>
      <c r="H473">
        <v>8.9290592578622938</v>
      </c>
      <c r="I473">
        <v>8.4387226131341961</v>
      </c>
      <c r="J473">
        <f t="shared" si="62"/>
        <v>8.7510465349201603</v>
      </c>
      <c r="K473">
        <f t="shared" si="63"/>
        <v>7.1416137191626344E-2</v>
      </c>
      <c r="L473">
        <f t="shared" si="64"/>
        <v>-2.2707179138822329</v>
      </c>
      <c r="M473">
        <f t="shared" si="65"/>
        <v>-1.050782791061075</v>
      </c>
      <c r="AI473">
        <v>8.9754454122295009</v>
      </c>
    </row>
    <row r="474" spans="3:35" x14ac:dyDescent="0.3">
      <c r="C474">
        <f t="shared" si="66"/>
        <v>466</v>
      </c>
      <c r="D474">
        <v>8.6028706261496346</v>
      </c>
      <c r="E474">
        <v>9.2953482800850189</v>
      </c>
      <c r="F474">
        <v>9.1237623866831683</v>
      </c>
      <c r="G474">
        <v>8.228589862799943</v>
      </c>
      <c r="H474">
        <v>8.0726114933602258</v>
      </c>
      <c r="I474">
        <v>9.4526879522288549</v>
      </c>
      <c r="J474">
        <f t="shared" si="62"/>
        <v>8.7959784335511415</v>
      </c>
      <c r="K474">
        <f t="shared" si="63"/>
        <v>0.33411202022794284</v>
      </c>
      <c r="L474">
        <f t="shared" si="64"/>
        <v>-0.8594135113299376</v>
      </c>
      <c r="M474">
        <f t="shared" si="65"/>
        <v>-0.86020074592626683</v>
      </c>
      <c r="AI474">
        <v>8.7760959848860249</v>
      </c>
    </row>
    <row r="475" spans="3:35" x14ac:dyDescent="0.3">
      <c r="C475">
        <f t="shared" si="66"/>
        <v>467</v>
      </c>
      <c r="D475">
        <v>9.5195191814722584</v>
      </c>
      <c r="E475">
        <v>8.3965079598375034</v>
      </c>
      <c r="F475">
        <v>8.1734866812651337</v>
      </c>
      <c r="G475">
        <v>9.2495931524674369</v>
      </c>
      <c r="H475">
        <v>8.0502356274645859</v>
      </c>
      <c r="I475">
        <v>8.9399933723336424</v>
      </c>
      <c r="J475">
        <f t="shared" si="62"/>
        <v>8.7215559958067601</v>
      </c>
      <c r="K475">
        <f t="shared" si="63"/>
        <v>0.3639981216272683</v>
      </c>
      <c r="L475">
        <f t="shared" si="64"/>
        <v>-1.1255319687481786</v>
      </c>
      <c r="M475">
        <f t="shared" si="65"/>
        <v>-1.1758691423528169</v>
      </c>
      <c r="AI475">
        <v>9.1547710635569715</v>
      </c>
    </row>
    <row r="476" spans="3:35" x14ac:dyDescent="0.3">
      <c r="C476">
        <f t="shared" si="66"/>
        <v>468</v>
      </c>
      <c r="D476">
        <v>9.5273290320330748</v>
      </c>
      <c r="E476">
        <v>9.0246331156522483</v>
      </c>
      <c r="F476">
        <v>8.2726218884591791</v>
      </c>
      <c r="G476">
        <v>9.1503154026985385</v>
      </c>
      <c r="H476">
        <v>9.5691335178840031</v>
      </c>
      <c r="I476">
        <v>9.342096998636011</v>
      </c>
      <c r="J476">
        <f t="shared" si="62"/>
        <v>9.1476883258938422</v>
      </c>
      <c r="K476">
        <f t="shared" si="63"/>
        <v>0.22808572077432485</v>
      </c>
      <c r="L476">
        <f t="shared" si="64"/>
        <v>0.7637369301433784</v>
      </c>
      <c r="M476">
        <f t="shared" si="65"/>
        <v>0.63160335359151187</v>
      </c>
      <c r="AI476">
        <v>9.1948638873469264</v>
      </c>
    </row>
    <row r="477" spans="3:35" x14ac:dyDescent="0.3">
      <c r="C477">
        <f t="shared" si="66"/>
        <v>469</v>
      </c>
      <c r="D477">
        <v>8.0407463577390708</v>
      </c>
      <c r="E477">
        <v>8.5461553521941553</v>
      </c>
      <c r="F477">
        <v>8.5522285760284831</v>
      </c>
      <c r="G477">
        <v>8.1030926246767336</v>
      </c>
      <c r="H477">
        <v>8.3578740537387617</v>
      </c>
      <c r="I477">
        <v>8.2466401721016265</v>
      </c>
      <c r="J477">
        <f t="shared" si="62"/>
        <v>8.3077895227464733</v>
      </c>
      <c r="K477">
        <f t="shared" si="63"/>
        <v>4.7205858960646961E-2</v>
      </c>
      <c r="L477">
        <f t="shared" si="64"/>
        <v>-7.7902270553851416</v>
      </c>
      <c r="M477">
        <f t="shared" si="65"/>
        <v>-2.9308909207931606</v>
      </c>
      <c r="AI477">
        <v>8.5654624931511574</v>
      </c>
    </row>
    <row r="478" spans="3:35" x14ac:dyDescent="0.3">
      <c r="C478">
        <f t="shared" si="66"/>
        <v>470</v>
      </c>
      <c r="D478">
        <v>8.9581994508547638</v>
      </c>
      <c r="E478">
        <v>8.1128507677993742</v>
      </c>
      <c r="F478">
        <v>8.2840329041117968</v>
      </c>
      <c r="G478">
        <v>9.315924166865825</v>
      </c>
      <c r="H478">
        <v>9.9448261153870732</v>
      </c>
      <c r="I478">
        <v>8.284653127830742</v>
      </c>
      <c r="J478">
        <f t="shared" si="62"/>
        <v>8.8167477554749301</v>
      </c>
      <c r="K478">
        <f t="shared" si="63"/>
        <v>0.52082544656127316</v>
      </c>
      <c r="L478">
        <f t="shared" si="64"/>
        <v>-0.61784465917507059</v>
      </c>
      <c r="M478">
        <f t="shared" si="65"/>
        <v>-0.77210609671485897</v>
      </c>
      <c r="AI478">
        <v>8.7952130901320871</v>
      </c>
    </row>
    <row r="479" spans="3:35" x14ac:dyDescent="0.3">
      <c r="C479">
        <f t="shared" si="66"/>
        <v>471</v>
      </c>
      <c r="D479">
        <v>8.974202297216447</v>
      </c>
      <c r="E479">
        <v>9.222374279486484</v>
      </c>
      <c r="F479">
        <v>9.8164949455202031</v>
      </c>
      <c r="G479">
        <v>8.1963135889780361</v>
      </c>
      <c r="H479">
        <v>8.3114950379752432</v>
      </c>
      <c r="I479">
        <v>8.4845511240392995</v>
      </c>
      <c r="J479">
        <f t="shared" si="62"/>
        <v>8.8342385455359516</v>
      </c>
      <c r="K479">
        <f t="shared" si="63"/>
        <v>0.38751143054261755</v>
      </c>
      <c r="L479">
        <f t="shared" si="64"/>
        <v>-0.64745605529867267</v>
      </c>
      <c r="M479">
        <f t="shared" si="65"/>
        <v>-0.69791758827389583</v>
      </c>
      <c r="AI479">
        <v>9.3442375654925431</v>
      </c>
    </row>
    <row r="480" spans="3:35" x14ac:dyDescent="0.3">
      <c r="C480">
        <f t="shared" si="66"/>
        <v>472</v>
      </c>
      <c r="D480">
        <v>9.0692283634669835</v>
      </c>
      <c r="E480">
        <v>9.6282092750303434</v>
      </c>
      <c r="F480">
        <v>9.7270411213537376</v>
      </c>
      <c r="G480">
        <v>9.9157776463948899</v>
      </c>
      <c r="H480">
        <v>8.1431637503015715</v>
      </c>
      <c r="I480">
        <v>9.3727313218863273</v>
      </c>
      <c r="J480">
        <f t="shared" si="62"/>
        <v>9.3093585797389746</v>
      </c>
      <c r="K480">
        <f t="shared" si="63"/>
        <v>0.41311151225640613</v>
      </c>
      <c r="L480">
        <f t="shared" si="64"/>
        <v>1.1836209104729034</v>
      </c>
      <c r="M480">
        <f t="shared" si="65"/>
        <v>1.317339958410253</v>
      </c>
      <c r="AI480">
        <v>9.4292488268596664</v>
      </c>
    </row>
    <row r="481" spans="3:35" x14ac:dyDescent="0.3">
      <c r="C481">
        <f t="shared" si="66"/>
        <v>473</v>
      </c>
      <c r="D481">
        <v>9.8727553650348288</v>
      </c>
      <c r="E481">
        <v>8.7316113365889159</v>
      </c>
      <c r="F481">
        <v>8.1108033925123451</v>
      </c>
      <c r="G481">
        <v>9.9979940546371644</v>
      </c>
      <c r="H481">
        <v>8.3604356685853958</v>
      </c>
      <c r="I481">
        <v>9.4446130504781962</v>
      </c>
      <c r="J481">
        <f t="shared" si="62"/>
        <v>9.0863688113061425</v>
      </c>
      <c r="K481">
        <f t="shared" si="63"/>
        <v>0.63647260219561386</v>
      </c>
      <c r="L481">
        <f t="shared" si="64"/>
        <v>0.26892513651255717</v>
      </c>
      <c r="M481">
        <f t="shared" si="65"/>
        <v>0.37151199638499588</v>
      </c>
      <c r="AI481">
        <v>8.8611332381551033</v>
      </c>
    </row>
    <row r="482" spans="3:35" x14ac:dyDescent="0.3">
      <c r="C482">
        <f t="shared" si="66"/>
        <v>474</v>
      </c>
      <c r="D482">
        <v>9.7181402976332105</v>
      </c>
      <c r="E482">
        <v>8.0006027668095392</v>
      </c>
      <c r="F482">
        <v>9.6909583527884493</v>
      </c>
      <c r="G482">
        <v>9.901358419229334</v>
      </c>
      <c r="H482">
        <v>8.1538197534787429</v>
      </c>
      <c r="I482">
        <v>9.5774003842630524</v>
      </c>
      <c r="J482">
        <f t="shared" si="62"/>
        <v>9.1737133290337205</v>
      </c>
      <c r="K482">
        <f t="shared" si="63"/>
        <v>0.73454901024864472</v>
      </c>
      <c r="L482">
        <f t="shared" si="64"/>
        <v>0.4999611905726305</v>
      </c>
      <c r="M482">
        <f t="shared" si="65"/>
        <v>0.74199037203853302</v>
      </c>
      <c r="AI482">
        <v>8.7427037094687119</v>
      </c>
    </row>
    <row r="483" spans="3:35" x14ac:dyDescent="0.3">
      <c r="C483">
        <f t="shared" si="66"/>
        <v>475</v>
      </c>
      <c r="D483">
        <v>8.7152592284077244</v>
      </c>
      <c r="E483">
        <v>9.3883706709510513</v>
      </c>
      <c r="F483">
        <v>8.0162148788198397</v>
      </c>
      <c r="G483">
        <v>8.773408242145825</v>
      </c>
      <c r="H483">
        <v>9.8366751359496973</v>
      </c>
      <c r="I483">
        <v>8.7293494111298848</v>
      </c>
      <c r="J483">
        <f t="shared" si="62"/>
        <v>8.9098795945673377</v>
      </c>
      <c r="K483">
        <f t="shared" si="63"/>
        <v>0.39512659479298823</v>
      </c>
      <c r="L483">
        <f t="shared" si="64"/>
        <v>-0.34642896367680087</v>
      </c>
      <c r="M483">
        <f t="shared" si="65"/>
        <v>-0.37708035993999389</v>
      </c>
      <c r="AI483">
        <v>8.9315945550380516</v>
      </c>
    </row>
    <row r="484" spans="3:35" x14ac:dyDescent="0.3">
      <c r="C484">
        <f t="shared" si="66"/>
        <v>476</v>
      </c>
      <c r="D484">
        <v>8.6703107264677968</v>
      </c>
      <c r="E484">
        <v>9.4155283085956469</v>
      </c>
      <c r="F484">
        <v>8.1709724999996585</v>
      </c>
      <c r="G484">
        <v>9.1667057001789782</v>
      </c>
      <c r="H484">
        <v>8.3555273553445151</v>
      </c>
      <c r="I484">
        <v>9.814988105575619</v>
      </c>
      <c r="J484">
        <f t="shared" si="62"/>
        <v>8.9323387826937033</v>
      </c>
      <c r="K484">
        <f t="shared" si="63"/>
        <v>0.40970370770605635</v>
      </c>
      <c r="L484">
        <f t="shared" si="64"/>
        <v>-0.2542624443586749</v>
      </c>
      <c r="M484">
        <f t="shared" si="65"/>
        <v>-0.28181801546744562</v>
      </c>
      <c r="AI484">
        <v>8.7939954908434501</v>
      </c>
    </row>
    <row r="485" spans="3:35" x14ac:dyDescent="0.3">
      <c r="C485">
        <f t="shared" si="66"/>
        <v>477</v>
      </c>
      <c r="D485">
        <v>9.7761768024078446</v>
      </c>
      <c r="E485">
        <v>8.9193715163344258</v>
      </c>
      <c r="F485">
        <v>9.3783594263100252</v>
      </c>
      <c r="G485">
        <v>8.3760112286943809</v>
      </c>
      <c r="H485">
        <v>9.1570750418524582</v>
      </c>
      <c r="I485">
        <v>8.9302741374851813</v>
      </c>
      <c r="J485">
        <f t="shared" si="62"/>
        <v>9.0895446921807181</v>
      </c>
      <c r="K485">
        <f t="shared" si="63"/>
        <v>0.22457879529147434</v>
      </c>
      <c r="L485">
        <f t="shared" si="64"/>
        <v>0.46914305588571298</v>
      </c>
      <c r="M485">
        <f t="shared" si="65"/>
        <v>0.38498273522806387</v>
      </c>
      <c r="AI485">
        <v>9.1014295642585505</v>
      </c>
    </row>
    <row r="486" spans="3:35" x14ac:dyDescent="0.3">
      <c r="C486">
        <f t="shared" si="66"/>
        <v>478</v>
      </c>
      <c r="D486">
        <v>8.60779117123273</v>
      </c>
      <c r="E486">
        <v>9.8806658343993732</v>
      </c>
      <c r="F486">
        <v>8.4032526245189381</v>
      </c>
      <c r="G486">
        <v>8.2039906548881039</v>
      </c>
      <c r="H486">
        <v>9.9310468020245128</v>
      </c>
      <c r="I486">
        <v>9.8042898410985408</v>
      </c>
      <c r="J486">
        <f t="shared" si="62"/>
        <v>9.1385061546936992</v>
      </c>
      <c r="K486">
        <f t="shared" si="63"/>
        <v>0.66355299032330417</v>
      </c>
      <c r="L486">
        <f t="shared" si="64"/>
        <v>0.42015897473295744</v>
      </c>
      <c r="M486">
        <f t="shared" si="65"/>
        <v>0.59265648022492412</v>
      </c>
      <c r="AI486">
        <v>8.7775184774844615</v>
      </c>
    </row>
    <row r="487" spans="3:35" x14ac:dyDescent="0.3">
      <c r="C487">
        <f t="shared" si="66"/>
        <v>479</v>
      </c>
      <c r="D487">
        <v>9.1938439756873418</v>
      </c>
      <c r="E487">
        <v>9.6943239866325399</v>
      </c>
      <c r="F487">
        <v>8.1631421778679982</v>
      </c>
      <c r="G487">
        <v>9.3641273539356913</v>
      </c>
      <c r="H487">
        <v>8.2499078365709799</v>
      </c>
      <c r="I487">
        <v>8.5989947871588956</v>
      </c>
      <c r="J487">
        <f t="shared" si="62"/>
        <v>8.8773900196422399</v>
      </c>
      <c r="K487">
        <f t="shared" si="63"/>
        <v>0.39716504406693814</v>
      </c>
      <c r="L487">
        <f t="shared" si="64"/>
        <v>-0.47181867250459908</v>
      </c>
      <c r="M487">
        <f t="shared" si="65"/>
        <v>-0.51488734837017514</v>
      </c>
      <c r="AI487">
        <v>8.9025935909272818</v>
      </c>
    </row>
    <row r="488" spans="3:35" x14ac:dyDescent="0.3">
      <c r="C488">
        <f t="shared" si="66"/>
        <v>480</v>
      </c>
      <c r="D488">
        <v>9.5163654393120947</v>
      </c>
      <c r="E488">
        <v>9.9152545520090847</v>
      </c>
      <c r="F488">
        <v>8.8142767722033124</v>
      </c>
      <c r="G488">
        <v>9.7522844676363789</v>
      </c>
      <c r="H488">
        <v>9.6832326499533501</v>
      </c>
      <c r="I488">
        <v>9.673052743850354</v>
      </c>
      <c r="J488">
        <f t="shared" si="62"/>
        <v>9.5590777708274306</v>
      </c>
      <c r="K488">
        <f t="shared" si="63"/>
        <v>0.14982966528921124</v>
      </c>
      <c r="L488">
        <f t="shared" si="64"/>
        <v>3.545644143004071</v>
      </c>
      <c r="M488">
        <f t="shared" si="65"/>
        <v>2.3765427875164433</v>
      </c>
      <c r="AI488">
        <v>8.7939071635202239</v>
      </c>
    </row>
    <row r="489" spans="3:35" x14ac:dyDescent="0.3">
      <c r="C489">
        <f t="shared" si="66"/>
        <v>481</v>
      </c>
      <c r="D489">
        <v>8.2775812756500393</v>
      </c>
      <c r="E489">
        <v>8.3893148932825969</v>
      </c>
      <c r="F489">
        <v>8.3700626288041455</v>
      </c>
      <c r="G489">
        <v>8.43902859702008</v>
      </c>
      <c r="H489">
        <v>8.1124629037922951</v>
      </c>
      <c r="I489">
        <v>8.153284097906127</v>
      </c>
      <c r="J489">
        <f t="shared" si="62"/>
        <v>8.2902890660758803</v>
      </c>
      <c r="K489">
        <f t="shared" si="63"/>
        <v>1.7769475412609145E-2</v>
      </c>
      <c r="L489">
        <f t="shared" si="64"/>
        <v>-13.018861004335474</v>
      </c>
      <c r="M489">
        <f t="shared" si="65"/>
        <v>-3.0051204308894683</v>
      </c>
      <c r="AI489">
        <v>8.9401933360084076</v>
      </c>
    </row>
    <row r="490" spans="3:35" x14ac:dyDescent="0.3">
      <c r="C490">
        <f t="shared" si="66"/>
        <v>482</v>
      </c>
      <c r="D490">
        <v>8.2352919748294457</v>
      </c>
      <c r="E490">
        <v>9.7645734197251919</v>
      </c>
      <c r="F490">
        <v>9.5843551228740971</v>
      </c>
      <c r="G490">
        <v>8.8042912522455747</v>
      </c>
      <c r="H490">
        <v>8.0992156347533868</v>
      </c>
      <c r="I490">
        <v>8.6868521222332493</v>
      </c>
      <c r="J490">
        <f t="shared" si="62"/>
        <v>8.8624299211101576</v>
      </c>
      <c r="K490">
        <f t="shared" si="63"/>
        <v>0.46900892157506985</v>
      </c>
      <c r="L490">
        <f t="shared" si="64"/>
        <v>-0.48768836644261748</v>
      </c>
      <c r="M490">
        <f t="shared" si="65"/>
        <v>-0.57834173735734784</v>
      </c>
      <c r="AI490">
        <v>8.6893642826679436</v>
      </c>
    </row>
    <row r="491" spans="3:35" x14ac:dyDescent="0.3">
      <c r="C491">
        <f t="shared" si="66"/>
        <v>483</v>
      </c>
      <c r="D491">
        <v>9.0971222153386506</v>
      </c>
      <c r="E491">
        <v>8.5683743252511135</v>
      </c>
      <c r="F491">
        <v>8.4248634914054392</v>
      </c>
      <c r="G491">
        <v>8.8017646791113648</v>
      </c>
      <c r="H491">
        <v>8.33737175916559</v>
      </c>
      <c r="I491">
        <v>9.4908618820791073</v>
      </c>
      <c r="J491">
        <f t="shared" si="62"/>
        <v>8.7867263920585454</v>
      </c>
      <c r="K491">
        <f t="shared" si="63"/>
        <v>0.19458409510884675</v>
      </c>
      <c r="L491">
        <f t="shared" si="64"/>
        <v>-1.1775215450583809</v>
      </c>
      <c r="M491">
        <f t="shared" si="65"/>
        <v>-0.89944397942086163</v>
      </c>
      <c r="AI491">
        <v>8.8421385150561793</v>
      </c>
    </row>
    <row r="492" spans="3:35" x14ac:dyDescent="0.3">
      <c r="C492">
        <f t="shared" si="66"/>
        <v>484</v>
      </c>
      <c r="D492">
        <v>9.0497801725544722</v>
      </c>
      <c r="E492">
        <v>9.6209846312507707</v>
      </c>
      <c r="F492">
        <v>9.2046915588217146</v>
      </c>
      <c r="G492">
        <v>8.1520835723013541</v>
      </c>
      <c r="H492">
        <v>9.5414382337274564</v>
      </c>
      <c r="I492">
        <v>8.2003886626800888</v>
      </c>
      <c r="J492">
        <f t="shared" si="62"/>
        <v>8.961561138555977</v>
      </c>
      <c r="K492">
        <f t="shared" si="63"/>
        <v>0.4145258511482145</v>
      </c>
      <c r="L492">
        <f t="shared" si="64"/>
        <v>-0.14160218867737037</v>
      </c>
      <c r="M492">
        <f t="shared" si="65"/>
        <v>-0.15786918371144257</v>
      </c>
      <c r="AI492">
        <v>8.8874761265082345</v>
      </c>
    </row>
    <row r="493" spans="3:35" x14ac:dyDescent="0.3">
      <c r="C493">
        <f t="shared" si="66"/>
        <v>485</v>
      </c>
      <c r="D493">
        <v>9.5820978350464614</v>
      </c>
      <c r="E493">
        <v>8.4892867457994434</v>
      </c>
      <c r="F493">
        <v>9.083369527331083</v>
      </c>
      <c r="G493">
        <v>9.9875060442367936</v>
      </c>
      <c r="H493">
        <v>8.7176825728164502</v>
      </c>
      <c r="I493">
        <v>9.3496314027620357</v>
      </c>
      <c r="J493">
        <f t="shared" si="62"/>
        <v>9.2015956879987115</v>
      </c>
      <c r="K493">
        <f t="shared" si="63"/>
        <v>0.30797698040887067</v>
      </c>
      <c r="L493">
        <f t="shared" si="64"/>
        <v>0.89519313916182697</v>
      </c>
      <c r="M493">
        <f t="shared" si="65"/>
        <v>0.86025550564378961</v>
      </c>
      <c r="AI493">
        <v>9.0750905346498154</v>
      </c>
    </row>
    <row r="494" spans="3:35" x14ac:dyDescent="0.3">
      <c r="C494">
        <f t="shared" si="66"/>
        <v>486</v>
      </c>
      <c r="D494">
        <v>9.8021647339848386</v>
      </c>
      <c r="E494">
        <v>9.5098671634505916</v>
      </c>
      <c r="F494">
        <v>9.7214653365778965</v>
      </c>
      <c r="G494">
        <v>8.427953880223404</v>
      </c>
      <c r="H494">
        <v>8.1180052758784687</v>
      </c>
      <c r="I494">
        <v>9.4787930050020375</v>
      </c>
      <c r="J494">
        <f t="shared" si="62"/>
        <v>9.1763748991862055</v>
      </c>
      <c r="K494">
        <f t="shared" si="63"/>
        <v>0.51433811689769349</v>
      </c>
      <c r="L494">
        <f t="shared" si="64"/>
        <v>0.60656909194816766</v>
      </c>
      <c r="M494">
        <f t="shared" si="65"/>
        <v>0.75327962306921625</v>
      </c>
      <c r="AI494">
        <v>8.8918445091087346</v>
      </c>
    </row>
    <row r="495" spans="3:35" x14ac:dyDescent="0.3">
      <c r="C495">
        <f t="shared" si="66"/>
        <v>487</v>
      </c>
      <c r="D495">
        <v>9.6483760708534003</v>
      </c>
      <c r="E495">
        <v>9.7324526279529397</v>
      </c>
      <c r="F495">
        <v>8.5456956297954996</v>
      </c>
      <c r="G495">
        <v>8.4019078036204462</v>
      </c>
      <c r="H495">
        <v>9.3872100842896611</v>
      </c>
      <c r="I495">
        <v>8.072696512930662</v>
      </c>
      <c r="J495">
        <f t="shared" si="62"/>
        <v>8.964723121573769</v>
      </c>
      <c r="K495">
        <f t="shared" si="63"/>
        <v>0.50466835504101071</v>
      </c>
      <c r="L495">
        <f t="shared" si="64"/>
        <v>-0.11743164669665067</v>
      </c>
      <c r="M495">
        <f t="shared" si="65"/>
        <v>-0.14445739367867455</v>
      </c>
      <c r="AI495">
        <v>9.0852051663709812</v>
      </c>
    </row>
    <row r="496" spans="3:35" x14ac:dyDescent="0.3">
      <c r="C496">
        <f t="shared" si="66"/>
        <v>488</v>
      </c>
      <c r="D496">
        <v>8.2731757962127155</v>
      </c>
      <c r="E496">
        <v>9.0496619818470929</v>
      </c>
      <c r="F496">
        <v>8.5574580026744904</v>
      </c>
      <c r="G496">
        <v>8.6562532882793821</v>
      </c>
      <c r="H496">
        <v>9.4364539660939872</v>
      </c>
      <c r="I496">
        <v>8.6511227722261879</v>
      </c>
      <c r="J496">
        <f t="shared" si="62"/>
        <v>8.7706876345556424</v>
      </c>
      <c r="K496">
        <f t="shared" si="63"/>
        <v>0.16828947515435655</v>
      </c>
      <c r="L496">
        <f t="shared" si="64"/>
        <v>-1.3619433688426883</v>
      </c>
      <c r="M496">
        <f t="shared" si="65"/>
        <v>-0.96747358198514932</v>
      </c>
      <c r="AI496">
        <v>9.0376699516275352</v>
      </c>
    </row>
    <row r="497" spans="3:35" x14ac:dyDescent="0.3">
      <c r="C497">
        <f t="shared" si="66"/>
        <v>489</v>
      </c>
      <c r="D497">
        <v>8.7211198096368747</v>
      </c>
      <c r="E497">
        <v>8.4471179021610983</v>
      </c>
      <c r="F497">
        <v>8.3485049725095912</v>
      </c>
      <c r="G497">
        <v>9.7099481914101258</v>
      </c>
      <c r="H497">
        <v>8.8942154247265321</v>
      </c>
      <c r="I497">
        <v>8.1972558627489907</v>
      </c>
      <c r="J497">
        <f t="shared" si="62"/>
        <v>8.7196936938655352</v>
      </c>
      <c r="K497">
        <f t="shared" si="63"/>
        <v>0.2992167509446243</v>
      </c>
      <c r="L497">
        <f t="shared" si="64"/>
        <v>-1.249747117798875</v>
      </c>
      <c r="M497">
        <f t="shared" si="65"/>
        <v>-1.183768236836495</v>
      </c>
      <c r="AI497">
        <v>9.2111770597615195</v>
      </c>
    </row>
    <row r="498" spans="3:35" x14ac:dyDescent="0.3">
      <c r="C498">
        <f t="shared" si="66"/>
        <v>490</v>
      </c>
      <c r="D498">
        <v>9.066300045256515</v>
      </c>
      <c r="E498">
        <v>8.6636322250599633</v>
      </c>
      <c r="F498">
        <v>8.9428047261697881</v>
      </c>
      <c r="G498">
        <v>9.8050283324807133</v>
      </c>
      <c r="H498">
        <v>9.9773640263141488</v>
      </c>
      <c r="I498">
        <v>9.4414002877474967</v>
      </c>
      <c r="J498">
        <f t="shared" si="62"/>
        <v>9.3160882738381048</v>
      </c>
      <c r="K498">
        <f t="shared" si="63"/>
        <v>0.26389695285463616</v>
      </c>
      <c r="L498">
        <f t="shared" si="64"/>
        <v>1.5130002680339882</v>
      </c>
      <c r="M498">
        <f t="shared" si="65"/>
        <v>1.3458844647325283</v>
      </c>
      <c r="AI498">
        <v>9.0080819899747553</v>
      </c>
    </row>
    <row r="499" spans="3:35" x14ac:dyDescent="0.3">
      <c r="C499">
        <f t="shared" si="66"/>
        <v>491</v>
      </c>
      <c r="D499">
        <v>8.4342951995823565</v>
      </c>
      <c r="E499">
        <v>8.0661349194954877</v>
      </c>
      <c r="F499">
        <v>9.4590481408545788</v>
      </c>
      <c r="G499">
        <v>8.2794214722153878</v>
      </c>
      <c r="H499">
        <v>8.3205629908524745</v>
      </c>
      <c r="I499">
        <v>8.6309357273900353</v>
      </c>
      <c r="J499">
        <f t="shared" si="62"/>
        <v>8.5317330750650537</v>
      </c>
      <c r="K499">
        <f t="shared" si="63"/>
        <v>0.2408568257831642</v>
      </c>
      <c r="L499">
        <f t="shared" si="64"/>
        <v>-2.3310802567835314</v>
      </c>
      <c r="M499">
        <f t="shared" si="65"/>
        <v>-1.9810174123053466</v>
      </c>
      <c r="AI499">
        <v>8.8143131362154374</v>
      </c>
    </row>
    <row r="500" spans="3:35" x14ac:dyDescent="0.3">
      <c r="C500">
        <f t="shared" si="66"/>
        <v>492</v>
      </c>
      <c r="D500">
        <v>8.1877536784228511</v>
      </c>
      <c r="E500">
        <v>8.7039403445407704</v>
      </c>
      <c r="F500">
        <v>8.6064367774767003</v>
      </c>
      <c r="G500">
        <v>8.4148499324540822</v>
      </c>
      <c r="H500">
        <v>8.2456094351414801</v>
      </c>
      <c r="I500">
        <v>8.562150489069225</v>
      </c>
      <c r="J500">
        <f t="shared" si="62"/>
        <v>8.4534567761841846</v>
      </c>
      <c r="K500">
        <f t="shared" si="63"/>
        <v>4.2649672750826741E-2</v>
      </c>
      <c r="L500">
        <f t="shared" si="64"/>
        <v>-6.4680333337947564</v>
      </c>
      <c r="M500">
        <f t="shared" si="65"/>
        <v>-2.3130322521147932</v>
      </c>
      <c r="AI500">
        <v>8.791305260096669</v>
      </c>
    </row>
    <row r="501" spans="3:35" x14ac:dyDescent="0.3">
      <c r="C501">
        <f t="shared" si="66"/>
        <v>493</v>
      </c>
      <c r="D501">
        <v>9.4182991864942185</v>
      </c>
      <c r="E501">
        <v>9.0681497950400214</v>
      </c>
      <c r="F501">
        <v>9.8308870962251476</v>
      </c>
      <c r="G501">
        <v>8.5513878398210803</v>
      </c>
      <c r="H501">
        <v>8.9443918554080586</v>
      </c>
      <c r="I501">
        <v>8.2188447599809589</v>
      </c>
      <c r="J501">
        <f t="shared" si="62"/>
        <v>9.0053267554949148</v>
      </c>
      <c r="K501">
        <f t="shared" si="63"/>
        <v>0.33687407394582491</v>
      </c>
      <c r="L501">
        <f t="shared" si="64"/>
        <v>2.7626621173650064E-2</v>
      </c>
      <c r="M501">
        <f t="shared" si="65"/>
        <v>2.7765989449438578E-2</v>
      </c>
      <c r="AI501">
        <v>8.7185391502201828</v>
      </c>
    </row>
    <row r="502" spans="3:35" x14ac:dyDescent="0.3">
      <c r="C502">
        <f t="shared" si="66"/>
        <v>494</v>
      </c>
      <c r="D502">
        <v>8.0510641505552805</v>
      </c>
      <c r="E502">
        <v>8.5977701793808698</v>
      </c>
      <c r="F502">
        <v>9.0988116771862639</v>
      </c>
      <c r="G502">
        <v>8.0557472281457798</v>
      </c>
      <c r="H502">
        <v>9.3874022758273519</v>
      </c>
      <c r="I502">
        <v>8.9485695142736716</v>
      </c>
      <c r="J502">
        <f t="shared" si="62"/>
        <v>8.6898941708948687</v>
      </c>
      <c r="K502">
        <f t="shared" si="63"/>
        <v>0.30787539727355701</v>
      </c>
      <c r="L502">
        <f t="shared" si="64"/>
        <v>-1.3635999246560757</v>
      </c>
      <c r="M502">
        <f t="shared" si="65"/>
        <v>-1.3101651665196616</v>
      </c>
      <c r="AI502">
        <v>8.7615595737622609</v>
      </c>
    </row>
    <row r="503" spans="3:35" x14ac:dyDescent="0.3">
      <c r="C503">
        <f t="shared" si="66"/>
        <v>495</v>
      </c>
      <c r="D503">
        <v>9.2669476950655785</v>
      </c>
      <c r="E503">
        <v>9.1140955893788487</v>
      </c>
      <c r="F503">
        <v>8.0564908899984751</v>
      </c>
      <c r="G503">
        <v>9.4798043190008983</v>
      </c>
      <c r="H503">
        <v>8.5433123350750417</v>
      </c>
      <c r="I503">
        <v>9.1392602556750901</v>
      </c>
      <c r="J503">
        <f t="shared" si="62"/>
        <v>8.9333185140323224</v>
      </c>
      <c r="K503">
        <f t="shared" si="63"/>
        <v>0.2811958038568948</v>
      </c>
      <c r="L503">
        <f t="shared" si="64"/>
        <v>-0.3023855856442158</v>
      </c>
      <c r="M503">
        <f t="shared" si="65"/>
        <v>-0.27766241092177124</v>
      </c>
      <c r="AI503">
        <v>9.1731893218247915</v>
      </c>
    </row>
    <row r="504" spans="3:35" x14ac:dyDescent="0.3">
      <c r="C504">
        <f t="shared" si="66"/>
        <v>496</v>
      </c>
      <c r="D504">
        <v>8.0539154214167592</v>
      </c>
      <c r="E504">
        <v>9.3848816937539823</v>
      </c>
      <c r="F504">
        <v>9.2395942161619793</v>
      </c>
      <c r="G504">
        <v>9.6186029061211169</v>
      </c>
      <c r="H504">
        <v>8.1767525071154719</v>
      </c>
      <c r="I504">
        <v>9.0650522680615762</v>
      </c>
      <c r="J504">
        <f t="shared" si="62"/>
        <v>8.9231331687718143</v>
      </c>
      <c r="K504">
        <f t="shared" si="63"/>
        <v>0.42596041311239385</v>
      </c>
      <c r="L504">
        <f t="shared" si="64"/>
        <v>-0.28391296362544649</v>
      </c>
      <c r="M504">
        <f t="shared" si="65"/>
        <v>-0.32086432291071409</v>
      </c>
      <c r="AI504">
        <v>9.3692233935397216</v>
      </c>
    </row>
    <row r="505" spans="3:35" x14ac:dyDescent="0.3">
      <c r="C505">
        <f t="shared" si="66"/>
        <v>497</v>
      </c>
      <c r="D505">
        <v>9.4124248181565804</v>
      </c>
      <c r="E505">
        <v>9.2052558957286301</v>
      </c>
      <c r="F505">
        <v>9.5850681832451929</v>
      </c>
      <c r="G505">
        <v>9.5792167271387392</v>
      </c>
      <c r="H505">
        <v>8.0339296148105088</v>
      </c>
      <c r="I505">
        <v>8.6212549610060343</v>
      </c>
      <c r="J505">
        <f t="shared" si="62"/>
        <v>9.0728583666809488</v>
      </c>
      <c r="K505">
        <f t="shared" si="63"/>
        <v>0.38698215070724279</v>
      </c>
      <c r="L505">
        <f t="shared" si="64"/>
        <v>0.29168762589178637</v>
      </c>
      <c r="M505">
        <f t="shared" si="65"/>
        <v>0.31420642404546889</v>
      </c>
      <c r="AI505">
        <v>9.0245006435561681</v>
      </c>
    </row>
    <row r="506" spans="3:35" x14ac:dyDescent="0.3">
      <c r="C506">
        <f t="shared" si="66"/>
        <v>498</v>
      </c>
      <c r="D506">
        <v>8.6886864998221682</v>
      </c>
      <c r="E506">
        <v>9.8322168530864751</v>
      </c>
      <c r="F506">
        <v>9.2657205452509128</v>
      </c>
      <c r="G506">
        <v>9.808827714560044</v>
      </c>
      <c r="H506">
        <v>8.5814699097959153</v>
      </c>
      <c r="I506">
        <v>8.4048843096767492</v>
      </c>
      <c r="J506">
        <f t="shared" si="62"/>
        <v>9.0969676386987093</v>
      </c>
      <c r="K506">
        <f t="shared" si="63"/>
        <v>0.39744488990186627</v>
      </c>
      <c r="L506">
        <f t="shared" si="64"/>
        <v>0.38149715486438407</v>
      </c>
      <c r="M506">
        <f t="shared" si="65"/>
        <v>0.41646772409852323</v>
      </c>
      <c r="AI506">
        <v>8.7510334530335019</v>
      </c>
    </row>
    <row r="507" spans="3:35" x14ac:dyDescent="0.3">
      <c r="C507">
        <f t="shared" si="66"/>
        <v>499</v>
      </c>
      <c r="D507">
        <v>9.152245071523577</v>
      </c>
      <c r="E507">
        <v>8.7083743524214281</v>
      </c>
      <c r="F507">
        <v>8.4801165918172376</v>
      </c>
      <c r="G507">
        <v>9.9599516999020814</v>
      </c>
      <c r="H507">
        <v>9.2306804472807276</v>
      </c>
      <c r="I507">
        <v>9.5986394169058951</v>
      </c>
      <c r="J507">
        <f t="shared" si="62"/>
        <v>9.1883345966418251</v>
      </c>
      <c r="K507">
        <f t="shared" si="63"/>
        <v>0.29975464057101897</v>
      </c>
      <c r="L507">
        <f t="shared" si="64"/>
        <v>0.8480580878354721</v>
      </c>
      <c r="M507">
        <f t="shared" si="65"/>
        <v>0.80400758404422656</v>
      </c>
      <c r="AI507">
        <v>8.743135011873628</v>
      </c>
    </row>
    <row r="508" spans="3:35" x14ac:dyDescent="0.3">
      <c r="C508">
        <f t="shared" si="66"/>
        <v>500</v>
      </c>
      <c r="D508">
        <v>9.1580585575216187</v>
      </c>
      <c r="E508">
        <v>8.567357444756027</v>
      </c>
      <c r="F508">
        <v>8.2316007322192597</v>
      </c>
      <c r="G508">
        <v>8.6643726107336718</v>
      </c>
      <c r="H508">
        <v>9.4770084104745802</v>
      </c>
      <c r="I508">
        <v>8.9808002367933266</v>
      </c>
      <c r="J508">
        <f t="shared" si="62"/>
        <v>8.8465329987497494</v>
      </c>
      <c r="K508">
        <f t="shared" si="63"/>
        <v>0.2003676398199532</v>
      </c>
      <c r="L508">
        <f t="shared" si="64"/>
        <v>-0.83312910928626605</v>
      </c>
      <c r="M508">
        <f t="shared" si="65"/>
        <v>-0.64576973544124916</v>
      </c>
      <c r="AI508">
        <v>9.0733447161084531</v>
      </c>
    </row>
    <row r="509" spans="3:35" x14ac:dyDescent="0.3">
      <c r="C509">
        <f t="shared" si="66"/>
        <v>501</v>
      </c>
      <c r="D509">
        <v>8.3106765794748263</v>
      </c>
      <c r="E509">
        <v>8.4122214424731929</v>
      </c>
      <c r="F509">
        <v>8.1883514789254601</v>
      </c>
      <c r="G509">
        <v>8.6594553744347245</v>
      </c>
      <c r="H509">
        <v>8.6028829417445305</v>
      </c>
      <c r="I509">
        <v>9.5153496168063718</v>
      </c>
      <c r="J509">
        <f t="shared" si="62"/>
        <v>8.6148229056431855</v>
      </c>
      <c r="K509">
        <f t="shared" si="63"/>
        <v>0.22570263918673952</v>
      </c>
      <c r="L509">
        <f t="shared" si="64"/>
        <v>-1.9796603644542079</v>
      </c>
      <c r="M509">
        <f t="shared" si="65"/>
        <v>-1.6285856138732568</v>
      </c>
      <c r="AI509">
        <v>9.2414401427695712</v>
      </c>
    </row>
    <row r="510" spans="3:35" x14ac:dyDescent="0.3">
      <c r="C510">
        <f t="shared" si="66"/>
        <v>502</v>
      </c>
      <c r="D510">
        <v>8.2681555674720215</v>
      </c>
      <c r="E510">
        <v>8.6566402016368507</v>
      </c>
      <c r="F510">
        <v>9.680752383059712</v>
      </c>
      <c r="G510">
        <v>9.138279145681464</v>
      </c>
      <c r="H510">
        <v>9.6442889828134266</v>
      </c>
      <c r="I510">
        <v>9.2587974458491171</v>
      </c>
      <c r="J510">
        <f t="shared" si="62"/>
        <v>9.1078189544187662</v>
      </c>
      <c r="K510">
        <f t="shared" si="63"/>
        <v>0.30967440069742114</v>
      </c>
      <c r="L510">
        <f t="shared" si="64"/>
        <v>0.47995689862924179</v>
      </c>
      <c r="M510">
        <f t="shared" si="65"/>
        <v>0.46249440014256604</v>
      </c>
      <c r="AI510">
        <v>9.1500169952517165</v>
      </c>
    </row>
    <row r="511" spans="3:35" x14ac:dyDescent="0.3">
      <c r="C511">
        <f t="shared" si="66"/>
        <v>503</v>
      </c>
      <c r="D511">
        <v>8.8085806327034621</v>
      </c>
      <c r="E511">
        <v>9.4367906380278335</v>
      </c>
      <c r="F511">
        <v>9.8406316409755483</v>
      </c>
      <c r="G511">
        <v>8.6612236854751501</v>
      </c>
      <c r="H511">
        <v>9.4334791084028691</v>
      </c>
      <c r="I511">
        <v>8.354706125038085</v>
      </c>
      <c r="J511">
        <f t="shared" si="62"/>
        <v>9.0892353051038253</v>
      </c>
      <c r="K511">
        <f t="shared" si="63"/>
        <v>0.32107781343210517</v>
      </c>
      <c r="L511">
        <f t="shared" si="64"/>
        <v>0.39102237728676986</v>
      </c>
      <c r="M511">
        <f t="shared" si="65"/>
        <v>0.3836704465501074</v>
      </c>
      <c r="AI511">
        <v>9.0214695604099315</v>
      </c>
    </row>
    <row r="512" spans="3:35" x14ac:dyDescent="0.3">
      <c r="C512">
        <f t="shared" si="66"/>
        <v>504</v>
      </c>
      <c r="D512">
        <v>8.6370742390178386</v>
      </c>
      <c r="E512">
        <v>8.524876457450512</v>
      </c>
      <c r="F512">
        <v>9.4960976835826862</v>
      </c>
      <c r="G512">
        <v>9.252109581451089</v>
      </c>
      <c r="H512">
        <v>9.1041728993606625</v>
      </c>
      <c r="I512">
        <v>9.7313135812183216</v>
      </c>
      <c r="J512">
        <f t="shared" si="62"/>
        <v>9.1242740736801853</v>
      </c>
      <c r="K512">
        <f t="shared" si="63"/>
        <v>0.22402738321719431</v>
      </c>
      <c r="L512">
        <f t="shared" si="64"/>
        <v>0.64945070619814171</v>
      </c>
      <c r="M512">
        <f t="shared" si="65"/>
        <v>0.53229003258477192</v>
      </c>
      <c r="AI512">
        <v>9.043325649823343</v>
      </c>
    </row>
    <row r="513" spans="3:35" x14ac:dyDescent="0.3">
      <c r="C513">
        <f t="shared" si="66"/>
        <v>505</v>
      </c>
      <c r="D513">
        <v>8.1636105310576497</v>
      </c>
      <c r="E513">
        <v>8.6340071444282689</v>
      </c>
      <c r="F513">
        <v>9.1572231962606772</v>
      </c>
      <c r="G513">
        <v>9.5550423555419695</v>
      </c>
      <c r="H513">
        <v>8.562035372520624</v>
      </c>
      <c r="I513">
        <v>8.7022888790485009</v>
      </c>
      <c r="J513">
        <f t="shared" si="62"/>
        <v>8.7957012464762823</v>
      </c>
      <c r="K513">
        <f t="shared" si="63"/>
        <v>0.23926126125769898</v>
      </c>
      <c r="L513">
        <f t="shared" si="64"/>
        <v>-1.0169631481791597</v>
      </c>
      <c r="M513">
        <f t="shared" si="65"/>
        <v>-0.86137645586110556</v>
      </c>
      <c r="AI513">
        <v>8.9979940570695778</v>
      </c>
    </row>
    <row r="514" spans="3:35" x14ac:dyDescent="0.3">
      <c r="C514">
        <f t="shared" si="66"/>
        <v>506</v>
      </c>
      <c r="D514">
        <v>8.9659123965626062</v>
      </c>
      <c r="E514">
        <v>9.0766781154909371</v>
      </c>
      <c r="F514">
        <v>8.4843698801023013</v>
      </c>
      <c r="G514">
        <v>9.2090048574713439</v>
      </c>
      <c r="H514">
        <v>8.1794624319040974</v>
      </c>
      <c r="I514">
        <v>8.9528055873747014</v>
      </c>
      <c r="J514">
        <f t="shared" si="62"/>
        <v>8.8113722114843309</v>
      </c>
      <c r="K514">
        <f t="shared" si="63"/>
        <v>0.15572510134671844</v>
      </c>
      <c r="L514">
        <f t="shared" si="64"/>
        <v>-1.1632829251336145</v>
      </c>
      <c r="M514">
        <f t="shared" si="65"/>
        <v>-0.79490687297081974</v>
      </c>
      <c r="AI514">
        <v>9.079869253061938</v>
      </c>
    </row>
    <row r="515" spans="3:35" x14ac:dyDescent="0.3">
      <c r="C515">
        <f t="shared" si="66"/>
        <v>507</v>
      </c>
      <c r="D515">
        <v>8.9888589000349608</v>
      </c>
      <c r="E515">
        <v>9.8374914841580345</v>
      </c>
      <c r="F515">
        <v>9.4634864346687699</v>
      </c>
      <c r="G515">
        <v>8.0909667770608333</v>
      </c>
      <c r="H515">
        <v>8.791031381745535</v>
      </c>
      <c r="I515">
        <v>9.6665668216138005</v>
      </c>
      <c r="J515">
        <f t="shared" si="62"/>
        <v>9.1397336332136554</v>
      </c>
      <c r="K515">
        <f t="shared" si="63"/>
        <v>0.42270069345195377</v>
      </c>
      <c r="L515">
        <f t="shared" si="64"/>
        <v>0.53104772617955343</v>
      </c>
      <c r="M515">
        <f t="shared" si="65"/>
        <v>0.59786292317124989</v>
      </c>
      <c r="AI515">
        <v>9.0611698632539905</v>
      </c>
    </row>
    <row r="516" spans="3:35" x14ac:dyDescent="0.3">
      <c r="C516">
        <f t="shared" si="66"/>
        <v>508</v>
      </c>
      <c r="D516">
        <v>9.8949732753221724</v>
      </c>
      <c r="E516">
        <v>9.7039188255760074</v>
      </c>
      <c r="F516">
        <v>8.0465980610373578</v>
      </c>
      <c r="G516">
        <v>8.6432780286160931</v>
      </c>
      <c r="H516">
        <v>9.873796662422702</v>
      </c>
      <c r="I516">
        <v>9.1212655732691736</v>
      </c>
      <c r="J516">
        <f t="shared" si="62"/>
        <v>9.213971737707249</v>
      </c>
      <c r="K516">
        <f t="shared" si="63"/>
        <v>0.56724544358470808</v>
      </c>
      <c r="L516">
        <f t="shared" si="64"/>
        <v>0.69986534202594319</v>
      </c>
      <c r="M516">
        <f t="shared" si="65"/>
        <v>0.91274945617800507</v>
      </c>
      <c r="AI516">
        <v>8.9063819345505149</v>
      </c>
    </row>
    <row r="517" spans="3:35" x14ac:dyDescent="0.3">
      <c r="C517">
        <f t="shared" si="66"/>
        <v>509</v>
      </c>
      <c r="D517">
        <v>8.0458134974164714</v>
      </c>
      <c r="E517">
        <v>9.9647893423337148</v>
      </c>
      <c r="F517">
        <v>9.4299349638291297</v>
      </c>
      <c r="G517">
        <v>8.6751916737766344</v>
      </c>
      <c r="H517">
        <v>9.2121295281820359</v>
      </c>
      <c r="I517">
        <v>8.0776211905643489</v>
      </c>
      <c r="J517">
        <f t="shared" si="62"/>
        <v>8.9009133660170558</v>
      </c>
      <c r="K517">
        <f t="shared" si="63"/>
        <v>0.59370150346366601</v>
      </c>
      <c r="L517">
        <f t="shared" si="64"/>
        <v>-0.31112068762422063</v>
      </c>
      <c r="M517">
        <f t="shared" si="65"/>
        <v>-0.41511129623077803</v>
      </c>
      <c r="AI517">
        <v>8.8532726857952611</v>
      </c>
    </row>
    <row r="518" spans="3:35" x14ac:dyDescent="0.3">
      <c r="C518">
        <f t="shared" si="66"/>
        <v>510</v>
      </c>
      <c r="D518">
        <v>8.9196155452305348</v>
      </c>
      <c r="E518">
        <v>9.2273359339517054</v>
      </c>
      <c r="F518">
        <v>9.0095409291442099</v>
      </c>
      <c r="G518">
        <v>8.984192273674612</v>
      </c>
      <c r="H518">
        <v>9.5020881032179236</v>
      </c>
      <c r="I518">
        <v>9.2262128879384857</v>
      </c>
      <c r="J518">
        <f t="shared" si="62"/>
        <v>9.1448309455262464</v>
      </c>
      <c r="K518">
        <f t="shared" si="63"/>
        <v>4.7178583669015298E-2</v>
      </c>
      <c r="L518">
        <f t="shared" si="64"/>
        <v>1.6470460720364295</v>
      </c>
      <c r="M518">
        <f t="shared" si="65"/>
        <v>0.61948355872913841</v>
      </c>
      <c r="AI518">
        <v>8.8716899980943644</v>
      </c>
    </row>
    <row r="519" spans="3:35" x14ac:dyDescent="0.3">
      <c r="C519">
        <f t="shared" si="66"/>
        <v>511</v>
      </c>
      <c r="D519">
        <v>8.6713886673631659</v>
      </c>
      <c r="E519">
        <v>8.0317892472450101</v>
      </c>
      <c r="F519">
        <v>8.238134879845262</v>
      </c>
      <c r="G519">
        <v>8.4834737168490051</v>
      </c>
      <c r="H519">
        <v>9.0362742669835665</v>
      </c>
      <c r="I519">
        <v>9.1013644073150743</v>
      </c>
      <c r="J519">
        <f t="shared" si="62"/>
        <v>8.5937375309335149</v>
      </c>
      <c r="K519">
        <f t="shared" si="63"/>
        <v>0.18279014701309232</v>
      </c>
      <c r="L519">
        <f t="shared" si="64"/>
        <v>-2.3206008409644134</v>
      </c>
      <c r="M519">
        <f t="shared" si="65"/>
        <v>-1.7180208248712621</v>
      </c>
      <c r="AI519">
        <v>9.3065007036780187</v>
      </c>
    </row>
    <row r="520" spans="3:35" x14ac:dyDescent="0.3">
      <c r="C520">
        <f t="shared" si="66"/>
        <v>512</v>
      </c>
      <c r="D520">
        <v>8.540140551155833</v>
      </c>
      <c r="E520">
        <v>8.6843617175827426</v>
      </c>
      <c r="F520">
        <v>9.1782731281845482</v>
      </c>
      <c r="G520">
        <v>8.2863668560102948</v>
      </c>
      <c r="H520">
        <v>9.1650364444618067</v>
      </c>
      <c r="I520">
        <v>8.2598969049649362</v>
      </c>
      <c r="J520">
        <f t="shared" si="62"/>
        <v>8.685679267060026</v>
      </c>
      <c r="K520">
        <f t="shared" si="63"/>
        <v>0.1668712581594915</v>
      </c>
      <c r="L520">
        <f t="shared" si="64"/>
        <v>-1.8774560504104698</v>
      </c>
      <c r="M520">
        <f t="shared" si="65"/>
        <v>-1.328042999804387</v>
      </c>
      <c r="AI520">
        <v>9.0549406483643011</v>
      </c>
    </row>
    <row r="521" spans="3:35" x14ac:dyDescent="0.3">
      <c r="C521">
        <f t="shared" si="66"/>
        <v>513</v>
      </c>
      <c r="D521">
        <v>9.1937361638258892</v>
      </c>
      <c r="E521">
        <v>8.3397618583404771</v>
      </c>
      <c r="F521">
        <v>9.8844997003471153</v>
      </c>
      <c r="G521">
        <v>9.4305105489392727</v>
      </c>
      <c r="H521">
        <v>8.9452429772626569</v>
      </c>
      <c r="I521">
        <v>9.3341772248796406</v>
      </c>
      <c r="J521">
        <f t="shared" si="62"/>
        <v>9.1879880789325092</v>
      </c>
      <c r="K521">
        <f t="shared" si="63"/>
        <v>0.26875255995620556</v>
      </c>
      <c r="L521">
        <f t="shared" si="64"/>
        <v>0.89400018030990747</v>
      </c>
      <c r="M521">
        <f t="shared" si="65"/>
        <v>0.80253780298157407</v>
      </c>
      <c r="AI521">
        <v>8.6531291445713663</v>
      </c>
    </row>
    <row r="522" spans="3:35" x14ac:dyDescent="0.3">
      <c r="C522">
        <f t="shared" si="66"/>
        <v>514</v>
      </c>
      <c r="D522">
        <v>9.6421391425576797</v>
      </c>
      <c r="E522">
        <v>8.4262242935019938</v>
      </c>
      <c r="F522">
        <v>9.7982162124722034</v>
      </c>
      <c r="G522">
        <v>9.6078271158632234</v>
      </c>
      <c r="H522">
        <v>8.3432836364965226</v>
      </c>
      <c r="I522">
        <v>8.5855827793064314</v>
      </c>
      <c r="J522">
        <f t="shared" ref="J522:J585" si="67">SUM(D522:I522) / 6</f>
        <v>9.0672121966996766</v>
      </c>
      <c r="K522">
        <f t="shared" ref="K522:K585" si="68">_xlfn.VAR.S(D522:I522)</f>
        <v>0.46481546059870205</v>
      </c>
      <c r="L522">
        <f t="shared" ref="L522:L585" si="69">(J522 - $P$7)/(K522^0.5/SQRT(6))</f>
        <v>0.24586232270785746</v>
      </c>
      <c r="M522">
        <f t="shared" ref="M522:M585" si="70">(J522-$P$7)/$P$8</f>
        <v>0.29025776718929813</v>
      </c>
      <c r="AI522">
        <v>9.1060689482487955</v>
      </c>
    </row>
    <row r="523" spans="3:35" x14ac:dyDescent="0.3">
      <c r="C523">
        <f t="shared" ref="C523:C586" si="71">C522+1</f>
        <v>515</v>
      </c>
      <c r="D523">
        <v>8.0514909303233697</v>
      </c>
      <c r="E523">
        <v>8.4219215953846156</v>
      </c>
      <c r="F523">
        <v>8.2513558528117912</v>
      </c>
      <c r="G523">
        <v>9.4190702453406416</v>
      </c>
      <c r="H523">
        <v>8.5271416232518895</v>
      </c>
      <c r="I523">
        <v>8.360692466916035</v>
      </c>
      <c r="J523">
        <f t="shared" si="67"/>
        <v>8.5052787856713916</v>
      </c>
      <c r="K523">
        <f t="shared" si="68"/>
        <v>0.22674934273372788</v>
      </c>
      <c r="L523">
        <f t="shared" si="69"/>
        <v>-2.5385829882923896</v>
      </c>
      <c r="M523">
        <f t="shared" si="70"/>
        <v>-2.0932252808541252</v>
      </c>
      <c r="AI523">
        <v>9.0598250600665171</v>
      </c>
    </row>
    <row r="524" spans="3:35" x14ac:dyDescent="0.3">
      <c r="C524">
        <f t="shared" si="71"/>
        <v>516</v>
      </c>
      <c r="D524">
        <v>9.9190841493965181</v>
      </c>
      <c r="E524">
        <v>9.4762623565589799</v>
      </c>
      <c r="F524">
        <v>8.7833874955318496</v>
      </c>
      <c r="G524">
        <v>9.4665747194590733</v>
      </c>
      <c r="H524">
        <v>8.5942470456674087</v>
      </c>
      <c r="I524">
        <v>9.2595890540628076</v>
      </c>
      <c r="J524">
        <f t="shared" si="67"/>
        <v>9.249857470112774</v>
      </c>
      <c r="K524">
        <f t="shared" si="68"/>
        <v>0.23872077131784586</v>
      </c>
      <c r="L524">
        <f t="shared" si="69"/>
        <v>1.2587434308164691</v>
      </c>
      <c r="M524">
        <f t="shared" si="70"/>
        <v>1.064961503329062</v>
      </c>
      <c r="AI524">
        <v>9.3114301030076412</v>
      </c>
    </row>
    <row r="525" spans="3:35" x14ac:dyDescent="0.3">
      <c r="C525">
        <f t="shared" si="71"/>
        <v>517</v>
      </c>
      <c r="D525">
        <v>8.5967811782942736</v>
      </c>
      <c r="E525">
        <v>8.3986613788391793</v>
      </c>
      <c r="F525">
        <v>8.1328652400542101</v>
      </c>
      <c r="G525">
        <v>9.156689117240834</v>
      </c>
      <c r="H525">
        <v>9.1130353565169084</v>
      </c>
      <c r="I525">
        <v>8.3800722546299227</v>
      </c>
      <c r="J525">
        <f t="shared" si="67"/>
        <v>8.6296840875958871</v>
      </c>
      <c r="K525">
        <f t="shared" si="68"/>
        <v>0.17499037565393966</v>
      </c>
      <c r="L525">
        <f t="shared" si="69"/>
        <v>-2.1612673450528757</v>
      </c>
      <c r="M525">
        <f t="shared" si="70"/>
        <v>-1.5655507870361494</v>
      </c>
      <c r="AI525">
        <v>9.1130061948313141</v>
      </c>
    </row>
    <row r="526" spans="3:35" x14ac:dyDescent="0.3">
      <c r="C526">
        <f t="shared" si="71"/>
        <v>518</v>
      </c>
      <c r="D526">
        <v>8.1727901441178954</v>
      </c>
      <c r="E526">
        <v>9.302053151611517</v>
      </c>
      <c r="F526">
        <v>8.2039969699478252</v>
      </c>
      <c r="G526">
        <v>8.3200271228336682</v>
      </c>
      <c r="H526">
        <v>9.8468280179542216</v>
      </c>
      <c r="I526">
        <v>9.7663105643943844</v>
      </c>
      <c r="J526">
        <f t="shared" si="67"/>
        <v>8.9353343284765856</v>
      </c>
      <c r="K526">
        <f t="shared" si="68"/>
        <v>0.63015117365086304</v>
      </c>
      <c r="L526">
        <f t="shared" si="69"/>
        <v>-0.19577597462597449</v>
      </c>
      <c r="M526">
        <f t="shared" si="70"/>
        <v>-0.26911218155009103</v>
      </c>
      <c r="AI526">
        <v>9.3172293585830133</v>
      </c>
    </row>
    <row r="527" spans="3:35" x14ac:dyDescent="0.3">
      <c r="C527">
        <f t="shared" si="71"/>
        <v>519</v>
      </c>
      <c r="D527">
        <v>9.5554599337618029</v>
      </c>
      <c r="E527">
        <v>9.4092000026710654</v>
      </c>
      <c r="F527">
        <v>9.6049151803409547</v>
      </c>
      <c r="G527">
        <v>9.6592019338949857</v>
      </c>
      <c r="H527">
        <v>8.2385190266370376</v>
      </c>
      <c r="I527">
        <v>8.0232047452093145</v>
      </c>
      <c r="J527">
        <f t="shared" si="67"/>
        <v>9.0817501370858587</v>
      </c>
      <c r="K527">
        <f t="shared" si="68"/>
        <v>0.55406673567050968</v>
      </c>
      <c r="L527">
        <f t="shared" si="69"/>
        <v>0.27303179476902084</v>
      </c>
      <c r="M527">
        <f t="shared" si="70"/>
        <v>0.35192154048322433</v>
      </c>
      <c r="AI527">
        <v>9.2415873659040795</v>
      </c>
    </row>
    <row r="528" spans="3:35" x14ac:dyDescent="0.3">
      <c r="C528">
        <f t="shared" si="71"/>
        <v>520</v>
      </c>
      <c r="D528">
        <v>9.9966666366720194</v>
      </c>
      <c r="E528">
        <v>8.9705278662842165</v>
      </c>
      <c r="F528">
        <v>8.4763323246557007</v>
      </c>
      <c r="G528">
        <v>8.4988968546263788</v>
      </c>
      <c r="H528">
        <v>9.9734869189310711</v>
      </c>
      <c r="I528">
        <v>9.6264974508633898</v>
      </c>
      <c r="J528">
        <f t="shared" si="67"/>
        <v>9.25706800867213</v>
      </c>
      <c r="K528">
        <f t="shared" si="68"/>
        <v>0.49264345171940527</v>
      </c>
      <c r="L528">
        <f t="shared" si="69"/>
        <v>0.90138949746374419</v>
      </c>
      <c r="M528">
        <f t="shared" si="70"/>
        <v>1.0955455477837941</v>
      </c>
      <c r="AI528">
        <v>9.310233463721989</v>
      </c>
    </row>
    <row r="529" spans="3:35" x14ac:dyDescent="0.3">
      <c r="C529">
        <f t="shared" si="71"/>
        <v>521</v>
      </c>
      <c r="D529">
        <v>8.7669360680663075</v>
      </c>
      <c r="E529">
        <v>9.7784048338055669</v>
      </c>
      <c r="F529">
        <v>8.366552660006576</v>
      </c>
      <c r="G529">
        <v>8.501684589164487</v>
      </c>
      <c r="H529">
        <v>8.8047359305357027</v>
      </c>
      <c r="I529">
        <v>9.7961368707264693</v>
      </c>
      <c r="J529">
        <f t="shared" si="67"/>
        <v>9.0024084920508525</v>
      </c>
      <c r="K529">
        <f t="shared" si="68"/>
        <v>0.39634676632626287</v>
      </c>
      <c r="L529">
        <f t="shared" si="69"/>
        <v>1.4115349765049984E-2</v>
      </c>
      <c r="M529">
        <f t="shared" si="70"/>
        <v>1.5387954415146511E-2</v>
      </c>
      <c r="AI529">
        <v>9.1136472195719964</v>
      </c>
    </row>
    <row r="530" spans="3:35" x14ac:dyDescent="0.3">
      <c r="C530">
        <f t="shared" si="71"/>
        <v>522</v>
      </c>
      <c r="D530">
        <v>8.8083991263885739</v>
      </c>
      <c r="E530">
        <v>9.1567911775614679</v>
      </c>
      <c r="F530">
        <v>8.6225160114364297</v>
      </c>
      <c r="G530">
        <v>8.2975178106879941</v>
      </c>
      <c r="H530">
        <v>9.5403481986390286</v>
      </c>
      <c r="I530">
        <v>9.0109091073350296</v>
      </c>
      <c r="J530">
        <f t="shared" si="67"/>
        <v>8.906080238674754</v>
      </c>
      <c r="K530">
        <f t="shared" si="68"/>
        <v>0.18728788220863343</v>
      </c>
      <c r="L530">
        <f t="shared" si="69"/>
        <v>-0.52468933807830542</v>
      </c>
      <c r="M530">
        <f t="shared" si="70"/>
        <v>-0.39319561520998425</v>
      </c>
      <c r="AI530">
        <v>9.0430967127319022</v>
      </c>
    </row>
    <row r="531" spans="3:35" x14ac:dyDescent="0.3">
      <c r="C531">
        <f t="shared" si="71"/>
        <v>523</v>
      </c>
      <c r="D531">
        <v>8.5636407441840436</v>
      </c>
      <c r="E531">
        <v>9.0086466827063454</v>
      </c>
      <c r="F531">
        <v>9.1790053039881325</v>
      </c>
      <c r="G531">
        <v>9.3382322754539544</v>
      </c>
      <c r="H531">
        <v>8.8468621737840092</v>
      </c>
      <c r="I531">
        <v>8.2440031078587452</v>
      </c>
      <c r="J531">
        <f t="shared" si="67"/>
        <v>8.8633983813292065</v>
      </c>
      <c r="K531">
        <f t="shared" si="68"/>
        <v>0.16399012353544604</v>
      </c>
      <c r="L531">
        <f t="shared" si="69"/>
        <v>-0.81889538568868459</v>
      </c>
      <c r="M531">
        <f t="shared" si="70"/>
        <v>-0.57423394011748696</v>
      </c>
      <c r="AI531">
        <v>9.3524059380023754</v>
      </c>
    </row>
    <row r="532" spans="3:35" x14ac:dyDescent="0.3">
      <c r="C532">
        <f t="shared" si="71"/>
        <v>524</v>
      </c>
      <c r="D532">
        <v>8.8220415239699133</v>
      </c>
      <c r="E532">
        <v>9.9418500830256846</v>
      </c>
      <c r="F532">
        <v>8.9412682752971087</v>
      </c>
      <c r="G532">
        <v>8.4086076858809786</v>
      </c>
      <c r="H532">
        <v>9.9383338753422059</v>
      </c>
      <c r="I532">
        <v>8.3795431670804792</v>
      </c>
      <c r="J532">
        <f t="shared" si="67"/>
        <v>9.0719407684327287</v>
      </c>
      <c r="K532">
        <f t="shared" si="68"/>
        <v>0.50126587618543261</v>
      </c>
      <c r="L532">
        <f t="shared" si="69"/>
        <v>0.25311402954719459</v>
      </c>
      <c r="M532">
        <f t="shared" si="70"/>
        <v>0.31031436170031512</v>
      </c>
      <c r="AI532">
        <v>8.9819596656098124</v>
      </c>
    </row>
    <row r="533" spans="3:35" x14ac:dyDescent="0.3">
      <c r="C533">
        <f t="shared" si="71"/>
        <v>525</v>
      </c>
      <c r="D533">
        <v>9.9596622781304056</v>
      </c>
      <c r="E533">
        <v>9.0650223466204913</v>
      </c>
      <c r="F533">
        <v>9.3516339604804699</v>
      </c>
      <c r="G533">
        <v>9.4047280677448128</v>
      </c>
      <c r="H533">
        <v>8.8066408642039189</v>
      </c>
      <c r="I533">
        <v>9.2276986066358173</v>
      </c>
      <c r="J533">
        <f t="shared" si="67"/>
        <v>9.3025643539693199</v>
      </c>
      <c r="K533">
        <f t="shared" si="68"/>
        <v>0.1505188251425153</v>
      </c>
      <c r="L533">
        <f t="shared" si="69"/>
        <v>1.9179829922207288</v>
      </c>
      <c r="M533">
        <f t="shared" si="70"/>
        <v>1.2885217361285088</v>
      </c>
      <c r="AI533">
        <v>9.083609104434311</v>
      </c>
    </row>
    <row r="534" spans="3:35" x14ac:dyDescent="0.3">
      <c r="C534">
        <f t="shared" si="71"/>
        <v>526</v>
      </c>
      <c r="D534">
        <v>9.8529808922722868</v>
      </c>
      <c r="E534">
        <v>9.3361923381599254</v>
      </c>
      <c r="F534">
        <v>8.1109982669064582</v>
      </c>
      <c r="G534">
        <v>9.9424612544184541</v>
      </c>
      <c r="H534">
        <v>9.0344199850252398</v>
      </c>
      <c r="I534">
        <v>9.187524972609209</v>
      </c>
      <c r="J534">
        <f t="shared" si="67"/>
        <v>9.2440962848985944</v>
      </c>
      <c r="K534">
        <f t="shared" si="68"/>
        <v>0.4396022722511671</v>
      </c>
      <c r="L534">
        <f t="shared" si="69"/>
        <v>0.90629788758046614</v>
      </c>
      <c r="M534">
        <f t="shared" si="70"/>
        <v>1.0405250006667484</v>
      </c>
      <c r="AI534">
        <v>9.4478908310185101</v>
      </c>
    </row>
    <row r="535" spans="3:35" x14ac:dyDescent="0.3">
      <c r="C535">
        <f t="shared" si="71"/>
        <v>527</v>
      </c>
      <c r="D535">
        <v>9.2832206054553819</v>
      </c>
      <c r="E535">
        <v>9.719812009863773</v>
      </c>
      <c r="F535">
        <v>8.445243093135101</v>
      </c>
      <c r="G535">
        <v>9.9162737672768611</v>
      </c>
      <c r="H535">
        <v>8.6528034067150319</v>
      </c>
      <c r="I535">
        <v>8.176765035957084</v>
      </c>
      <c r="J535">
        <f t="shared" si="67"/>
        <v>9.0323529864005376</v>
      </c>
      <c r="K535">
        <f t="shared" si="68"/>
        <v>0.50752741384998146</v>
      </c>
      <c r="L535">
        <f t="shared" si="69"/>
        <v>0.11543247625477125</v>
      </c>
      <c r="M535">
        <f t="shared" si="70"/>
        <v>0.14239979116303145</v>
      </c>
      <c r="AI535">
        <v>8.6760137859476458</v>
      </c>
    </row>
    <row r="536" spans="3:35" x14ac:dyDescent="0.3">
      <c r="C536">
        <f t="shared" si="71"/>
        <v>528</v>
      </c>
      <c r="D536">
        <v>9.1849354667270511</v>
      </c>
      <c r="E536">
        <v>9.060576499399712</v>
      </c>
      <c r="F536">
        <v>8.642336777807623</v>
      </c>
      <c r="G536">
        <v>9.1233924953461347</v>
      </c>
      <c r="H536">
        <v>8.5959839424915483</v>
      </c>
      <c r="I536">
        <v>9.299189286522882</v>
      </c>
      <c r="J536">
        <f t="shared" si="67"/>
        <v>8.9844024113824918</v>
      </c>
      <c r="K536">
        <f t="shared" si="68"/>
        <v>8.6460564564102532E-2</v>
      </c>
      <c r="L536">
        <f t="shared" si="69"/>
        <v>-0.11977631267362103</v>
      </c>
      <c r="M536">
        <f t="shared" si="70"/>
        <v>-6.0986198095567434E-2</v>
      </c>
      <c r="AI536">
        <v>8.6769778232037105</v>
      </c>
    </row>
    <row r="537" spans="3:35" x14ac:dyDescent="0.3">
      <c r="C537">
        <f t="shared" si="71"/>
        <v>529</v>
      </c>
      <c r="D537">
        <v>9.2384944752601292</v>
      </c>
      <c r="E537">
        <v>9.4607292585174729</v>
      </c>
      <c r="F537">
        <v>9.0812121895495785</v>
      </c>
      <c r="G537">
        <v>8.2399608973325922</v>
      </c>
      <c r="H537">
        <v>8.953060154780168</v>
      </c>
      <c r="I537">
        <v>8.9281881605591984</v>
      </c>
      <c r="J537">
        <f t="shared" si="67"/>
        <v>8.9836075226665226</v>
      </c>
      <c r="K537">
        <f t="shared" si="68"/>
        <v>0.17183078623458839</v>
      </c>
      <c r="L537">
        <f t="shared" si="69"/>
        <v>-8.9660048587347982E-2</v>
      </c>
      <c r="M537">
        <f t="shared" si="70"/>
        <v>-6.4357778682183023E-2</v>
      </c>
      <c r="AI537">
        <v>9.23566629802575</v>
      </c>
    </row>
    <row r="538" spans="3:35" x14ac:dyDescent="0.3">
      <c r="C538">
        <f t="shared" si="71"/>
        <v>530</v>
      </c>
      <c r="D538">
        <v>9.2332014717737714</v>
      </c>
      <c r="E538">
        <v>8.7400495865976993</v>
      </c>
      <c r="F538">
        <v>8.640949173169183</v>
      </c>
      <c r="G538">
        <v>9.3989112752095121</v>
      </c>
      <c r="H538">
        <v>8.5748347657950461</v>
      </c>
      <c r="I538">
        <v>9.8713366402057048</v>
      </c>
      <c r="J538">
        <f t="shared" si="67"/>
        <v>9.0765471521251531</v>
      </c>
      <c r="K538">
        <f t="shared" si="68"/>
        <v>0.26296821271066878</v>
      </c>
      <c r="L538">
        <f t="shared" si="69"/>
        <v>0.37146406814443117</v>
      </c>
      <c r="M538">
        <f t="shared" si="70"/>
        <v>0.32985268639894127</v>
      </c>
      <c r="AI538">
        <v>9.5235140634216862</v>
      </c>
    </row>
    <row r="539" spans="3:35" x14ac:dyDescent="0.3">
      <c r="C539">
        <f t="shared" si="71"/>
        <v>531</v>
      </c>
      <c r="D539">
        <v>8.8568122325025964</v>
      </c>
      <c r="E539">
        <v>9.1143803383484236</v>
      </c>
      <c r="F539">
        <v>8.2966257691981227</v>
      </c>
      <c r="G539">
        <v>9.6994590049365712</v>
      </c>
      <c r="H539">
        <v>8.1080560788416864</v>
      </c>
      <c r="I539">
        <v>8.9270946240681592</v>
      </c>
      <c r="J539">
        <f t="shared" si="67"/>
        <v>8.8337380079825945</v>
      </c>
      <c r="K539">
        <f t="shared" si="68"/>
        <v>0.33051693181960695</v>
      </c>
      <c r="L539">
        <f t="shared" si="69"/>
        <v>-0.70319345436734748</v>
      </c>
      <c r="M539">
        <f t="shared" si="70"/>
        <v>-0.70004065614977229</v>
      </c>
      <c r="AI539">
        <v>9.2971518050586344</v>
      </c>
    </row>
    <row r="540" spans="3:35" x14ac:dyDescent="0.3">
      <c r="C540">
        <f t="shared" si="71"/>
        <v>532</v>
      </c>
      <c r="D540">
        <v>9.2022889142917261</v>
      </c>
      <c r="E540">
        <v>8.1934752566880071</v>
      </c>
      <c r="F540">
        <v>9.853783849894123</v>
      </c>
      <c r="G540">
        <v>9.7475080974653849</v>
      </c>
      <c r="H540">
        <v>9.7725220759678635</v>
      </c>
      <c r="I540">
        <v>9.9493058195365727</v>
      </c>
      <c r="J540">
        <f t="shared" si="67"/>
        <v>9.4531473356406135</v>
      </c>
      <c r="K540">
        <f t="shared" si="68"/>
        <v>0.4490070069221469</v>
      </c>
      <c r="L540">
        <f t="shared" si="69"/>
        <v>1.6609462926450831</v>
      </c>
      <c r="M540">
        <f t="shared" si="70"/>
        <v>1.927230837764923</v>
      </c>
      <c r="AI540">
        <v>9.0959677858272361</v>
      </c>
    </row>
    <row r="541" spans="3:35" x14ac:dyDescent="0.3">
      <c r="C541">
        <f t="shared" si="71"/>
        <v>533</v>
      </c>
      <c r="D541">
        <v>8.5322119594526526</v>
      </c>
      <c r="E541">
        <v>8.8539111508884556</v>
      </c>
      <c r="F541">
        <v>9.0102088408458503</v>
      </c>
      <c r="G541">
        <v>9.4371437641342411</v>
      </c>
      <c r="H541">
        <v>9.2753762273529325</v>
      </c>
      <c r="I541">
        <v>9.9748453538381963</v>
      </c>
      <c r="J541">
        <f t="shared" si="67"/>
        <v>9.1806162160853884</v>
      </c>
      <c r="K541">
        <f t="shared" si="68"/>
        <v>0.25235774381595233</v>
      </c>
      <c r="L541">
        <f t="shared" si="69"/>
        <v>0.88663780695752836</v>
      </c>
      <c r="M541">
        <f t="shared" si="70"/>
        <v>0.77126948936330919</v>
      </c>
      <c r="AI541">
        <v>8.9978230664916374</v>
      </c>
    </row>
    <row r="542" spans="3:35" x14ac:dyDescent="0.3">
      <c r="C542">
        <f t="shared" si="71"/>
        <v>534</v>
      </c>
      <c r="D542">
        <v>8.4679379140015314</v>
      </c>
      <c r="E542">
        <v>8.9500879613985287</v>
      </c>
      <c r="F542">
        <v>8.687456453928311</v>
      </c>
      <c r="G542">
        <v>8.6258406997277479</v>
      </c>
      <c r="H542">
        <v>9.5891113220792654</v>
      </c>
      <c r="I542">
        <v>8.4838368875656212</v>
      </c>
      <c r="J542">
        <f t="shared" si="67"/>
        <v>8.8007118731168354</v>
      </c>
      <c r="K542">
        <f t="shared" si="68"/>
        <v>0.1796883776932009</v>
      </c>
      <c r="L542">
        <f t="shared" si="69"/>
        <v>-1.144541524882887</v>
      </c>
      <c r="M542">
        <f t="shared" si="70"/>
        <v>-0.84012350413506531</v>
      </c>
      <c r="AI542">
        <v>9.0779020498723764</v>
      </c>
    </row>
    <row r="543" spans="3:35" x14ac:dyDescent="0.3">
      <c r="C543">
        <f t="shared" si="71"/>
        <v>535</v>
      </c>
      <c r="D543">
        <v>8.0158332093088838</v>
      </c>
      <c r="E543">
        <v>9.5115890325625205</v>
      </c>
      <c r="F543">
        <v>9.0107255196357201</v>
      </c>
      <c r="G543">
        <v>9.9532594735225839</v>
      </c>
      <c r="H543">
        <v>8.9094071506352677</v>
      </c>
      <c r="I543">
        <v>9.2467085511174076</v>
      </c>
      <c r="J543">
        <f t="shared" si="67"/>
        <v>9.1079204894637318</v>
      </c>
      <c r="K543">
        <f t="shared" si="68"/>
        <v>0.42766349040868834</v>
      </c>
      <c r="L543">
        <f t="shared" si="69"/>
        <v>0.40879730513194779</v>
      </c>
      <c r="M543">
        <f t="shared" si="70"/>
        <v>0.46292506871237915</v>
      </c>
      <c r="AI543">
        <v>9.0802550131393005</v>
      </c>
    </row>
    <row r="544" spans="3:35" x14ac:dyDescent="0.3">
      <c r="C544">
        <f t="shared" si="71"/>
        <v>536</v>
      </c>
      <c r="D544">
        <v>8.4192975141056454</v>
      </c>
      <c r="E544">
        <v>8.031805658083071</v>
      </c>
      <c r="F544">
        <v>9.5429723554781969</v>
      </c>
      <c r="G544">
        <v>9.4569065218020061</v>
      </c>
      <c r="H544">
        <v>9.1929739356445879</v>
      </c>
      <c r="I544">
        <v>8.2040717697582011</v>
      </c>
      <c r="J544">
        <f t="shared" si="67"/>
        <v>8.808004625811952</v>
      </c>
      <c r="K544">
        <f t="shared" si="68"/>
        <v>0.44555311091978744</v>
      </c>
      <c r="L544">
        <f t="shared" si="69"/>
        <v>-0.70008307410436676</v>
      </c>
      <c r="M544">
        <f t="shared" si="70"/>
        <v>-0.80919074220767684</v>
      </c>
      <c r="AI544">
        <v>8.9827688695246213</v>
      </c>
    </row>
    <row r="545" spans="3:35" x14ac:dyDescent="0.3">
      <c r="C545">
        <f t="shared" si="71"/>
        <v>537</v>
      </c>
      <c r="D545">
        <v>9.1983816720864233</v>
      </c>
      <c r="E545">
        <v>9.4511464682620954</v>
      </c>
      <c r="F545">
        <v>8.7973920925105453</v>
      </c>
      <c r="G545">
        <v>8.6985392208083638</v>
      </c>
      <c r="H545">
        <v>8.9631020911960917</v>
      </c>
      <c r="I545">
        <v>8.9396523416027449</v>
      </c>
      <c r="J545">
        <f t="shared" si="67"/>
        <v>9.0080356477443768</v>
      </c>
      <c r="K545">
        <f t="shared" si="68"/>
        <v>7.5886570990670782E-2</v>
      </c>
      <c r="L545">
        <f t="shared" si="69"/>
        <v>8.2294641657181089E-2</v>
      </c>
      <c r="M545">
        <f t="shared" si="70"/>
        <v>3.9255960732253008E-2</v>
      </c>
      <c r="AI545">
        <v>8.7366593769970908</v>
      </c>
    </row>
    <row r="546" spans="3:35" x14ac:dyDescent="0.3">
      <c r="C546">
        <f t="shared" si="71"/>
        <v>538</v>
      </c>
      <c r="D546">
        <v>9.6805349690521307</v>
      </c>
      <c r="E546">
        <v>8.7785872031544443</v>
      </c>
      <c r="F546">
        <v>9.6308700903904363</v>
      </c>
      <c r="G546">
        <v>9.9509749422338416</v>
      </c>
      <c r="H546">
        <v>8.371723421393849</v>
      </c>
      <c r="I546">
        <v>9.12902097164549</v>
      </c>
      <c r="J546">
        <f t="shared" si="67"/>
        <v>9.2569519329783656</v>
      </c>
      <c r="K546">
        <f t="shared" si="68"/>
        <v>0.36594679551942783</v>
      </c>
      <c r="L546">
        <f t="shared" si="69"/>
        <v>1.0453811349148676</v>
      </c>
      <c r="M546">
        <f t="shared" si="70"/>
        <v>1.0950532039527501</v>
      </c>
      <c r="AI546">
        <v>8.8201907094725662</v>
      </c>
    </row>
    <row r="547" spans="3:35" x14ac:dyDescent="0.3">
      <c r="C547">
        <f t="shared" si="71"/>
        <v>539</v>
      </c>
      <c r="D547">
        <v>8.9613968739783605</v>
      </c>
      <c r="E547">
        <v>9.6098314956349711</v>
      </c>
      <c r="F547">
        <v>8.8472198170235128</v>
      </c>
      <c r="G547">
        <v>8.4634215953152925</v>
      </c>
      <c r="H547">
        <v>9.8742374382326954</v>
      </c>
      <c r="I547">
        <v>8.4705967645390299</v>
      </c>
      <c r="J547">
        <f t="shared" si="67"/>
        <v>9.0377839974539764</v>
      </c>
      <c r="K547">
        <f t="shared" si="68"/>
        <v>0.3441271848867879</v>
      </c>
      <c r="L547">
        <f t="shared" si="69"/>
        <v>0.1628615297869567</v>
      </c>
      <c r="M547">
        <f t="shared" si="70"/>
        <v>0.16543583515963275</v>
      </c>
      <c r="AI547">
        <v>9.2130405033730565</v>
      </c>
    </row>
    <row r="548" spans="3:35" x14ac:dyDescent="0.3">
      <c r="C548">
        <f t="shared" si="71"/>
        <v>540</v>
      </c>
      <c r="D548">
        <v>9.7342120902235436</v>
      </c>
      <c r="E548">
        <v>8.2171664193280982</v>
      </c>
      <c r="F548">
        <v>9.0318229981094476</v>
      </c>
      <c r="G548">
        <v>9.8906687985398989</v>
      </c>
      <c r="H548">
        <v>8.4202440128486966</v>
      </c>
      <c r="I548">
        <v>9.2458061011465702</v>
      </c>
      <c r="J548">
        <f t="shared" si="67"/>
        <v>9.089986736699375</v>
      </c>
      <c r="K548">
        <f t="shared" si="68"/>
        <v>0.45883027753340799</v>
      </c>
      <c r="L548">
        <f t="shared" si="69"/>
        <v>0.3298174459356269</v>
      </c>
      <c r="M548">
        <f t="shared" si="70"/>
        <v>0.38685770047487317</v>
      </c>
      <c r="AI548">
        <v>8.9494742234505864</v>
      </c>
    </row>
    <row r="549" spans="3:35" x14ac:dyDescent="0.3">
      <c r="C549">
        <f t="shared" si="71"/>
        <v>541</v>
      </c>
      <c r="D549">
        <v>8.4420687835957473</v>
      </c>
      <c r="E549">
        <v>8.6777160324582567</v>
      </c>
      <c r="F549">
        <v>9.406970690110505</v>
      </c>
      <c r="G549">
        <v>9.3849154677659214</v>
      </c>
      <c r="H549">
        <v>9.1196715971002575</v>
      </c>
      <c r="I549">
        <v>9.7803708583353597</v>
      </c>
      <c r="J549">
        <f t="shared" si="67"/>
        <v>9.135285571561008</v>
      </c>
      <c r="K549">
        <f t="shared" si="68"/>
        <v>0.24848522207266321</v>
      </c>
      <c r="L549">
        <f t="shared" si="69"/>
        <v>0.67077025116522826</v>
      </c>
      <c r="M549">
        <f t="shared" si="70"/>
        <v>0.57899613337432942</v>
      </c>
      <c r="AI549">
        <v>8.8237981204586973</v>
      </c>
    </row>
    <row r="550" spans="3:35" x14ac:dyDescent="0.3">
      <c r="C550">
        <f t="shared" si="71"/>
        <v>542</v>
      </c>
      <c r="D550">
        <v>9.7517006783864506</v>
      </c>
      <c r="E550">
        <v>8.6054210230599963</v>
      </c>
      <c r="F550">
        <v>8.079719990396768</v>
      </c>
      <c r="G550">
        <v>8.5758899304122611</v>
      </c>
      <c r="H550">
        <v>9.2306975718040736</v>
      </c>
      <c r="I550">
        <v>8.5573209625636508</v>
      </c>
      <c r="J550">
        <f t="shared" si="67"/>
        <v>8.8001250261038653</v>
      </c>
      <c r="K550">
        <f t="shared" si="68"/>
        <v>0.35140343896254</v>
      </c>
      <c r="L550">
        <f t="shared" si="69"/>
        <v>-0.82086811924640313</v>
      </c>
      <c r="M550">
        <f t="shared" si="70"/>
        <v>-0.84261266010934666</v>
      </c>
      <c r="AI550">
        <v>9.0867844486396319</v>
      </c>
    </row>
    <row r="551" spans="3:35" x14ac:dyDescent="0.3">
      <c r="C551">
        <f t="shared" si="71"/>
        <v>543</v>
      </c>
      <c r="D551">
        <v>9.058032721501819</v>
      </c>
      <c r="E551">
        <v>8.2957889300583769</v>
      </c>
      <c r="F551">
        <v>8.6437800335925203</v>
      </c>
      <c r="G551">
        <v>8.1630297916524324</v>
      </c>
      <c r="H551">
        <v>8.5382290674234618</v>
      </c>
      <c r="I551">
        <v>9.3412934473751967</v>
      </c>
      <c r="J551">
        <f t="shared" si="67"/>
        <v>8.6733589986006336</v>
      </c>
      <c r="K551">
        <f t="shared" si="68"/>
        <v>0.20324807410894405</v>
      </c>
      <c r="L551">
        <f t="shared" si="69"/>
        <v>-1.7681080078905638</v>
      </c>
      <c r="M551">
        <f t="shared" si="70"/>
        <v>-1.3803003499529933</v>
      </c>
      <c r="AI551">
        <v>9.0990557231287781</v>
      </c>
    </row>
    <row r="552" spans="3:35" x14ac:dyDescent="0.3">
      <c r="C552">
        <f t="shared" si="71"/>
        <v>544</v>
      </c>
      <c r="D552">
        <v>8.753367591601048</v>
      </c>
      <c r="E552">
        <v>8.3087117149540628</v>
      </c>
      <c r="F552">
        <v>9.6528066669968844</v>
      </c>
      <c r="G552">
        <v>9.4629950644632679</v>
      </c>
      <c r="H552">
        <v>8.5590712202235153</v>
      </c>
      <c r="I552">
        <v>9.6990545780282869</v>
      </c>
      <c r="J552">
        <f t="shared" si="67"/>
        <v>9.0726678060445121</v>
      </c>
      <c r="K552">
        <f t="shared" si="68"/>
        <v>0.36612796875857939</v>
      </c>
      <c r="L552">
        <f t="shared" si="69"/>
        <v>0.29910824412832349</v>
      </c>
      <c r="M552">
        <f t="shared" si="70"/>
        <v>0.31339814669862065</v>
      </c>
      <c r="AI552">
        <v>9.5091576387627299</v>
      </c>
    </row>
    <row r="553" spans="3:35" x14ac:dyDescent="0.3">
      <c r="C553">
        <f t="shared" si="71"/>
        <v>545</v>
      </c>
      <c r="D553">
        <v>8.7425434047238006</v>
      </c>
      <c r="E553">
        <v>8.6122453666997867</v>
      </c>
      <c r="F553">
        <v>8.99685355106811</v>
      </c>
      <c r="G553">
        <v>8.8060716372281149</v>
      </c>
      <c r="H553">
        <v>9.3012040107757095</v>
      </c>
      <c r="I553">
        <v>9.2414297890042345</v>
      </c>
      <c r="J553">
        <f t="shared" si="67"/>
        <v>8.9500579599166254</v>
      </c>
      <c r="K553">
        <f t="shared" si="68"/>
        <v>7.7660523809025467E-2</v>
      </c>
      <c r="L553">
        <f t="shared" si="69"/>
        <v>-0.42825883459350317</v>
      </c>
      <c r="M553">
        <f t="shared" si="70"/>
        <v>-0.20666078561199164</v>
      </c>
      <c r="AI553">
        <v>8.9545615389478836</v>
      </c>
    </row>
    <row r="554" spans="3:35" x14ac:dyDescent="0.3">
      <c r="C554">
        <f t="shared" si="71"/>
        <v>546</v>
      </c>
      <c r="D554">
        <v>8.4429473629130189</v>
      </c>
      <c r="E554">
        <v>9.5401681901422357</v>
      </c>
      <c r="F554">
        <v>8.5722675637635586</v>
      </c>
      <c r="G554">
        <v>9.7834885936531393</v>
      </c>
      <c r="H554">
        <v>8.4957501716464705</v>
      </c>
      <c r="I554">
        <v>9.3514268629369468</v>
      </c>
      <c r="J554">
        <f t="shared" si="67"/>
        <v>9.0310081241758962</v>
      </c>
      <c r="K554">
        <f t="shared" si="68"/>
        <v>0.35417968686385104</v>
      </c>
      <c r="L554">
        <f t="shared" si="69"/>
        <v>0.13264493369141056</v>
      </c>
      <c r="M554">
        <f t="shared" si="70"/>
        <v>0.13669545635844804</v>
      </c>
      <c r="AI554">
        <v>8.275064099102913</v>
      </c>
    </row>
    <row r="555" spans="3:35" x14ac:dyDescent="0.3">
      <c r="C555">
        <f t="shared" si="71"/>
        <v>547</v>
      </c>
      <c r="D555">
        <v>9.3055922372748192</v>
      </c>
      <c r="E555">
        <v>8.6711332862875601</v>
      </c>
      <c r="F555">
        <v>8.0152715480348213</v>
      </c>
      <c r="G555">
        <v>8.6615120690833507</v>
      </c>
      <c r="H555">
        <v>9.1728926010212763</v>
      </c>
      <c r="I555">
        <v>9.7970271034465419</v>
      </c>
      <c r="J555">
        <f t="shared" si="67"/>
        <v>8.9372381408580619</v>
      </c>
      <c r="K555">
        <f t="shared" si="68"/>
        <v>0.38546277673903856</v>
      </c>
      <c r="L555">
        <f t="shared" si="69"/>
        <v>-0.24280592950705868</v>
      </c>
      <c r="M555">
        <f t="shared" si="70"/>
        <v>-0.2610370173956757</v>
      </c>
      <c r="AI555">
        <v>8.6540387049583369</v>
      </c>
    </row>
    <row r="556" spans="3:35" x14ac:dyDescent="0.3">
      <c r="C556">
        <f t="shared" si="71"/>
        <v>548</v>
      </c>
      <c r="D556">
        <v>9.4541003925685132</v>
      </c>
      <c r="E556">
        <v>8.4971086107123153</v>
      </c>
      <c r="F556">
        <v>9.8979134072101385</v>
      </c>
      <c r="G556">
        <v>9.7340666241573981</v>
      </c>
      <c r="H556">
        <v>8.2811402018442344</v>
      </c>
      <c r="I556">
        <v>8.9071932527655449</v>
      </c>
      <c r="J556">
        <f t="shared" si="67"/>
        <v>9.1285870815430261</v>
      </c>
      <c r="K556">
        <f t="shared" si="68"/>
        <v>0.44607477759968173</v>
      </c>
      <c r="L556">
        <f t="shared" si="69"/>
        <v>0.47606707967977552</v>
      </c>
      <c r="M556">
        <f t="shared" si="70"/>
        <v>0.55058398152143995</v>
      </c>
      <c r="AI556">
        <v>9.0045042549383432</v>
      </c>
    </row>
    <row r="557" spans="3:35" x14ac:dyDescent="0.3">
      <c r="C557">
        <f t="shared" si="71"/>
        <v>549</v>
      </c>
      <c r="D557">
        <v>8.1302948577728902</v>
      </c>
      <c r="E557">
        <v>8.5395625082187969</v>
      </c>
      <c r="F557">
        <v>9.8262411624064256</v>
      </c>
      <c r="G557">
        <v>8.8164872917074515</v>
      </c>
      <c r="H557">
        <v>8.7750569618568175</v>
      </c>
      <c r="I557">
        <v>9.0481589046690232</v>
      </c>
      <c r="J557">
        <f t="shared" si="67"/>
        <v>8.8559669477719023</v>
      </c>
      <c r="K557">
        <f t="shared" si="68"/>
        <v>0.32263732410335633</v>
      </c>
      <c r="L557">
        <f t="shared" si="69"/>
        <v>-0.61586860334431004</v>
      </c>
      <c r="M557">
        <f t="shared" si="70"/>
        <v>-0.60575492740685843</v>
      </c>
      <c r="AI557">
        <v>9.1822247053832857</v>
      </c>
    </row>
    <row r="558" spans="3:35" x14ac:dyDescent="0.3">
      <c r="C558">
        <f t="shared" si="71"/>
        <v>550</v>
      </c>
      <c r="D558">
        <v>9.6081624674369976</v>
      </c>
      <c r="E558">
        <v>9.3562723021539398</v>
      </c>
      <c r="F558">
        <v>8.6455816030610482</v>
      </c>
      <c r="G558">
        <v>9.4030537838267421</v>
      </c>
      <c r="H558">
        <v>9.9377288245220967</v>
      </c>
      <c r="I558">
        <v>8.7044611084357175</v>
      </c>
      <c r="J558">
        <f t="shared" si="67"/>
        <v>9.2758766815727558</v>
      </c>
      <c r="K558">
        <f t="shared" si="68"/>
        <v>0.25897744339600315</v>
      </c>
      <c r="L558">
        <f t="shared" si="69"/>
        <v>1.3337518387156688</v>
      </c>
      <c r="M558">
        <f t="shared" si="70"/>
        <v>1.17532395592792</v>
      </c>
      <c r="AI558">
        <v>8.9981094005441928</v>
      </c>
    </row>
    <row r="559" spans="3:35" x14ac:dyDescent="0.3">
      <c r="C559">
        <f t="shared" si="71"/>
        <v>551</v>
      </c>
      <c r="D559">
        <v>9.7158988906156534</v>
      </c>
      <c r="E559">
        <v>8.6668044945003047</v>
      </c>
      <c r="F559">
        <v>8.2512354292771235</v>
      </c>
      <c r="G559">
        <v>8.7824930336436147</v>
      </c>
      <c r="H559">
        <v>8.0088071710707993</v>
      </c>
      <c r="I559">
        <v>8.3041545616604644</v>
      </c>
      <c r="J559">
        <f t="shared" si="67"/>
        <v>8.6215655967946603</v>
      </c>
      <c r="K559">
        <f t="shared" si="68"/>
        <v>0.3677753284511226</v>
      </c>
      <c r="L559">
        <f t="shared" si="69"/>
        <v>-1.5236081727141448</v>
      </c>
      <c r="M559">
        <f t="shared" si="70"/>
        <v>-1.5999859795708153</v>
      </c>
      <c r="AI559">
        <v>8.7496735487440791</v>
      </c>
    </row>
    <row r="560" spans="3:35" x14ac:dyDescent="0.3">
      <c r="C560">
        <f t="shared" si="71"/>
        <v>552</v>
      </c>
      <c r="D560">
        <v>8.1883582911005135</v>
      </c>
      <c r="E560">
        <v>8.5383283415612787</v>
      </c>
      <c r="F560">
        <v>9.3376847339621616</v>
      </c>
      <c r="G560">
        <v>9.6123929838146633</v>
      </c>
      <c r="H560">
        <v>8.1235648581808135</v>
      </c>
      <c r="I560">
        <v>9.0168776894587204</v>
      </c>
      <c r="J560">
        <f t="shared" si="67"/>
        <v>8.8028678163463585</v>
      </c>
      <c r="K560">
        <f t="shared" si="68"/>
        <v>0.37924319144642493</v>
      </c>
      <c r="L560">
        <f t="shared" si="69"/>
        <v>-0.77925485512519155</v>
      </c>
      <c r="M560">
        <f t="shared" si="70"/>
        <v>-0.83097890792622098</v>
      </c>
      <c r="AI560">
        <v>9.2832333853826654</v>
      </c>
    </row>
    <row r="561" spans="3:35" x14ac:dyDescent="0.3">
      <c r="C561">
        <f t="shared" si="71"/>
        <v>553</v>
      </c>
      <c r="D561">
        <v>8.6850993037436197</v>
      </c>
      <c r="E561">
        <v>9.9042283251329408</v>
      </c>
      <c r="F561">
        <v>9.3013072201334985</v>
      </c>
      <c r="G561">
        <v>8.1551783503496438</v>
      </c>
      <c r="H561">
        <v>9.7667669675750943</v>
      </c>
      <c r="I561">
        <v>9.632340069824572</v>
      </c>
      <c r="J561">
        <f t="shared" si="67"/>
        <v>9.2408200394598943</v>
      </c>
      <c r="K561">
        <f t="shared" si="68"/>
        <v>0.47222415422705211</v>
      </c>
      <c r="L561">
        <f t="shared" si="69"/>
        <v>0.86275533755466305</v>
      </c>
      <c r="M561">
        <f t="shared" si="70"/>
        <v>1.0266285579368495</v>
      </c>
      <c r="AI561">
        <v>9.1744391321876702</v>
      </c>
    </row>
    <row r="562" spans="3:35" x14ac:dyDescent="0.3">
      <c r="C562">
        <f t="shared" si="71"/>
        <v>554</v>
      </c>
      <c r="D562">
        <v>8.5524479626529768</v>
      </c>
      <c r="E562">
        <v>9.8976793226509887</v>
      </c>
      <c r="F562">
        <v>8.5767096862076571</v>
      </c>
      <c r="G562">
        <v>9.3104349833756608</v>
      </c>
      <c r="H562">
        <v>9.4260910391612747</v>
      </c>
      <c r="I562">
        <v>9.8582434879109631</v>
      </c>
      <c r="J562">
        <f t="shared" si="67"/>
        <v>9.2702677469932535</v>
      </c>
      <c r="K562">
        <f t="shared" si="68"/>
        <v>0.35230861778174616</v>
      </c>
      <c r="L562">
        <f t="shared" si="69"/>
        <v>1.1203746054504715</v>
      </c>
      <c r="M562">
        <f t="shared" si="70"/>
        <v>1.1515332358435515</v>
      </c>
      <c r="AI562">
        <v>8.9975933780589923</v>
      </c>
    </row>
    <row r="563" spans="3:35" x14ac:dyDescent="0.3">
      <c r="C563">
        <f t="shared" si="71"/>
        <v>555</v>
      </c>
      <c r="D563">
        <v>8.295441750480169</v>
      </c>
      <c r="E563">
        <v>8.1661235325569628</v>
      </c>
      <c r="F563">
        <v>9.1797776855446998</v>
      </c>
      <c r="G563">
        <v>9.8465967867651791</v>
      </c>
      <c r="H563">
        <v>8.7718346141401238</v>
      </c>
      <c r="I563">
        <v>9.9794142939834494</v>
      </c>
      <c r="J563">
        <f t="shared" si="67"/>
        <v>9.0398647772450982</v>
      </c>
      <c r="K563">
        <f t="shared" si="68"/>
        <v>0.58851500505550791</v>
      </c>
      <c r="L563">
        <f t="shared" si="69"/>
        <v>0.13118113657946823</v>
      </c>
      <c r="M563">
        <f t="shared" si="70"/>
        <v>0.17426161996174055</v>
      </c>
      <c r="AI563">
        <v>9.2538559036121448</v>
      </c>
    </row>
    <row r="564" spans="3:35" x14ac:dyDescent="0.3">
      <c r="C564">
        <f t="shared" si="71"/>
        <v>556</v>
      </c>
      <c r="D564">
        <v>8.2117970786433698</v>
      </c>
      <c r="E564">
        <v>8.8766759788879916</v>
      </c>
      <c r="F564">
        <v>8.3493796989993978</v>
      </c>
      <c r="G564">
        <v>8.1846307926255264</v>
      </c>
      <c r="H564">
        <v>9.3666472338154581</v>
      </c>
      <c r="I564">
        <v>8.4570826275952822</v>
      </c>
      <c r="J564">
        <f t="shared" si="67"/>
        <v>8.5743689017611704</v>
      </c>
      <c r="K564">
        <f t="shared" si="68"/>
        <v>0.21336497128447457</v>
      </c>
      <c r="L564">
        <f t="shared" si="69"/>
        <v>-2.2506160735588057</v>
      </c>
      <c r="M564">
        <f t="shared" si="70"/>
        <v>-1.8001743298775674</v>
      </c>
      <c r="AI564">
        <v>9.0046077457681442</v>
      </c>
    </row>
    <row r="565" spans="3:35" x14ac:dyDescent="0.3">
      <c r="C565">
        <f t="shared" si="71"/>
        <v>557</v>
      </c>
      <c r="D565">
        <v>8.0723027535598675</v>
      </c>
      <c r="E565">
        <v>8.7361931654505778</v>
      </c>
      <c r="F565">
        <v>9.2377914959695815</v>
      </c>
      <c r="G565">
        <v>9.7965125819768044</v>
      </c>
      <c r="H565">
        <v>8.5010292046344063</v>
      </c>
      <c r="I565">
        <v>9.9863615713315408</v>
      </c>
      <c r="J565">
        <f t="shared" si="67"/>
        <v>9.05503179548713</v>
      </c>
      <c r="K565">
        <f t="shared" si="68"/>
        <v>0.56498066575011463</v>
      </c>
      <c r="L565">
        <f t="shared" si="69"/>
        <v>0.18331185206275269</v>
      </c>
      <c r="M565">
        <f t="shared" si="70"/>
        <v>0.23859367454289906</v>
      </c>
      <c r="AI565">
        <v>9.0025672722872709</v>
      </c>
    </row>
    <row r="566" spans="3:35" x14ac:dyDescent="0.3">
      <c r="C566">
        <f t="shared" si="71"/>
        <v>558</v>
      </c>
      <c r="D566">
        <v>8.0717944714592029</v>
      </c>
      <c r="E566">
        <v>9.457938698435834</v>
      </c>
      <c r="F566">
        <v>9.8163425750679831</v>
      </c>
      <c r="G566">
        <v>8.2560146870217199</v>
      </c>
      <c r="H566">
        <v>8.8290794085614195</v>
      </c>
      <c r="I566">
        <v>9.4852685664147867</v>
      </c>
      <c r="J566">
        <f t="shared" si="67"/>
        <v>8.9860730678268244</v>
      </c>
      <c r="K566">
        <f t="shared" si="68"/>
        <v>0.51094767480485193</v>
      </c>
      <c r="L566">
        <f t="shared" si="69"/>
        <v>-4.3546055624306759E-2</v>
      </c>
      <c r="M566">
        <f t="shared" si="70"/>
        <v>-5.3899982476381551E-2</v>
      </c>
      <c r="AI566">
        <v>8.8480924709977504</v>
      </c>
    </row>
    <row r="567" spans="3:35" x14ac:dyDescent="0.3">
      <c r="C567">
        <f t="shared" si="71"/>
        <v>559</v>
      </c>
      <c r="D567">
        <v>8.9180323624365645</v>
      </c>
      <c r="E567">
        <v>8.1817559474705188</v>
      </c>
      <c r="F567">
        <v>9.5718586149786802</v>
      </c>
      <c r="G567">
        <v>9.7633373752612087</v>
      </c>
      <c r="H567">
        <v>8.6621701110667004</v>
      </c>
      <c r="I567">
        <v>8.9130562213497342</v>
      </c>
      <c r="J567">
        <f t="shared" si="67"/>
        <v>9.0017017720939005</v>
      </c>
      <c r="K567">
        <f t="shared" si="68"/>
        <v>0.34152382508734391</v>
      </c>
      <c r="L567">
        <f t="shared" si="69"/>
        <v>1.2243946518047851E-2</v>
      </c>
      <c r="M567">
        <f t="shared" si="70"/>
        <v>1.2390348285931829E-2</v>
      </c>
      <c r="AI567">
        <v>9.128393125146367</v>
      </c>
    </row>
    <row r="568" spans="3:35" x14ac:dyDescent="0.3">
      <c r="C568">
        <f t="shared" si="71"/>
        <v>560</v>
      </c>
      <c r="D568">
        <v>8.2673916775038716</v>
      </c>
      <c r="E568">
        <v>8.1288040612686441</v>
      </c>
      <c r="F568">
        <v>8.2967731982408992</v>
      </c>
      <c r="G568">
        <v>8.8148872835696963</v>
      </c>
      <c r="H568">
        <v>9.4579408170538386</v>
      </c>
      <c r="I568">
        <v>8.7829117536118808</v>
      </c>
      <c r="J568">
        <f t="shared" si="67"/>
        <v>8.6247847985414712</v>
      </c>
      <c r="K568">
        <f t="shared" si="68"/>
        <v>0.24732207691191235</v>
      </c>
      <c r="L568">
        <f t="shared" si="69"/>
        <v>-1.8420903017783754</v>
      </c>
      <c r="M568">
        <f t="shared" si="70"/>
        <v>-1.5863314919728724</v>
      </c>
      <c r="AI568">
        <v>8.9717240371750346</v>
      </c>
    </row>
    <row r="569" spans="3:35" x14ac:dyDescent="0.3">
      <c r="C569">
        <f t="shared" si="71"/>
        <v>561</v>
      </c>
      <c r="D569">
        <v>9.3857300081183546</v>
      </c>
      <c r="E569">
        <v>8.2231610438591858</v>
      </c>
      <c r="F569">
        <v>9.6701537099852324</v>
      </c>
      <c r="G569">
        <v>8.2519908548357979</v>
      </c>
      <c r="H569">
        <v>8.6151129579969847</v>
      </c>
      <c r="I569">
        <v>8.9107323970379202</v>
      </c>
      <c r="J569">
        <f t="shared" si="67"/>
        <v>8.8428134953055793</v>
      </c>
      <c r="K569">
        <f t="shared" si="68"/>
        <v>0.35375024713786368</v>
      </c>
      <c r="L569">
        <f t="shared" si="69"/>
        <v>-0.64233306003838975</v>
      </c>
      <c r="M569">
        <f t="shared" si="70"/>
        <v>-0.66154629051402181</v>
      </c>
      <c r="AI569">
        <v>8.7893677433896986</v>
      </c>
    </row>
    <row r="570" spans="3:35" x14ac:dyDescent="0.3">
      <c r="C570">
        <f t="shared" si="71"/>
        <v>562</v>
      </c>
      <c r="D570">
        <v>8.4562654392425962</v>
      </c>
      <c r="E570">
        <v>8.1258923848285836</v>
      </c>
      <c r="F570">
        <v>8.5439018686330801</v>
      </c>
      <c r="G570">
        <v>8.1360791517152471</v>
      </c>
      <c r="H570">
        <v>8.5332264193960743</v>
      </c>
      <c r="I570">
        <v>8.4078825786146023</v>
      </c>
      <c r="J570">
        <f t="shared" si="67"/>
        <v>8.3672079737383651</v>
      </c>
      <c r="K570">
        <f t="shared" si="68"/>
        <v>3.6004451651242109E-2</v>
      </c>
      <c r="L570">
        <f t="shared" si="69"/>
        <v>-8.1530635418198898</v>
      </c>
      <c r="M570">
        <f t="shared" si="70"/>
        <v>-2.6788630685588246</v>
      </c>
      <c r="AI570">
        <v>9.2806469891137446</v>
      </c>
    </row>
    <row r="571" spans="3:35" x14ac:dyDescent="0.3">
      <c r="C571">
        <f t="shared" si="71"/>
        <v>563</v>
      </c>
      <c r="D571">
        <v>8.2423715436777414</v>
      </c>
      <c r="E571">
        <v>8.494868450423283</v>
      </c>
      <c r="F571">
        <v>8.6018884723097901</v>
      </c>
      <c r="G571">
        <v>8.6581962719778556</v>
      </c>
      <c r="H571">
        <v>8.1842037604168478</v>
      </c>
      <c r="I571">
        <v>8.287041991329712</v>
      </c>
      <c r="J571">
        <f t="shared" si="67"/>
        <v>8.4114284150225398</v>
      </c>
      <c r="K571">
        <f t="shared" si="68"/>
        <v>3.9962979992903706E-2</v>
      </c>
      <c r="L571">
        <f t="shared" si="69"/>
        <v>-7.1968969674664027</v>
      </c>
      <c r="M571">
        <f t="shared" si="70"/>
        <v>-2.4912987235504715</v>
      </c>
      <c r="AI571">
        <v>9.5132144462206494</v>
      </c>
    </row>
    <row r="572" spans="3:35" x14ac:dyDescent="0.3">
      <c r="C572">
        <f t="shared" si="71"/>
        <v>564</v>
      </c>
      <c r="D572">
        <v>8.7047904201550654</v>
      </c>
      <c r="E572">
        <v>8.5504605636235187</v>
      </c>
      <c r="F572">
        <v>8.9141769973919001</v>
      </c>
      <c r="G572">
        <v>9.5491905671387638</v>
      </c>
      <c r="H572">
        <v>8.5869706390918523</v>
      </c>
      <c r="I572">
        <v>8.2019587314336668</v>
      </c>
      <c r="J572">
        <f t="shared" si="67"/>
        <v>8.7512579864724618</v>
      </c>
      <c r="K572">
        <f t="shared" si="68"/>
        <v>0.20688757024910473</v>
      </c>
      <c r="L572">
        <f t="shared" si="69"/>
        <v>-1.3329790307497444</v>
      </c>
      <c r="M572">
        <f t="shared" si="70"/>
        <v>-1.0498859033151215</v>
      </c>
      <c r="AI572">
        <v>9.1672205155182578</v>
      </c>
    </row>
    <row r="573" spans="3:35" x14ac:dyDescent="0.3">
      <c r="C573">
        <f t="shared" si="71"/>
        <v>565</v>
      </c>
      <c r="D573">
        <v>8.5195972258524861</v>
      </c>
      <c r="E573">
        <v>9.5028785303222705</v>
      </c>
      <c r="F573">
        <v>8.1326190921160464</v>
      </c>
      <c r="G573">
        <v>9.1478806062618485</v>
      </c>
      <c r="H573">
        <v>8.2772631770275318</v>
      </c>
      <c r="I573">
        <v>9.7902857262259051</v>
      </c>
      <c r="J573">
        <f t="shared" si="67"/>
        <v>8.8950873929676817</v>
      </c>
      <c r="K573">
        <f t="shared" si="68"/>
        <v>0.46775041368170289</v>
      </c>
      <c r="L573">
        <f t="shared" si="69"/>
        <v>-0.37138030225431057</v>
      </c>
      <c r="M573">
        <f t="shared" si="70"/>
        <v>-0.4398226013943754</v>
      </c>
      <c r="AI573">
        <v>9.2926931994525788</v>
      </c>
    </row>
    <row r="574" spans="3:35" x14ac:dyDescent="0.3">
      <c r="C574">
        <f t="shared" si="71"/>
        <v>566</v>
      </c>
      <c r="D574">
        <v>8.0116575790043321</v>
      </c>
      <c r="E574">
        <v>9.8992252108905685</v>
      </c>
      <c r="F574">
        <v>9.1292079148943142</v>
      </c>
      <c r="G574">
        <v>9.129486573291139</v>
      </c>
      <c r="H574">
        <v>9.099611594644692</v>
      </c>
      <c r="I574">
        <v>8.5911529281687073</v>
      </c>
      <c r="J574">
        <f t="shared" si="67"/>
        <v>8.9767236334822922</v>
      </c>
      <c r="K574">
        <f t="shared" si="68"/>
        <v>0.39854316829557279</v>
      </c>
      <c r="L574">
        <f t="shared" si="69"/>
        <v>-8.5582276791384734E-2</v>
      </c>
      <c r="M574">
        <f t="shared" si="70"/>
        <v>-9.3556315115883082E-2</v>
      </c>
      <c r="AI574">
        <v>9.2658516833156206</v>
      </c>
    </row>
    <row r="575" spans="3:35" x14ac:dyDescent="0.3">
      <c r="C575">
        <f t="shared" si="71"/>
        <v>567</v>
      </c>
      <c r="D575">
        <v>9.7075941173037936</v>
      </c>
      <c r="E575">
        <v>8.1125273076959115</v>
      </c>
      <c r="F575">
        <v>9.8139411031018327</v>
      </c>
      <c r="G575">
        <v>8.5278092382139281</v>
      </c>
      <c r="H575">
        <v>9.9596130549465514</v>
      </c>
      <c r="I575">
        <v>8.8534095768221768</v>
      </c>
      <c r="J575">
        <f t="shared" si="67"/>
        <v>9.1624823996806981</v>
      </c>
      <c r="K575">
        <f t="shared" si="68"/>
        <v>0.59154084708369137</v>
      </c>
      <c r="L575">
        <f t="shared" si="69"/>
        <v>0.52135878350763021</v>
      </c>
      <c r="M575">
        <f t="shared" si="70"/>
        <v>0.69435353606944927</v>
      </c>
      <c r="AI575">
        <v>9.094146329860088</v>
      </c>
    </row>
    <row r="576" spans="3:35" x14ac:dyDescent="0.3">
      <c r="C576">
        <f t="shared" si="71"/>
        <v>568</v>
      </c>
      <c r="D576">
        <v>8.7997490212775062</v>
      </c>
      <c r="E576">
        <v>9.8400728526963821</v>
      </c>
      <c r="F576">
        <v>9.1942353506029093</v>
      </c>
      <c r="G576">
        <v>9.1968602120846956</v>
      </c>
      <c r="H576">
        <v>9.0016972411151723</v>
      </c>
      <c r="I576">
        <v>8.932426128350718</v>
      </c>
      <c r="J576">
        <f t="shared" si="67"/>
        <v>9.1608401343545633</v>
      </c>
      <c r="K576">
        <f t="shared" si="68"/>
        <v>0.13433119653690639</v>
      </c>
      <c r="L576">
        <f t="shared" si="69"/>
        <v>1.0830830396941096</v>
      </c>
      <c r="M576">
        <f t="shared" si="70"/>
        <v>0.68738774352461929</v>
      </c>
      <c r="AI576">
        <v>8.8447679468991698</v>
      </c>
    </row>
    <row r="577" spans="3:35" x14ac:dyDescent="0.3">
      <c r="C577">
        <f t="shared" si="71"/>
        <v>569</v>
      </c>
      <c r="D577">
        <v>8.0705654629129508</v>
      </c>
      <c r="E577">
        <v>9.9381162811971748</v>
      </c>
      <c r="F577">
        <v>9.254341026684564</v>
      </c>
      <c r="G577">
        <v>9.9520686274716912</v>
      </c>
      <c r="H577">
        <v>8.4186785225207323</v>
      </c>
      <c r="I577">
        <v>8.3600145565410315</v>
      </c>
      <c r="J577">
        <f t="shared" si="67"/>
        <v>8.9989640795546908</v>
      </c>
      <c r="K577">
        <f t="shared" si="68"/>
        <v>0.69250886685585189</v>
      </c>
      <c r="L577">
        <f t="shared" si="69"/>
        <v>5.4005406133898575E-4</v>
      </c>
      <c r="M577">
        <f t="shared" si="70"/>
        <v>7.7821839669672138E-4</v>
      </c>
      <c r="AI577">
        <v>9.0188582766553953</v>
      </c>
    </row>
    <row r="578" spans="3:35" x14ac:dyDescent="0.3">
      <c r="C578">
        <f t="shared" si="71"/>
        <v>570</v>
      </c>
      <c r="D578">
        <v>9.9331695675407996</v>
      </c>
      <c r="E578">
        <v>9.8188041155052517</v>
      </c>
      <c r="F578">
        <v>9.2192920572635302</v>
      </c>
      <c r="G578">
        <v>8.6594519730341499</v>
      </c>
      <c r="H578">
        <v>8.8144982464451811</v>
      </c>
      <c r="I578">
        <v>8.678614360491876</v>
      </c>
      <c r="J578">
        <f t="shared" si="67"/>
        <v>9.1873050533801326</v>
      </c>
      <c r="K578">
        <f t="shared" si="68"/>
        <v>0.32650162362507607</v>
      </c>
      <c r="L578">
        <f t="shared" si="69"/>
        <v>0.80816610100997255</v>
      </c>
      <c r="M578">
        <f t="shared" si="70"/>
        <v>0.79964069846078889</v>
      </c>
      <c r="AI578">
        <v>8.9171882914327494</v>
      </c>
    </row>
    <row r="579" spans="3:35" x14ac:dyDescent="0.3">
      <c r="C579">
        <f t="shared" si="71"/>
        <v>571</v>
      </c>
      <c r="D579">
        <v>8.3193111434195082</v>
      </c>
      <c r="E579">
        <v>8.3833535123486946</v>
      </c>
      <c r="F579">
        <v>8.9650531816206946</v>
      </c>
      <c r="G579">
        <v>9.2165274417418495</v>
      </c>
      <c r="H579">
        <v>9.728875781813322</v>
      </c>
      <c r="I579">
        <v>9.2179107811277543</v>
      </c>
      <c r="J579">
        <f t="shared" si="67"/>
        <v>8.9718386403453056</v>
      </c>
      <c r="K579">
        <f t="shared" si="68"/>
        <v>0.29313645282554751</v>
      </c>
      <c r="L579">
        <f t="shared" si="69"/>
        <v>-0.12189053514027616</v>
      </c>
      <c r="M579">
        <f t="shared" si="70"/>
        <v>-0.11427638283798158</v>
      </c>
      <c r="AI579">
        <v>8.7582526874788069</v>
      </c>
    </row>
    <row r="580" spans="3:35" x14ac:dyDescent="0.3">
      <c r="C580">
        <f t="shared" si="71"/>
        <v>572</v>
      </c>
      <c r="D580">
        <v>9.3279574695066678</v>
      </c>
      <c r="E580">
        <v>9.7076629973888586</v>
      </c>
      <c r="F580">
        <v>9.8463654520221304</v>
      </c>
      <c r="G580">
        <v>8.3931329285584866</v>
      </c>
      <c r="H580">
        <v>9.5356257628837948</v>
      </c>
      <c r="I580">
        <v>9.8492785149174686</v>
      </c>
      <c r="J580">
        <f t="shared" si="67"/>
        <v>9.4433371875462342</v>
      </c>
      <c r="K580">
        <f t="shared" si="68"/>
        <v>0.30436938461041246</v>
      </c>
      <c r="L580">
        <f t="shared" si="69"/>
        <v>1.9737956461548161</v>
      </c>
      <c r="M580">
        <f t="shared" si="70"/>
        <v>1.8856203529230249</v>
      </c>
      <c r="AI580">
        <v>9.1806343798797876</v>
      </c>
    </row>
    <row r="581" spans="3:35" x14ac:dyDescent="0.3">
      <c r="C581">
        <f t="shared" si="71"/>
        <v>573</v>
      </c>
      <c r="D581">
        <v>9.2770456832308668</v>
      </c>
      <c r="E581">
        <v>8.0321863082228084</v>
      </c>
      <c r="F581">
        <v>9.3346332183099374</v>
      </c>
      <c r="G581">
        <v>8.1019375513124015</v>
      </c>
      <c r="H581">
        <v>9.0719403289470613</v>
      </c>
      <c r="I581">
        <v>8.0321160772987916</v>
      </c>
      <c r="J581">
        <f t="shared" si="67"/>
        <v>8.6416431945536445</v>
      </c>
      <c r="K581">
        <f t="shared" si="68"/>
        <v>0.42067406076433478</v>
      </c>
      <c r="L581">
        <f t="shared" si="69"/>
        <v>-1.3487706422754113</v>
      </c>
      <c r="M581">
        <f t="shared" si="70"/>
        <v>-1.5148253307024662</v>
      </c>
      <c r="AI581">
        <v>9.1084212684888737</v>
      </c>
    </row>
    <row r="582" spans="3:35" x14ac:dyDescent="0.3">
      <c r="C582">
        <f t="shared" si="71"/>
        <v>574</v>
      </c>
      <c r="D582">
        <v>9.4418518559145124</v>
      </c>
      <c r="E582">
        <v>8.2448418051342909</v>
      </c>
      <c r="F582">
        <v>9.8825110229040867</v>
      </c>
      <c r="G582">
        <v>9.800594256020954</v>
      </c>
      <c r="H582">
        <v>8.3071260272453511</v>
      </c>
      <c r="I582">
        <v>8.9409981176135567</v>
      </c>
      <c r="J582">
        <f t="shared" si="67"/>
        <v>9.1029871808054583</v>
      </c>
      <c r="K582">
        <f t="shared" si="68"/>
        <v>0.52103824759066275</v>
      </c>
      <c r="L582">
        <f t="shared" si="69"/>
        <v>0.35361928813494126</v>
      </c>
      <c r="M582">
        <f t="shared" si="70"/>
        <v>0.44200006705383071</v>
      </c>
      <c r="AI582">
        <v>9.0683438748663452</v>
      </c>
    </row>
    <row r="583" spans="3:35" x14ac:dyDescent="0.3">
      <c r="C583">
        <f t="shared" si="71"/>
        <v>575</v>
      </c>
      <c r="D583">
        <v>9.6289978907285416</v>
      </c>
      <c r="E583">
        <v>8.0977404299266507</v>
      </c>
      <c r="F583">
        <v>8.1087492830019325</v>
      </c>
      <c r="G583">
        <v>9.7441231705328804</v>
      </c>
      <c r="H583">
        <v>9.0099405169567</v>
      </c>
      <c r="I583">
        <v>8.1540875631353256</v>
      </c>
      <c r="J583">
        <f t="shared" si="67"/>
        <v>8.7906064757136715</v>
      </c>
      <c r="K583">
        <f t="shared" si="68"/>
        <v>0.60207011768895569</v>
      </c>
      <c r="L583">
        <f t="shared" si="69"/>
        <v>-0.65717169111115337</v>
      </c>
      <c r="M583">
        <f t="shared" si="70"/>
        <v>-0.88298631124259819</v>
      </c>
      <c r="AI583">
        <v>9.1905737987129079</v>
      </c>
    </row>
    <row r="584" spans="3:35" x14ac:dyDescent="0.3">
      <c r="C584">
        <f t="shared" si="71"/>
        <v>576</v>
      </c>
      <c r="D584">
        <v>9.2220544069578168</v>
      </c>
      <c r="E584">
        <v>8.0826561399328725</v>
      </c>
      <c r="F584">
        <v>8.5368081001947136</v>
      </c>
      <c r="G584">
        <v>8.5237616077954392</v>
      </c>
      <c r="H584">
        <v>8.4788481460265306</v>
      </c>
      <c r="I584">
        <v>9.248382210917061</v>
      </c>
      <c r="J584">
        <f t="shared" si="67"/>
        <v>8.6820851019707401</v>
      </c>
      <c r="K584">
        <f t="shared" si="68"/>
        <v>0.21181026855467197</v>
      </c>
      <c r="L584">
        <f t="shared" si="69"/>
        <v>-1.6855592267097441</v>
      </c>
      <c r="M584">
        <f t="shared" si="70"/>
        <v>-1.3432879227686692</v>
      </c>
      <c r="AI584">
        <v>8.8638067301362273</v>
      </c>
    </row>
    <row r="585" spans="3:35" x14ac:dyDescent="0.3">
      <c r="C585">
        <f t="shared" si="71"/>
        <v>577</v>
      </c>
      <c r="D585">
        <v>9.9293136325335922</v>
      </c>
      <c r="E585">
        <v>9.6958396990595972</v>
      </c>
      <c r="F585">
        <v>8.2970543076073682</v>
      </c>
      <c r="G585">
        <v>8.9735010488258169</v>
      </c>
      <c r="H585">
        <v>9.4843662202904717</v>
      </c>
      <c r="I585">
        <v>9.0360224689984694</v>
      </c>
      <c r="J585">
        <f t="shared" si="67"/>
        <v>9.2360162295525523</v>
      </c>
      <c r="K585">
        <f t="shared" si="68"/>
        <v>0.34886756904496474</v>
      </c>
      <c r="L585">
        <f t="shared" si="69"/>
        <v>0.98384170879293631</v>
      </c>
      <c r="M585">
        <f t="shared" si="70"/>
        <v>1.0062528350211741</v>
      </c>
      <c r="AI585">
        <v>8.8419737040888631</v>
      </c>
    </row>
    <row r="586" spans="3:35" x14ac:dyDescent="0.3">
      <c r="C586">
        <f t="shared" si="71"/>
        <v>578</v>
      </c>
      <c r="D586">
        <v>9.3162757158016056</v>
      </c>
      <c r="E586">
        <v>8.3362747123062277</v>
      </c>
      <c r="F586">
        <v>9.2394036924391099</v>
      </c>
      <c r="G586">
        <v>9.9224012903102015</v>
      </c>
      <c r="H586">
        <v>8.6466321902470611</v>
      </c>
      <c r="I586">
        <v>8.4052110046332764</v>
      </c>
      <c r="J586">
        <f t="shared" ref="J586:J649" si="72">SUM(D586:I586) / 6</f>
        <v>8.977699767622914</v>
      </c>
      <c r="K586">
        <f t="shared" ref="K586:K649" si="73">_xlfn.VAR.S(D586:I586)</f>
        <v>0.38487176200878331</v>
      </c>
      <c r="L586">
        <f t="shared" ref="L586:L649" si="74">(J586 - $P$7)/(K586^0.5/SQRT(6))</f>
        <v>-8.3234902037297206E-2</v>
      </c>
      <c r="M586">
        <f t="shared" ref="M586:M649" si="75">(J586-$P$7)/$P$8</f>
        <v>-8.9415968357481473E-2</v>
      </c>
      <c r="AI586">
        <v>8.949305711986538</v>
      </c>
    </row>
    <row r="587" spans="3:35" x14ac:dyDescent="0.3">
      <c r="C587">
        <f t="shared" ref="C587:C650" si="76">C586+1</f>
        <v>579</v>
      </c>
      <c r="D587">
        <v>9.2257728470592841</v>
      </c>
      <c r="E587">
        <v>9.561590153763321</v>
      </c>
      <c r="F587">
        <v>8.5683044206535577</v>
      </c>
      <c r="G587">
        <v>9.5364194630589267</v>
      </c>
      <c r="H587">
        <v>9.4242881202424211</v>
      </c>
      <c r="I587">
        <v>8.0186943321110373</v>
      </c>
      <c r="J587">
        <f t="shared" si="72"/>
        <v>9.0558448894814259</v>
      </c>
      <c r="K587">
        <f t="shared" si="73"/>
        <v>0.39294662111430967</v>
      </c>
      <c r="L587">
        <f t="shared" si="74"/>
        <v>0.22298375104950421</v>
      </c>
      <c r="M587">
        <f t="shared" si="75"/>
        <v>0.24204247419395333</v>
      </c>
      <c r="AI587">
        <v>8.9409964907455777</v>
      </c>
    </row>
    <row r="588" spans="3:35" x14ac:dyDescent="0.3">
      <c r="C588">
        <f t="shared" si="76"/>
        <v>580</v>
      </c>
      <c r="D588">
        <v>9.1386305242925943</v>
      </c>
      <c r="E588">
        <v>8.5940135189705718</v>
      </c>
      <c r="F588">
        <v>9.8205879577770201</v>
      </c>
      <c r="G588">
        <v>8.6354431580686004</v>
      </c>
      <c r="H588">
        <v>9.5905731915200612</v>
      </c>
      <c r="I588">
        <v>9.7750250851680143</v>
      </c>
      <c r="J588">
        <f t="shared" si="72"/>
        <v>9.2590455726328091</v>
      </c>
      <c r="K588">
        <f t="shared" si="73"/>
        <v>0.30742453149397375</v>
      </c>
      <c r="L588">
        <f t="shared" si="74"/>
        <v>1.1497994034788592</v>
      </c>
      <c r="M588">
        <f t="shared" si="75"/>
        <v>1.1039335348374117</v>
      </c>
      <c r="AI588">
        <v>9.381877556013837</v>
      </c>
    </row>
    <row r="589" spans="3:35" x14ac:dyDescent="0.3">
      <c r="C589">
        <f t="shared" si="76"/>
        <v>581</v>
      </c>
      <c r="D589">
        <v>9.3777130465193128</v>
      </c>
      <c r="E589">
        <v>8.4316544394757855</v>
      </c>
      <c r="F589">
        <v>8.644611042161138</v>
      </c>
      <c r="G589">
        <v>8.9733878296392557</v>
      </c>
      <c r="H589">
        <v>9.6027555276268259</v>
      </c>
      <c r="I589">
        <v>9.7805861553981721</v>
      </c>
      <c r="J589">
        <f t="shared" si="72"/>
        <v>9.135118006803415</v>
      </c>
      <c r="K589">
        <f t="shared" si="73"/>
        <v>0.29115621163048244</v>
      </c>
      <c r="L589">
        <f t="shared" si="74"/>
        <v>0.61891015195857635</v>
      </c>
      <c r="M589">
        <f t="shared" si="75"/>
        <v>0.57828539478620833</v>
      </c>
      <c r="AI589">
        <v>8.7466938790157318</v>
      </c>
    </row>
    <row r="590" spans="3:35" x14ac:dyDescent="0.3">
      <c r="C590">
        <f t="shared" si="76"/>
        <v>582</v>
      </c>
      <c r="D590">
        <v>8.3082419412239155</v>
      </c>
      <c r="E590">
        <v>9.6216195056442544</v>
      </c>
      <c r="F590">
        <v>9.6958072329169482</v>
      </c>
      <c r="G590">
        <v>8.7476073449546057</v>
      </c>
      <c r="H590">
        <v>8.3850618892309559</v>
      </c>
      <c r="I590">
        <v>8.2613910424428418</v>
      </c>
      <c r="J590">
        <f t="shared" si="72"/>
        <v>8.8366214927355866</v>
      </c>
      <c r="K590">
        <f t="shared" si="73"/>
        <v>0.4352653263647307</v>
      </c>
      <c r="L590">
        <f t="shared" si="74"/>
        <v>-0.60206024223120769</v>
      </c>
      <c r="M590">
        <f t="shared" si="75"/>
        <v>-0.68781013756310905</v>
      </c>
      <c r="AI590">
        <v>8.6843003145306525</v>
      </c>
    </row>
    <row r="591" spans="3:35" x14ac:dyDescent="0.3">
      <c r="C591">
        <f t="shared" si="76"/>
        <v>583</v>
      </c>
      <c r="D591">
        <v>9.3568714558853081</v>
      </c>
      <c r="E591">
        <v>9.1004072800740339</v>
      </c>
      <c r="F591">
        <v>8.6171864508155718</v>
      </c>
      <c r="G591">
        <v>9.5208180320881599</v>
      </c>
      <c r="H591">
        <v>8.5399606507323309</v>
      </c>
      <c r="I591">
        <v>9.2334589549913613</v>
      </c>
      <c r="J591">
        <f t="shared" si="72"/>
        <v>9.061450470764461</v>
      </c>
      <c r="K591">
        <f t="shared" si="73"/>
        <v>0.15974376366043255</v>
      </c>
      <c r="L591">
        <f t="shared" si="74"/>
        <v>0.38408065080778814</v>
      </c>
      <c r="M591">
        <f t="shared" si="75"/>
        <v>0.26581897101782914</v>
      </c>
      <c r="AI591">
        <v>8.823121279372554</v>
      </c>
    </row>
    <row r="592" spans="3:35" x14ac:dyDescent="0.3">
      <c r="C592">
        <f t="shared" si="76"/>
        <v>584</v>
      </c>
      <c r="D592">
        <v>8.0563207376875052</v>
      </c>
      <c r="E592">
        <v>8.8036560021631338</v>
      </c>
      <c r="F592">
        <v>9.8096129481623002</v>
      </c>
      <c r="G592">
        <v>9.7585952184582094</v>
      </c>
      <c r="H592">
        <v>8.6145444152227135</v>
      </c>
      <c r="I592">
        <v>8.0023726474635453</v>
      </c>
      <c r="J592">
        <f t="shared" si="72"/>
        <v>8.8408503281929001</v>
      </c>
      <c r="K592">
        <f t="shared" si="73"/>
        <v>0.6303771962103959</v>
      </c>
      <c r="L592">
        <f t="shared" si="74"/>
        <v>-0.48723757884674695</v>
      </c>
      <c r="M592">
        <f t="shared" si="75"/>
        <v>-0.66987321224836882</v>
      </c>
      <c r="AI592">
        <v>9.0300967018338714</v>
      </c>
    </row>
    <row r="593" spans="3:35" x14ac:dyDescent="0.3">
      <c r="C593">
        <f t="shared" si="76"/>
        <v>585</v>
      </c>
      <c r="D593">
        <v>8.4631930871378103</v>
      </c>
      <c r="E593">
        <v>9.0984093239518256</v>
      </c>
      <c r="F593">
        <v>8.5015554903823212</v>
      </c>
      <c r="G593">
        <v>8.0945152013191759</v>
      </c>
      <c r="H593">
        <v>9.2009534073425936</v>
      </c>
      <c r="I593">
        <v>8.9264313332812151</v>
      </c>
      <c r="J593">
        <f t="shared" si="72"/>
        <v>8.7141763072358245</v>
      </c>
      <c r="K593">
        <f t="shared" si="73"/>
        <v>0.18436384542412537</v>
      </c>
      <c r="L593">
        <f t="shared" si="74"/>
        <v>-1.6236005928326029</v>
      </c>
      <c r="M593">
        <f t="shared" si="75"/>
        <v>-1.2071706493703085</v>
      </c>
      <c r="AI593">
        <v>9.2452868193254147</v>
      </c>
    </row>
    <row r="594" spans="3:35" x14ac:dyDescent="0.3">
      <c r="C594">
        <f t="shared" si="76"/>
        <v>586</v>
      </c>
      <c r="D594">
        <v>9.3697008409910705</v>
      </c>
      <c r="E594">
        <v>9.5561524163849079</v>
      </c>
      <c r="F594">
        <v>8.6180730451924674</v>
      </c>
      <c r="G594">
        <v>8.7287275584318014</v>
      </c>
      <c r="H594">
        <v>9.3719430723615211</v>
      </c>
      <c r="I594">
        <v>9.3877490918946265</v>
      </c>
      <c r="J594">
        <f t="shared" si="72"/>
        <v>9.1720576708760664</v>
      </c>
      <c r="K594">
        <f t="shared" si="73"/>
        <v>0.15530182262845185</v>
      </c>
      <c r="L594">
        <f t="shared" si="74"/>
        <v>1.0770315676234485</v>
      </c>
      <c r="M594">
        <f t="shared" si="75"/>
        <v>0.73496777278624414</v>
      </c>
      <c r="AI594">
        <v>9.0008385005712892</v>
      </c>
    </row>
    <row r="595" spans="3:35" x14ac:dyDescent="0.3">
      <c r="C595">
        <f t="shared" si="76"/>
        <v>587</v>
      </c>
      <c r="D595">
        <v>8.5503162843645377</v>
      </c>
      <c r="E595">
        <v>8.7023418160501755</v>
      </c>
      <c r="F595">
        <v>8.7957787641114997</v>
      </c>
      <c r="G595">
        <v>9.4494823837132405</v>
      </c>
      <c r="H595">
        <v>9.3030141753281104</v>
      </c>
      <c r="I595">
        <v>8.8833557765881732</v>
      </c>
      <c r="J595">
        <f t="shared" si="72"/>
        <v>8.9473815333592892</v>
      </c>
      <c r="K595">
        <f t="shared" si="73"/>
        <v>0.12467356243035829</v>
      </c>
      <c r="L595">
        <f t="shared" si="74"/>
        <v>-0.35656911333461355</v>
      </c>
      <c r="M595">
        <f t="shared" si="75"/>
        <v>-0.21801305120707484</v>
      </c>
      <c r="AI595">
        <v>9.0244157440777304</v>
      </c>
    </row>
    <row r="596" spans="3:35" x14ac:dyDescent="0.3">
      <c r="C596">
        <f t="shared" si="76"/>
        <v>588</v>
      </c>
      <c r="D596">
        <v>8.9062329189658751</v>
      </c>
      <c r="E596">
        <v>8.7884157167847157</v>
      </c>
      <c r="F596">
        <v>9.4705552716496175</v>
      </c>
      <c r="G596">
        <v>8.5063712895410273</v>
      </c>
      <c r="H596">
        <v>9.6970282261840186</v>
      </c>
      <c r="I596">
        <v>8.5660775492103571</v>
      </c>
      <c r="J596">
        <f t="shared" si="72"/>
        <v>8.9891134953892671</v>
      </c>
      <c r="K596">
        <f t="shared" si="73"/>
        <v>0.23841553747134236</v>
      </c>
      <c r="L596">
        <f t="shared" si="74"/>
        <v>-4.8495899642490008E-2</v>
      </c>
      <c r="M596">
        <f t="shared" si="75"/>
        <v>-4.1003779097719253E-2</v>
      </c>
      <c r="AI596">
        <v>8.9487653294744671</v>
      </c>
    </row>
    <row r="597" spans="3:35" x14ac:dyDescent="0.3">
      <c r="C597">
        <f t="shared" si="76"/>
        <v>589</v>
      </c>
      <c r="D597">
        <v>8.7799232355039258</v>
      </c>
      <c r="E597">
        <v>8.41563518503742</v>
      </c>
      <c r="F597">
        <v>8.1327990401000818</v>
      </c>
      <c r="G597">
        <v>8.3843778169259693</v>
      </c>
      <c r="H597">
        <v>9.43161462195018</v>
      </c>
      <c r="I597">
        <v>9.1110020829834344</v>
      </c>
      <c r="J597">
        <f t="shared" si="72"/>
        <v>8.7092253304168352</v>
      </c>
      <c r="K597">
        <f t="shared" si="73"/>
        <v>0.24245147797243041</v>
      </c>
      <c r="L597">
        <f t="shared" si="74"/>
        <v>-1.4404383941419117</v>
      </c>
      <c r="M597">
        <f t="shared" si="75"/>
        <v>-1.2281705918683403</v>
      </c>
      <c r="AI597">
        <v>8.8501601021502232</v>
      </c>
    </row>
    <row r="598" spans="3:35" x14ac:dyDescent="0.3">
      <c r="C598">
        <f t="shared" si="76"/>
        <v>590</v>
      </c>
      <c r="D598">
        <v>8.9072855990194757</v>
      </c>
      <c r="E598">
        <v>8.6895255268245233</v>
      </c>
      <c r="F598">
        <v>9.0813676423441745</v>
      </c>
      <c r="G598">
        <v>8.5565157972773527</v>
      </c>
      <c r="H598">
        <v>9.147389827669377</v>
      </c>
      <c r="I598">
        <v>8.5083520751110662</v>
      </c>
      <c r="J598">
        <f t="shared" si="72"/>
        <v>8.8150727447076633</v>
      </c>
      <c r="K598">
        <f t="shared" si="73"/>
        <v>7.3308438955243194E-2</v>
      </c>
      <c r="L598">
        <f t="shared" si="74"/>
        <v>-1.6619822444529597</v>
      </c>
      <c r="M598">
        <f t="shared" si="75"/>
        <v>-0.77921078152398049</v>
      </c>
      <c r="AI598">
        <v>9.0453022777566048</v>
      </c>
    </row>
    <row r="599" spans="3:35" x14ac:dyDescent="0.3">
      <c r="C599">
        <f t="shared" si="76"/>
        <v>591</v>
      </c>
      <c r="D599">
        <v>8.9367450371352142</v>
      </c>
      <c r="E599">
        <v>8.9720636351570473</v>
      </c>
      <c r="F599">
        <v>8.1543731886477566</v>
      </c>
      <c r="G599">
        <v>9.9152509392663859</v>
      </c>
      <c r="H599">
        <v>9.5764829184153601</v>
      </c>
      <c r="I599">
        <v>9.0192803261465038</v>
      </c>
      <c r="J599">
        <f t="shared" si="72"/>
        <v>9.0956993407947113</v>
      </c>
      <c r="K599">
        <f t="shared" si="73"/>
        <v>0.36706094398863615</v>
      </c>
      <c r="L599">
        <f t="shared" si="74"/>
        <v>0.39184496819561171</v>
      </c>
      <c r="M599">
        <f t="shared" si="75"/>
        <v>0.41108814264862081</v>
      </c>
      <c r="AI599">
        <v>8.9182682722998354</v>
      </c>
    </row>
    <row r="600" spans="3:35" x14ac:dyDescent="0.3">
      <c r="C600">
        <f t="shared" si="76"/>
        <v>592</v>
      </c>
      <c r="D600">
        <v>9.8673934295593781</v>
      </c>
      <c r="E600">
        <v>9.3572433521739669</v>
      </c>
      <c r="F600">
        <v>9.8416364586671214</v>
      </c>
      <c r="G600">
        <v>9.9511642404447986</v>
      </c>
      <c r="H600">
        <v>9.7528490131413239</v>
      </c>
      <c r="I600">
        <v>8.9742474656713878</v>
      </c>
      <c r="J600">
        <f t="shared" si="72"/>
        <v>9.6240889932763292</v>
      </c>
      <c r="K600">
        <f t="shared" si="73"/>
        <v>0.1447163831228348</v>
      </c>
      <c r="L600">
        <f t="shared" si="74"/>
        <v>4.0263454128842611</v>
      </c>
      <c r="M600">
        <f t="shared" si="75"/>
        <v>2.6522928027290646</v>
      </c>
      <c r="AI600">
        <v>9.0402941036257243</v>
      </c>
    </row>
    <row r="601" spans="3:35" x14ac:dyDescent="0.3">
      <c r="C601">
        <f t="shared" si="76"/>
        <v>593</v>
      </c>
      <c r="D601">
        <v>9.508022075350361</v>
      </c>
      <c r="E601">
        <v>8.6623115562278468</v>
      </c>
      <c r="F601">
        <v>8.9450819677804141</v>
      </c>
      <c r="G601">
        <v>9.6852750567129871</v>
      </c>
      <c r="H601">
        <v>9.8514675083043048</v>
      </c>
      <c r="I601">
        <v>8.6950202779632964</v>
      </c>
      <c r="J601">
        <f t="shared" si="72"/>
        <v>9.2245297403898672</v>
      </c>
      <c r="K601">
        <f t="shared" si="73"/>
        <v>0.27205314607013642</v>
      </c>
      <c r="L601">
        <f t="shared" si="74"/>
        <v>1.0601683708745913</v>
      </c>
      <c r="M601">
        <f t="shared" si="75"/>
        <v>0.95753202279771943</v>
      </c>
      <c r="AI601">
        <v>8.7701979188264989</v>
      </c>
    </row>
    <row r="602" spans="3:35" x14ac:dyDescent="0.3">
      <c r="C602">
        <f t="shared" si="76"/>
        <v>594</v>
      </c>
      <c r="D602">
        <v>9.7843108708610043</v>
      </c>
      <c r="E602">
        <v>9.6746395700572378</v>
      </c>
      <c r="F602">
        <v>8.1166209544653718</v>
      </c>
      <c r="G602">
        <v>9.1968350031899746</v>
      </c>
      <c r="H602">
        <v>8.6723168606179009</v>
      </c>
      <c r="I602">
        <v>8.2075951696006637</v>
      </c>
      <c r="J602">
        <f t="shared" si="72"/>
        <v>8.9420530714653594</v>
      </c>
      <c r="K602">
        <f t="shared" si="73"/>
        <v>0.5209038448248291</v>
      </c>
      <c r="L602">
        <f t="shared" si="74"/>
        <v>-0.19252660383928455</v>
      </c>
      <c r="M602">
        <f t="shared" si="75"/>
        <v>-0.24061412519035449</v>
      </c>
      <c r="AI602">
        <v>8.5503956728450206</v>
      </c>
    </row>
    <row r="603" spans="3:35" x14ac:dyDescent="0.3">
      <c r="C603">
        <f t="shared" si="76"/>
        <v>595</v>
      </c>
      <c r="D603">
        <v>8.5740360217299543</v>
      </c>
      <c r="E603">
        <v>9.4251141273135097</v>
      </c>
      <c r="F603">
        <v>9.1926897785616077</v>
      </c>
      <c r="G603">
        <v>9.3412889368491747</v>
      </c>
      <c r="H603">
        <v>8.2593524495439183</v>
      </c>
      <c r="I603">
        <v>8.4983813897141776</v>
      </c>
      <c r="J603">
        <f t="shared" si="72"/>
        <v>8.8818104506187243</v>
      </c>
      <c r="K603">
        <f t="shared" si="73"/>
        <v>0.24642844557738228</v>
      </c>
      <c r="L603">
        <f t="shared" si="74"/>
        <v>-0.57717202349953112</v>
      </c>
      <c r="M603">
        <f t="shared" si="75"/>
        <v>-0.49613775617522698</v>
      </c>
      <c r="AI603">
        <v>9.2210460153843723</v>
      </c>
    </row>
    <row r="604" spans="3:35" x14ac:dyDescent="0.3">
      <c r="C604">
        <f t="shared" si="76"/>
        <v>596</v>
      </c>
      <c r="D604">
        <v>8.357938250925244</v>
      </c>
      <c r="E604">
        <v>9.7775893929233764</v>
      </c>
      <c r="F604">
        <v>9.3967290213362737</v>
      </c>
      <c r="G604">
        <v>8.960919158917541</v>
      </c>
      <c r="H604">
        <v>9.6261828457243865</v>
      </c>
      <c r="I604">
        <v>8.3145318684978307</v>
      </c>
      <c r="J604">
        <f t="shared" si="72"/>
        <v>9.0723150897207763</v>
      </c>
      <c r="K604">
        <f t="shared" si="73"/>
        <v>0.40128089289973073</v>
      </c>
      <c r="L604">
        <f t="shared" si="74"/>
        <v>0.28434292997443689</v>
      </c>
      <c r="M604">
        <f t="shared" si="75"/>
        <v>0.31190207374425749</v>
      </c>
      <c r="AI604">
        <v>8.7954067404035055</v>
      </c>
    </row>
    <row r="605" spans="3:35" x14ac:dyDescent="0.3">
      <c r="C605">
        <f t="shared" si="76"/>
        <v>597</v>
      </c>
      <c r="D605">
        <v>9.7842229842834794</v>
      </c>
      <c r="E605">
        <v>8.4524102190900745</v>
      </c>
      <c r="F605">
        <v>8.0992037334459361</v>
      </c>
      <c r="G605">
        <v>9.1570756659303321</v>
      </c>
      <c r="H605">
        <v>8.7033204721063679</v>
      </c>
      <c r="I605">
        <v>9.8787574859137752</v>
      </c>
      <c r="J605">
        <f t="shared" si="72"/>
        <v>9.0124984267949948</v>
      </c>
      <c r="K605">
        <f t="shared" si="73"/>
        <v>0.52205262663745045</v>
      </c>
      <c r="L605">
        <f t="shared" si="74"/>
        <v>4.6505425087879269E-2</v>
      </c>
      <c r="M605">
        <f t="shared" si="75"/>
        <v>5.8185175485379464E-2</v>
      </c>
      <c r="AI605">
        <v>8.8865214522544225</v>
      </c>
    </row>
    <row r="606" spans="3:35" x14ac:dyDescent="0.3">
      <c r="C606">
        <f t="shared" si="76"/>
        <v>598</v>
      </c>
      <c r="D606">
        <v>8.7357470596249609</v>
      </c>
      <c r="E606">
        <v>8.3275816044072783</v>
      </c>
      <c r="F606">
        <v>9.2046418513973496</v>
      </c>
      <c r="G606">
        <v>9.0058608509486007</v>
      </c>
      <c r="H606">
        <v>9.4076532881626971</v>
      </c>
      <c r="I606">
        <v>8.0215661655196797</v>
      </c>
      <c r="J606">
        <f t="shared" si="72"/>
        <v>8.783841803343428</v>
      </c>
      <c r="K606">
        <f t="shared" si="73"/>
        <v>0.28141130561206279</v>
      </c>
      <c r="L606">
        <f t="shared" si="74"/>
        <v>-0.9924752361198268</v>
      </c>
      <c r="M606">
        <f t="shared" si="75"/>
        <v>-0.91167918054634467</v>
      </c>
      <c r="AI606">
        <v>9.2324997837036378</v>
      </c>
    </row>
    <row r="607" spans="3:35" x14ac:dyDescent="0.3">
      <c r="C607">
        <f t="shared" si="76"/>
        <v>599</v>
      </c>
      <c r="D607">
        <v>8.8331823732031172</v>
      </c>
      <c r="E607">
        <v>8.103260391067197</v>
      </c>
      <c r="F607">
        <v>8.2324812234434717</v>
      </c>
      <c r="G607">
        <v>8.5814699349227404</v>
      </c>
      <c r="H607">
        <v>8.3493329926125135</v>
      </c>
      <c r="I607">
        <v>8.0570565298187304</v>
      </c>
      <c r="J607">
        <f t="shared" si="72"/>
        <v>8.3594639075112944</v>
      </c>
      <c r="K607">
        <f t="shared" si="73"/>
        <v>8.9402712471079018E-2</v>
      </c>
      <c r="L607">
        <f t="shared" si="74"/>
        <v>-5.2374070113801778</v>
      </c>
      <c r="M607">
        <f t="shared" si="75"/>
        <v>-2.7117101109537098</v>
      </c>
      <c r="AI607">
        <v>9.3119425334005843</v>
      </c>
    </row>
    <row r="608" spans="3:35" x14ac:dyDescent="0.3">
      <c r="C608">
        <f t="shared" si="76"/>
        <v>600</v>
      </c>
      <c r="D608">
        <v>9.2879881815481014</v>
      </c>
      <c r="E608">
        <v>9.0152747471087693</v>
      </c>
      <c r="F608">
        <v>8.1267857572593307</v>
      </c>
      <c r="G608">
        <v>8.5415074542679132</v>
      </c>
      <c r="H608">
        <v>8.4066104431828794</v>
      </c>
      <c r="I608">
        <v>9.3958984444680205</v>
      </c>
      <c r="J608">
        <f t="shared" si="72"/>
        <v>8.7956775046391673</v>
      </c>
      <c r="K608">
        <f t="shared" si="73"/>
        <v>0.26284993812732516</v>
      </c>
      <c r="L608">
        <f t="shared" si="74"/>
        <v>-0.97037196307501139</v>
      </c>
      <c r="M608">
        <f t="shared" si="75"/>
        <v>-0.86147715865823837</v>
      </c>
      <c r="AI608">
        <v>8.740537289755304</v>
      </c>
    </row>
    <row r="609" spans="3:35" x14ac:dyDescent="0.3">
      <c r="C609">
        <f t="shared" si="76"/>
        <v>601</v>
      </c>
      <c r="D609">
        <v>9.4942930249436639</v>
      </c>
      <c r="E609">
        <v>9.9391343863794059</v>
      </c>
      <c r="F609">
        <v>8.981220826370075</v>
      </c>
      <c r="G609">
        <v>8.7268683288756534</v>
      </c>
      <c r="H609">
        <v>8.5283711604968335</v>
      </c>
      <c r="I609">
        <v>9.7800385075765046</v>
      </c>
      <c r="J609">
        <f t="shared" si="72"/>
        <v>9.2416543724403564</v>
      </c>
      <c r="K609">
        <f t="shared" si="73"/>
        <v>0.3363530757115224</v>
      </c>
      <c r="L609">
        <f t="shared" si="74"/>
        <v>1.0257901675916523</v>
      </c>
      <c r="M609">
        <f t="shared" si="75"/>
        <v>1.0301674443535087</v>
      </c>
      <c r="AI609">
        <v>8.9606463259066249</v>
      </c>
    </row>
    <row r="610" spans="3:35" x14ac:dyDescent="0.3">
      <c r="C610">
        <f t="shared" si="76"/>
        <v>602</v>
      </c>
      <c r="D610">
        <v>8.8825523404498945</v>
      </c>
      <c r="E610">
        <v>8.9935566136201892</v>
      </c>
      <c r="F610">
        <v>9.2848200852237301</v>
      </c>
      <c r="G610">
        <v>9.131904712698244</v>
      </c>
      <c r="H610">
        <v>8.2666994512421734</v>
      </c>
      <c r="I610">
        <v>9.005942461548738</v>
      </c>
      <c r="J610">
        <f t="shared" si="72"/>
        <v>8.9275792774638276</v>
      </c>
      <c r="K610">
        <f t="shared" si="73"/>
        <v>0.12373064909650337</v>
      </c>
      <c r="L610">
        <f t="shared" si="74"/>
        <v>-0.49582118005856307</v>
      </c>
      <c r="M610">
        <f t="shared" si="75"/>
        <v>-0.30200581674397736</v>
      </c>
      <c r="AI610">
        <v>8.7845012278065013</v>
      </c>
    </row>
    <row r="611" spans="3:35" x14ac:dyDescent="0.3">
      <c r="C611">
        <f t="shared" si="76"/>
        <v>603</v>
      </c>
      <c r="D611">
        <v>9.5322249923827229</v>
      </c>
      <c r="E611">
        <v>9.4746587874473942</v>
      </c>
      <c r="F611">
        <v>8.9850492092889152</v>
      </c>
      <c r="G611">
        <v>8.2162160011235823</v>
      </c>
      <c r="H611">
        <v>9.7255648080064585</v>
      </c>
      <c r="I611">
        <v>8.9737297797681777</v>
      </c>
      <c r="J611">
        <f t="shared" si="72"/>
        <v>9.1512405963362102</v>
      </c>
      <c r="K611">
        <f t="shared" si="73"/>
        <v>0.30259947945262011</v>
      </c>
      <c r="L611">
        <f t="shared" si="74"/>
        <v>0.67888689576194916</v>
      </c>
      <c r="M611">
        <f t="shared" si="75"/>
        <v>0.6466705772434328</v>
      </c>
      <c r="AI611">
        <v>9.1486262024720215</v>
      </c>
    </row>
    <row r="612" spans="3:35" x14ac:dyDescent="0.3">
      <c r="C612">
        <f t="shared" si="76"/>
        <v>604</v>
      </c>
      <c r="D612">
        <v>8.4148819623426281</v>
      </c>
      <c r="E612">
        <v>9.5477995333666996</v>
      </c>
      <c r="F612">
        <v>8.7433768975302417</v>
      </c>
      <c r="G612">
        <v>9.0258611221881715</v>
      </c>
      <c r="H612">
        <v>8.5350899658053834</v>
      </c>
      <c r="I612">
        <v>9.74655356345618</v>
      </c>
      <c r="J612">
        <f t="shared" si="72"/>
        <v>9.0022605074482165</v>
      </c>
      <c r="K612">
        <f t="shared" si="73"/>
        <v>0.29648491295024854</v>
      </c>
      <c r="L612">
        <f t="shared" si="74"/>
        <v>1.5654576136015001E-2</v>
      </c>
      <c r="M612">
        <f t="shared" si="75"/>
        <v>1.4760266534639684E-2</v>
      </c>
      <c r="AI612">
        <v>8.8940158809005876</v>
      </c>
    </row>
    <row r="613" spans="3:35" x14ac:dyDescent="0.3">
      <c r="C613">
        <f t="shared" si="76"/>
        <v>605</v>
      </c>
      <c r="D613">
        <v>9.6416112015578541</v>
      </c>
      <c r="E613">
        <v>8.1627889222784802</v>
      </c>
      <c r="F613">
        <v>8.6847523547826491</v>
      </c>
      <c r="G613">
        <v>9.1857896628495705</v>
      </c>
      <c r="H613">
        <v>8.3269685294122038</v>
      </c>
      <c r="I613">
        <v>8.4277552818559407</v>
      </c>
      <c r="J613">
        <f t="shared" si="72"/>
        <v>8.7382776587894497</v>
      </c>
      <c r="K613">
        <f t="shared" si="73"/>
        <v>0.32318601475478775</v>
      </c>
      <c r="L613">
        <f t="shared" si="74"/>
        <v>-1.1224370303186368</v>
      </c>
      <c r="M613">
        <f t="shared" si="75"/>
        <v>-1.104942944564713</v>
      </c>
      <c r="AI613">
        <v>9.049912935667189</v>
      </c>
    </row>
    <row r="614" spans="3:35" x14ac:dyDescent="0.3">
      <c r="C614">
        <f t="shared" si="76"/>
        <v>606</v>
      </c>
      <c r="D614">
        <v>8.380796247085426</v>
      </c>
      <c r="E614">
        <v>9.8574497704438233</v>
      </c>
      <c r="F614">
        <v>8.1635141791153636</v>
      </c>
      <c r="G614">
        <v>8.4253979536602817</v>
      </c>
      <c r="H614">
        <v>9.1748510325552459</v>
      </c>
      <c r="I614">
        <v>8.2033173200139409</v>
      </c>
      <c r="J614">
        <f t="shared" si="72"/>
        <v>8.7008877504790139</v>
      </c>
      <c r="K614">
        <f t="shared" si="73"/>
        <v>0.45539535719017393</v>
      </c>
      <c r="L614">
        <f t="shared" si="74"/>
        <v>-1.0812880737076522</v>
      </c>
      <c r="M614">
        <f t="shared" si="75"/>
        <v>-1.2635350675401809</v>
      </c>
      <c r="AI614">
        <v>8.8042806575577739</v>
      </c>
    </row>
    <row r="615" spans="3:35" x14ac:dyDescent="0.3">
      <c r="C615">
        <f t="shared" si="76"/>
        <v>607</v>
      </c>
      <c r="D615">
        <v>8.6277342981134151</v>
      </c>
      <c r="E615">
        <v>9.957195815926962</v>
      </c>
      <c r="F615">
        <v>9.5361110366828736</v>
      </c>
      <c r="G615">
        <v>9.713980280859202</v>
      </c>
      <c r="H615">
        <v>9.5349777814938985</v>
      </c>
      <c r="I615">
        <v>8.3743756158908056</v>
      </c>
      <c r="J615">
        <f t="shared" si="72"/>
        <v>9.2907291381611934</v>
      </c>
      <c r="K615">
        <f t="shared" si="73"/>
        <v>0.40449099479332151</v>
      </c>
      <c r="L615">
        <f t="shared" si="74"/>
        <v>1.1244172331415712</v>
      </c>
      <c r="M615">
        <f t="shared" si="75"/>
        <v>1.2383217734728176</v>
      </c>
      <c r="AI615">
        <v>8.8316515404828593</v>
      </c>
    </row>
    <row r="616" spans="3:35" x14ac:dyDescent="0.3">
      <c r="C616">
        <f t="shared" si="76"/>
        <v>608</v>
      </c>
      <c r="D616">
        <v>9.0629647494494066</v>
      </c>
      <c r="E616">
        <v>8.040734130036018</v>
      </c>
      <c r="F616">
        <v>8.232084810823924</v>
      </c>
      <c r="G616">
        <v>8.7956874769340061</v>
      </c>
      <c r="H616">
        <v>8.7098159512480997</v>
      </c>
      <c r="I616">
        <v>8.0700591190664266</v>
      </c>
      <c r="J616">
        <f t="shared" si="72"/>
        <v>8.4852243729263126</v>
      </c>
      <c r="K616">
        <f t="shared" si="73"/>
        <v>0.18292521212136306</v>
      </c>
      <c r="L616">
        <f t="shared" si="74"/>
        <v>-2.9412154992776829</v>
      </c>
      <c r="M616">
        <f t="shared" si="75"/>
        <v>-2.1782875887330846</v>
      </c>
      <c r="AI616">
        <v>8.9520838732791876</v>
      </c>
    </row>
    <row r="617" spans="3:35" x14ac:dyDescent="0.3">
      <c r="C617">
        <f t="shared" si="76"/>
        <v>609</v>
      </c>
      <c r="D617">
        <v>9.6630209407774821</v>
      </c>
      <c r="E617">
        <v>9.3764171821366809</v>
      </c>
      <c r="F617">
        <v>9.0634872046856092</v>
      </c>
      <c r="G617">
        <v>8.2353404565940274</v>
      </c>
      <c r="H617">
        <v>9.716174916321684</v>
      </c>
      <c r="I617">
        <v>8.4201567727549662</v>
      </c>
      <c r="J617">
        <f t="shared" si="72"/>
        <v>9.0790995788784077</v>
      </c>
      <c r="K617">
        <f t="shared" si="73"/>
        <v>0.39632114481513148</v>
      </c>
      <c r="L617">
        <f t="shared" si="74"/>
        <v>0.31251448470513055</v>
      </c>
      <c r="M617">
        <f t="shared" si="75"/>
        <v>0.34067899744996488</v>
      </c>
      <c r="AI617">
        <v>9.1635854335517024</v>
      </c>
    </row>
    <row r="618" spans="3:35" x14ac:dyDescent="0.3">
      <c r="C618">
        <f t="shared" si="76"/>
        <v>610</v>
      </c>
      <c r="D618">
        <v>8.2917027849437108</v>
      </c>
      <c r="E618">
        <v>8.2481846332376385</v>
      </c>
      <c r="F618">
        <v>8.410642507827518</v>
      </c>
      <c r="G618">
        <v>9.0251873259931639</v>
      </c>
      <c r="H618">
        <v>8.2274711976351682</v>
      </c>
      <c r="I618">
        <v>9.9076185013813802</v>
      </c>
      <c r="J618">
        <f t="shared" si="72"/>
        <v>8.6851344918364308</v>
      </c>
      <c r="K618">
        <f t="shared" si="73"/>
        <v>0.4481236621346894</v>
      </c>
      <c r="L618">
        <f t="shared" si="74"/>
        <v>-1.1476688596226321</v>
      </c>
      <c r="M618">
        <f t="shared" si="75"/>
        <v>-1.3303537051031824</v>
      </c>
      <c r="AI618">
        <v>9.4274697328943375</v>
      </c>
    </row>
    <row r="619" spans="3:35" x14ac:dyDescent="0.3">
      <c r="C619">
        <f t="shared" si="76"/>
        <v>611</v>
      </c>
      <c r="D619">
        <v>8.3114878782447228</v>
      </c>
      <c r="E619">
        <v>8.4878072707979566</v>
      </c>
      <c r="F619">
        <v>9.8531916335926883</v>
      </c>
      <c r="G619">
        <v>8.1719302817028758</v>
      </c>
      <c r="H619">
        <v>9.461953191348945</v>
      </c>
      <c r="I619">
        <v>9.4403757265979866</v>
      </c>
      <c r="J619">
        <f t="shared" si="72"/>
        <v>8.9544576637141962</v>
      </c>
      <c r="K619">
        <f t="shared" si="73"/>
        <v>0.50898253217051892</v>
      </c>
      <c r="L619">
        <f t="shared" si="74"/>
        <v>-0.15217831297527412</v>
      </c>
      <c r="M619">
        <f t="shared" si="75"/>
        <v>-0.18799910931349118</v>
      </c>
      <c r="AI619">
        <v>9.1073429127422205</v>
      </c>
    </row>
    <row r="620" spans="3:35" x14ac:dyDescent="0.3">
      <c r="C620">
        <f t="shared" si="76"/>
        <v>612</v>
      </c>
      <c r="D620">
        <v>9.4425815443195731</v>
      </c>
      <c r="E620">
        <v>8.2814297487860067</v>
      </c>
      <c r="F620">
        <v>9.6823707324839745</v>
      </c>
      <c r="G620">
        <v>9.8351004576405821</v>
      </c>
      <c r="H620">
        <v>9.1939065228000789</v>
      </c>
      <c r="I620">
        <v>9.7468556719544583</v>
      </c>
      <c r="J620">
        <f t="shared" si="72"/>
        <v>9.3637074463307783</v>
      </c>
      <c r="K620">
        <f t="shared" si="73"/>
        <v>0.33538774308409797</v>
      </c>
      <c r="L620">
        <f t="shared" si="74"/>
        <v>1.5435042830079124</v>
      </c>
      <c r="M620">
        <f t="shared" si="75"/>
        <v>1.54786478512396</v>
      </c>
      <c r="AI620">
        <v>8.9125732992229469</v>
      </c>
    </row>
    <row r="621" spans="3:35" x14ac:dyDescent="0.3">
      <c r="C621">
        <f t="shared" si="76"/>
        <v>613</v>
      </c>
      <c r="D621">
        <v>8.3412364161998624</v>
      </c>
      <c r="E621">
        <v>8.6216020185777804</v>
      </c>
      <c r="F621">
        <v>9.7674280216106109</v>
      </c>
      <c r="G621">
        <v>8.2757486517347942</v>
      </c>
      <c r="H621">
        <v>9.6985686579103856</v>
      </c>
      <c r="I621">
        <v>8.2571790950487589</v>
      </c>
      <c r="J621">
        <f t="shared" si="72"/>
        <v>8.8269604768470327</v>
      </c>
      <c r="K621">
        <f t="shared" si="73"/>
        <v>0.51015305654240295</v>
      </c>
      <c r="L621">
        <f t="shared" si="74"/>
        <v>-0.58924976631164305</v>
      </c>
      <c r="M621">
        <f t="shared" si="75"/>
        <v>-0.72878806687880771</v>
      </c>
      <c r="AI621">
        <v>8.6369089405060109</v>
      </c>
    </row>
    <row r="622" spans="3:35" x14ac:dyDescent="0.3">
      <c r="C622">
        <f t="shared" si="76"/>
        <v>614</v>
      </c>
      <c r="D622">
        <v>8.5062589304555445</v>
      </c>
      <c r="E622">
        <v>8.164828620401142</v>
      </c>
      <c r="F622">
        <v>8.528725062449567</v>
      </c>
      <c r="G622">
        <v>9.4945182356769919</v>
      </c>
      <c r="H622">
        <v>8.9264025195201722</v>
      </c>
      <c r="I622">
        <v>9.9058431483848466</v>
      </c>
      <c r="J622">
        <f t="shared" si="72"/>
        <v>8.9210960861480437</v>
      </c>
      <c r="K622">
        <f t="shared" si="73"/>
        <v>0.43931065242360418</v>
      </c>
      <c r="L622">
        <f t="shared" si="74"/>
        <v>-0.287094083148137</v>
      </c>
      <c r="M622">
        <f t="shared" si="75"/>
        <v>-0.32950476287376262</v>
      </c>
      <c r="AI622">
        <v>9.3715714417320424</v>
      </c>
    </row>
    <row r="623" spans="3:35" x14ac:dyDescent="0.3">
      <c r="C623">
        <f t="shared" si="76"/>
        <v>615</v>
      </c>
      <c r="D623">
        <v>9.4666776961499259</v>
      </c>
      <c r="E623">
        <v>8.7664003404482997</v>
      </c>
      <c r="F623">
        <v>9.8972785406538204</v>
      </c>
      <c r="G623">
        <v>9.0175546468835481</v>
      </c>
      <c r="H623">
        <v>8.5606456656751533</v>
      </c>
      <c r="I623">
        <v>8.3896483314055263</v>
      </c>
      <c r="J623">
        <f t="shared" si="72"/>
        <v>9.0163675368693781</v>
      </c>
      <c r="K623">
        <f t="shared" si="73"/>
        <v>0.3283455662077186</v>
      </c>
      <c r="L623">
        <f t="shared" si="74"/>
        <v>7.5179617532566523E-2</v>
      </c>
      <c r="M623">
        <f t="shared" si="75"/>
        <v>7.4596298391261279E-2</v>
      </c>
      <c r="AI623">
        <v>8.7351738482214412</v>
      </c>
    </row>
    <row r="624" spans="3:35" x14ac:dyDescent="0.3">
      <c r="C624">
        <f t="shared" si="76"/>
        <v>616</v>
      </c>
      <c r="D624">
        <v>9.8599650192628125</v>
      </c>
      <c r="E624">
        <v>8.7108389859268129</v>
      </c>
      <c r="F624">
        <v>8.0068249929348223</v>
      </c>
      <c r="G624">
        <v>9.2483266973107874</v>
      </c>
      <c r="H624">
        <v>8.9558919835542454</v>
      </c>
      <c r="I624">
        <v>9.7940931664270003</v>
      </c>
      <c r="J624">
        <f t="shared" si="72"/>
        <v>9.0959901409027477</v>
      </c>
      <c r="K624">
        <f t="shared" si="73"/>
        <v>0.48969230016987719</v>
      </c>
      <c r="L624">
        <f t="shared" si="74"/>
        <v>0.34026936789631568</v>
      </c>
      <c r="M624">
        <f t="shared" si="75"/>
        <v>0.41232159329289841</v>
      </c>
      <c r="AI624">
        <v>8.7402284673762587</v>
      </c>
    </row>
    <row r="625" spans="3:35" x14ac:dyDescent="0.3">
      <c r="C625">
        <f t="shared" si="76"/>
        <v>617</v>
      </c>
      <c r="D625">
        <v>8.8842061197676863</v>
      </c>
      <c r="E625">
        <v>9.5029111187288073</v>
      </c>
      <c r="F625">
        <v>9.5797034922737669</v>
      </c>
      <c r="G625">
        <v>8.1550190873401345</v>
      </c>
      <c r="H625">
        <v>9.9196570582402757</v>
      </c>
      <c r="I625">
        <v>9.503856115351601</v>
      </c>
      <c r="J625">
        <f t="shared" si="72"/>
        <v>9.2575588319503783</v>
      </c>
      <c r="K625">
        <f t="shared" si="73"/>
        <v>0.40359949520174399</v>
      </c>
      <c r="L625">
        <f t="shared" si="74"/>
        <v>0.99776450444675269</v>
      </c>
      <c r="M625">
        <f t="shared" si="75"/>
        <v>1.0976274118273457</v>
      </c>
      <c r="AI625">
        <v>9.0964340046049745</v>
      </c>
    </row>
    <row r="626" spans="3:35" x14ac:dyDescent="0.3">
      <c r="C626">
        <f t="shared" si="76"/>
        <v>618</v>
      </c>
      <c r="D626">
        <v>8.574371743308717</v>
      </c>
      <c r="E626">
        <v>8.0719876521686587</v>
      </c>
      <c r="F626">
        <v>8.9632310645727351</v>
      </c>
      <c r="G626">
        <v>8.0309889887719272</v>
      </c>
      <c r="H626">
        <v>8.0467001893526149</v>
      </c>
      <c r="I626">
        <v>8.9641023619743763</v>
      </c>
      <c r="J626">
        <f t="shared" si="72"/>
        <v>8.4418970000248379</v>
      </c>
      <c r="K626">
        <f t="shared" si="73"/>
        <v>0.20477920860474236</v>
      </c>
      <c r="L626">
        <f t="shared" si="74"/>
        <v>-3.0143739481792595</v>
      </c>
      <c r="M626">
        <f t="shared" si="75"/>
        <v>-2.3620639166754764</v>
      </c>
      <c r="AI626">
        <v>8.6422082215976399</v>
      </c>
    </row>
    <row r="627" spans="3:35" x14ac:dyDescent="0.3">
      <c r="C627">
        <f t="shared" si="76"/>
        <v>619</v>
      </c>
      <c r="D627">
        <v>9.0807131020230667</v>
      </c>
      <c r="E627">
        <v>9.744395590076234</v>
      </c>
      <c r="F627">
        <v>9.6333337377176242</v>
      </c>
      <c r="G627">
        <v>8.4393356527834626</v>
      </c>
      <c r="H627">
        <v>8.4227040327981566</v>
      </c>
      <c r="I627">
        <v>9.2364931355877609</v>
      </c>
      <c r="J627">
        <f t="shared" si="72"/>
        <v>9.0928292084977169</v>
      </c>
      <c r="K627">
        <f t="shared" si="73"/>
        <v>0.32271831963200392</v>
      </c>
      <c r="L627">
        <f t="shared" si="74"/>
        <v>0.40552362796135644</v>
      </c>
      <c r="M627">
        <f t="shared" si="75"/>
        <v>0.39891425951358911</v>
      </c>
      <c r="AI627">
        <v>8.7392271384706177</v>
      </c>
    </row>
    <row r="628" spans="3:35" x14ac:dyDescent="0.3">
      <c r="C628">
        <f t="shared" si="76"/>
        <v>620</v>
      </c>
      <c r="D628">
        <v>9.3623092244304473</v>
      </c>
      <c r="E628">
        <v>8.1586028297977204</v>
      </c>
      <c r="F628">
        <v>8.5203031926595543</v>
      </c>
      <c r="G628">
        <v>9.7892674500532202</v>
      </c>
      <c r="H628">
        <v>8.3739356401378622</v>
      </c>
      <c r="I628">
        <v>9.4207178471586417</v>
      </c>
      <c r="J628">
        <f t="shared" si="72"/>
        <v>8.9375226973729074</v>
      </c>
      <c r="K628">
        <f t="shared" si="73"/>
        <v>0.44756178327279439</v>
      </c>
      <c r="L628">
        <f t="shared" si="74"/>
        <v>-0.22429071257421326</v>
      </c>
      <c r="M628">
        <f t="shared" si="75"/>
        <v>-0.25983004942396631</v>
      </c>
      <c r="AI628">
        <v>9.2252445035646655</v>
      </c>
    </row>
    <row r="629" spans="3:35" x14ac:dyDescent="0.3">
      <c r="C629">
        <f t="shared" si="76"/>
        <v>621</v>
      </c>
      <c r="D629">
        <v>8.7835274485786066</v>
      </c>
      <c r="E629">
        <v>9.4141734203156346</v>
      </c>
      <c r="F629">
        <v>9.2191929058590816</v>
      </c>
      <c r="G629">
        <v>9.1098187173242184</v>
      </c>
      <c r="H629">
        <v>9.2900046435120736</v>
      </c>
      <c r="I629">
        <v>9.7056290598738215</v>
      </c>
      <c r="J629">
        <f t="shared" si="72"/>
        <v>9.253724365910573</v>
      </c>
      <c r="K629">
        <f t="shared" si="73"/>
        <v>9.4852881705033781E-2</v>
      </c>
      <c r="L629">
        <f t="shared" si="74"/>
        <v>2.0276581959780082</v>
      </c>
      <c r="M629">
        <f t="shared" si="75"/>
        <v>1.0813632342134003</v>
      </c>
      <c r="AI629">
        <v>9.0492741877516796</v>
      </c>
    </row>
    <row r="630" spans="3:35" x14ac:dyDescent="0.3">
      <c r="C630">
        <f t="shared" si="76"/>
        <v>622</v>
      </c>
      <c r="D630">
        <v>8.8620943143180746</v>
      </c>
      <c r="E630">
        <v>8.747581603438217</v>
      </c>
      <c r="F630">
        <v>8.3929472107073106</v>
      </c>
      <c r="G630">
        <v>9.0428412904566393</v>
      </c>
      <c r="H630">
        <v>9.0091239186306495</v>
      </c>
      <c r="I630">
        <v>9.9657951104372486</v>
      </c>
      <c r="J630">
        <f t="shared" si="72"/>
        <v>9.0033972413313581</v>
      </c>
      <c r="K630">
        <f t="shared" si="73"/>
        <v>0.27717113679318867</v>
      </c>
      <c r="L630">
        <f t="shared" si="74"/>
        <v>2.1479651291672893E-2</v>
      </c>
      <c r="M630">
        <f t="shared" si="75"/>
        <v>1.958180924313729E-2</v>
      </c>
      <c r="AI630">
        <v>8.6717281012787755</v>
      </c>
    </row>
    <row r="631" spans="3:35" x14ac:dyDescent="0.3">
      <c r="C631">
        <f t="shared" si="76"/>
        <v>623</v>
      </c>
      <c r="D631">
        <v>8.6577511674175156</v>
      </c>
      <c r="E631">
        <v>8.6863267734134233</v>
      </c>
      <c r="F631">
        <v>8.2638992463458134</v>
      </c>
      <c r="G631">
        <v>9.916502365293276</v>
      </c>
      <c r="H631">
        <v>9.6297675787670265</v>
      </c>
      <c r="I631">
        <v>8.3117798557639126</v>
      </c>
      <c r="J631">
        <f t="shared" si="72"/>
        <v>8.9110044978334955</v>
      </c>
      <c r="K631">
        <f t="shared" si="73"/>
        <v>0.48401580707259023</v>
      </c>
      <c r="L631">
        <f t="shared" si="74"/>
        <v>-0.30904532054502382</v>
      </c>
      <c r="M631">
        <f t="shared" si="75"/>
        <v>-0.37230899768789105</v>
      </c>
      <c r="AI631">
        <v>8.9196974609113031</v>
      </c>
    </row>
    <row r="632" spans="3:35" x14ac:dyDescent="0.3">
      <c r="C632">
        <f t="shared" si="76"/>
        <v>624</v>
      </c>
      <c r="D632">
        <v>9.0463423149474753</v>
      </c>
      <c r="E632">
        <v>9.4053539776485735</v>
      </c>
      <c r="F632">
        <v>8.2772229362127394</v>
      </c>
      <c r="G632">
        <v>8.0714517876751994</v>
      </c>
      <c r="H632">
        <v>8.0700757551997029</v>
      </c>
      <c r="I632">
        <v>8.6239166568044183</v>
      </c>
      <c r="J632">
        <f t="shared" si="72"/>
        <v>8.5823939047480184</v>
      </c>
      <c r="K632">
        <f t="shared" si="73"/>
        <v>0.30217932024913047</v>
      </c>
      <c r="L632">
        <f t="shared" si="74"/>
        <v>-1.8554109069173408</v>
      </c>
      <c r="M632">
        <f t="shared" si="75"/>
        <v>-1.7661356729757671</v>
      </c>
      <c r="AI632">
        <v>8.8291994083119381</v>
      </c>
    </row>
    <row r="633" spans="3:35" x14ac:dyDescent="0.3">
      <c r="C633">
        <f t="shared" si="76"/>
        <v>625</v>
      </c>
      <c r="D633">
        <v>8.253993170973084</v>
      </c>
      <c r="E633">
        <v>9.4347428858007429</v>
      </c>
      <c r="F633">
        <v>9.8834373452013349</v>
      </c>
      <c r="G633">
        <v>8.8387576661521852</v>
      </c>
      <c r="H633">
        <v>8.7564259999047547</v>
      </c>
      <c r="I633">
        <v>8.5175637238480437</v>
      </c>
      <c r="J633">
        <f t="shared" si="72"/>
        <v>8.9474867986466915</v>
      </c>
      <c r="K633">
        <f t="shared" si="73"/>
        <v>0.36550308700035017</v>
      </c>
      <c r="L633">
        <f t="shared" si="74"/>
        <v>-0.20782368156776387</v>
      </c>
      <c r="M633">
        <f t="shared" si="75"/>
        <v>-0.21756656053194012</v>
      </c>
      <c r="AI633">
        <v>9.0173149477894992</v>
      </c>
    </row>
    <row r="634" spans="3:35" x14ac:dyDescent="0.3">
      <c r="C634">
        <f t="shared" si="76"/>
        <v>626</v>
      </c>
      <c r="D634">
        <v>8.3592939401976967</v>
      </c>
      <c r="E634">
        <v>9.5921148678814401</v>
      </c>
      <c r="F634">
        <v>8.3585306354923663</v>
      </c>
      <c r="G634">
        <v>8.6295297849294688</v>
      </c>
      <c r="H634">
        <v>9.8380405765171268</v>
      </c>
      <c r="I634">
        <v>9.7797169686937515</v>
      </c>
      <c r="J634">
        <f t="shared" si="72"/>
        <v>9.092871128951975</v>
      </c>
      <c r="K634">
        <f t="shared" si="73"/>
        <v>0.51367113545822518</v>
      </c>
      <c r="L634">
        <f t="shared" si="74"/>
        <v>0.32157251923687319</v>
      </c>
      <c r="M634">
        <f t="shared" si="75"/>
        <v>0.39909206828973509</v>
      </c>
      <c r="AI634">
        <v>8.9761160276619893</v>
      </c>
    </row>
    <row r="635" spans="3:35" x14ac:dyDescent="0.3">
      <c r="C635">
        <f t="shared" si="76"/>
        <v>627</v>
      </c>
      <c r="D635">
        <v>9.685394880438432</v>
      </c>
      <c r="E635">
        <v>8.5170883040743064</v>
      </c>
      <c r="F635">
        <v>8.3431160659215831</v>
      </c>
      <c r="G635">
        <v>8.0442052571920968</v>
      </c>
      <c r="H635">
        <v>8.4474371088564215</v>
      </c>
      <c r="I635">
        <v>9.9963449726533469</v>
      </c>
      <c r="J635">
        <f t="shared" si="72"/>
        <v>8.8389310981893647</v>
      </c>
      <c r="K635">
        <f t="shared" si="73"/>
        <v>0.63807596956804991</v>
      </c>
      <c r="L635">
        <f t="shared" si="74"/>
        <v>-0.49017452100093845</v>
      </c>
      <c r="M635">
        <f t="shared" si="75"/>
        <v>-0.67801377141240204</v>
      </c>
      <c r="AI635">
        <v>9.2277943842498829</v>
      </c>
    </row>
    <row r="636" spans="3:35" x14ac:dyDescent="0.3">
      <c r="C636">
        <f t="shared" si="76"/>
        <v>628</v>
      </c>
      <c r="D636">
        <v>8.1600703977719018</v>
      </c>
      <c r="E636">
        <v>8.654984333924352</v>
      </c>
      <c r="F636">
        <v>9.8601895740982926</v>
      </c>
      <c r="G636">
        <v>8.0427503508164726</v>
      </c>
      <c r="H636">
        <v>9.7197205046869932</v>
      </c>
      <c r="I636">
        <v>9.7360890871313508</v>
      </c>
      <c r="J636">
        <f t="shared" si="72"/>
        <v>9.0289673747382277</v>
      </c>
      <c r="K636">
        <f t="shared" si="73"/>
        <v>0.70711212741029583</v>
      </c>
      <c r="L636">
        <f t="shared" si="74"/>
        <v>8.7932235597881048E-2</v>
      </c>
      <c r="M636">
        <f t="shared" si="75"/>
        <v>0.1280394633270211</v>
      </c>
      <c r="AI636">
        <v>9.170370703824581</v>
      </c>
    </row>
    <row r="637" spans="3:35" x14ac:dyDescent="0.3">
      <c r="C637">
        <f t="shared" si="76"/>
        <v>629</v>
      </c>
      <c r="D637">
        <v>9.364839186839939</v>
      </c>
      <c r="E637">
        <v>8.1106915622827209</v>
      </c>
      <c r="F637">
        <v>9.5854572600186376</v>
      </c>
      <c r="G637">
        <v>8.2189594041363794</v>
      </c>
      <c r="H637">
        <v>8.9359982650734295</v>
      </c>
      <c r="I637">
        <v>8.7311677010617768</v>
      </c>
      <c r="J637">
        <f t="shared" si="72"/>
        <v>8.8245188965688133</v>
      </c>
      <c r="K637">
        <f t="shared" si="73"/>
        <v>0.35367341328043345</v>
      </c>
      <c r="L637">
        <f t="shared" si="74"/>
        <v>-0.71775526585476224</v>
      </c>
      <c r="M637">
        <f t="shared" si="75"/>
        <v>-0.7391442142253839</v>
      </c>
      <c r="AI637">
        <v>9.1660321450853939</v>
      </c>
    </row>
    <row r="638" spans="3:35" x14ac:dyDescent="0.3">
      <c r="C638">
        <f t="shared" si="76"/>
        <v>630</v>
      </c>
      <c r="D638">
        <v>8.7212028723168373</v>
      </c>
      <c r="E638">
        <v>9.0848727983940503</v>
      </c>
      <c r="F638">
        <v>8.1209077999940504</v>
      </c>
      <c r="G638">
        <v>9.5007604103873877</v>
      </c>
      <c r="H638">
        <v>8.3167516913388688</v>
      </c>
      <c r="I638">
        <v>9.0322822262113736</v>
      </c>
      <c r="J638">
        <f t="shared" si="72"/>
        <v>8.7961296331070944</v>
      </c>
      <c r="K638">
        <f t="shared" si="73"/>
        <v>0.26539738989388717</v>
      </c>
      <c r="L638">
        <f t="shared" si="74"/>
        <v>-0.96355385621173661</v>
      </c>
      <c r="M638">
        <f t="shared" si="75"/>
        <v>-0.85955942157819876</v>
      </c>
      <c r="AI638">
        <v>8.7259936416593575</v>
      </c>
    </row>
    <row r="639" spans="3:35" x14ac:dyDescent="0.3">
      <c r="C639">
        <f t="shared" si="76"/>
        <v>631</v>
      </c>
      <c r="D639">
        <v>9.1441691581926605</v>
      </c>
      <c r="E639">
        <v>8.2109475013134627</v>
      </c>
      <c r="F639">
        <v>8.393288662387409</v>
      </c>
      <c r="G639">
        <v>9.9314275322086445</v>
      </c>
      <c r="H639">
        <v>9.6883436143881436</v>
      </c>
      <c r="I639">
        <v>9.6972573572142657</v>
      </c>
      <c r="J639">
        <f t="shared" si="72"/>
        <v>9.177572304284098</v>
      </c>
      <c r="K639">
        <f t="shared" si="73"/>
        <v>0.52996754019343273</v>
      </c>
      <c r="L639">
        <f t="shared" si="74"/>
        <v>0.6015868581788566</v>
      </c>
      <c r="M639">
        <f t="shared" si="75"/>
        <v>0.75835850732214749</v>
      </c>
      <c r="AI639">
        <v>8.7324187704228375</v>
      </c>
    </row>
    <row r="640" spans="3:35" x14ac:dyDescent="0.3">
      <c r="C640">
        <f t="shared" si="76"/>
        <v>632</v>
      </c>
      <c r="D640">
        <v>8.188597443362756</v>
      </c>
      <c r="E640">
        <v>8.4525121980644204</v>
      </c>
      <c r="F640">
        <v>8.0306030907327486</v>
      </c>
      <c r="G640">
        <v>9.8184027668098377</v>
      </c>
      <c r="H640">
        <v>9.7424314402808285</v>
      </c>
      <c r="I640">
        <v>9.4854220488126142</v>
      </c>
      <c r="J640">
        <f t="shared" si="72"/>
        <v>8.9529948313438688</v>
      </c>
      <c r="K640">
        <f t="shared" si="73"/>
        <v>0.66824251046263172</v>
      </c>
      <c r="L640">
        <f t="shared" si="74"/>
        <v>-0.13719526991897696</v>
      </c>
      <c r="M640">
        <f t="shared" si="75"/>
        <v>-0.1942038234101745</v>
      </c>
      <c r="AI640">
        <v>9.1874838126626361</v>
      </c>
    </row>
    <row r="641" spans="3:35" x14ac:dyDescent="0.3">
      <c r="C641">
        <f t="shared" si="76"/>
        <v>633</v>
      </c>
      <c r="D641">
        <v>9.1840303097058555</v>
      </c>
      <c r="E641">
        <v>8.3131737641997177</v>
      </c>
      <c r="F641">
        <v>9.35522209341568</v>
      </c>
      <c r="G641">
        <v>9.9265308604125764</v>
      </c>
      <c r="H641">
        <v>9.2296081093791038</v>
      </c>
      <c r="I641">
        <v>8.9909696184622732</v>
      </c>
      <c r="J641">
        <f t="shared" si="72"/>
        <v>9.1665891259291996</v>
      </c>
      <c r="K641">
        <f t="shared" si="73"/>
        <v>0.27530588288754748</v>
      </c>
      <c r="L641">
        <f t="shared" si="74"/>
        <v>0.78339696941598658</v>
      </c>
      <c r="M641">
        <f t="shared" si="75"/>
        <v>0.7117725259429053</v>
      </c>
      <c r="AI641">
        <v>8.8705753602271624</v>
      </c>
    </row>
    <row r="642" spans="3:35" x14ac:dyDescent="0.3">
      <c r="C642">
        <f t="shared" si="76"/>
        <v>634</v>
      </c>
      <c r="D642">
        <v>9.355530825682413</v>
      </c>
      <c r="E642">
        <v>8.7437304481366152</v>
      </c>
      <c r="F642">
        <v>8.7386105955265378</v>
      </c>
      <c r="G642">
        <v>9.5067950446936376</v>
      </c>
      <c r="H642">
        <v>9.7320691883113373</v>
      </c>
      <c r="I642">
        <v>8.5053267795858041</v>
      </c>
      <c r="J642">
        <f t="shared" si="72"/>
        <v>9.097010480322723</v>
      </c>
      <c r="K642">
        <f t="shared" si="73"/>
        <v>0.24828051620695873</v>
      </c>
      <c r="L642">
        <f t="shared" si="74"/>
        <v>0.48288964799938361</v>
      </c>
      <c r="M642">
        <f t="shared" si="75"/>
        <v>0.41664944008583288</v>
      </c>
      <c r="AI642">
        <v>8.8785395097812003</v>
      </c>
    </row>
    <row r="643" spans="3:35" x14ac:dyDescent="0.3">
      <c r="C643">
        <f t="shared" si="76"/>
        <v>635</v>
      </c>
      <c r="D643">
        <v>9.8868743223635889</v>
      </c>
      <c r="E643">
        <v>8.0724219851477095</v>
      </c>
      <c r="F643">
        <v>9.8075380791296514</v>
      </c>
      <c r="G643">
        <v>8.0039189849295607</v>
      </c>
      <c r="H643">
        <v>8.9096207381538228</v>
      </c>
      <c r="I643">
        <v>9.237452457292795</v>
      </c>
      <c r="J643">
        <f t="shared" si="72"/>
        <v>8.9863044278361901</v>
      </c>
      <c r="K643">
        <f t="shared" si="73"/>
        <v>0.67093376867964727</v>
      </c>
      <c r="L643">
        <f t="shared" si="74"/>
        <v>-3.7309321912599697E-2</v>
      </c>
      <c r="M643">
        <f t="shared" si="75"/>
        <v>-5.2918651504604432E-2</v>
      </c>
      <c r="AI643">
        <v>9.3159506510872667</v>
      </c>
    </row>
    <row r="644" spans="3:35" x14ac:dyDescent="0.3">
      <c r="C644">
        <f t="shared" si="76"/>
        <v>636</v>
      </c>
      <c r="D644">
        <v>8.0975055685564783</v>
      </c>
      <c r="E644">
        <v>9.2984862462699542</v>
      </c>
      <c r="F644">
        <v>9.1252683650710775</v>
      </c>
      <c r="G644">
        <v>8.8639691269734495</v>
      </c>
      <c r="H644">
        <v>8.2699137156522049</v>
      </c>
      <c r="I644">
        <v>9.5061810883838991</v>
      </c>
      <c r="J644">
        <f t="shared" si="72"/>
        <v>8.8602206851511767</v>
      </c>
      <c r="K644">
        <f t="shared" si="73"/>
        <v>0.32196050707509594</v>
      </c>
      <c r="L644">
        <f t="shared" si="74"/>
        <v>-0.59815253736498508</v>
      </c>
      <c r="M644">
        <f t="shared" si="75"/>
        <v>-0.58771237870740267</v>
      </c>
      <c r="AI644">
        <v>8.6129546514638591</v>
      </c>
    </row>
    <row r="645" spans="3:35" x14ac:dyDescent="0.3">
      <c r="C645">
        <f t="shared" si="76"/>
        <v>637</v>
      </c>
      <c r="D645">
        <v>9.3703182903943425</v>
      </c>
      <c r="E645">
        <v>8.9289477148868297</v>
      </c>
      <c r="F645">
        <v>9.9211574008857646</v>
      </c>
      <c r="G645">
        <v>9.5201695419255561</v>
      </c>
      <c r="H645">
        <v>9.2854885074469617</v>
      </c>
      <c r="I645">
        <v>9.7920998922533684</v>
      </c>
      <c r="J645">
        <f t="shared" si="72"/>
        <v>9.4696968912988044</v>
      </c>
      <c r="K645">
        <f t="shared" si="73"/>
        <v>0.12930525639831633</v>
      </c>
      <c r="L645">
        <f t="shared" si="74"/>
        <v>3.207829265156521</v>
      </c>
      <c r="M645">
        <f t="shared" si="75"/>
        <v>1.9974270293239327</v>
      </c>
      <c r="AI645">
        <v>8.7849494553221152</v>
      </c>
    </row>
    <row r="646" spans="3:35" x14ac:dyDescent="0.3">
      <c r="C646">
        <f t="shared" si="76"/>
        <v>638</v>
      </c>
      <c r="D646">
        <v>9.441747070677188</v>
      </c>
      <c r="E646">
        <v>8.3845847567886373</v>
      </c>
      <c r="F646">
        <v>8.3060506989308038</v>
      </c>
      <c r="G646">
        <v>8.2171589175977431</v>
      </c>
      <c r="H646">
        <v>8.981558153268562</v>
      </c>
      <c r="I646">
        <v>8.6263084886251047</v>
      </c>
      <c r="J646">
        <f t="shared" si="72"/>
        <v>8.659568014314674</v>
      </c>
      <c r="K646">
        <f t="shared" si="73"/>
        <v>0.22258080297970645</v>
      </c>
      <c r="L646">
        <f t="shared" si="74"/>
        <v>-1.7611799692705752</v>
      </c>
      <c r="M646">
        <f t="shared" si="75"/>
        <v>-1.4387958524739557</v>
      </c>
      <c r="AI646">
        <v>8.7861681356731705</v>
      </c>
    </row>
    <row r="647" spans="3:35" x14ac:dyDescent="0.3">
      <c r="C647">
        <f t="shared" si="76"/>
        <v>639</v>
      </c>
      <c r="D647">
        <v>8.2955021826228084</v>
      </c>
      <c r="E647">
        <v>9.4698522598575767</v>
      </c>
      <c r="F647">
        <v>9.6340189573293102</v>
      </c>
      <c r="G647">
        <v>8.9954575342562872</v>
      </c>
      <c r="H647">
        <v>8.6119381978395566</v>
      </c>
      <c r="I647">
        <v>9.6107877092439224</v>
      </c>
      <c r="J647">
        <f t="shared" si="72"/>
        <v>9.1029261401915775</v>
      </c>
      <c r="K647">
        <f t="shared" si="73"/>
        <v>0.31583396781630191</v>
      </c>
      <c r="L647">
        <f t="shared" si="74"/>
        <v>0.453927882786614</v>
      </c>
      <c r="M647">
        <f t="shared" si="75"/>
        <v>0.44174115867505892</v>
      </c>
      <c r="AI647">
        <v>9.1864904823649649</v>
      </c>
    </row>
    <row r="648" spans="3:35" x14ac:dyDescent="0.3">
      <c r="C648">
        <f t="shared" si="76"/>
        <v>640</v>
      </c>
      <c r="D648">
        <v>8.0585023233058273</v>
      </c>
      <c r="E648">
        <v>9.0948477475492595</v>
      </c>
      <c r="F648">
        <v>8.6578801077311027</v>
      </c>
      <c r="G648">
        <v>9.0669322481193007</v>
      </c>
      <c r="H648">
        <v>8.7645454348359273</v>
      </c>
      <c r="I648">
        <v>8.9288711088227313</v>
      </c>
      <c r="J648">
        <f t="shared" si="72"/>
        <v>8.7619298283940239</v>
      </c>
      <c r="K648">
        <f t="shared" si="73"/>
        <v>0.1474747297451596</v>
      </c>
      <c r="L648">
        <f t="shared" si="74"/>
        <v>-1.5107466329000643</v>
      </c>
      <c r="M648">
        <f t="shared" si="75"/>
        <v>-1.004620478956572</v>
      </c>
      <c r="AI648">
        <v>8.5875429686934019</v>
      </c>
    </row>
    <row r="649" spans="3:35" x14ac:dyDescent="0.3">
      <c r="C649">
        <f t="shared" si="76"/>
        <v>641</v>
      </c>
      <c r="D649">
        <v>9.6074061592498179</v>
      </c>
      <c r="E649">
        <v>8.165152329532626</v>
      </c>
      <c r="F649">
        <v>8.5691795658954888</v>
      </c>
      <c r="G649">
        <v>9.5595281168919222</v>
      </c>
      <c r="H649">
        <v>9.4995947443987223</v>
      </c>
      <c r="I649">
        <v>8.957337758438328</v>
      </c>
      <c r="J649">
        <f t="shared" si="72"/>
        <v>9.0596997790678184</v>
      </c>
      <c r="K649">
        <f t="shared" si="73"/>
        <v>0.35892428579508995</v>
      </c>
      <c r="L649">
        <f t="shared" si="74"/>
        <v>0.24907389063290888</v>
      </c>
      <c r="M649">
        <f t="shared" si="75"/>
        <v>0.2583932798248777</v>
      </c>
      <c r="AI649">
        <v>8.9939634238067843</v>
      </c>
    </row>
    <row r="650" spans="3:35" x14ac:dyDescent="0.3">
      <c r="C650">
        <f t="shared" si="76"/>
        <v>642</v>
      </c>
      <c r="D650">
        <v>8.585434314811188</v>
      </c>
      <c r="E650">
        <v>8.5748720805439653</v>
      </c>
      <c r="F650">
        <v>8.8415406759044224</v>
      </c>
      <c r="G650">
        <v>8.108416313834196</v>
      </c>
      <c r="H650">
        <v>8.8793628133822793</v>
      </c>
      <c r="I650">
        <v>9.357662665453077</v>
      </c>
      <c r="J650">
        <f t="shared" ref="J650:J713" si="77">SUM(D650:I650) / 6</f>
        <v>8.7245481439881889</v>
      </c>
      <c r="K650">
        <f t="shared" ref="K650:K713" si="78">_xlfn.VAR.S(D650:I650)</f>
        <v>0.17197256904776848</v>
      </c>
      <c r="L650">
        <f t="shared" ref="L650:L713" si="79">(J650 - $P$7)/(K650^0.5/SQRT(6))</f>
        <v>-1.6198130659174177</v>
      </c>
      <c r="M650">
        <f t="shared" ref="M650:M713" si="80">(J650-$P$7)/$P$8</f>
        <v>-1.1631777196189041</v>
      </c>
      <c r="AI650">
        <v>9.3966771886846132</v>
      </c>
    </row>
    <row r="651" spans="3:35" x14ac:dyDescent="0.3">
      <c r="C651">
        <f t="shared" ref="C651:C714" si="81">C650+1</f>
        <v>643</v>
      </c>
      <c r="D651">
        <v>8.4660414767912293</v>
      </c>
      <c r="E651">
        <v>8.171377861375916</v>
      </c>
      <c r="F651">
        <v>8.1895812024741197</v>
      </c>
      <c r="G651">
        <v>8.8730437709889021</v>
      </c>
      <c r="H651">
        <v>9.203762973920087</v>
      </c>
      <c r="I651">
        <v>8.9472894254311104</v>
      </c>
      <c r="J651">
        <f t="shared" si="77"/>
        <v>8.6418494518302271</v>
      </c>
      <c r="K651">
        <f t="shared" si="78"/>
        <v>0.18385794557590859</v>
      </c>
      <c r="L651">
        <f t="shared" si="79"/>
        <v>-2.0390077645997957</v>
      </c>
      <c r="M651">
        <f t="shared" si="80"/>
        <v>-1.5139504748696893</v>
      </c>
      <c r="AI651">
        <v>9.3353767944852297</v>
      </c>
    </row>
    <row r="652" spans="3:35" x14ac:dyDescent="0.3">
      <c r="C652">
        <f t="shared" si="81"/>
        <v>644</v>
      </c>
      <c r="D652">
        <v>8.8224409644777104</v>
      </c>
      <c r="E652">
        <v>8.7184161388681627</v>
      </c>
      <c r="F652">
        <v>9.7698213592139105</v>
      </c>
      <c r="G652">
        <v>8.617054405166888</v>
      </c>
      <c r="H652">
        <v>8.4596631069925241</v>
      </c>
      <c r="I652">
        <v>9.8527512209739818</v>
      </c>
      <c r="J652">
        <f t="shared" si="77"/>
        <v>9.0400245326155275</v>
      </c>
      <c r="K652">
        <f t="shared" si="78"/>
        <v>0.37192515184011954</v>
      </c>
      <c r="L652">
        <f t="shared" si="79"/>
        <v>0.1656562629036023</v>
      </c>
      <c r="M652">
        <f t="shared" si="80"/>
        <v>0.17493923444377579</v>
      </c>
      <c r="AI652">
        <v>9.2458041673606122</v>
      </c>
    </row>
    <row r="653" spans="3:35" x14ac:dyDescent="0.3">
      <c r="C653">
        <f t="shared" si="81"/>
        <v>645</v>
      </c>
      <c r="D653">
        <v>8.5755298668403626</v>
      </c>
      <c r="E653">
        <v>9.011637129490758</v>
      </c>
      <c r="F653">
        <v>8.9117443707742741</v>
      </c>
      <c r="G653">
        <v>8.745043110009771</v>
      </c>
      <c r="H653">
        <v>9.9450728821158449</v>
      </c>
      <c r="I653">
        <v>9.855575451763686</v>
      </c>
      <c r="J653">
        <f t="shared" si="77"/>
        <v>9.1741004684991161</v>
      </c>
      <c r="K653">
        <f t="shared" si="78"/>
        <v>0.33928173119051569</v>
      </c>
      <c r="L653">
        <f t="shared" si="79"/>
        <v>0.73726991027084143</v>
      </c>
      <c r="M653">
        <f t="shared" si="80"/>
        <v>0.74363245335081962</v>
      </c>
      <c r="AI653">
        <v>8.9744744564951766</v>
      </c>
    </row>
    <row r="654" spans="3:35" x14ac:dyDescent="0.3">
      <c r="C654">
        <f t="shared" si="81"/>
        <v>646</v>
      </c>
      <c r="D654">
        <v>8.2144023332158866</v>
      </c>
      <c r="E654">
        <v>8.5467679085879364</v>
      </c>
      <c r="F654">
        <v>8.908669120526552</v>
      </c>
      <c r="G654">
        <v>9.7410570436720576</v>
      </c>
      <c r="H654">
        <v>8.272278484848993</v>
      </c>
      <c r="I654">
        <v>8.7796503004032331</v>
      </c>
      <c r="J654">
        <f t="shared" si="77"/>
        <v>8.7438041985424437</v>
      </c>
      <c r="K654">
        <f t="shared" si="78"/>
        <v>0.31288095117658854</v>
      </c>
      <c r="L654">
        <f t="shared" si="79"/>
        <v>-1.1165702717504897</v>
      </c>
      <c r="M654">
        <f t="shared" si="80"/>
        <v>-1.0815017083664684</v>
      </c>
      <c r="AI654">
        <v>8.7916870180877194</v>
      </c>
    </row>
    <row r="655" spans="3:35" x14ac:dyDescent="0.3">
      <c r="C655">
        <f t="shared" si="81"/>
        <v>647</v>
      </c>
      <c r="D655">
        <v>9.5303636534405225</v>
      </c>
      <c r="E655">
        <v>9.0123193815729135</v>
      </c>
      <c r="F655">
        <v>8.7118449339364368</v>
      </c>
      <c r="G655">
        <v>8.8629188433797363</v>
      </c>
      <c r="H655">
        <v>8.573158303233777</v>
      </c>
      <c r="I655">
        <v>9.0996133278046898</v>
      </c>
      <c r="J655">
        <f t="shared" si="77"/>
        <v>8.9650364072280126</v>
      </c>
      <c r="K655">
        <f t="shared" si="78"/>
        <v>0.1136087779818008</v>
      </c>
      <c r="L655">
        <f t="shared" si="79"/>
        <v>-0.24522728912379063</v>
      </c>
      <c r="M655">
        <f t="shared" si="80"/>
        <v>-0.14312856889013173</v>
      </c>
      <c r="AI655">
        <v>9.4200134586978361</v>
      </c>
    </row>
    <row r="656" spans="3:35" x14ac:dyDescent="0.3">
      <c r="C656">
        <f t="shared" si="81"/>
        <v>648</v>
      </c>
      <c r="D656">
        <v>8.1705485125957882</v>
      </c>
      <c r="E656">
        <v>9.2673905893953545</v>
      </c>
      <c r="F656">
        <v>9.2746682451848077</v>
      </c>
      <c r="G656">
        <v>9.9833460871739561</v>
      </c>
      <c r="H656">
        <v>9.8960407464675573</v>
      </c>
      <c r="I656">
        <v>9.1283921941208526</v>
      </c>
      <c r="J656">
        <f t="shared" si="77"/>
        <v>9.2867310624897197</v>
      </c>
      <c r="K656">
        <f t="shared" si="78"/>
        <v>0.42559700619797791</v>
      </c>
      <c r="L656">
        <f t="shared" si="79"/>
        <v>1.0811703196270461</v>
      </c>
      <c r="M656">
        <f t="shared" si="80"/>
        <v>1.2213636332363889</v>
      </c>
      <c r="AI656">
        <v>9.1470564789871016</v>
      </c>
    </row>
    <row r="657" spans="3:35" x14ac:dyDescent="0.3">
      <c r="C657">
        <f t="shared" si="81"/>
        <v>649</v>
      </c>
      <c r="D657">
        <v>8.9504128124751716</v>
      </c>
      <c r="E657">
        <v>8.958808749375315</v>
      </c>
      <c r="F657">
        <v>9.5531615810460764</v>
      </c>
      <c r="G657">
        <v>8.0216238930651578</v>
      </c>
      <c r="H657">
        <v>9.4305009398731183</v>
      </c>
      <c r="I657">
        <v>9.1453378851824993</v>
      </c>
      <c r="J657">
        <f t="shared" si="77"/>
        <v>9.0099743101695573</v>
      </c>
      <c r="K657">
        <f t="shared" si="78"/>
        <v>0.29464407771636586</v>
      </c>
      <c r="L657">
        <f t="shared" si="79"/>
        <v>5.0512702594522778E-2</v>
      </c>
      <c r="M657">
        <f t="shared" si="80"/>
        <v>4.7478943981889045E-2</v>
      </c>
      <c r="AI657">
        <v>9.3151457304207153</v>
      </c>
    </row>
    <row r="658" spans="3:35" x14ac:dyDescent="0.3">
      <c r="C658">
        <f t="shared" si="81"/>
        <v>650</v>
      </c>
      <c r="D658">
        <v>8.2537790597539615</v>
      </c>
      <c r="E658">
        <v>9.5634317699094709</v>
      </c>
      <c r="F658">
        <v>9.9192578310902082</v>
      </c>
      <c r="G658">
        <v>9.117828974873996</v>
      </c>
      <c r="H658">
        <v>8.6011232619059861</v>
      </c>
      <c r="I658">
        <v>9.4437861058415855</v>
      </c>
      <c r="J658">
        <f t="shared" si="77"/>
        <v>9.1498678338958666</v>
      </c>
      <c r="K658">
        <f t="shared" si="78"/>
        <v>0.39090124649125074</v>
      </c>
      <c r="L658">
        <f t="shared" si="79"/>
        <v>0.59192931877024912</v>
      </c>
      <c r="M658">
        <f t="shared" si="80"/>
        <v>0.64084790156454319</v>
      </c>
      <c r="AI658">
        <v>8.880109950296923</v>
      </c>
    </row>
    <row r="659" spans="3:35" x14ac:dyDescent="0.3">
      <c r="C659">
        <f t="shared" si="81"/>
        <v>651</v>
      </c>
      <c r="D659">
        <v>8.2023918556299336</v>
      </c>
      <c r="E659">
        <v>9.7304373794079559</v>
      </c>
      <c r="F659">
        <v>8.0945775025872102</v>
      </c>
      <c r="G659">
        <v>9.993780732332544</v>
      </c>
      <c r="H659">
        <v>9.8187024214643017</v>
      </c>
      <c r="I659">
        <v>8.7138158522535534</v>
      </c>
      <c r="J659">
        <f t="shared" si="77"/>
        <v>9.092284290612584</v>
      </c>
      <c r="K659">
        <f t="shared" si="78"/>
        <v>0.73563684790962169</v>
      </c>
      <c r="L659">
        <f t="shared" si="79"/>
        <v>0.26703772191069675</v>
      </c>
      <c r="M659">
        <f t="shared" si="80"/>
        <v>0.39660294910509564</v>
      </c>
      <c r="AI659">
        <v>9.3142388154752727</v>
      </c>
    </row>
    <row r="660" spans="3:35" x14ac:dyDescent="0.3">
      <c r="C660">
        <f t="shared" si="81"/>
        <v>652</v>
      </c>
      <c r="D660">
        <v>9.0564926663660472</v>
      </c>
      <c r="E660">
        <v>8.8595952092119408</v>
      </c>
      <c r="F660">
        <v>9.0395254593031122</v>
      </c>
      <c r="G660">
        <v>9.147973696856301</v>
      </c>
      <c r="H660">
        <v>9.0045482854558223</v>
      </c>
      <c r="I660">
        <v>8.4349909274003725</v>
      </c>
      <c r="J660">
        <f t="shared" si="77"/>
        <v>8.9238543740989336</v>
      </c>
      <c r="K660">
        <f t="shared" si="78"/>
        <v>6.6166080896222737E-2</v>
      </c>
      <c r="L660">
        <f t="shared" si="79"/>
        <v>-0.71349643841085797</v>
      </c>
      <c r="M660">
        <f t="shared" si="80"/>
        <v>-0.31780527598876329</v>
      </c>
      <c r="AI660">
        <v>9.2145284774054694</v>
      </c>
    </row>
    <row r="661" spans="3:35" x14ac:dyDescent="0.3">
      <c r="C661">
        <f t="shared" si="81"/>
        <v>653</v>
      </c>
      <c r="D661">
        <v>9.0858526292190014</v>
      </c>
      <c r="E661">
        <v>9.0695895946512106</v>
      </c>
      <c r="F661">
        <v>9.1521574927434166</v>
      </c>
      <c r="G661">
        <v>9.6847915998955294</v>
      </c>
      <c r="H661">
        <v>8.42277264953991</v>
      </c>
      <c r="I661">
        <v>9.4142373089660616</v>
      </c>
      <c r="J661">
        <f t="shared" si="77"/>
        <v>9.1382335458358543</v>
      </c>
      <c r="K661">
        <f t="shared" si="78"/>
        <v>0.17888754132109524</v>
      </c>
      <c r="L661">
        <f t="shared" si="79"/>
        <v>0.80763150653797733</v>
      </c>
      <c r="M661">
        <f t="shared" si="80"/>
        <v>0.59150018914368963</v>
      </c>
      <c r="AI661">
        <v>9.0124172032852545</v>
      </c>
    </row>
    <row r="662" spans="3:35" x14ac:dyDescent="0.3">
      <c r="C662">
        <f t="shared" si="81"/>
        <v>654</v>
      </c>
      <c r="D662">
        <v>8.4290321042705312</v>
      </c>
      <c r="E662">
        <v>8.619360385794554</v>
      </c>
      <c r="F662">
        <v>8.1198140678569057</v>
      </c>
      <c r="G662">
        <v>8.8805821527523694</v>
      </c>
      <c r="H662">
        <v>9.7422018323317481</v>
      </c>
      <c r="I662">
        <v>8.4704188549922694</v>
      </c>
      <c r="J662">
        <f t="shared" si="77"/>
        <v>8.7102348996663945</v>
      </c>
      <c r="K662">
        <f t="shared" si="78"/>
        <v>0.31748312401526346</v>
      </c>
      <c r="L662">
        <f t="shared" si="79"/>
        <v>-1.2543823032042019</v>
      </c>
      <c r="M662">
        <f t="shared" si="80"/>
        <v>-1.2238884275675075</v>
      </c>
      <c r="AI662">
        <v>8.9131509565685327</v>
      </c>
    </row>
    <row r="663" spans="3:35" x14ac:dyDescent="0.3">
      <c r="C663">
        <f t="shared" si="81"/>
        <v>655</v>
      </c>
      <c r="D663">
        <v>9.9173051586243357</v>
      </c>
      <c r="E663">
        <v>8.8714320070866588</v>
      </c>
      <c r="F663">
        <v>8.8663249227614536</v>
      </c>
      <c r="G663">
        <v>8.0315038726734773</v>
      </c>
      <c r="H663">
        <v>8.1627340172204761</v>
      </c>
      <c r="I663">
        <v>8.5978605895822238</v>
      </c>
      <c r="J663">
        <f t="shared" si="77"/>
        <v>8.7411934279914387</v>
      </c>
      <c r="K663">
        <f t="shared" si="78"/>
        <v>0.45493552776075302</v>
      </c>
      <c r="L663">
        <f t="shared" si="79"/>
        <v>-0.93545939027385561</v>
      </c>
      <c r="M663">
        <f t="shared" si="80"/>
        <v>-1.0925754890467529</v>
      </c>
      <c r="AI663">
        <v>9.2060335345857975</v>
      </c>
    </row>
    <row r="664" spans="3:35" x14ac:dyDescent="0.3">
      <c r="C664">
        <f t="shared" si="81"/>
        <v>656</v>
      </c>
      <c r="D664">
        <v>9.1723897345546934</v>
      </c>
      <c r="E664">
        <v>9.4825413362438784</v>
      </c>
      <c r="F664">
        <v>9.9346997953791263</v>
      </c>
      <c r="G664">
        <v>8.8192600014966036</v>
      </c>
      <c r="H664">
        <v>9.2021554604112072</v>
      </c>
      <c r="I664">
        <v>8.0629743214517369</v>
      </c>
      <c r="J664">
        <f t="shared" si="77"/>
        <v>9.1123367749228734</v>
      </c>
      <c r="K664">
        <f t="shared" si="78"/>
        <v>0.4024123325474237</v>
      </c>
      <c r="L664">
        <f t="shared" si="79"/>
        <v>0.43848093762446094</v>
      </c>
      <c r="M664">
        <f t="shared" si="80"/>
        <v>0.48165707738209484</v>
      </c>
      <c r="AI664">
        <v>8.9066360069581894</v>
      </c>
    </row>
    <row r="665" spans="3:35" x14ac:dyDescent="0.3">
      <c r="C665">
        <f t="shared" si="81"/>
        <v>657</v>
      </c>
      <c r="D665">
        <v>9.2109391851001323</v>
      </c>
      <c r="E665">
        <v>8.3752743003589281</v>
      </c>
      <c r="F665">
        <v>9.2169348762937151</v>
      </c>
      <c r="G665">
        <v>9.4853373576200948</v>
      </c>
      <c r="H665">
        <v>8.2282117548958684</v>
      </c>
      <c r="I665">
        <v>8.8921481424447304</v>
      </c>
      <c r="J665">
        <f t="shared" si="77"/>
        <v>8.9014742694522457</v>
      </c>
      <c r="K665">
        <f t="shared" si="78"/>
        <v>0.2532871663672368</v>
      </c>
      <c r="L665">
        <f t="shared" si="79"/>
        <v>-0.47359832011589359</v>
      </c>
      <c r="M665">
        <f t="shared" si="80"/>
        <v>-0.41273218190312483</v>
      </c>
      <c r="AI665">
        <v>9.2389554266322591</v>
      </c>
    </row>
    <row r="666" spans="3:35" x14ac:dyDescent="0.3">
      <c r="C666">
        <f t="shared" si="81"/>
        <v>658</v>
      </c>
      <c r="D666">
        <v>8.4890634946208614</v>
      </c>
      <c r="E666">
        <v>8.8102483764073991</v>
      </c>
      <c r="F666">
        <v>9.8179629274943849</v>
      </c>
      <c r="G666">
        <v>8.9222363972176808</v>
      </c>
      <c r="H666">
        <v>8.8837069677849971</v>
      </c>
      <c r="I666">
        <v>8.8524481386077944</v>
      </c>
      <c r="J666">
        <f t="shared" si="77"/>
        <v>8.9626110503555196</v>
      </c>
      <c r="K666">
        <f t="shared" si="78"/>
        <v>0.19981606793338097</v>
      </c>
      <c r="L666">
        <f t="shared" si="79"/>
        <v>-0.19819997264111072</v>
      </c>
      <c r="M666">
        <f t="shared" si="80"/>
        <v>-0.15341590343474332</v>
      </c>
      <c r="AI666">
        <v>9.1120539286644355</v>
      </c>
    </row>
    <row r="667" spans="3:35" x14ac:dyDescent="0.3">
      <c r="C667">
        <f t="shared" si="81"/>
        <v>659</v>
      </c>
      <c r="D667">
        <v>8.7815786900168078</v>
      </c>
      <c r="E667">
        <v>8.9337602553468027</v>
      </c>
      <c r="F667">
        <v>9.1919903203920086</v>
      </c>
      <c r="G667">
        <v>9.5310110098430894</v>
      </c>
      <c r="H667">
        <v>8.1016737801560712</v>
      </c>
      <c r="I667">
        <v>9.0552115411604959</v>
      </c>
      <c r="J667">
        <f t="shared" si="77"/>
        <v>8.9325375994858796</v>
      </c>
      <c r="K667">
        <f t="shared" si="78"/>
        <v>0.23073196135258639</v>
      </c>
      <c r="L667">
        <f t="shared" si="79"/>
        <v>-0.33780165984147775</v>
      </c>
      <c r="M667">
        <f t="shared" si="80"/>
        <v>-0.2809747190118187</v>
      </c>
      <c r="AI667">
        <v>8.8097009437201734</v>
      </c>
    </row>
    <row r="668" spans="3:35" x14ac:dyDescent="0.3">
      <c r="C668">
        <f t="shared" si="81"/>
        <v>660</v>
      </c>
      <c r="D668">
        <v>8.4591933754170174</v>
      </c>
      <c r="E668">
        <v>9.4955112546255727</v>
      </c>
      <c r="F668">
        <v>9.9199172630098236</v>
      </c>
      <c r="G668">
        <v>9.7065160894025766</v>
      </c>
      <c r="H668">
        <v>8.3421912185591527</v>
      </c>
      <c r="I668">
        <v>9.1421553398084328</v>
      </c>
      <c r="J668">
        <f t="shared" si="77"/>
        <v>9.1775807568037617</v>
      </c>
      <c r="K668">
        <f t="shared" si="78"/>
        <v>0.42942538929528062</v>
      </c>
      <c r="L668">
        <f t="shared" si="79"/>
        <v>0.66834337549087808</v>
      </c>
      <c r="M668">
        <f t="shared" si="80"/>
        <v>0.75839435932335686</v>
      </c>
      <c r="AI668">
        <v>8.5402622889454083</v>
      </c>
    </row>
    <row r="669" spans="3:35" x14ac:dyDescent="0.3">
      <c r="C669">
        <f t="shared" si="81"/>
        <v>661</v>
      </c>
      <c r="D669">
        <v>9.5063850848429503</v>
      </c>
      <c r="E669">
        <v>8.146405477275227</v>
      </c>
      <c r="F669">
        <v>9.9804972200279884</v>
      </c>
      <c r="G669">
        <v>9.7418179465018913</v>
      </c>
      <c r="H669">
        <v>8.423134507711767</v>
      </c>
      <c r="I669">
        <v>9.3641863043607199</v>
      </c>
      <c r="J669">
        <f t="shared" si="77"/>
        <v>9.1937377567867582</v>
      </c>
      <c r="K669">
        <f t="shared" si="78"/>
        <v>0.54738353553206154</v>
      </c>
      <c r="L669">
        <f t="shared" si="79"/>
        <v>0.6454594000621785</v>
      </c>
      <c r="M669">
        <f t="shared" si="80"/>
        <v>0.82692549630672363</v>
      </c>
      <c r="AI669">
        <v>9.4829787257352667</v>
      </c>
    </row>
    <row r="670" spans="3:35" x14ac:dyDescent="0.3">
      <c r="C670">
        <f t="shared" si="81"/>
        <v>662</v>
      </c>
      <c r="D670">
        <v>9.3644981903620383</v>
      </c>
      <c r="E670">
        <v>9.2947669861988231</v>
      </c>
      <c r="F670">
        <v>9.7731106415652569</v>
      </c>
      <c r="G670">
        <v>9.5552278303847302</v>
      </c>
      <c r="H670">
        <v>9.9844801725805556</v>
      </c>
      <c r="I670">
        <v>8.7052384807709924</v>
      </c>
      <c r="J670">
        <f t="shared" si="77"/>
        <v>9.4462203836437322</v>
      </c>
      <c r="K670">
        <f t="shared" si="78"/>
        <v>0.19742685868251772</v>
      </c>
      <c r="L670">
        <f t="shared" si="79"/>
        <v>2.4666475449426484</v>
      </c>
      <c r="M670">
        <f t="shared" si="80"/>
        <v>1.8978496471555857</v>
      </c>
      <c r="AI670">
        <v>9.1128184378996711</v>
      </c>
    </row>
    <row r="671" spans="3:35" x14ac:dyDescent="0.3">
      <c r="C671">
        <f t="shared" si="81"/>
        <v>663</v>
      </c>
      <c r="D671">
        <v>9.7478151543593512</v>
      </c>
      <c r="E671">
        <v>9.9132126320583218</v>
      </c>
      <c r="F671">
        <v>8.3363051398071146</v>
      </c>
      <c r="G671">
        <v>8.2298074176465299</v>
      </c>
      <c r="H671">
        <v>9.5999834974644056</v>
      </c>
      <c r="I671">
        <v>9.6229833274535324</v>
      </c>
      <c r="J671">
        <f t="shared" si="77"/>
        <v>9.2416845281315414</v>
      </c>
      <c r="K671">
        <f t="shared" si="78"/>
        <v>0.56489845089696911</v>
      </c>
      <c r="L671">
        <f t="shared" si="79"/>
        <v>0.79163495286068708</v>
      </c>
      <c r="M671">
        <f t="shared" si="80"/>
        <v>1.0302953519976012</v>
      </c>
      <c r="AI671">
        <v>8.8563335673022578</v>
      </c>
    </row>
    <row r="672" spans="3:35" x14ac:dyDescent="0.3">
      <c r="C672">
        <f t="shared" si="81"/>
        <v>664</v>
      </c>
      <c r="D672">
        <v>8.0124490338440104</v>
      </c>
      <c r="E672">
        <v>9.0815302939349003</v>
      </c>
      <c r="F672">
        <v>9.7008483784229416</v>
      </c>
      <c r="G672">
        <v>8.2691611733804944</v>
      </c>
      <c r="H672">
        <v>9.9157500752980248</v>
      </c>
      <c r="I672">
        <v>9.9973286839420439</v>
      </c>
      <c r="J672">
        <f t="shared" si="77"/>
        <v>9.1628446064704026</v>
      </c>
      <c r="K672">
        <f t="shared" si="78"/>
        <v>0.73627408974005748</v>
      </c>
      <c r="L672">
        <f t="shared" si="79"/>
        <v>0.46834853313996511</v>
      </c>
      <c r="M672">
        <f t="shared" si="80"/>
        <v>0.6958898635527484</v>
      </c>
      <c r="AI672">
        <v>8.5003451422498006</v>
      </c>
    </row>
    <row r="673" spans="3:35" x14ac:dyDescent="0.3">
      <c r="C673">
        <f t="shared" si="81"/>
        <v>665</v>
      </c>
      <c r="D673">
        <v>9.0421366158613257</v>
      </c>
      <c r="E673">
        <v>9.7508473548013637</v>
      </c>
      <c r="F673">
        <v>9.1916409615063852</v>
      </c>
      <c r="G673">
        <v>8.7397981988980007</v>
      </c>
      <c r="H673">
        <v>8.7389708147916583</v>
      </c>
      <c r="I673">
        <v>9.2050873418228498</v>
      </c>
      <c r="J673">
        <f t="shared" si="77"/>
        <v>9.1114135479469311</v>
      </c>
      <c r="K673">
        <f t="shared" si="78"/>
        <v>0.14113953226840426</v>
      </c>
      <c r="L673">
        <f t="shared" si="79"/>
        <v>0.73437302758955725</v>
      </c>
      <c r="M673">
        <f t="shared" si="80"/>
        <v>0.47774114036274573</v>
      </c>
      <c r="AI673">
        <v>8.896735695499526</v>
      </c>
    </row>
    <row r="674" spans="3:35" x14ac:dyDescent="0.3">
      <c r="C674">
        <f t="shared" si="81"/>
        <v>666</v>
      </c>
      <c r="D674">
        <v>9.994327089463372</v>
      </c>
      <c r="E674">
        <v>8.7263107479198379</v>
      </c>
      <c r="F674">
        <v>8.1849723555030405</v>
      </c>
      <c r="G674">
        <v>8.3799976247115051</v>
      </c>
      <c r="H674">
        <v>8.2917374398400376</v>
      </c>
      <c r="I674">
        <v>8.3196883098108625</v>
      </c>
      <c r="J674">
        <f t="shared" si="77"/>
        <v>8.6495055945414432</v>
      </c>
      <c r="K674">
        <f t="shared" si="78"/>
        <v>0.46792941091767926</v>
      </c>
      <c r="L674">
        <f t="shared" si="79"/>
        <v>-1.2506994788772337</v>
      </c>
      <c r="M674">
        <f t="shared" si="80"/>
        <v>-1.4814763667147888</v>
      </c>
      <c r="AI674">
        <v>8.9906623509393864</v>
      </c>
    </row>
    <row r="675" spans="3:35" x14ac:dyDescent="0.3">
      <c r="C675">
        <f t="shared" si="81"/>
        <v>667</v>
      </c>
      <c r="D675">
        <v>8.9599517284349464</v>
      </c>
      <c r="E675">
        <v>8.3642680480448472</v>
      </c>
      <c r="F675">
        <v>8.5425183197026069</v>
      </c>
      <c r="G675">
        <v>9.7675026105355958</v>
      </c>
      <c r="H675">
        <v>8.7333038297191745</v>
      </c>
      <c r="I675">
        <v>9.2518905940213489</v>
      </c>
      <c r="J675">
        <f t="shared" si="77"/>
        <v>8.936572521743086</v>
      </c>
      <c r="K675">
        <f t="shared" si="78"/>
        <v>0.2629092344778875</v>
      </c>
      <c r="L675">
        <f t="shared" si="79"/>
        <v>-0.29717996665794494</v>
      </c>
      <c r="M675">
        <f t="shared" si="80"/>
        <v>-0.26386029119620574</v>
      </c>
      <c r="AI675">
        <v>8.7768700569921734</v>
      </c>
    </row>
    <row r="676" spans="3:35" x14ac:dyDescent="0.3">
      <c r="C676">
        <f t="shared" si="81"/>
        <v>668</v>
      </c>
      <c r="D676">
        <v>8.3273587192388572</v>
      </c>
      <c r="E676">
        <v>8.6017306847094694</v>
      </c>
      <c r="F676">
        <v>8.5109137788473692</v>
      </c>
      <c r="G676">
        <v>9.4748326910456289</v>
      </c>
      <c r="H676">
        <v>8.6175352983416218</v>
      </c>
      <c r="I676">
        <v>8.6917525222960936</v>
      </c>
      <c r="J676">
        <f t="shared" si="77"/>
        <v>8.7040206157465061</v>
      </c>
      <c r="K676">
        <f t="shared" si="78"/>
        <v>0.15828182727999252</v>
      </c>
      <c r="L676">
        <f t="shared" si="79"/>
        <v>-1.8147994146664328</v>
      </c>
      <c r="M676">
        <f t="shared" si="80"/>
        <v>-1.2502467826467667</v>
      </c>
      <c r="AI676">
        <v>9.1045254649617942</v>
      </c>
    </row>
    <row r="677" spans="3:35" x14ac:dyDescent="0.3">
      <c r="C677">
        <f t="shared" si="81"/>
        <v>669</v>
      </c>
      <c r="D677">
        <v>8.1281519820628922</v>
      </c>
      <c r="E677">
        <v>9.7979835790066243</v>
      </c>
      <c r="F677">
        <v>8.6746778263201314</v>
      </c>
      <c r="G677">
        <v>9.6323387970289058</v>
      </c>
      <c r="H677">
        <v>8.1134133470995327</v>
      </c>
      <c r="I677">
        <v>8.0014542502407231</v>
      </c>
      <c r="J677">
        <f t="shared" si="77"/>
        <v>8.724669963626468</v>
      </c>
      <c r="K677">
        <f t="shared" si="78"/>
        <v>0.64617467270954232</v>
      </c>
      <c r="L677">
        <f t="shared" si="79"/>
        <v>-0.83526937099086429</v>
      </c>
      <c r="M677">
        <f t="shared" si="80"/>
        <v>-1.1626610124129282</v>
      </c>
      <c r="AI677">
        <v>8.5488252336686301</v>
      </c>
    </row>
    <row r="678" spans="3:35" x14ac:dyDescent="0.3">
      <c r="C678">
        <f t="shared" si="81"/>
        <v>670</v>
      </c>
      <c r="D678">
        <v>8.6163797853561093</v>
      </c>
      <c r="E678">
        <v>8.8271406498160729</v>
      </c>
      <c r="F678">
        <v>9.6706021814810548</v>
      </c>
      <c r="G678">
        <v>9.9621835039769753</v>
      </c>
      <c r="H678">
        <v>9.9908755434562071</v>
      </c>
      <c r="I678">
        <v>8.292161133641482</v>
      </c>
      <c r="J678">
        <f t="shared" si="77"/>
        <v>9.2265571329546514</v>
      </c>
      <c r="K678">
        <f t="shared" si="78"/>
        <v>0.54549012031071054</v>
      </c>
      <c r="L678">
        <f t="shared" si="79"/>
        <v>0.75542464287599298</v>
      </c>
      <c r="M678">
        <f t="shared" si="80"/>
        <v>0.96613136164295721</v>
      </c>
      <c r="AI678">
        <v>8.9616138599662154</v>
      </c>
    </row>
    <row r="679" spans="3:35" x14ac:dyDescent="0.3">
      <c r="C679">
        <f t="shared" si="81"/>
        <v>671</v>
      </c>
      <c r="D679">
        <v>9.0911250326195248</v>
      </c>
      <c r="E679">
        <v>9.1896880875675393</v>
      </c>
      <c r="F679">
        <v>9.7466325714026478</v>
      </c>
      <c r="G679">
        <v>8.0209907451435747</v>
      </c>
      <c r="H679">
        <v>8.1033114072583778</v>
      </c>
      <c r="I679">
        <v>8.7636338008636319</v>
      </c>
      <c r="J679">
        <f t="shared" si="77"/>
        <v>8.8192302741425479</v>
      </c>
      <c r="K679">
        <f t="shared" si="78"/>
        <v>0.44481158192729203</v>
      </c>
      <c r="L679">
        <f t="shared" si="79"/>
        <v>-0.65943773192437916</v>
      </c>
      <c r="M679">
        <f t="shared" si="80"/>
        <v>-0.76157630609448845</v>
      </c>
      <c r="AI679">
        <v>8.9527404140154676</v>
      </c>
    </row>
    <row r="680" spans="3:35" x14ac:dyDescent="0.3">
      <c r="C680">
        <f t="shared" si="81"/>
        <v>672</v>
      </c>
      <c r="D680">
        <v>9.1715582754370573</v>
      </c>
      <c r="E680">
        <v>9.2896180003827613</v>
      </c>
      <c r="F680">
        <v>8.6033262760356131</v>
      </c>
      <c r="G680">
        <v>9.9424434101206636</v>
      </c>
      <c r="H680">
        <v>8.2340309217079728</v>
      </c>
      <c r="I680">
        <v>8.918274959215525</v>
      </c>
      <c r="J680">
        <f t="shared" si="77"/>
        <v>9.0265419738165988</v>
      </c>
      <c r="K680">
        <f t="shared" si="78"/>
        <v>0.34960424110531235</v>
      </c>
      <c r="L680">
        <f t="shared" si="79"/>
        <v>0.11500802473209408</v>
      </c>
      <c r="M680">
        <f t="shared" si="80"/>
        <v>0.11775194194466924</v>
      </c>
      <c r="AI680">
        <v>8.8920303592463785</v>
      </c>
    </row>
    <row r="681" spans="3:35" x14ac:dyDescent="0.3">
      <c r="C681">
        <f t="shared" si="81"/>
        <v>673</v>
      </c>
      <c r="D681">
        <v>9.9354847089558636</v>
      </c>
      <c r="E681">
        <v>9.0832298206962676</v>
      </c>
      <c r="F681">
        <v>8.8529518479845919</v>
      </c>
      <c r="G681">
        <v>8.2812482398823555</v>
      </c>
      <c r="H681">
        <v>8.8924627040494624</v>
      </c>
      <c r="I681">
        <v>9.4965641018823561</v>
      </c>
      <c r="J681">
        <f t="shared" si="77"/>
        <v>9.0903235705751495</v>
      </c>
      <c r="K681">
        <f t="shared" si="78"/>
        <v>0.32589523766332978</v>
      </c>
      <c r="L681">
        <f t="shared" si="79"/>
        <v>0.39279105808163756</v>
      </c>
      <c r="M681">
        <f t="shared" si="80"/>
        <v>0.38828640682541077</v>
      </c>
      <c r="AI681">
        <v>8.9798533913779011</v>
      </c>
    </row>
    <row r="682" spans="3:35" x14ac:dyDescent="0.3">
      <c r="C682">
        <f t="shared" si="81"/>
        <v>674</v>
      </c>
      <c r="D682">
        <v>8.8024861577207965</v>
      </c>
      <c r="E682">
        <v>8.6086036644684896</v>
      </c>
      <c r="F682">
        <v>9.643110493097204</v>
      </c>
      <c r="G682">
        <v>8.5355613366932133</v>
      </c>
      <c r="H682">
        <v>8.3614818759266765</v>
      </c>
      <c r="I682">
        <v>8.5647419915232845</v>
      </c>
      <c r="J682">
        <f t="shared" si="77"/>
        <v>8.7526642532382777</v>
      </c>
      <c r="K682">
        <f t="shared" si="78"/>
        <v>0.21032045732429427</v>
      </c>
      <c r="L682">
        <f t="shared" si="79"/>
        <v>-1.3145446332277106</v>
      </c>
      <c r="M682">
        <f t="shared" si="80"/>
        <v>-1.0439211165066355</v>
      </c>
      <c r="AI682">
        <v>9.4635958649150229</v>
      </c>
    </row>
    <row r="683" spans="3:35" x14ac:dyDescent="0.3">
      <c r="C683">
        <f t="shared" si="81"/>
        <v>675</v>
      </c>
      <c r="D683">
        <v>8.0891249577865807</v>
      </c>
      <c r="E683">
        <v>8.2490645946107968</v>
      </c>
      <c r="F683">
        <v>9.3993215281798346</v>
      </c>
      <c r="G683">
        <v>9.8371868843670178</v>
      </c>
      <c r="H683">
        <v>8.6693421049818369</v>
      </c>
      <c r="I683">
        <v>8.9476093652824282</v>
      </c>
      <c r="J683">
        <f t="shared" si="77"/>
        <v>8.865274905868084</v>
      </c>
      <c r="K683">
        <f t="shared" si="78"/>
        <v>0.45142224080584131</v>
      </c>
      <c r="L683">
        <f t="shared" si="79"/>
        <v>-0.48672533938870732</v>
      </c>
      <c r="M683">
        <f t="shared" si="80"/>
        <v>-0.56627451941056139</v>
      </c>
      <c r="AI683">
        <v>8.7288144401059231</v>
      </c>
    </row>
    <row r="684" spans="3:35" x14ac:dyDescent="0.3">
      <c r="C684">
        <f t="shared" si="81"/>
        <v>676</v>
      </c>
      <c r="D684">
        <v>9.0283725819034348</v>
      </c>
      <c r="E684">
        <v>9.689920151802573</v>
      </c>
      <c r="F684">
        <v>9.9437600581333268</v>
      </c>
      <c r="G684">
        <v>9.930363584529017</v>
      </c>
      <c r="H684">
        <v>9.7322398521886946</v>
      </c>
      <c r="I684">
        <v>8.4967654227608822</v>
      </c>
      <c r="J684">
        <f t="shared" si="77"/>
        <v>9.4702369418863217</v>
      </c>
      <c r="K684">
        <f t="shared" si="78"/>
        <v>0.33914756355748227</v>
      </c>
      <c r="L684">
        <f t="shared" si="79"/>
        <v>1.9830001696986921</v>
      </c>
      <c r="M684">
        <f t="shared" si="80"/>
        <v>1.999717694721596</v>
      </c>
      <c r="AI684">
        <v>9.2096664243621742</v>
      </c>
    </row>
    <row r="685" spans="3:35" x14ac:dyDescent="0.3">
      <c r="C685">
        <f t="shared" si="81"/>
        <v>677</v>
      </c>
      <c r="D685">
        <v>8.4626666981815735</v>
      </c>
      <c r="E685">
        <v>9.8806107644337384</v>
      </c>
      <c r="F685">
        <v>8.609841185476137</v>
      </c>
      <c r="G685">
        <v>8.8332560765401968</v>
      </c>
      <c r="H685">
        <v>8.8791026656066609</v>
      </c>
      <c r="I685">
        <v>8.3566524797375834</v>
      </c>
      <c r="J685">
        <f t="shared" si="77"/>
        <v>8.8370216449959802</v>
      </c>
      <c r="K685">
        <f t="shared" si="78"/>
        <v>0.30267407286668419</v>
      </c>
      <c r="L685">
        <f t="shared" si="79"/>
        <v>-0.7202053822467932</v>
      </c>
      <c r="M685">
        <f t="shared" si="80"/>
        <v>-0.68611286149700168</v>
      </c>
      <c r="AI685">
        <v>8.4952472835191113</v>
      </c>
    </row>
    <row r="686" spans="3:35" x14ac:dyDescent="0.3">
      <c r="C686">
        <f t="shared" si="81"/>
        <v>678</v>
      </c>
      <c r="D686">
        <v>8.6186565301928706</v>
      </c>
      <c r="E686">
        <v>9.5555076723993917</v>
      </c>
      <c r="F686">
        <v>8.184499600373158</v>
      </c>
      <c r="G686">
        <v>8.8972422529738022</v>
      </c>
      <c r="H686">
        <v>9.2675349594636742</v>
      </c>
      <c r="I686">
        <v>8.7916553031878824</v>
      </c>
      <c r="J686">
        <f t="shared" si="77"/>
        <v>8.8858493864317953</v>
      </c>
      <c r="K686">
        <f t="shared" si="78"/>
        <v>0.23328239283630983</v>
      </c>
      <c r="L686">
        <f t="shared" si="79"/>
        <v>-0.57272832394347661</v>
      </c>
      <c r="M686">
        <f t="shared" si="80"/>
        <v>-0.47900630455896831</v>
      </c>
      <c r="AI686">
        <v>8.7313146117063081</v>
      </c>
    </row>
    <row r="687" spans="3:35" x14ac:dyDescent="0.3">
      <c r="C687">
        <f t="shared" si="81"/>
        <v>679</v>
      </c>
      <c r="D687">
        <v>8.9385991784595529</v>
      </c>
      <c r="E687">
        <v>8.9720581061773306</v>
      </c>
      <c r="F687">
        <v>9.72226715797132</v>
      </c>
      <c r="G687">
        <v>9.2363951136572027</v>
      </c>
      <c r="H687">
        <v>8.615982422329429</v>
      </c>
      <c r="I687">
        <v>8.3073127927767363</v>
      </c>
      <c r="J687">
        <f t="shared" si="77"/>
        <v>8.9654357952285952</v>
      </c>
      <c r="K687">
        <f t="shared" si="78"/>
        <v>0.24044405381261374</v>
      </c>
      <c r="L687">
        <f t="shared" si="79"/>
        <v>-0.16657002741881549</v>
      </c>
      <c r="M687">
        <f t="shared" si="80"/>
        <v>-0.14143453448979484</v>
      </c>
      <c r="AI687">
        <v>9.0908969587440414</v>
      </c>
    </row>
    <row r="688" spans="3:35" x14ac:dyDescent="0.3">
      <c r="C688">
        <f t="shared" si="81"/>
        <v>680</v>
      </c>
      <c r="D688">
        <v>8.9889050935434049</v>
      </c>
      <c r="E688">
        <v>9.8875426934004764</v>
      </c>
      <c r="F688">
        <v>8.7979597294653473</v>
      </c>
      <c r="G688">
        <v>8.383032121083696</v>
      </c>
      <c r="H688">
        <v>9.7502017304908879</v>
      </c>
      <c r="I688">
        <v>9.8310146510548044</v>
      </c>
      <c r="J688">
        <f t="shared" si="77"/>
        <v>9.2731093365064368</v>
      </c>
      <c r="K688">
        <f t="shared" si="78"/>
        <v>0.4030360985334796</v>
      </c>
      <c r="L688">
        <f t="shared" si="79"/>
        <v>1.0584612089950702</v>
      </c>
      <c r="M688">
        <f t="shared" si="80"/>
        <v>1.1635860526030615</v>
      </c>
      <c r="AI688">
        <v>9.1238647032477669</v>
      </c>
    </row>
    <row r="689" spans="3:35" x14ac:dyDescent="0.3">
      <c r="C689">
        <f t="shared" si="81"/>
        <v>681</v>
      </c>
      <c r="D689">
        <v>9.9627527734500276</v>
      </c>
      <c r="E689">
        <v>8.0895523330127581</v>
      </c>
      <c r="F689">
        <v>8.0571283996745304</v>
      </c>
      <c r="G689">
        <v>9.0301380407854897</v>
      </c>
      <c r="H689">
        <v>8.7192519666099599</v>
      </c>
      <c r="I689">
        <v>8.7749056310929525</v>
      </c>
      <c r="J689">
        <f t="shared" si="77"/>
        <v>8.7722881907709525</v>
      </c>
      <c r="K689">
        <f t="shared" si="78"/>
        <v>0.49281878762055487</v>
      </c>
      <c r="L689">
        <f t="shared" si="79"/>
        <v>-0.79028849493256492</v>
      </c>
      <c r="M689">
        <f t="shared" si="80"/>
        <v>-0.9606847017873138</v>
      </c>
      <c r="AI689">
        <v>8.580495908510386</v>
      </c>
    </row>
    <row r="690" spans="3:35" x14ac:dyDescent="0.3">
      <c r="C690">
        <f t="shared" si="81"/>
        <v>682</v>
      </c>
      <c r="D690">
        <v>8.4944335519215919</v>
      </c>
      <c r="E690">
        <v>8.7952448117355448</v>
      </c>
      <c r="F690">
        <v>8.1882102714070708</v>
      </c>
      <c r="G690">
        <v>9.6758502124828034</v>
      </c>
      <c r="H690">
        <v>9.3130257303492101</v>
      </c>
      <c r="I690">
        <v>8.8865842281168579</v>
      </c>
      <c r="J690">
        <f t="shared" si="77"/>
        <v>8.8922248010021807</v>
      </c>
      <c r="K690">
        <f t="shared" si="78"/>
        <v>0.2908906955528498</v>
      </c>
      <c r="L690">
        <f t="shared" si="79"/>
        <v>-0.48393588040586161</v>
      </c>
      <c r="M690">
        <f t="shared" si="80"/>
        <v>-0.4519645016432885</v>
      </c>
      <c r="AI690">
        <v>9.1534976866628117</v>
      </c>
    </row>
    <row r="691" spans="3:35" x14ac:dyDescent="0.3">
      <c r="C691">
        <f t="shared" si="81"/>
        <v>683</v>
      </c>
      <c r="D691">
        <v>9.392264481270308</v>
      </c>
      <c r="E691">
        <v>8.0846036757956519</v>
      </c>
      <c r="F691">
        <v>8.1183167730586128</v>
      </c>
      <c r="G691">
        <v>9.3321362974181739</v>
      </c>
      <c r="H691">
        <v>9.6884160049822512</v>
      </c>
      <c r="I691">
        <v>9.5297841172747049</v>
      </c>
      <c r="J691">
        <f t="shared" si="77"/>
        <v>9.0242535582999519</v>
      </c>
      <c r="K691">
        <f t="shared" si="78"/>
        <v>0.52611201653130679</v>
      </c>
      <c r="L691">
        <f t="shared" si="79"/>
        <v>8.6023241345393908E-2</v>
      </c>
      <c r="M691">
        <f t="shared" si="80"/>
        <v>0.10804545451437662</v>
      </c>
      <c r="AI691">
        <v>8.8259041916940273</v>
      </c>
    </row>
    <row r="692" spans="3:35" x14ac:dyDescent="0.3">
      <c r="C692">
        <f t="shared" si="81"/>
        <v>684</v>
      </c>
      <c r="D692">
        <v>8.8110642262575123</v>
      </c>
      <c r="E692">
        <v>9.8442879611799814</v>
      </c>
      <c r="F692">
        <v>9.7437200436035152</v>
      </c>
      <c r="G692">
        <v>8.2586279532781681</v>
      </c>
      <c r="H692">
        <v>9.0798956568487075</v>
      </c>
      <c r="I692">
        <v>8.8430538023010534</v>
      </c>
      <c r="J692">
        <f t="shared" si="77"/>
        <v>9.0967749405781575</v>
      </c>
      <c r="K692">
        <f t="shared" si="78"/>
        <v>0.36521879862465279</v>
      </c>
      <c r="L692">
        <f t="shared" si="79"/>
        <v>0.3971915797837276</v>
      </c>
      <c r="M692">
        <f t="shared" si="80"/>
        <v>0.41565038045119579</v>
      </c>
      <c r="AI692">
        <v>8.9838990648222623</v>
      </c>
    </row>
    <row r="693" spans="3:35" x14ac:dyDescent="0.3">
      <c r="C693">
        <f t="shared" si="81"/>
        <v>685</v>
      </c>
      <c r="D693">
        <v>8.9152774342738326</v>
      </c>
      <c r="E693">
        <v>8.5086177499448858</v>
      </c>
      <c r="F693">
        <v>8.8318808218749183</v>
      </c>
      <c r="G693">
        <v>8.608582446379982</v>
      </c>
      <c r="H693">
        <v>8.6325248145149178</v>
      </c>
      <c r="I693">
        <v>9.406310601264634</v>
      </c>
      <c r="J693">
        <f t="shared" si="77"/>
        <v>8.8171989780421942</v>
      </c>
      <c r="K693">
        <f t="shared" si="78"/>
        <v>0.10594704460444018</v>
      </c>
      <c r="L693">
        <f t="shared" si="79"/>
        <v>-1.3664794551563018</v>
      </c>
      <c r="M693">
        <f t="shared" si="80"/>
        <v>-0.77019220208097217</v>
      </c>
      <c r="AI693">
        <v>8.5971681876068473</v>
      </c>
    </row>
    <row r="694" spans="3:35" x14ac:dyDescent="0.3">
      <c r="C694">
        <f t="shared" si="81"/>
        <v>686</v>
      </c>
      <c r="D694">
        <v>8.1003304637162152</v>
      </c>
      <c r="E694">
        <v>9.7579157349278667</v>
      </c>
      <c r="F694">
        <v>8.5933789952348327</v>
      </c>
      <c r="G694">
        <v>9.1121257951260155</v>
      </c>
      <c r="H694">
        <v>8.3102880717490244</v>
      </c>
      <c r="I694">
        <v>9.9622460725715456</v>
      </c>
      <c r="J694">
        <f t="shared" si="77"/>
        <v>8.9727141888875845</v>
      </c>
      <c r="K694">
        <f t="shared" si="78"/>
        <v>0.59178146528797448</v>
      </c>
      <c r="L694">
        <f t="shared" si="79"/>
        <v>-8.2999653747383176E-2</v>
      </c>
      <c r="M694">
        <f t="shared" si="80"/>
        <v>-0.11056267749975988</v>
      </c>
      <c r="AI694">
        <v>9.3368414856746664</v>
      </c>
    </row>
    <row r="695" spans="3:35" x14ac:dyDescent="0.3">
      <c r="C695">
        <f t="shared" si="81"/>
        <v>687</v>
      </c>
      <c r="D695">
        <v>9.5793908426508985</v>
      </c>
      <c r="E695">
        <v>8.2113618875838679</v>
      </c>
      <c r="F695">
        <v>9.3483454655161804</v>
      </c>
      <c r="G695">
        <v>8.5468488125629438</v>
      </c>
      <c r="H695">
        <v>9.6771862199753773</v>
      </c>
      <c r="I695">
        <v>8.4601242407518651</v>
      </c>
      <c r="J695">
        <f t="shared" si="77"/>
        <v>8.9705429115068558</v>
      </c>
      <c r="K695">
        <f t="shared" si="78"/>
        <v>0.40583501489952578</v>
      </c>
      <c r="L695">
        <f t="shared" si="79"/>
        <v>-0.10857506495865675</v>
      </c>
      <c r="M695">
        <f t="shared" si="80"/>
        <v>-0.11977231467028686</v>
      </c>
      <c r="AI695">
        <v>9.143992072428782</v>
      </c>
    </row>
    <row r="696" spans="3:35" x14ac:dyDescent="0.3">
      <c r="C696">
        <f t="shared" si="81"/>
        <v>688</v>
      </c>
      <c r="D696">
        <v>9.6683744755498662</v>
      </c>
      <c r="E696">
        <v>8.3450165272539127</v>
      </c>
      <c r="F696">
        <v>9.0780167681358996</v>
      </c>
      <c r="G696">
        <v>8.0596983526599768</v>
      </c>
      <c r="H696">
        <v>8.8306742507221134</v>
      </c>
      <c r="I696">
        <v>9.6005645167738667</v>
      </c>
      <c r="J696">
        <f t="shared" si="77"/>
        <v>8.930390815182605</v>
      </c>
      <c r="K696">
        <f t="shared" si="78"/>
        <v>0.4252515819497017</v>
      </c>
      <c r="L696">
        <f t="shared" si="79"/>
        <v>-0.25688806619073867</v>
      </c>
      <c r="M696">
        <f t="shared" si="80"/>
        <v>-0.2900804669425161</v>
      </c>
      <c r="AI696">
        <v>9.2850157115336227</v>
      </c>
    </row>
    <row r="697" spans="3:35" x14ac:dyDescent="0.3">
      <c r="C697">
        <f t="shared" si="81"/>
        <v>689</v>
      </c>
      <c r="D697">
        <v>8.0177816166847293</v>
      </c>
      <c r="E697">
        <v>9.4590873969720235</v>
      </c>
      <c r="F697">
        <v>8.2980074262549213</v>
      </c>
      <c r="G697">
        <v>8.8148573926096194</v>
      </c>
      <c r="H697">
        <v>9.7373605534954528</v>
      </c>
      <c r="I697">
        <v>8.5665253639219952</v>
      </c>
      <c r="J697">
        <f t="shared" si="77"/>
        <v>8.8156032916564566</v>
      </c>
      <c r="K697">
        <f t="shared" si="78"/>
        <v>0.44603470378640753</v>
      </c>
      <c r="L697">
        <f t="shared" si="79"/>
        <v>-0.67183555901486758</v>
      </c>
      <c r="M697">
        <f t="shared" si="80"/>
        <v>-0.77696042652849096</v>
      </c>
      <c r="AI697">
        <v>8.8698561548430561</v>
      </c>
    </row>
    <row r="698" spans="3:35" x14ac:dyDescent="0.3">
      <c r="C698">
        <f t="shared" si="81"/>
        <v>690</v>
      </c>
      <c r="D698">
        <v>9.9173515918821806</v>
      </c>
      <c r="E698">
        <v>9.1756759687778562</v>
      </c>
      <c r="F698">
        <v>9.0123987556858616</v>
      </c>
      <c r="G698">
        <v>9.7236528098323927</v>
      </c>
      <c r="H698">
        <v>8.9507209198987283</v>
      </c>
      <c r="I698">
        <v>9.4666019158886829</v>
      </c>
      <c r="J698">
        <f t="shared" si="77"/>
        <v>9.3744003269942837</v>
      </c>
      <c r="K698">
        <f t="shared" si="78"/>
        <v>0.15506305079634836</v>
      </c>
      <c r="L698">
        <f t="shared" si="79"/>
        <v>2.3365218635890908</v>
      </c>
      <c r="M698">
        <f t="shared" si="80"/>
        <v>1.593219446897103</v>
      </c>
      <c r="AI698">
        <v>9.0164555646478899</v>
      </c>
    </row>
    <row r="699" spans="3:35" x14ac:dyDescent="0.3">
      <c r="C699">
        <f t="shared" si="81"/>
        <v>691</v>
      </c>
      <c r="D699">
        <v>9.6828293613080874</v>
      </c>
      <c r="E699">
        <v>8.2141637800044478</v>
      </c>
      <c r="F699">
        <v>8.5680102344715561</v>
      </c>
      <c r="G699">
        <v>8.0623122311029487</v>
      </c>
      <c r="H699">
        <v>8.6536739120243524</v>
      </c>
      <c r="I699">
        <v>8.1495655080260434</v>
      </c>
      <c r="J699">
        <f t="shared" si="77"/>
        <v>8.5550925044895738</v>
      </c>
      <c r="K699">
        <f t="shared" si="78"/>
        <v>0.36103850355302203</v>
      </c>
      <c r="L699">
        <f t="shared" si="79"/>
        <v>-1.808742098592933</v>
      </c>
      <c r="M699">
        <f t="shared" si="80"/>
        <v>-1.8819366263036261</v>
      </c>
      <c r="AI699">
        <v>8.8131889106374253</v>
      </c>
    </row>
    <row r="700" spans="3:35" x14ac:dyDescent="0.3">
      <c r="C700">
        <f t="shared" si="81"/>
        <v>692</v>
      </c>
      <c r="D700">
        <v>9.5303002824771816</v>
      </c>
      <c r="E700">
        <v>9.9877150553210754</v>
      </c>
      <c r="F700">
        <v>9.9098854385987902</v>
      </c>
      <c r="G700">
        <v>9.1638292783962108</v>
      </c>
      <c r="H700">
        <v>8.4782336324268002</v>
      </c>
      <c r="I700">
        <v>8.4036016961572706</v>
      </c>
      <c r="J700">
        <f t="shared" si="77"/>
        <v>9.2455942305628884</v>
      </c>
      <c r="K700">
        <f t="shared" si="78"/>
        <v>0.47551257731591667</v>
      </c>
      <c r="L700">
        <f t="shared" si="79"/>
        <v>0.87672572809810101</v>
      </c>
      <c r="M700">
        <f t="shared" si="80"/>
        <v>1.0468786504545438</v>
      </c>
      <c r="AI700">
        <v>8.7999426011765554</v>
      </c>
    </row>
    <row r="701" spans="3:35" x14ac:dyDescent="0.3">
      <c r="C701">
        <f t="shared" si="81"/>
        <v>693</v>
      </c>
      <c r="D701">
        <v>8.5515992691802722</v>
      </c>
      <c r="E701">
        <v>8.5982089118328044</v>
      </c>
      <c r="F701">
        <v>9.2420016735844897</v>
      </c>
      <c r="G701">
        <v>9.7368466742907334</v>
      </c>
      <c r="H701">
        <v>8.0297018514569469</v>
      </c>
      <c r="I701">
        <v>9.8815153540205696</v>
      </c>
      <c r="J701">
        <f t="shared" si="77"/>
        <v>9.0066456223943039</v>
      </c>
      <c r="K701">
        <f t="shared" si="78"/>
        <v>0.53645799120385873</v>
      </c>
      <c r="L701">
        <f t="shared" si="79"/>
        <v>2.6303129108466852E-2</v>
      </c>
      <c r="M701">
        <f t="shared" si="80"/>
        <v>3.3360063116578589E-2</v>
      </c>
      <c r="AI701">
        <v>9.4095351117428088</v>
      </c>
    </row>
    <row r="702" spans="3:35" x14ac:dyDescent="0.3">
      <c r="C702">
        <f t="shared" si="81"/>
        <v>694</v>
      </c>
      <c r="D702">
        <v>8.0043046625514052</v>
      </c>
      <c r="E702">
        <v>9.2341770719830212</v>
      </c>
      <c r="F702">
        <v>9.3153066638222271</v>
      </c>
      <c r="G702">
        <v>8.2530096223409082</v>
      </c>
      <c r="H702">
        <v>9.2234221000181211</v>
      </c>
      <c r="I702">
        <v>9.7092090584677617</v>
      </c>
      <c r="J702">
        <f t="shared" si="77"/>
        <v>8.9565715298639059</v>
      </c>
      <c r="K702">
        <f t="shared" si="78"/>
        <v>0.44904795078089099</v>
      </c>
      <c r="L702">
        <f t="shared" si="79"/>
        <v>-0.15428905135030127</v>
      </c>
      <c r="M702">
        <f t="shared" si="80"/>
        <v>-0.17903298621992692</v>
      </c>
      <c r="AI702">
        <v>9.1941089940144156</v>
      </c>
    </row>
    <row r="703" spans="3:35" x14ac:dyDescent="0.3">
      <c r="C703">
        <f t="shared" si="81"/>
        <v>695</v>
      </c>
      <c r="D703">
        <v>8.8390945770155867</v>
      </c>
      <c r="E703">
        <v>9.2730007412199118</v>
      </c>
      <c r="F703">
        <v>9.5944946924268546</v>
      </c>
      <c r="G703">
        <v>8.3396173259138848</v>
      </c>
      <c r="H703">
        <v>8.9485900265000513</v>
      </c>
      <c r="I703">
        <v>8.469319146241963</v>
      </c>
      <c r="J703">
        <f t="shared" si="77"/>
        <v>8.9106860848863754</v>
      </c>
      <c r="K703">
        <f t="shared" si="78"/>
        <v>0.22527049534646496</v>
      </c>
      <c r="L703">
        <f t="shared" si="79"/>
        <v>-0.45464494379178871</v>
      </c>
      <c r="M703">
        <f t="shared" si="80"/>
        <v>-0.37365957027682029</v>
      </c>
      <c r="AI703">
        <v>8.9818361397018904</v>
      </c>
    </row>
    <row r="704" spans="3:35" x14ac:dyDescent="0.3">
      <c r="C704">
        <f t="shared" si="81"/>
        <v>696</v>
      </c>
      <c r="D704">
        <v>9.7760482245524472</v>
      </c>
      <c r="E704">
        <v>9.2113055628102014</v>
      </c>
      <c r="F704">
        <v>9.2139671252333919</v>
      </c>
      <c r="G704">
        <v>9.7919620549760182</v>
      </c>
      <c r="H704">
        <v>9.3989448978835224</v>
      </c>
      <c r="I704">
        <v>8.2416646638699884</v>
      </c>
      <c r="J704">
        <f t="shared" si="77"/>
        <v>9.2723154215542625</v>
      </c>
      <c r="K704">
        <f t="shared" si="78"/>
        <v>0.3218364191162163</v>
      </c>
      <c r="L704">
        <f t="shared" si="79"/>
        <v>1.1810564160926493</v>
      </c>
      <c r="M704">
        <f t="shared" si="80"/>
        <v>1.1602186023092038</v>
      </c>
      <c r="AI704">
        <v>9.0771786665830216</v>
      </c>
    </row>
    <row r="705" spans="3:35" x14ac:dyDescent="0.3">
      <c r="C705">
        <f t="shared" si="81"/>
        <v>697</v>
      </c>
      <c r="D705">
        <v>9.2413383989518056</v>
      </c>
      <c r="E705">
        <v>8.7478751444077769</v>
      </c>
      <c r="F705">
        <v>8.5942239088218813</v>
      </c>
      <c r="G705">
        <v>8.3273535288119938</v>
      </c>
      <c r="H705">
        <v>9.2559307955370915</v>
      </c>
      <c r="I705">
        <v>9.3467197831483055</v>
      </c>
      <c r="J705">
        <f t="shared" si="77"/>
        <v>8.9189069266131416</v>
      </c>
      <c r="K705">
        <f t="shared" si="78"/>
        <v>0.17703546756243788</v>
      </c>
      <c r="L705">
        <f t="shared" si="79"/>
        <v>-0.46499595275877098</v>
      </c>
      <c r="M705">
        <f t="shared" si="80"/>
        <v>-0.3387902485532025</v>
      </c>
      <c r="AI705">
        <v>8.5369545795683823</v>
      </c>
    </row>
    <row r="706" spans="3:35" x14ac:dyDescent="0.3">
      <c r="C706">
        <f t="shared" si="81"/>
        <v>698</v>
      </c>
      <c r="D706">
        <v>9.8067096321220273</v>
      </c>
      <c r="E706">
        <v>9.6707328080185864</v>
      </c>
      <c r="F706">
        <v>9.0825546609906667</v>
      </c>
      <c r="G706">
        <v>9.6189029552958676</v>
      </c>
      <c r="H706">
        <v>8.7331356760162642</v>
      </c>
      <c r="I706">
        <v>8.5934232662926284</v>
      </c>
      <c r="J706">
        <f t="shared" si="77"/>
        <v>9.2509098331226749</v>
      </c>
      <c r="K706">
        <f t="shared" si="78"/>
        <v>0.26986116241955227</v>
      </c>
      <c r="L706">
        <f t="shared" si="79"/>
        <v>1.1888542781169602</v>
      </c>
      <c r="M706">
        <f t="shared" si="80"/>
        <v>1.0694251805998203</v>
      </c>
      <c r="AI706">
        <v>9.1091696748598547</v>
      </c>
    </row>
    <row r="707" spans="3:35" x14ac:dyDescent="0.3">
      <c r="C707">
        <f t="shared" si="81"/>
        <v>699</v>
      </c>
      <c r="D707">
        <v>8.4294292162238396</v>
      </c>
      <c r="E707">
        <v>8.3186877372555266</v>
      </c>
      <c r="F707">
        <v>9.3939964717165214</v>
      </c>
      <c r="G707">
        <v>9.8240771510339915</v>
      </c>
      <c r="H707">
        <v>9.0507923535859529</v>
      </c>
      <c r="I707">
        <v>8.2753796207199493</v>
      </c>
      <c r="J707">
        <f t="shared" si="77"/>
        <v>8.8820604250892981</v>
      </c>
      <c r="K707">
        <f t="shared" si="78"/>
        <v>0.41365397730327302</v>
      </c>
      <c r="L707">
        <f t="shared" si="79"/>
        <v>-0.44453194293497333</v>
      </c>
      <c r="M707">
        <f t="shared" si="80"/>
        <v>-0.49507747055888346</v>
      </c>
      <c r="AI707">
        <v>9.1703755807342784</v>
      </c>
    </row>
    <row r="708" spans="3:35" x14ac:dyDescent="0.3">
      <c r="C708">
        <f t="shared" si="81"/>
        <v>700</v>
      </c>
      <c r="D708">
        <v>9.5493242631217914</v>
      </c>
      <c r="E708">
        <v>8.0985668016031642</v>
      </c>
      <c r="F708">
        <v>9.8613533780190057</v>
      </c>
      <c r="G708">
        <v>8.8451934392662288</v>
      </c>
      <c r="H708">
        <v>8.8236074051724724</v>
      </c>
      <c r="I708">
        <v>8.4144636043179588</v>
      </c>
      <c r="J708">
        <f t="shared" si="77"/>
        <v>8.9320848152501036</v>
      </c>
      <c r="K708">
        <f t="shared" si="78"/>
        <v>0.44530521091156955</v>
      </c>
      <c r="L708">
        <f t="shared" si="79"/>
        <v>-0.24481902291251137</v>
      </c>
      <c r="M708">
        <f t="shared" si="80"/>
        <v>-0.28289523758076895</v>
      </c>
      <c r="AI708">
        <v>8.8340752076502671</v>
      </c>
    </row>
    <row r="709" spans="3:35" x14ac:dyDescent="0.3">
      <c r="C709">
        <f t="shared" si="81"/>
        <v>701</v>
      </c>
      <c r="D709">
        <v>9.9117085172408164</v>
      </c>
      <c r="E709">
        <v>8.0439929151571885</v>
      </c>
      <c r="F709">
        <v>9.7339388024258859</v>
      </c>
      <c r="G709">
        <v>9.7669852336598932</v>
      </c>
      <c r="H709">
        <v>9.4771029878479514</v>
      </c>
      <c r="I709">
        <v>9.2191185478701012</v>
      </c>
      <c r="J709">
        <f t="shared" si="77"/>
        <v>9.3588078340336391</v>
      </c>
      <c r="K709">
        <f t="shared" si="78"/>
        <v>0.47505526189768732</v>
      </c>
      <c r="L709">
        <f t="shared" si="79"/>
        <v>1.279495921490964</v>
      </c>
      <c r="M709">
        <f t="shared" si="80"/>
        <v>1.5270827091287873</v>
      </c>
      <c r="AI709">
        <v>8.8244373047724309</v>
      </c>
    </row>
    <row r="710" spans="3:35" x14ac:dyDescent="0.3">
      <c r="C710">
        <f t="shared" si="81"/>
        <v>702</v>
      </c>
      <c r="D710">
        <v>9.8396127478081254</v>
      </c>
      <c r="E710">
        <v>9.410259633201127</v>
      </c>
      <c r="F710">
        <v>9.084257278699214</v>
      </c>
      <c r="G710">
        <v>9.7520009042436122</v>
      </c>
      <c r="H710">
        <v>9.4043997401616064</v>
      </c>
      <c r="I710">
        <v>8.2965565052924148</v>
      </c>
      <c r="J710">
        <f t="shared" si="77"/>
        <v>9.2978478015676842</v>
      </c>
      <c r="K710">
        <f t="shared" si="78"/>
        <v>0.31439184092204486</v>
      </c>
      <c r="L710">
        <f t="shared" si="79"/>
        <v>1.3064980641439334</v>
      </c>
      <c r="M710">
        <f t="shared" si="80"/>
        <v>1.26851612252042</v>
      </c>
      <c r="AI710">
        <v>8.9777237397530651</v>
      </c>
    </row>
    <row r="711" spans="3:35" x14ac:dyDescent="0.3">
      <c r="C711">
        <f t="shared" si="81"/>
        <v>703</v>
      </c>
      <c r="D711">
        <v>8.1592907911727259</v>
      </c>
      <c r="E711">
        <v>8.903485926914021</v>
      </c>
      <c r="F711">
        <v>8.0881485346629436</v>
      </c>
      <c r="G711">
        <v>9.3210435193933634</v>
      </c>
      <c r="H711">
        <v>8.1628506593055903</v>
      </c>
      <c r="I711">
        <v>9.6200948377467554</v>
      </c>
      <c r="J711">
        <f t="shared" si="77"/>
        <v>8.7091523781992333</v>
      </c>
      <c r="K711">
        <f t="shared" si="78"/>
        <v>0.44568631361494593</v>
      </c>
      <c r="L711">
        <f t="shared" si="79"/>
        <v>-1.0626784232319038</v>
      </c>
      <c r="M711">
        <f t="shared" si="80"/>
        <v>-1.2284800242148761</v>
      </c>
      <c r="AI711">
        <v>8.8263342645883736</v>
      </c>
    </row>
    <row r="712" spans="3:35" x14ac:dyDescent="0.3">
      <c r="C712">
        <f t="shared" si="81"/>
        <v>704</v>
      </c>
      <c r="D712">
        <v>8.0620696629797184</v>
      </c>
      <c r="E712">
        <v>8.3314284118604345</v>
      </c>
      <c r="F712">
        <v>8.115253412202474</v>
      </c>
      <c r="G712">
        <v>9.8166809027649009</v>
      </c>
      <c r="H712">
        <v>9.2045893474006153</v>
      </c>
      <c r="I712">
        <v>9.2398059908031165</v>
      </c>
      <c r="J712">
        <f t="shared" si="77"/>
        <v>8.7949712880018769</v>
      </c>
      <c r="K712">
        <f t="shared" si="78"/>
        <v>0.52471771699278313</v>
      </c>
      <c r="L712">
        <f t="shared" si="79"/>
        <v>-0.689186554374428</v>
      </c>
      <c r="M712">
        <f t="shared" si="80"/>
        <v>-0.86447262991905505</v>
      </c>
      <c r="AI712">
        <v>9.2284590314877732</v>
      </c>
    </row>
    <row r="713" spans="3:35" x14ac:dyDescent="0.3">
      <c r="C713">
        <f t="shared" si="81"/>
        <v>705</v>
      </c>
      <c r="D713">
        <v>9.5617599311926593</v>
      </c>
      <c r="E713">
        <v>8.690437777924128</v>
      </c>
      <c r="F713">
        <v>9.8214579721908954</v>
      </c>
      <c r="G713">
        <v>9.4967613962090063</v>
      </c>
      <c r="H713">
        <v>9.3734561711808837</v>
      </c>
      <c r="I713">
        <v>9.8341375302975322</v>
      </c>
      <c r="J713">
        <f t="shared" si="77"/>
        <v>9.4630017964991833</v>
      </c>
      <c r="K713">
        <f t="shared" si="78"/>
        <v>0.17639980486895049</v>
      </c>
      <c r="L713">
        <f t="shared" si="79"/>
        <v>2.7073944625439386</v>
      </c>
      <c r="M713">
        <f t="shared" si="80"/>
        <v>1.9690292785464167</v>
      </c>
      <c r="AI713">
        <v>9.2394506656987812</v>
      </c>
    </row>
    <row r="714" spans="3:35" x14ac:dyDescent="0.3">
      <c r="C714">
        <f t="shared" si="81"/>
        <v>706</v>
      </c>
      <c r="D714">
        <v>9.606497364320095</v>
      </c>
      <c r="E714">
        <v>9.2172405120997603</v>
      </c>
      <c r="F714">
        <v>9.9997909111757899</v>
      </c>
      <c r="G714">
        <v>8.0940517445404776</v>
      </c>
      <c r="H714">
        <v>8.0255352657300953</v>
      </c>
      <c r="I714">
        <v>8.7374552811323927</v>
      </c>
      <c r="J714">
        <f t="shared" ref="J714:J777" si="82">SUM(D714:I714) / 6</f>
        <v>8.9467618464997667</v>
      </c>
      <c r="K714">
        <f t="shared" ref="K714:K777" si="83">_xlfn.VAR.S(D714:I714)</f>
        <v>0.6473724084953516</v>
      </c>
      <c r="L714">
        <f t="shared" ref="L714:L777" si="84">(J714 - $P$7)/(K714^0.5/SQRT(6))</f>
        <v>-0.15836475049927698</v>
      </c>
      <c r="M714">
        <f t="shared" ref="M714:M777" si="85">(J714-$P$7)/$P$8</f>
        <v>-0.2206414998733757</v>
      </c>
      <c r="AI714">
        <v>9.0154039695908867</v>
      </c>
    </row>
    <row r="715" spans="3:35" x14ac:dyDescent="0.3">
      <c r="C715">
        <f t="shared" ref="C715:C778" si="86">C714+1</f>
        <v>707</v>
      </c>
      <c r="D715">
        <v>9.5945068503675692</v>
      </c>
      <c r="E715">
        <v>8.4673211290600481</v>
      </c>
      <c r="F715">
        <v>9.9131737855919067</v>
      </c>
      <c r="G715">
        <v>8.0722293909171476</v>
      </c>
      <c r="H715">
        <v>8.163249194876002</v>
      </c>
      <c r="I715">
        <v>8.3060590070704041</v>
      </c>
      <c r="J715">
        <f t="shared" si="82"/>
        <v>8.7527565596471799</v>
      </c>
      <c r="K715">
        <f t="shared" si="83"/>
        <v>0.62935198784176605</v>
      </c>
      <c r="L715">
        <f t="shared" si="84"/>
        <v>-0.75963746796106479</v>
      </c>
      <c r="M715">
        <f t="shared" si="85"/>
        <v>-1.0435295918944192</v>
      </c>
      <c r="AI715">
        <v>8.6250685635780133</v>
      </c>
    </row>
    <row r="716" spans="3:35" x14ac:dyDescent="0.3">
      <c r="C716">
        <f t="shared" si="86"/>
        <v>708</v>
      </c>
      <c r="D716">
        <v>8.0812255394080985</v>
      </c>
      <c r="E716">
        <v>9.5290173687898285</v>
      </c>
      <c r="F716">
        <v>8.2935923021244804</v>
      </c>
      <c r="G716">
        <v>8.6535760651211877</v>
      </c>
      <c r="H716">
        <v>9.7162058878972388</v>
      </c>
      <c r="I716">
        <v>9.2530532550565567</v>
      </c>
      <c r="J716">
        <f t="shared" si="82"/>
        <v>8.9211117363995651</v>
      </c>
      <c r="K716">
        <f t="shared" si="83"/>
        <v>0.4565347878284009</v>
      </c>
      <c r="L716">
        <f t="shared" si="84"/>
        <v>-0.28156953887931419</v>
      </c>
      <c r="M716">
        <f t="shared" si="85"/>
        <v>-0.32943838114869201</v>
      </c>
      <c r="AI716">
        <v>8.9288582488015678</v>
      </c>
    </row>
    <row r="717" spans="3:35" x14ac:dyDescent="0.3">
      <c r="C717">
        <f t="shared" si="86"/>
        <v>709</v>
      </c>
      <c r="D717">
        <v>9.4182849270616682</v>
      </c>
      <c r="E717">
        <v>9.4335981823591233</v>
      </c>
      <c r="F717">
        <v>8.1677538414822966</v>
      </c>
      <c r="G717">
        <v>9.857937349983203</v>
      </c>
      <c r="H717">
        <v>9.3535991186956711</v>
      </c>
      <c r="I717">
        <v>9.2788610720723153</v>
      </c>
      <c r="J717">
        <f t="shared" si="82"/>
        <v>9.2516724152757117</v>
      </c>
      <c r="K717">
        <f t="shared" si="83"/>
        <v>0.32288432708224135</v>
      </c>
      <c r="L717">
        <f t="shared" si="84"/>
        <v>1.0901516261400059</v>
      </c>
      <c r="M717">
        <f t="shared" si="85"/>
        <v>1.0726597304572094</v>
      </c>
      <c r="AI717">
        <v>8.9717814236686433</v>
      </c>
    </row>
    <row r="718" spans="3:35" x14ac:dyDescent="0.3">
      <c r="C718">
        <f t="shared" si="86"/>
        <v>710</v>
      </c>
      <c r="D718">
        <v>9.5324250842623321</v>
      </c>
      <c r="E718">
        <v>8.3140590566378929</v>
      </c>
      <c r="F718">
        <v>9.4507700530346863</v>
      </c>
      <c r="G718">
        <v>8.887212305529566</v>
      </c>
      <c r="H718">
        <v>8.7368283988767441</v>
      </c>
      <c r="I718">
        <v>8.5408360657313835</v>
      </c>
      <c r="J718">
        <f t="shared" si="82"/>
        <v>8.9103551606787672</v>
      </c>
      <c r="K718">
        <f t="shared" si="83"/>
        <v>0.24035595594766676</v>
      </c>
      <c r="L718">
        <f t="shared" si="84"/>
        <v>-0.4417997187172189</v>
      </c>
      <c r="M718">
        <f t="shared" si="85"/>
        <v>-0.37506321032302775</v>
      </c>
      <c r="AI718">
        <v>9.2186252035489549</v>
      </c>
    </row>
    <row r="719" spans="3:35" x14ac:dyDescent="0.3">
      <c r="C719">
        <f t="shared" si="86"/>
        <v>711</v>
      </c>
      <c r="D719">
        <v>8.1855071094733916</v>
      </c>
      <c r="E719">
        <v>8.8567884341728877</v>
      </c>
      <c r="F719">
        <v>8.5285298919628296</v>
      </c>
      <c r="G719">
        <v>9.151505233240055</v>
      </c>
      <c r="H719">
        <v>9.535200724463154</v>
      </c>
      <c r="I719">
        <v>9.6452576955792573</v>
      </c>
      <c r="J719">
        <f t="shared" si="82"/>
        <v>8.9837981814819301</v>
      </c>
      <c r="K719">
        <f t="shared" si="83"/>
        <v>0.32607368708142614</v>
      </c>
      <c r="L719">
        <f t="shared" si="84"/>
        <v>-6.426874754668202E-2</v>
      </c>
      <c r="M719">
        <f t="shared" si="85"/>
        <v>-6.3549084901807537E-2</v>
      </c>
      <c r="AI719">
        <v>8.7030457212631447</v>
      </c>
    </row>
    <row r="720" spans="3:35" x14ac:dyDescent="0.3">
      <c r="C720">
        <f t="shared" si="86"/>
        <v>712</v>
      </c>
      <c r="D720">
        <v>9.5218228635405531</v>
      </c>
      <c r="E720">
        <v>9.3835873587011029</v>
      </c>
      <c r="F720">
        <v>8.1013582963475219</v>
      </c>
      <c r="G720">
        <v>9.2535984378847971</v>
      </c>
      <c r="H720">
        <v>9.9321465422398134</v>
      </c>
      <c r="I720">
        <v>9.2474038017269269</v>
      </c>
      <c r="J720">
        <f t="shared" si="82"/>
        <v>9.2399862167401192</v>
      </c>
      <c r="K720">
        <f t="shared" si="83"/>
        <v>0.37517059077543052</v>
      </c>
      <c r="L720">
        <f t="shared" si="84"/>
        <v>0.96460306608758939</v>
      </c>
      <c r="M720">
        <f t="shared" si="85"/>
        <v>1.0230918358294729</v>
      </c>
      <c r="AI720">
        <v>8.7674680671286254</v>
      </c>
    </row>
    <row r="721" spans="3:35" x14ac:dyDescent="0.3">
      <c r="C721">
        <f t="shared" si="86"/>
        <v>713</v>
      </c>
      <c r="D721">
        <v>9.4261925424563042</v>
      </c>
      <c r="E721">
        <v>9.1987167295915615</v>
      </c>
      <c r="F721">
        <v>9.9496343297547245</v>
      </c>
      <c r="G721">
        <v>8.6389015350453064</v>
      </c>
      <c r="H721">
        <v>9.6141305928892002</v>
      </c>
      <c r="I721">
        <v>8.655234314497914</v>
      </c>
      <c r="J721">
        <f t="shared" si="82"/>
        <v>9.2471350073725009</v>
      </c>
      <c r="K721">
        <f t="shared" si="83"/>
        <v>0.27657827506287996</v>
      </c>
      <c r="L721">
        <f t="shared" si="84"/>
        <v>1.156747194730575</v>
      </c>
      <c r="M721">
        <f t="shared" si="85"/>
        <v>1.0534139717834707</v>
      </c>
      <c r="AI721">
        <v>8.7259750872545734</v>
      </c>
    </row>
    <row r="722" spans="3:35" x14ac:dyDescent="0.3">
      <c r="C722">
        <f t="shared" si="86"/>
        <v>714</v>
      </c>
      <c r="D722">
        <v>9.6979296685365579</v>
      </c>
      <c r="E722">
        <v>9.03981077624357</v>
      </c>
      <c r="F722">
        <v>8.983833163987331</v>
      </c>
      <c r="G722">
        <v>8.0680790672611895</v>
      </c>
      <c r="H722">
        <v>8.5169709749949263</v>
      </c>
      <c r="I722">
        <v>9.1846280124780417</v>
      </c>
      <c r="J722">
        <f t="shared" si="82"/>
        <v>8.915208610583603</v>
      </c>
      <c r="K722">
        <f t="shared" si="83"/>
        <v>0.31633915505321314</v>
      </c>
      <c r="L722">
        <f t="shared" si="84"/>
        <v>-0.36396524932311219</v>
      </c>
      <c r="M722">
        <f t="shared" si="85"/>
        <v>-0.35447693560493332</v>
      </c>
      <c r="AI722">
        <v>9.4918275451541305</v>
      </c>
    </row>
    <row r="723" spans="3:35" x14ac:dyDescent="0.3">
      <c r="C723">
        <f t="shared" si="86"/>
        <v>715</v>
      </c>
      <c r="D723">
        <v>9.5423092844078958</v>
      </c>
      <c r="E723">
        <v>8.4507973119840969</v>
      </c>
      <c r="F723">
        <v>9.2771265817604593</v>
      </c>
      <c r="G723">
        <v>9.4668826397197634</v>
      </c>
      <c r="H723">
        <v>8.2453895136152031</v>
      </c>
      <c r="I723">
        <v>8.4218157716276423</v>
      </c>
      <c r="J723">
        <f t="shared" si="82"/>
        <v>8.9007201838525098</v>
      </c>
      <c r="K723">
        <f t="shared" si="83"/>
        <v>0.34701931816071807</v>
      </c>
      <c r="L723">
        <f t="shared" si="84"/>
        <v>-0.40774867284742466</v>
      </c>
      <c r="M723">
        <f t="shared" si="85"/>
        <v>-0.41593069298730323</v>
      </c>
      <c r="AI723">
        <v>9.0455972719053523</v>
      </c>
    </row>
    <row r="724" spans="3:35" x14ac:dyDescent="0.3">
      <c r="C724">
        <f t="shared" si="86"/>
        <v>716</v>
      </c>
      <c r="D724">
        <v>8.0491716940760689</v>
      </c>
      <c r="E724">
        <v>9.700964252465079</v>
      </c>
      <c r="F724">
        <v>9.2788756616672057</v>
      </c>
      <c r="G724">
        <v>8.8054278262499288</v>
      </c>
      <c r="H724">
        <v>8.0259223866795555</v>
      </c>
      <c r="I724">
        <v>8.3841500664351489</v>
      </c>
      <c r="J724">
        <f t="shared" si="82"/>
        <v>8.7074186479288311</v>
      </c>
      <c r="K724">
        <f t="shared" si="83"/>
        <v>0.46510611360267484</v>
      </c>
      <c r="L724">
        <f t="shared" si="84"/>
        <v>-1.046483650696318</v>
      </c>
      <c r="M724">
        <f t="shared" si="85"/>
        <v>-1.2358337722360544</v>
      </c>
      <c r="AI724">
        <v>9.0305532094369187</v>
      </c>
    </row>
    <row r="725" spans="3:35" x14ac:dyDescent="0.3">
      <c r="C725">
        <f t="shared" si="86"/>
        <v>717</v>
      </c>
      <c r="D725">
        <v>9.2381128363379901</v>
      </c>
      <c r="E725">
        <v>8.5424248129426044</v>
      </c>
      <c r="F725">
        <v>9.2377132765996386</v>
      </c>
      <c r="G725">
        <v>8.0383058941722396</v>
      </c>
      <c r="H725">
        <v>8.7075859904638335</v>
      </c>
      <c r="I725">
        <v>8.2461502382303991</v>
      </c>
      <c r="J725">
        <f t="shared" si="82"/>
        <v>8.6683821747911178</v>
      </c>
      <c r="K725">
        <f t="shared" si="83"/>
        <v>0.24828181080212258</v>
      </c>
      <c r="L725">
        <f t="shared" si="84"/>
        <v>-1.6242061447706153</v>
      </c>
      <c r="M725">
        <f t="shared" si="85"/>
        <v>-1.401409924415514</v>
      </c>
      <c r="AI725">
        <v>9.1622024468097862</v>
      </c>
    </row>
    <row r="726" spans="3:35" x14ac:dyDescent="0.3">
      <c r="C726">
        <f t="shared" si="86"/>
        <v>718</v>
      </c>
      <c r="D726">
        <v>9.130478300293511</v>
      </c>
      <c r="E726">
        <v>9.8519821682226976</v>
      </c>
      <c r="F726">
        <v>8.5179309885751291</v>
      </c>
      <c r="G726">
        <v>8.6236033712567135</v>
      </c>
      <c r="H726">
        <v>8.3958522159114644</v>
      </c>
      <c r="I726">
        <v>8.3859261170923034</v>
      </c>
      <c r="J726">
        <f t="shared" si="82"/>
        <v>8.8176288602253035</v>
      </c>
      <c r="K726">
        <f t="shared" si="83"/>
        <v>0.33189780773489747</v>
      </c>
      <c r="L726">
        <f t="shared" si="84"/>
        <v>-0.77022206544106275</v>
      </c>
      <c r="M726">
        <f t="shared" si="85"/>
        <v>-0.76836882429992548</v>
      </c>
      <c r="AI726">
        <v>9.4223046885670101</v>
      </c>
    </row>
    <row r="727" spans="3:35" x14ac:dyDescent="0.3">
      <c r="C727">
        <f t="shared" si="86"/>
        <v>719</v>
      </c>
      <c r="D727">
        <v>8.0897336321699278</v>
      </c>
      <c r="E727">
        <v>9.7583364343643595</v>
      </c>
      <c r="F727">
        <v>8.6517868957187378</v>
      </c>
      <c r="G727">
        <v>8.5923977381459018</v>
      </c>
      <c r="H727">
        <v>9.4636649067368541</v>
      </c>
      <c r="I727">
        <v>9.4892504043050465</v>
      </c>
      <c r="J727">
        <f t="shared" si="82"/>
        <v>9.0075283352401367</v>
      </c>
      <c r="K727">
        <f t="shared" si="83"/>
        <v>0.42901240536235863</v>
      </c>
      <c r="L727">
        <f t="shared" si="84"/>
        <v>3.271418076870173E-2</v>
      </c>
      <c r="M727">
        <f t="shared" si="85"/>
        <v>3.7104156389984037E-2</v>
      </c>
      <c r="AI727">
        <v>8.6883950388070872</v>
      </c>
    </row>
    <row r="728" spans="3:35" x14ac:dyDescent="0.3">
      <c r="C728">
        <f t="shared" si="86"/>
        <v>720</v>
      </c>
      <c r="D728">
        <v>8.423971531376818</v>
      </c>
      <c r="E728">
        <v>9.1293274763443648</v>
      </c>
      <c r="F728">
        <v>9.7446777591263771</v>
      </c>
      <c r="G728">
        <v>8.7045615207034768</v>
      </c>
      <c r="H728">
        <v>8.1351833569681915</v>
      </c>
      <c r="I728">
        <v>9.2143150895943471</v>
      </c>
      <c r="J728">
        <f t="shared" si="82"/>
        <v>8.8920061223522637</v>
      </c>
      <c r="K728">
        <f t="shared" si="83"/>
        <v>0.34284519416495352</v>
      </c>
      <c r="L728">
        <f t="shared" si="84"/>
        <v>-0.44667749368812187</v>
      </c>
      <c r="M728">
        <f t="shared" si="85"/>
        <v>-0.45289204367018515</v>
      </c>
      <c r="AI728">
        <v>9.0791327422680581</v>
      </c>
    </row>
    <row r="729" spans="3:35" x14ac:dyDescent="0.3">
      <c r="C729">
        <f t="shared" si="86"/>
        <v>721</v>
      </c>
      <c r="D729">
        <v>9.0455685341413208</v>
      </c>
      <c r="E729">
        <v>8.7959701583669414</v>
      </c>
      <c r="F729">
        <v>9.6126565233224355</v>
      </c>
      <c r="G729">
        <v>8.8276642113208972</v>
      </c>
      <c r="H729">
        <v>9.832000235315423</v>
      </c>
      <c r="I729">
        <v>9.4847403410795028</v>
      </c>
      <c r="J729">
        <f t="shared" si="82"/>
        <v>9.2664333339244198</v>
      </c>
      <c r="K729">
        <f t="shared" si="83"/>
        <v>0.19000591369761693</v>
      </c>
      <c r="L729">
        <f t="shared" si="84"/>
        <v>1.5040550798748058</v>
      </c>
      <c r="M729">
        <f t="shared" si="85"/>
        <v>1.1352692829099873</v>
      </c>
      <c r="AI729">
        <v>8.7975555714734686</v>
      </c>
    </row>
    <row r="730" spans="3:35" x14ac:dyDescent="0.3">
      <c r="C730">
        <f t="shared" si="86"/>
        <v>722</v>
      </c>
      <c r="D730">
        <v>9.508373334221643</v>
      </c>
      <c r="E730">
        <v>8.1957239790332093</v>
      </c>
      <c r="F730">
        <v>8.1116575773501349</v>
      </c>
      <c r="G730">
        <v>8.1937776427303568</v>
      </c>
      <c r="H730">
        <v>9.0915945751703795</v>
      </c>
      <c r="I730">
        <v>8.0307403988807931</v>
      </c>
      <c r="J730">
        <f t="shared" si="82"/>
        <v>8.5219779178977522</v>
      </c>
      <c r="K730">
        <f t="shared" si="83"/>
        <v>0.38425463775777124</v>
      </c>
      <c r="L730">
        <f t="shared" si="84"/>
        <v>-1.8841035207270462</v>
      </c>
      <c r="M730">
        <f t="shared" si="85"/>
        <v>-2.0223946489724369</v>
      </c>
      <c r="AI730">
        <v>9.020703548310216</v>
      </c>
    </row>
    <row r="731" spans="3:35" x14ac:dyDescent="0.3">
      <c r="C731">
        <f t="shared" si="86"/>
        <v>723</v>
      </c>
      <c r="D731">
        <v>8.1094756875569232</v>
      </c>
      <c r="E731">
        <v>8.6003597005207375</v>
      </c>
      <c r="F731">
        <v>9.1627082377319393</v>
      </c>
      <c r="G731">
        <v>8.9041147890565622</v>
      </c>
      <c r="H731">
        <v>8.8579757641144159</v>
      </c>
      <c r="I731">
        <v>9.1375658042029375</v>
      </c>
      <c r="J731">
        <f t="shared" si="82"/>
        <v>8.7953666638639181</v>
      </c>
      <c r="K731">
        <f t="shared" si="83"/>
        <v>0.15525205696787642</v>
      </c>
      <c r="L731">
        <f t="shared" si="84"/>
        <v>-1.2645548146561008</v>
      </c>
      <c r="M731">
        <f t="shared" si="85"/>
        <v>-0.86279561330768062</v>
      </c>
      <c r="AI731">
        <v>9.1020351241156607</v>
      </c>
    </row>
    <row r="732" spans="3:35" x14ac:dyDescent="0.3">
      <c r="C732">
        <f t="shared" si="86"/>
        <v>724</v>
      </c>
      <c r="D732">
        <v>8.5585219061034792</v>
      </c>
      <c r="E732">
        <v>8.1569862642020077</v>
      </c>
      <c r="F732">
        <v>9.5746246155815733</v>
      </c>
      <c r="G732">
        <v>9.5177574172880703</v>
      </c>
      <c r="H732">
        <v>8.5434211077724367</v>
      </c>
      <c r="I732">
        <v>8.9883150258708309</v>
      </c>
      <c r="J732">
        <f t="shared" si="82"/>
        <v>8.8899377228030669</v>
      </c>
      <c r="K732">
        <f t="shared" si="83"/>
        <v>0.32795197048023533</v>
      </c>
      <c r="L732">
        <f t="shared" si="84"/>
        <v>-0.46555451089522087</v>
      </c>
      <c r="M732">
        <f t="shared" si="85"/>
        <v>-0.46166531674015587</v>
      </c>
      <c r="AI732">
        <v>8.9304276965119769</v>
      </c>
    </row>
    <row r="733" spans="3:35" x14ac:dyDescent="0.3">
      <c r="C733">
        <f t="shared" si="86"/>
        <v>725</v>
      </c>
      <c r="D733">
        <v>8.7363571943216165</v>
      </c>
      <c r="E733">
        <v>8.9311905567504404</v>
      </c>
      <c r="F733">
        <v>9.8165633824619398</v>
      </c>
      <c r="G733">
        <v>9.9958657345127619</v>
      </c>
      <c r="H733">
        <v>9.3576444038475781</v>
      </c>
      <c r="I733">
        <v>9.3241950591562173</v>
      </c>
      <c r="J733">
        <f t="shared" si="82"/>
        <v>9.3603027218417605</v>
      </c>
      <c r="K733">
        <f t="shared" si="83"/>
        <v>0.23737404700118483</v>
      </c>
      <c r="L733">
        <f t="shared" si="84"/>
        <v>1.817581437018452</v>
      </c>
      <c r="M733">
        <f t="shared" si="85"/>
        <v>1.5334233887884361</v>
      </c>
      <c r="AI733">
        <v>8.9785051814565602</v>
      </c>
    </row>
    <row r="734" spans="3:35" x14ac:dyDescent="0.3">
      <c r="C734">
        <f t="shared" si="86"/>
        <v>726</v>
      </c>
      <c r="D734">
        <v>8.8275185250319854</v>
      </c>
      <c r="E734">
        <v>8.8607607048338757</v>
      </c>
      <c r="F734">
        <v>9.9002983615792921</v>
      </c>
      <c r="G734">
        <v>9.4119973076626788</v>
      </c>
      <c r="H734">
        <v>8.27313822129077</v>
      </c>
      <c r="I734">
        <v>8.2008302351621172</v>
      </c>
      <c r="J734">
        <f t="shared" si="82"/>
        <v>8.9124238925934538</v>
      </c>
      <c r="K734">
        <f t="shared" si="83"/>
        <v>0.43007985455152775</v>
      </c>
      <c r="L734">
        <f t="shared" si="84"/>
        <v>-0.32255009849464261</v>
      </c>
      <c r="M734">
        <f t="shared" si="85"/>
        <v>-0.36628852749970348</v>
      </c>
      <c r="AI734">
        <v>9.4030294006090447</v>
      </c>
    </row>
    <row r="735" spans="3:35" x14ac:dyDescent="0.3">
      <c r="C735">
        <f t="shared" si="86"/>
        <v>727</v>
      </c>
      <c r="D735">
        <v>8.2923362170856798</v>
      </c>
      <c r="E735">
        <v>9.6223353662309545</v>
      </c>
      <c r="F735">
        <v>9.0619812227989804</v>
      </c>
      <c r="G735">
        <v>9.2799760878955482</v>
      </c>
      <c r="H735">
        <v>8.8105933034317374</v>
      </c>
      <c r="I735">
        <v>9.260273591963653</v>
      </c>
      <c r="J735">
        <f t="shared" si="82"/>
        <v>9.054582631567758</v>
      </c>
      <c r="K735">
        <f t="shared" si="83"/>
        <v>0.21121185536975379</v>
      </c>
      <c r="L735">
        <f t="shared" si="84"/>
        <v>0.29741745003550429</v>
      </c>
      <c r="M735">
        <f t="shared" si="85"/>
        <v>0.23668851181969161</v>
      </c>
      <c r="AI735">
        <v>9.0254858082812479</v>
      </c>
    </row>
    <row r="736" spans="3:35" x14ac:dyDescent="0.3">
      <c r="C736">
        <f t="shared" si="86"/>
        <v>728</v>
      </c>
      <c r="D736">
        <v>8.4450655721094847</v>
      </c>
      <c r="E736">
        <v>9.0536155487113366</v>
      </c>
      <c r="F736">
        <v>9.4084026946120769</v>
      </c>
      <c r="G736">
        <v>8.5052297238928336</v>
      </c>
      <c r="H736">
        <v>9.7424896130188845</v>
      </c>
      <c r="I736">
        <v>9.8281999634640371</v>
      </c>
      <c r="J736">
        <f t="shared" si="82"/>
        <v>9.1638338526347756</v>
      </c>
      <c r="K736">
        <f t="shared" si="83"/>
        <v>0.35971481014304063</v>
      </c>
      <c r="L736">
        <f t="shared" si="84"/>
        <v>0.67409411870559532</v>
      </c>
      <c r="M736">
        <f t="shared" si="85"/>
        <v>0.7000858259512297</v>
      </c>
      <c r="AI736">
        <v>8.7573501241942981</v>
      </c>
    </row>
    <row r="737" spans="3:35" x14ac:dyDescent="0.3">
      <c r="C737">
        <f t="shared" si="86"/>
        <v>729</v>
      </c>
      <c r="D737">
        <v>8.90837582754423</v>
      </c>
      <c r="E737">
        <v>9.9630603484886926</v>
      </c>
      <c r="F737">
        <v>9.4301520909048371</v>
      </c>
      <c r="G737">
        <v>8.7455959435019004</v>
      </c>
      <c r="H737">
        <v>9.8546025204126391</v>
      </c>
      <c r="I737">
        <v>8.7116328602170583</v>
      </c>
      <c r="J737">
        <f t="shared" si="82"/>
        <v>9.2689032651782259</v>
      </c>
      <c r="K737">
        <f t="shared" si="83"/>
        <v>0.31305594962860389</v>
      </c>
      <c r="L737">
        <f t="shared" si="84"/>
        <v>1.1825667426601114</v>
      </c>
      <c r="M737">
        <f t="shared" si="85"/>
        <v>1.1457456830629997</v>
      </c>
      <c r="AI737">
        <v>8.8203470510776452</v>
      </c>
    </row>
    <row r="738" spans="3:35" x14ac:dyDescent="0.3">
      <c r="C738">
        <f t="shared" si="86"/>
        <v>730</v>
      </c>
      <c r="D738">
        <v>9.0781665397318481</v>
      </c>
      <c r="E738">
        <v>9.3754786156395209</v>
      </c>
      <c r="F738">
        <v>8.1820027007201706</v>
      </c>
      <c r="G738">
        <v>9.6860100884658422</v>
      </c>
      <c r="H738">
        <v>9.9963267703997101</v>
      </c>
      <c r="I738">
        <v>8.7572422185411707</v>
      </c>
      <c r="J738">
        <f t="shared" si="82"/>
        <v>9.179204488916378</v>
      </c>
      <c r="K738">
        <f t="shared" si="83"/>
        <v>0.42914730052589578</v>
      </c>
      <c r="L738">
        <f t="shared" si="84"/>
        <v>0.67463125627030796</v>
      </c>
      <c r="M738">
        <f t="shared" si="85"/>
        <v>0.76528154184183805</v>
      </c>
      <c r="AI738">
        <v>8.7263048030954398</v>
      </c>
    </row>
    <row r="739" spans="3:35" x14ac:dyDescent="0.3">
      <c r="C739">
        <f t="shared" si="86"/>
        <v>731</v>
      </c>
      <c r="D739">
        <v>9.0439710208714015</v>
      </c>
      <c r="E739">
        <v>9.1847505243336709</v>
      </c>
      <c r="F739">
        <v>8.646840490096686</v>
      </c>
      <c r="G739">
        <v>8.7644817297927702</v>
      </c>
      <c r="H739">
        <v>9.0270070684489472</v>
      </c>
      <c r="I739">
        <v>9.511786156687597</v>
      </c>
      <c r="J739">
        <f t="shared" si="82"/>
        <v>9.0298061650385133</v>
      </c>
      <c r="K739">
        <f t="shared" si="83"/>
        <v>9.4716141806408749E-2</v>
      </c>
      <c r="L739">
        <f t="shared" si="84"/>
        <v>0.24693533880043722</v>
      </c>
      <c r="M739">
        <f t="shared" si="85"/>
        <v>0.13159725580270865</v>
      </c>
      <c r="AI739">
        <v>8.8294902561819786</v>
      </c>
    </row>
    <row r="740" spans="3:35" x14ac:dyDescent="0.3">
      <c r="C740">
        <f t="shared" si="86"/>
        <v>732</v>
      </c>
      <c r="D740">
        <v>8.9318778874934992</v>
      </c>
      <c r="E740">
        <v>8.0370043907558752</v>
      </c>
      <c r="F740">
        <v>8.3531174471008764</v>
      </c>
      <c r="G740">
        <v>8.8759778564528116</v>
      </c>
      <c r="H740">
        <v>9.2167614013404808</v>
      </c>
      <c r="I740">
        <v>8.9158041383030699</v>
      </c>
      <c r="J740">
        <f t="shared" si="82"/>
        <v>8.7217571869077712</v>
      </c>
      <c r="K740">
        <f t="shared" si="83"/>
        <v>0.19107995299684924</v>
      </c>
      <c r="L740">
        <f t="shared" si="84"/>
        <v>-1.5523317738107596</v>
      </c>
      <c r="M740">
        <f t="shared" si="85"/>
        <v>-1.1750157750867565</v>
      </c>
      <c r="AI740">
        <v>9.2871831789410795</v>
      </c>
    </row>
    <row r="741" spans="3:35" x14ac:dyDescent="0.3">
      <c r="C741">
        <f t="shared" si="86"/>
        <v>733</v>
      </c>
      <c r="D741">
        <v>8.4083807654869407</v>
      </c>
      <c r="E741">
        <v>8.1602794722276784</v>
      </c>
      <c r="F741">
        <v>8.9635815884467362</v>
      </c>
      <c r="G741">
        <v>8.6448786396966835</v>
      </c>
      <c r="H741">
        <v>8.1831386236109935</v>
      </c>
      <c r="I741">
        <v>8.8231960728143672</v>
      </c>
      <c r="J741">
        <f t="shared" si="82"/>
        <v>8.5305758603805675</v>
      </c>
      <c r="K741">
        <f t="shared" si="83"/>
        <v>0.11178987288230366</v>
      </c>
      <c r="L741">
        <f t="shared" si="84"/>
        <v>-3.4301270393306367</v>
      </c>
      <c r="M741">
        <f t="shared" si="85"/>
        <v>-1.9859258258812056</v>
      </c>
      <c r="AI741">
        <v>9.1660523602167938</v>
      </c>
    </row>
    <row r="742" spans="3:35" x14ac:dyDescent="0.3">
      <c r="C742">
        <f t="shared" si="86"/>
        <v>734</v>
      </c>
      <c r="D742">
        <v>9.5832846838649974</v>
      </c>
      <c r="E742">
        <v>9.7961977925524053</v>
      </c>
      <c r="F742">
        <v>9.4659031669441109</v>
      </c>
      <c r="G742">
        <v>9.1460584145815851</v>
      </c>
      <c r="H742">
        <v>9.6645273690376037</v>
      </c>
      <c r="I742">
        <v>8.4991912874102553</v>
      </c>
      <c r="J742">
        <f t="shared" si="82"/>
        <v>9.3591937857318257</v>
      </c>
      <c r="K742">
        <f t="shared" si="83"/>
        <v>0.2261671410582243</v>
      </c>
      <c r="L742">
        <f t="shared" si="84"/>
        <v>1.8563571518361743</v>
      </c>
      <c r="M742">
        <f t="shared" si="85"/>
        <v>1.5287197524366554</v>
      </c>
      <c r="AI742">
        <v>9.2992275467179706</v>
      </c>
    </row>
    <row r="743" spans="3:35" x14ac:dyDescent="0.3">
      <c r="C743">
        <f t="shared" si="86"/>
        <v>735</v>
      </c>
      <c r="D743">
        <v>8.8804382706905276</v>
      </c>
      <c r="E743">
        <v>9.6614701814257131</v>
      </c>
      <c r="F743">
        <v>9.028409499337462</v>
      </c>
      <c r="G743">
        <v>8.9347659400429151</v>
      </c>
      <c r="H743">
        <v>9.4168497696906428</v>
      </c>
      <c r="I743">
        <v>8.8353594827930593</v>
      </c>
      <c r="J743">
        <f t="shared" si="82"/>
        <v>9.12621552399672</v>
      </c>
      <c r="K743">
        <f t="shared" si="83"/>
        <v>0.1124376939345277</v>
      </c>
      <c r="L743">
        <f t="shared" si="84"/>
        <v>0.9309108781686497</v>
      </c>
      <c r="M743">
        <f t="shared" si="85"/>
        <v>0.54052484088636632</v>
      </c>
      <c r="AI743">
        <v>8.9356772062051899</v>
      </c>
    </row>
    <row r="744" spans="3:35" x14ac:dyDescent="0.3">
      <c r="C744">
        <f t="shared" si="86"/>
        <v>736</v>
      </c>
      <c r="D744">
        <v>9.04438400656929</v>
      </c>
      <c r="E744">
        <v>9.9992718293787348</v>
      </c>
      <c r="F744">
        <v>9.4246662083955748</v>
      </c>
      <c r="G744">
        <v>9.8763259439096522</v>
      </c>
      <c r="H744">
        <v>8.9521784914045774</v>
      </c>
      <c r="I744">
        <v>8.0640377835594172</v>
      </c>
      <c r="J744">
        <f t="shared" si="82"/>
        <v>9.2268107105362063</v>
      </c>
      <c r="K744">
        <f t="shared" si="83"/>
        <v>0.50369125087127142</v>
      </c>
      <c r="L744">
        <f t="shared" si="84"/>
        <v>0.78701970941649269</v>
      </c>
      <c r="M744">
        <f t="shared" si="85"/>
        <v>0.96720693012694159</v>
      </c>
      <c r="AI744">
        <v>8.7228927932194278</v>
      </c>
    </row>
    <row r="745" spans="3:35" x14ac:dyDescent="0.3">
      <c r="C745">
        <f t="shared" si="86"/>
        <v>737</v>
      </c>
      <c r="D745">
        <v>9.08046480805098</v>
      </c>
      <c r="E745">
        <v>9.767474940882888</v>
      </c>
      <c r="F745">
        <v>8.9133841784972034</v>
      </c>
      <c r="G745">
        <v>9.596470696578578</v>
      </c>
      <c r="H745">
        <v>9.3315901316354939</v>
      </c>
      <c r="I745">
        <v>9.3316293426524979</v>
      </c>
      <c r="J745">
        <f t="shared" si="82"/>
        <v>9.3368356830496069</v>
      </c>
      <c r="K745">
        <f t="shared" si="83"/>
        <v>9.9590466936522529E-2</v>
      </c>
      <c r="L745">
        <f t="shared" si="84"/>
        <v>2.6239418366563876</v>
      </c>
      <c r="M745">
        <f t="shared" si="85"/>
        <v>1.4338861695180549</v>
      </c>
      <c r="AI745">
        <v>9.0754926443443154</v>
      </c>
    </row>
    <row r="746" spans="3:35" x14ac:dyDescent="0.3">
      <c r="C746">
        <f t="shared" si="86"/>
        <v>738</v>
      </c>
      <c r="D746">
        <v>9.631186267607287</v>
      </c>
      <c r="E746">
        <v>8.3921818742469245</v>
      </c>
      <c r="F746">
        <v>8.7175772975523174</v>
      </c>
      <c r="G746">
        <v>8.5078436916588469</v>
      </c>
      <c r="H746">
        <v>9.7647170596569843</v>
      </c>
      <c r="I746">
        <v>9.6084419177470739</v>
      </c>
      <c r="J746">
        <f t="shared" si="82"/>
        <v>9.1036580180782405</v>
      </c>
      <c r="K746">
        <f t="shared" si="83"/>
        <v>0.39606864668771069</v>
      </c>
      <c r="L746">
        <f t="shared" si="84"/>
        <v>0.40819939497607638</v>
      </c>
      <c r="M746">
        <f t="shared" si="85"/>
        <v>0.44484547406521679</v>
      </c>
      <c r="AI746">
        <v>8.3999514537084981</v>
      </c>
    </row>
    <row r="747" spans="3:35" x14ac:dyDescent="0.3">
      <c r="C747">
        <f t="shared" si="86"/>
        <v>739</v>
      </c>
      <c r="D747">
        <v>9.5009341874033275</v>
      </c>
      <c r="E747">
        <v>8.6094789220805144</v>
      </c>
      <c r="F747">
        <v>8.9134340438125523</v>
      </c>
      <c r="G747">
        <v>8.3371025881271397</v>
      </c>
      <c r="H747">
        <v>8.8006881869580518</v>
      </c>
      <c r="I747">
        <v>8.0883609115988957</v>
      </c>
      <c r="J747">
        <f t="shared" si="82"/>
        <v>8.7083331399967463</v>
      </c>
      <c r="K747">
        <f t="shared" si="83"/>
        <v>0.24215241976422686</v>
      </c>
      <c r="L747">
        <f t="shared" si="84"/>
        <v>-1.445768672124202</v>
      </c>
      <c r="M747">
        <f t="shared" si="85"/>
        <v>-1.2319548849895081</v>
      </c>
      <c r="AI747">
        <v>9.5544213754885181</v>
      </c>
    </row>
    <row r="748" spans="3:35" x14ac:dyDescent="0.3">
      <c r="C748">
        <f t="shared" si="86"/>
        <v>740</v>
      </c>
      <c r="D748">
        <v>9.2102060523556304</v>
      </c>
      <c r="E748">
        <v>8.057148413907985</v>
      </c>
      <c r="F748">
        <v>8.6536025229353957</v>
      </c>
      <c r="G748">
        <v>8.0067994786924395</v>
      </c>
      <c r="H748">
        <v>9.3822429876356956</v>
      </c>
      <c r="I748">
        <v>9.3816890225833003</v>
      </c>
      <c r="J748">
        <f t="shared" si="82"/>
        <v>8.7819480796850744</v>
      </c>
      <c r="K748">
        <f t="shared" si="83"/>
        <v>0.40922211146491944</v>
      </c>
      <c r="L748">
        <f t="shared" si="84"/>
        <v>-0.83027222234688736</v>
      </c>
      <c r="M748">
        <f t="shared" si="85"/>
        <v>-0.91971155261887372</v>
      </c>
      <c r="AI748">
        <v>9.1284926661334058</v>
      </c>
    </row>
    <row r="749" spans="3:35" x14ac:dyDescent="0.3">
      <c r="C749">
        <f t="shared" si="86"/>
        <v>741</v>
      </c>
      <c r="D749">
        <v>9.7000092323170808</v>
      </c>
      <c r="E749">
        <v>9.0478829491665689</v>
      </c>
      <c r="F749">
        <v>9.5881969259631372</v>
      </c>
      <c r="G749">
        <v>8.4580923974786248</v>
      </c>
      <c r="H749">
        <v>9.5224115258653494</v>
      </c>
      <c r="I749">
        <v>8.9056085139772936</v>
      </c>
      <c r="J749">
        <f t="shared" si="82"/>
        <v>9.2037002574613425</v>
      </c>
      <c r="K749">
        <f t="shared" si="83"/>
        <v>0.23296119223692399</v>
      </c>
      <c r="L749">
        <f t="shared" si="84"/>
        <v>1.0399619371767457</v>
      </c>
      <c r="M749">
        <f t="shared" si="85"/>
        <v>0.86918219613622982</v>
      </c>
      <c r="AI749">
        <v>8.8404964871290215</v>
      </c>
    </row>
    <row r="750" spans="3:35" x14ac:dyDescent="0.3">
      <c r="C750">
        <f t="shared" si="86"/>
        <v>742</v>
      </c>
      <c r="D750">
        <v>9.5976793495669614</v>
      </c>
      <c r="E750">
        <v>9.9351801177857126</v>
      </c>
      <c r="F750">
        <v>8.5462644000063825</v>
      </c>
      <c r="G750">
        <v>8.6798110090538358</v>
      </c>
      <c r="H750">
        <v>9.0138862358789691</v>
      </c>
      <c r="I750">
        <v>9.2782379419831198</v>
      </c>
      <c r="J750">
        <f t="shared" si="82"/>
        <v>9.1751765090458317</v>
      </c>
      <c r="K750">
        <f t="shared" si="83"/>
        <v>0.28673355324043232</v>
      </c>
      <c r="L750">
        <f t="shared" si="84"/>
        <v>0.80690956166673833</v>
      </c>
      <c r="M750">
        <f t="shared" si="85"/>
        <v>0.74819656068412599</v>
      </c>
      <c r="AI750">
        <v>9.0891204398148897</v>
      </c>
    </row>
    <row r="751" spans="3:35" x14ac:dyDescent="0.3">
      <c r="C751">
        <f t="shared" si="86"/>
        <v>743</v>
      </c>
      <c r="D751">
        <v>9.6644066253755749</v>
      </c>
      <c r="E751">
        <v>9.026152796405805</v>
      </c>
      <c r="F751">
        <v>9.4756413662110983</v>
      </c>
      <c r="G751">
        <v>9.7309285644707213</v>
      </c>
      <c r="H751">
        <v>9.5551496074191906</v>
      </c>
      <c r="I751">
        <v>8.7754294071650047</v>
      </c>
      <c r="J751">
        <f t="shared" si="82"/>
        <v>9.3712847278412337</v>
      </c>
      <c r="K751">
        <f t="shared" si="83"/>
        <v>0.14682407024566135</v>
      </c>
      <c r="L751">
        <f t="shared" si="84"/>
        <v>2.3812669182508848</v>
      </c>
      <c r="M751">
        <f t="shared" si="85"/>
        <v>1.5800043975335059</v>
      </c>
      <c r="AI751">
        <v>8.8578080127495813</v>
      </c>
    </row>
    <row r="752" spans="3:35" x14ac:dyDescent="0.3">
      <c r="C752">
        <f t="shared" si="86"/>
        <v>744</v>
      </c>
      <c r="D752">
        <v>9.7532908192410961</v>
      </c>
      <c r="E752">
        <v>8.6273256704898724</v>
      </c>
      <c r="F752">
        <v>8.7100022680256277</v>
      </c>
      <c r="G752">
        <v>8.47530980233247</v>
      </c>
      <c r="H752">
        <v>9.7177228434911118</v>
      </c>
      <c r="I752">
        <v>9.6311729204703411</v>
      </c>
      <c r="J752">
        <f t="shared" si="82"/>
        <v>9.152470720675085</v>
      </c>
      <c r="K752">
        <f t="shared" si="83"/>
        <v>0.36795062278647228</v>
      </c>
      <c r="L752">
        <f t="shared" si="84"/>
        <v>0.62062146139597307</v>
      </c>
      <c r="M752">
        <f t="shared" si="85"/>
        <v>0.65188824263073997</v>
      </c>
      <c r="AI752">
        <v>9.063839286591568</v>
      </c>
    </row>
    <row r="753" spans="3:35" x14ac:dyDescent="0.3">
      <c r="C753">
        <f t="shared" si="86"/>
        <v>745</v>
      </c>
      <c r="D753">
        <v>9.6979466040122979</v>
      </c>
      <c r="E753">
        <v>8.5290089557087718</v>
      </c>
      <c r="F753">
        <v>9.4410082471106112</v>
      </c>
      <c r="G753">
        <v>9.0410723727366396</v>
      </c>
      <c r="H753">
        <v>9.0642573750777853</v>
      </c>
      <c r="I753">
        <v>8.3761638278401236</v>
      </c>
      <c r="J753">
        <f t="shared" si="82"/>
        <v>9.0249095637477037</v>
      </c>
      <c r="K753">
        <f t="shared" si="83"/>
        <v>0.25894298028540008</v>
      </c>
      <c r="L753">
        <f t="shared" si="84"/>
        <v>0.12577538238565072</v>
      </c>
      <c r="M753">
        <f t="shared" si="85"/>
        <v>0.11082795121853119</v>
      </c>
      <c r="AI753">
        <v>9.1532048827754462</v>
      </c>
    </row>
    <row r="754" spans="3:35" x14ac:dyDescent="0.3">
      <c r="C754">
        <f t="shared" si="86"/>
        <v>746</v>
      </c>
      <c r="D754">
        <v>8.3416520486833754</v>
      </c>
      <c r="E754">
        <v>9.280450561802434</v>
      </c>
      <c r="F754">
        <v>9.1544936260559595</v>
      </c>
      <c r="G754">
        <v>9.4761799974682468</v>
      </c>
      <c r="H754">
        <v>9.8279919908124569</v>
      </c>
      <c r="I754">
        <v>9.7297786583828092</v>
      </c>
      <c r="J754">
        <f t="shared" si="82"/>
        <v>9.3017578138675461</v>
      </c>
      <c r="K754">
        <f t="shared" si="83"/>
        <v>0.28689823415974752</v>
      </c>
      <c r="L754">
        <f t="shared" si="84"/>
        <v>1.3855482273379218</v>
      </c>
      <c r="M754">
        <f t="shared" si="85"/>
        <v>1.2851007353080961</v>
      </c>
      <c r="AI754">
        <v>9.4755707547627885</v>
      </c>
    </row>
    <row r="755" spans="3:35" x14ac:dyDescent="0.3">
      <c r="C755">
        <f t="shared" si="86"/>
        <v>747</v>
      </c>
      <c r="D755">
        <v>9.5250477342235147</v>
      </c>
      <c r="E755">
        <v>9.5427506324658786</v>
      </c>
      <c r="F755">
        <v>9.9575126338692073</v>
      </c>
      <c r="G755">
        <v>8.7704023212521349</v>
      </c>
      <c r="H755">
        <v>8.3687408657415929</v>
      </c>
      <c r="I755">
        <v>9.5039811190498558</v>
      </c>
      <c r="J755">
        <f t="shared" si="82"/>
        <v>9.2780725511003634</v>
      </c>
      <c r="K755">
        <f t="shared" si="83"/>
        <v>0.34566758225030869</v>
      </c>
      <c r="L755">
        <f t="shared" si="84"/>
        <v>1.1636026733589757</v>
      </c>
      <c r="M755">
        <f t="shared" si="85"/>
        <v>1.1846379025487315</v>
      </c>
      <c r="AI755">
        <v>9.1074108407878018</v>
      </c>
    </row>
    <row r="756" spans="3:35" x14ac:dyDescent="0.3">
      <c r="C756">
        <f t="shared" si="86"/>
        <v>748</v>
      </c>
      <c r="D756">
        <v>9.9578275541769212</v>
      </c>
      <c r="E756">
        <v>8.396146883462265</v>
      </c>
      <c r="F756">
        <v>8.6904852795428802</v>
      </c>
      <c r="G756">
        <v>8.5244798868800213</v>
      </c>
      <c r="H756">
        <v>8.4237083040461069</v>
      </c>
      <c r="I756">
        <v>9.1121928180920406</v>
      </c>
      <c r="J756">
        <f t="shared" si="82"/>
        <v>8.8508067877000389</v>
      </c>
      <c r="K756">
        <f t="shared" si="83"/>
        <v>0.36302772194654515</v>
      </c>
      <c r="L756">
        <f t="shared" si="84"/>
        <v>-0.60157614927854808</v>
      </c>
      <c r="M756">
        <f t="shared" si="85"/>
        <v>-0.62764213648732681</v>
      </c>
      <c r="AI756">
        <v>9.3658291835861718</v>
      </c>
    </row>
    <row r="757" spans="3:35" x14ac:dyDescent="0.3">
      <c r="C757">
        <f t="shared" si="86"/>
        <v>749</v>
      </c>
      <c r="D757">
        <v>9.6632994378572796</v>
      </c>
      <c r="E757">
        <v>9.1901937021141702</v>
      </c>
      <c r="F757">
        <v>9.5625470800462207</v>
      </c>
      <c r="G757">
        <v>9.9605910063392393</v>
      </c>
      <c r="H757">
        <v>9.7287636477102257</v>
      </c>
      <c r="I757">
        <v>8.1679375690571234</v>
      </c>
      <c r="J757">
        <f t="shared" si="82"/>
        <v>9.3788887405207095</v>
      </c>
      <c r="K757">
        <f t="shared" si="83"/>
        <v>0.41548367287286059</v>
      </c>
      <c r="L757">
        <f t="shared" si="84"/>
        <v>1.4444609595430482</v>
      </c>
      <c r="M757">
        <f t="shared" si="85"/>
        <v>1.6122573922174717</v>
      </c>
      <c r="AI757">
        <v>8.840765799734152</v>
      </c>
    </row>
    <row r="758" spans="3:35" x14ac:dyDescent="0.3">
      <c r="C758">
        <f t="shared" si="86"/>
        <v>750</v>
      </c>
      <c r="D758">
        <v>9.4613051237604697</v>
      </c>
      <c r="E758">
        <v>8.8596273465201953</v>
      </c>
      <c r="F758">
        <v>8.4593489864875799</v>
      </c>
      <c r="G758">
        <v>9.171372995554389</v>
      </c>
      <c r="H758">
        <v>9.3107885795857364</v>
      </c>
      <c r="I758">
        <v>9.1328596910896813</v>
      </c>
      <c r="J758">
        <f t="shared" si="82"/>
        <v>9.0658837871663422</v>
      </c>
      <c r="K758">
        <f t="shared" si="83"/>
        <v>0.12847526386380029</v>
      </c>
      <c r="L758">
        <f t="shared" si="84"/>
        <v>0.45857352468277462</v>
      </c>
      <c r="M758">
        <f t="shared" si="85"/>
        <v>0.28462321771880522</v>
      </c>
      <c r="AI758">
        <v>8.7081868130349314</v>
      </c>
    </row>
    <row r="759" spans="3:35" x14ac:dyDescent="0.3">
      <c r="C759">
        <f t="shared" si="86"/>
        <v>751</v>
      </c>
      <c r="D759">
        <v>8.4083752728426546</v>
      </c>
      <c r="E759">
        <v>8.0138262443953732</v>
      </c>
      <c r="F759">
        <v>9.5535725866890004</v>
      </c>
      <c r="G759">
        <v>9.8513084036000205</v>
      </c>
      <c r="H759">
        <v>8.8699970051255139</v>
      </c>
      <c r="I759">
        <v>9.8031557512949359</v>
      </c>
      <c r="J759">
        <f t="shared" si="82"/>
        <v>9.0833725439912509</v>
      </c>
      <c r="K759">
        <f t="shared" si="83"/>
        <v>0.59479623075318711</v>
      </c>
      <c r="L759">
        <f t="shared" si="84"/>
        <v>0.26867081812638544</v>
      </c>
      <c r="M759">
        <f t="shared" si="85"/>
        <v>0.35880310203507243</v>
      </c>
      <c r="AI759">
        <v>8.9622298989583289</v>
      </c>
    </row>
    <row r="760" spans="3:35" x14ac:dyDescent="0.3">
      <c r="C760">
        <f t="shared" si="86"/>
        <v>752</v>
      </c>
      <c r="D760">
        <v>8.9902373823032775</v>
      </c>
      <c r="E760">
        <v>9.3467532949598837</v>
      </c>
      <c r="F760">
        <v>8.5426819004248351</v>
      </c>
      <c r="G760">
        <v>8.52109545330838</v>
      </c>
      <c r="H760">
        <v>8.0391729487872663</v>
      </c>
      <c r="I760">
        <v>9.6002334351724627</v>
      </c>
      <c r="J760">
        <f t="shared" si="82"/>
        <v>8.8400290691593515</v>
      </c>
      <c r="K760">
        <f t="shared" si="83"/>
        <v>0.33774943441354494</v>
      </c>
      <c r="L760">
        <f t="shared" si="84"/>
        <v>-0.66910803838256827</v>
      </c>
      <c r="M760">
        <f t="shared" si="85"/>
        <v>-0.67335664453073407</v>
      </c>
      <c r="AI760">
        <v>8.3361250487676291</v>
      </c>
    </row>
    <row r="761" spans="3:35" x14ac:dyDescent="0.3">
      <c r="C761">
        <f t="shared" si="86"/>
        <v>753</v>
      </c>
      <c r="D761">
        <v>9.9479834393906348</v>
      </c>
      <c r="E761">
        <v>8.0531886948528992</v>
      </c>
      <c r="F761">
        <v>8.630081185975996</v>
      </c>
      <c r="G761">
        <v>8.8672834219977137</v>
      </c>
      <c r="H761">
        <v>9.7603455362750395</v>
      </c>
      <c r="I761">
        <v>8.7997988507447378</v>
      </c>
      <c r="J761">
        <f t="shared" si="82"/>
        <v>9.0097801882061699</v>
      </c>
      <c r="K761">
        <f t="shared" si="83"/>
        <v>0.5134419580334465</v>
      </c>
      <c r="L761">
        <f t="shared" si="84"/>
        <v>3.7601584873371285E-2</v>
      </c>
      <c r="M761">
        <f t="shared" si="85"/>
        <v>4.6655560997524152E-2</v>
      </c>
      <c r="AI761">
        <v>8.6484757300180313</v>
      </c>
    </row>
    <row r="762" spans="3:35" x14ac:dyDescent="0.3">
      <c r="C762">
        <f t="shared" si="86"/>
        <v>754</v>
      </c>
      <c r="D762">
        <v>9.7885027466216368</v>
      </c>
      <c r="E762">
        <v>8.815906897968004</v>
      </c>
      <c r="F762">
        <v>8.9337022550293756</v>
      </c>
      <c r="G762">
        <v>9.2059013451727125</v>
      </c>
      <c r="H762">
        <v>9.8607985418717394</v>
      </c>
      <c r="I762">
        <v>9.7551260060376723</v>
      </c>
      <c r="J762">
        <f t="shared" si="82"/>
        <v>9.3933229654501904</v>
      </c>
      <c r="K762">
        <f t="shared" si="83"/>
        <v>0.21707785807149627</v>
      </c>
      <c r="L762">
        <f t="shared" si="84"/>
        <v>2.0742519122598235</v>
      </c>
      <c r="M762">
        <f t="shared" si="85"/>
        <v>1.6734812485603572</v>
      </c>
      <c r="AI762">
        <v>9.2786916379412947</v>
      </c>
    </row>
    <row r="763" spans="3:35" x14ac:dyDescent="0.3">
      <c r="C763">
        <f t="shared" si="86"/>
        <v>755</v>
      </c>
      <c r="D763">
        <v>8.1972303856250797</v>
      </c>
      <c r="E763">
        <v>8.4344664341702984</v>
      </c>
      <c r="F763">
        <v>8.6621657186936538</v>
      </c>
      <c r="G763">
        <v>9.233762761156763</v>
      </c>
      <c r="H763">
        <v>9.3665538342923735</v>
      </c>
      <c r="I763">
        <v>8.122395373951159</v>
      </c>
      <c r="J763">
        <f t="shared" si="82"/>
        <v>8.6694290846482218</v>
      </c>
      <c r="K763">
        <f t="shared" si="83"/>
        <v>0.27638662212216292</v>
      </c>
      <c r="L763">
        <f t="shared" si="84"/>
        <v>-1.5345349688851624</v>
      </c>
      <c r="M763">
        <f t="shared" si="85"/>
        <v>-1.3969693771046312</v>
      </c>
      <c r="AI763">
        <v>8.8428245956072278</v>
      </c>
    </row>
    <row r="764" spans="3:35" x14ac:dyDescent="0.3">
      <c r="C764">
        <f t="shared" si="86"/>
        <v>756</v>
      </c>
      <c r="D764">
        <v>9.6512213002134661</v>
      </c>
      <c r="E764">
        <v>9.1950625983608578</v>
      </c>
      <c r="F764">
        <v>9.4573994519350695</v>
      </c>
      <c r="G764">
        <v>9.8752010545439877</v>
      </c>
      <c r="H764">
        <v>9.9995908244038318</v>
      </c>
      <c r="I764">
        <v>9.5623699539703875</v>
      </c>
      <c r="J764">
        <f t="shared" si="82"/>
        <v>9.6234741972379343</v>
      </c>
      <c r="K764">
        <f t="shared" si="83"/>
        <v>8.4090215453698353E-2</v>
      </c>
      <c r="L764">
        <f t="shared" si="84"/>
        <v>5.2767916087180327</v>
      </c>
      <c r="M764">
        <f t="shared" si="85"/>
        <v>2.6496850988503491</v>
      </c>
      <c r="AI764">
        <v>8.714553456181477</v>
      </c>
    </row>
    <row r="765" spans="3:35" x14ac:dyDescent="0.3">
      <c r="C765">
        <f t="shared" si="86"/>
        <v>757</v>
      </c>
      <c r="D765">
        <v>8.1615592181089713</v>
      </c>
      <c r="E765">
        <v>9.1454208518274225</v>
      </c>
      <c r="F765">
        <v>9.5220510580873619</v>
      </c>
      <c r="G765">
        <v>8.1353098140383562</v>
      </c>
      <c r="H765">
        <v>9.8443567049020935</v>
      </c>
      <c r="I765">
        <v>9.9268463525866899</v>
      </c>
      <c r="J765">
        <f t="shared" si="82"/>
        <v>9.1225906665918171</v>
      </c>
      <c r="K765">
        <f t="shared" si="83"/>
        <v>0.64523363420731705</v>
      </c>
      <c r="L765">
        <f t="shared" si="84"/>
        <v>0.37754877335576664</v>
      </c>
      <c r="M765">
        <f t="shared" si="85"/>
        <v>0.52514973414489174</v>
      </c>
      <c r="AI765">
        <v>9.2586699839583471</v>
      </c>
    </row>
    <row r="766" spans="3:35" x14ac:dyDescent="0.3">
      <c r="C766">
        <f t="shared" si="86"/>
        <v>758</v>
      </c>
      <c r="D766">
        <v>8.75001287260352</v>
      </c>
      <c r="E766">
        <v>9.2829924209964449</v>
      </c>
      <c r="F766">
        <v>8.3401539367833113</v>
      </c>
      <c r="G766">
        <v>8.6314454619293741</v>
      </c>
      <c r="H766">
        <v>8.008874478046808</v>
      </c>
      <c r="I766">
        <v>9.3457996880692402</v>
      </c>
      <c r="J766">
        <f t="shared" si="82"/>
        <v>8.7265464764047831</v>
      </c>
      <c r="K766">
        <f t="shared" si="83"/>
        <v>0.27341075920326396</v>
      </c>
      <c r="L766">
        <f t="shared" si="84"/>
        <v>-1.2752942318449312</v>
      </c>
      <c r="M766">
        <f t="shared" si="85"/>
        <v>-1.1547016415893168</v>
      </c>
      <c r="AI766">
        <v>9.2449692046926248</v>
      </c>
    </row>
    <row r="767" spans="3:35" x14ac:dyDescent="0.3">
      <c r="C767">
        <f t="shared" si="86"/>
        <v>759</v>
      </c>
      <c r="D767">
        <v>9.3911669379234084</v>
      </c>
      <c r="E767">
        <v>8.1100748004444192</v>
      </c>
      <c r="F767">
        <v>8.524630447713454</v>
      </c>
      <c r="G767">
        <v>8.8532342973528717</v>
      </c>
      <c r="H767">
        <v>8.1338365931203533</v>
      </c>
      <c r="I767">
        <v>9.7693025874453561</v>
      </c>
      <c r="J767">
        <f t="shared" si="82"/>
        <v>8.7970409439999759</v>
      </c>
      <c r="K767">
        <f t="shared" si="83"/>
        <v>0.45748121296719724</v>
      </c>
      <c r="L767">
        <f t="shared" si="84"/>
        <v>-0.73060103204582383</v>
      </c>
      <c r="M767">
        <f t="shared" si="85"/>
        <v>-0.85569402752607127</v>
      </c>
      <c r="AI767">
        <v>8.8264611831757112</v>
      </c>
    </row>
    <row r="768" spans="3:35" x14ac:dyDescent="0.3">
      <c r="C768">
        <f t="shared" si="86"/>
        <v>760</v>
      </c>
      <c r="D768">
        <v>9.4459445723269635</v>
      </c>
      <c r="E768">
        <v>9.4164157333129328</v>
      </c>
      <c r="F768">
        <v>9.8842337540046898</v>
      </c>
      <c r="G768">
        <v>8.7144906824769794</v>
      </c>
      <c r="H768">
        <v>8.2175974158140939</v>
      </c>
      <c r="I768">
        <v>9.8009357360261014</v>
      </c>
      <c r="J768">
        <f t="shared" si="82"/>
        <v>9.2466029823269604</v>
      </c>
      <c r="K768">
        <f t="shared" si="83"/>
        <v>0.42488543965625281</v>
      </c>
      <c r="L768">
        <f t="shared" si="84"/>
        <v>0.93127987631137366</v>
      </c>
      <c r="M768">
        <f t="shared" si="85"/>
        <v>1.051157347328876</v>
      </c>
      <c r="AI768">
        <v>9.0406919412802704</v>
      </c>
    </row>
    <row r="769" spans="3:35" x14ac:dyDescent="0.3">
      <c r="C769">
        <f t="shared" si="86"/>
        <v>761</v>
      </c>
      <c r="D769">
        <v>9.9059842612536304</v>
      </c>
      <c r="E769">
        <v>9.0368774097047275</v>
      </c>
      <c r="F769">
        <v>8.6271436006823965</v>
      </c>
      <c r="G769">
        <v>8.7598686039219302</v>
      </c>
      <c r="H769">
        <v>9.1526482265490472</v>
      </c>
      <c r="I769">
        <v>9.6783365255391249</v>
      </c>
      <c r="J769">
        <f t="shared" si="82"/>
        <v>9.1934764379418095</v>
      </c>
      <c r="K769">
        <f t="shared" si="83"/>
        <v>0.25553910751949277</v>
      </c>
      <c r="L769">
        <f t="shared" si="84"/>
        <v>0.94341677308817951</v>
      </c>
      <c r="M769">
        <f t="shared" si="85"/>
        <v>0.82581709266877334</v>
      </c>
      <c r="AI769">
        <v>9.2779020089435011</v>
      </c>
    </row>
    <row r="770" spans="3:35" x14ac:dyDescent="0.3">
      <c r="C770">
        <f t="shared" si="86"/>
        <v>762</v>
      </c>
      <c r="D770">
        <v>9.5054232623686499</v>
      </c>
      <c r="E770">
        <v>8.3390407202650874</v>
      </c>
      <c r="F770">
        <v>9.9212072373078364</v>
      </c>
      <c r="G770">
        <v>8.1314538405275485</v>
      </c>
      <c r="H770">
        <v>8.5767149357058621</v>
      </c>
      <c r="I770">
        <v>8.295381638456492</v>
      </c>
      <c r="J770">
        <f t="shared" si="82"/>
        <v>8.7948702724385797</v>
      </c>
      <c r="K770">
        <f t="shared" si="83"/>
        <v>0.54370061982319184</v>
      </c>
      <c r="L770">
        <f t="shared" si="84"/>
        <v>-0.67738401749424582</v>
      </c>
      <c r="M770">
        <f t="shared" si="85"/>
        <v>-0.86490109506809632</v>
      </c>
      <c r="AI770">
        <v>9.209998619202608</v>
      </c>
    </row>
    <row r="771" spans="3:35" x14ac:dyDescent="0.3">
      <c r="C771">
        <f t="shared" si="86"/>
        <v>763</v>
      </c>
      <c r="D771">
        <v>9.8194998155216808</v>
      </c>
      <c r="E771">
        <v>9.0696439565818459</v>
      </c>
      <c r="F771">
        <v>9.846292069288566</v>
      </c>
      <c r="G771">
        <v>9.9261538853715443</v>
      </c>
      <c r="H771">
        <v>9.4991240012856633</v>
      </c>
      <c r="I771">
        <v>8.9370710571308365</v>
      </c>
      <c r="J771">
        <f t="shared" si="82"/>
        <v>9.5162974641966898</v>
      </c>
      <c r="K771">
        <f t="shared" si="83"/>
        <v>0.18082158111048474</v>
      </c>
      <c r="L771">
        <f t="shared" si="84"/>
        <v>2.9810893694148564</v>
      </c>
      <c r="M771">
        <f t="shared" si="85"/>
        <v>2.1950868825225007</v>
      </c>
      <c r="AI771">
        <v>8.8584577702002747</v>
      </c>
    </row>
    <row r="772" spans="3:35" x14ac:dyDescent="0.3">
      <c r="C772">
        <f t="shared" si="86"/>
        <v>764</v>
      </c>
      <c r="D772">
        <v>9.4369164383361017</v>
      </c>
      <c r="E772">
        <v>8.0371545451487698</v>
      </c>
      <c r="F772">
        <v>9.5093292621602217</v>
      </c>
      <c r="G772">
        <v>9.2966685061224528</v>
      </c>
      <c r="H772">
        <v>9.1318097577096324</v>
      </c>
      <c r="I772">
        <v>9.0674341352758994</v>
      </c>
      <c r="J772">
        <f t="shared" si="82"/>
        <v>9.0798854407921805</v>
      </c>
      <c r="K772">
        <f t="shared" si="83"/>
        <v>0.28980538335161915</v>
      </c>
      <c r="L772">
        <f t="shared" si="84"/>
        <v>0.36903635046499733</v>
      </c>
      <c r="M772">
        <f t="shared" si="85"/>
        <v>0.34401229017259005</v>
      </c>
      <c r="AI772">
        <v>9.0999635061233946</v>
      </c>
    </row>
    <row r="773" spans="3:35" x14ac:dyDescent="0.3">
      <c r="C773">
        <f t="shared" si="86"/>
        <v>765</v>
      </c>
      <c r="D773">
        <v>9.8625064118771419</v>
      </c>
      <c r="E773">
        <v>8.6786088230815839</v>
      </c>
      <c r="F773">
        <v>8.4368940100364664</v>
      </c>
      <c r="G773">
        <v>8.5754715395534706</v>
      </c>
      <c r="H773">
        <v>8.5237902853888645</v>
      </c>
      <c r="I773">
        <v>8.8923456842648392</v>
      </c>
      <c r="J773">
        <f t="shared" si="82"/>
        <v>8.8282694590337272</v>
      </c>
      <c r="K773">
        <f t="shared" si="83"/>
        <v>0.2811878481150224</v>
      </c>
      <c r="L773">
        <f t="shared" si="84"/>
        <v>-0.78764428462507874</v>
      </c>
      <c r="M773">
        <f t="shared" si="85"/>
        <v>-0.72323591996789882</v>
      </c>
      <c r="AI773">
        <v>9.1940338850211099</v>
      </c>
    </row>
    <row r="774" spans="3:35" x14ac:dyDescent="0.3">
      <c r="C774">
        <f t="shared" si="86"/>
        <v>766</v>
      </c>
      <c r="D774">
        <v>9.8248591257332176</v>
      </c>
      <c r="E774">
        <v>8.6160596869319885</v>
      </c>
      <c r="F774">
        <v>9.4480157585593894</v>
      </c>
      <c r="G774">
        <v>8.2115589991365034</v>
      </c>
      <c r="H774">
        <v>8.7153823852660182</v>
      </c>
      <c r="I774">
        <v>9.9505958886732735</v>
      </c>
      <c r="J774">
        <f t="shared" si="82"/>
        <v>9.1277453073833978</v>
      </c>
      <c r="K774">
        <f t="shared" si="83"/>
        <v>0.5073773243785652</v>
      </c>
      <c r="L774">
        <f t="shared" si="84"/>
        <v>0.44348706376253599</v>
      </c>
      <c r="M774">
        <f t="shared" si="85"/>
        <v>0.54701353278075449</v>
      </c>
      <c r="AI774">
        <v>9.1806551327291572</v>
      </c>
    </row>
    <row r="775" spans="3:35" x14ac:dyDescent="0.3">
      <c r="C775">
        <f t="shared" si="86"/>
        <v>767</v>
      </c>
      <c r="D775">
        <v>8.3129851804886101</v>
      </c>
      <c r="E775">
        <v>9.8691316275377385</v>
      </c>
      <c r="F775">
        <v>8.7811753133889834</v>
      </c>
      <c r="G775">
        <v>9.5215977430421397</v>
      </c>
      <c r="H775">
        <v>8.2003870565390926</v>
      </c>
      <c r="I775">
        <v>8.8589410650992164</v>
      </c>
      <c r="J775">
        <f t="shared" si="82"/>
        <v>8.9240363310159641</v>
      </c>
      <c r="K775">
        <f t="shared" si="83"/>
        <v>0.43439664113283838</v>
      </c>
      <c r="L775">
        <f t="shared" si="84"/>
        <v>-0.27778598299164581</v>
      </c>
      <c r="M775">
        <f t="shared" si="85"/>
        <v>-0.31703349196826375</v>
      </c>
      <c r="AI775">
        <v>9.4090851715754464</v>
      </c>
    </row>
    <row r="776" spans="3:35" x14ac:dyDescent="0.3">
      <c r="C776">
        <f t="shared" si="86"/>
        <v>768</v>
      </c>
      <c r="D776">
        <v>9.4812982152611287</v>
      </c>
      <c r="E776">
        <v>9.8678365066494855</v>
      </c>
      <c r="F776">
        <v>8.5471743466810643</v>
      </c>
      <c r="G776">
        <v>8.1433256230279198</v>
      </c>
      <c r="H776">
        <v>8.904278021433587</v>
      </c>
      <c r="I776">
        <v>8.348338398881948</v>
      </c>
      <c r="J776">
        <f t="shared" si="82"/>
        <v>8.8820418519891877</v>
      </c>
      <c r="K776">
        <f t="shared" si="83"/>
        <v>0.45481420524218452</v>
      </c>
      <c r="L776">
        <f t="shared" si="84"/>
        <v>-0.42400762560858157</v>
      </c>
      <c r="M776">
        <f t="shared" si="85"/>
        <v>-0.495156249767227</v>
      </c>
      <c r="AI776">
        <v>9.422117331627474</v>
      </c>
    </row>
    <row r="777" spans="3:35" x14ac:dyDescent="0.3">
      <c r="C777">
        <f t="shared" si="86"/>
        <v>769</v>
      </c>
      <c r="D777">
        <v>9.177534537727464</v>
      </c>
      <c r="E777">
        <v>8.8922608787044037</v>
      </c>
      <c r="F777">
        <v>8.1361224854925016</v>
      </c>
      <c r="G777">
        <v>8.4615250926863634</v>
      </c>
      <c r="H777">
        <v>9.1442195826371808</v>
      </c>
      <c r="I777">
        <v>9.5189471226714097</v>
      </c>
      <c r="J777">
        <f t="shared" si="82"/>
        <v>8.8884349499865536</v>
      </c>
      <c r="K777">
        <f t="shared" si="83"/>
        <v>0.25895813161193915</v>
      </c>
      <c r="L777">
        <f t="shared" si="84"/>
        <v>-0.53114865772146314</v>
      </c>
      <c r="M777">
        <f t="shared" si="85"/>
        <v>-0.46803944125904789</v>
      </c>
      <c r="AI777">
        <v>8.8374232566142652</v>
      </c>
    </row>
    <row r="778" spans="3:35" x14ac:dyDescent="0.3">
      <c r="C778">
        <f t="shared" si="86"/>
        <v>770</v>
      </c>
      <c r="D778">
        <v>9.2804879056175977</v>
      </c>
      <c r="E778">
        <v>9.0827061074309157</v>
      </c>
      <c r="F778">
        <v>9.9874453303161275</v>
      </c>
      <c r="G778">
        <v>8.4854600600058063</v>
      </c>
      <c r="H778">
        <v>9.1505357376674183</v>
      </c>
      <c r="I778">
        <v>8.7631227997195609</v>
      </c>
      <c r="J778">
        <f t="shared" ref="J778:J841" si="87">SUM(D778:I778) / 6</f>
        <v>9.124959656792905</v>
      </c>
      <c r="K778">
        <f t="shared" ref="K778:K841" si="88">_xlfn.VAR.S(D778:I778)</f>
        <v>0.26207914339788907</v>
      </c>
      <c r="L778">
        <f t="shared" ref="L778:L841" si="89">(J778 - $P$7)/(K778^0.5/SQRT(6))</f>
        <v>0.60373541479203219</v>
      </c>
      <c r="M778">
        <f t="shared" ref="M778:M841" si="90">(J778-$P$7)/$P$8</f>
        <v>0.53519798519111728</v>
      </c>
      <c r="AI778">
        <v>9.3335568847874981</v>
      </c>
    </row>
    <row r="779" spans="3:35" x14ac:dyDescent="0.3">
      <c r="C779">
        <f t="shared" ref="C779:C842" si="91">C778+1</f>
        <v>771</v>
      </c>
      <c r="D779">
        <v>8.804939617870474</v>
      </c>
      <c r="E779">
        <v>9.2269108833908966</v>
      </c>
      <c r="F779">
        <v>8.2036495806215566</v>
      </c>
      <c r="G779">
        <v>9.1893867680957566</v>
      </c>
      <c r="H779">
        <v>8.1641227558405625</v>
      </c>
      <c r="I779">
        <v>9.8115067062714694</v>
      </c>
      <c r="J779">
        <f t="shared" si="87"/>
        <v>8.9000860520151193</v>
      </c>
      <c r="K779">
        <f t="shared" si="88"/>
        <v>0.41138311193346488</v>
      </c>
      <c r="L779">
        <f t="shared" si="89"/>
        <v>-0.37691687598988738</v>
      </c>
      <c r="M779">
        <f t="shared" si="90"/>
        <v>-0.418620411119349</v>
      </c>
      <c r="AI779">
        <v>9.1797570952436782</v>
      </c>
    </row>
    <row r="780" spans="3:35" x14ac:dyDescent="0.3">
      <c r="C780">
        <f t="shared" si="91"/>
        <v>772</v>
      </c>
      <c r="D780">
        <v>8.2265960874384696</v>
      </c>
      <c r="E780">
        <v>9.6962218689012349</v>
      </c>
      <c r="F780">
        <v>9.0170391786563187</v>
      </c>
      <c r="G780">
        <v>8.5229557175761315</v>
      </c>
      <c r="H780">
        <v>9.8305130341079536</v>
      </c>
      <c r="I780">
        <v>8.3445514997082668</v>
      </c>
      <c r="J780">
        <f t="shared" si="87"/>
        <v>8.9396462310647298</v>
      </c>
      <c r="K780">
        <f t="shared" si="88"/>
        <v>0.48164985110282527</v>
      </c>
      <c r="L780">
        <f t="shared" si="89"/>
        <v>-0.20871320064092574</v>
      </c>
      <c r="M780">
        <f t="shared" si="90"/>
        <v>-0.25082292071961354</v>
      </c>
      <c r="AI780">
        <v>8.7937025468598033</v>
      </c>
    </row>
    <row r="781" spans="3:35" x14ac:dyDescent="0.3">
      <c r="C781">
        <f t="shared" si="91"/>
        <v>773</v>
      </c>
      <c r="D781">
        <v>9.1210684257551762</v>
      </c>
      <c r="E781">
        <v>8.4918586372398064</v>
      </c>
      <c r="F781">
        <v>9.1405181588310978</v>
      </c>
      <c r="G781">
        <v>8.3028675174102506</v>
      </c>
      <c r="H781">
        <v>9.0490908676967088</v>
      </c>
      <c r="I781">
        <v>9.4518287703991817</v>
      </c>
      <c r="J781">
        <f t="shared" si="87"/>
        <v>8.926205396222036</v>
      </c>
      <c r="K781">
        <f t="shared" si="88"/>
        <v>0.19049790985536497</v>
      </c>
      <c r="L781">
        <f t="shared" si="89"/>
        <v>-0.40730413161497514</v>
      </c>
      <c r="M781">
        <f t="shared" si="90"/>
        <v>-0.30783323790379574</v>
      </c>
      <c r="AI781">
        <v>9.3000553930202088</v>
      </c>
    </row>
    <row r="782" spans="3:35" x14ac:dyDescent="0.3">
      <c r="C782">
        <f t="shared" si="91"/>
        <v>774</v>
      </c>
      <c r="D782">
        <v>8.3512975607778444</v>
      </c>
      <c r="E782">
        <v>9.6132664372847252</v>
      </c>
      <c r="F782">
        <v>8.269414124431524</v>
      </c>
      <c r="G782">
        <v>9.888414626781076</v>
      </c>
      <c r="H782">
        <v>8.8397249073919042</v>
      </c>
      <c r="I782">
        <v>8.521008362446139</v>
      </c>
      <c r="J782">
        <f t="shared" si="87"/>
        <v>8.9138543365188685</v>
      </c>
      <c r="K782">
        <f t="shared" si="88"/>
        <v>0.46610829810976534</v>
      </c>
      <c r="L782">
        <f t="shared" si="89"/>
        <v>-0.30470126239099127</v>
      </c>
      <c r="M782">
        <f t="shared" si="90"/>
        <v>-0.36022119144085679</v>
      </c>
      <c r="AI782">
        <v>9.1657468024693625</v>
      </c>
    </row>
    <row r="783" spans="3:35" x14ac:dyDescent="0.3">
      <c r="C783">
        <f t="shared" si="91"/>
        <v>775</v>
      </c>
      <c r="D783">
        <v>9.5969664301834268</v>
      </c>
      <c r="E783">
        <v>9.752198322060293</v>
      </c>
      <c r="F783">
        <v>9.9412966564006098</v>
      </c>
      <c r="G783">
        <v>8.6186174704130085</v>
      </c>
      <c r="H783">
        <v>8.7755592324794378</v>
      </c>
      <c r="I783">
        <v>9.5780734712402822</v>
      </c>
      <c r="J783">
        <f t="shared" si="87"/>
        <v>9.3771185971295097</v>
      </c>
      <c r="K783">
        <f t="shared" si="88"/>
        <v>0.29697904843456724</v>
      </c>
      <c r="L783">
        <f t="shared" si="89"/>
        <v>1.7005627953913423</v>
      </c>
      <c r="M783">
        <f t="shared" si="90"/>
        <v>1.6047491951914035</v>
      </c>
      <c r="AI783">
        <v>9.1747402093886361</v>
      </c>
    </row>
    <row r="784" spans="3:35" x14ac:dyDescent="0.3">
      <c r="C784">
        <f t="shared" si="91"/>
        <v>776</v>
      </c>
      <c r="D784">
        <v>9.8661835809168092</v>
      </c>
      <c r="E784">
        <v>9.6864047120966497</v>
      </c>
      <c r="F784">
        <v>8.9693993846868274</v>
      </c>
      <c r="G784">
        <v>9.7069502359360946</v>
      </c>
      <c r="H784">
        <v>9.3130990991554636</v>
      </c>
      <c r="I784">
        <v>8.0668677753791513</v>
      </c>
      <c r="J784">
        <f t="shared" si="87"/>
        <v>9.2681507980284987</v>
      </c>
      <c r="K784">
        <f t="shared" si="88"/>
        <v>0.45189563000077726</v>
      </c>
      <c r="L784">
        <f t="shared" si="89"/>
        <v>0.98153567884726078</v>
      </c>
      <c r="M784">
        <f t="shared" si="90"/>
        <v>1.1425540367568965</v>
      </c>
      <c r="AI784">
        <v>9.0300845005047314</v>
      </c>
    </row>
    <row r="785" spans="3:35" x14ac:dyDescent="0.3">
      <c r="C785">
        <f t="shared" si="91"/>
        <v>777</v>
      </c>
      <c r="D785">
        <v>9.0991676610030403</v>
      </c>
      <c r="E785">
        <v>8.4520767071221314</v>
      </c>
      <c r="F785">
        <v>9.4898002423318744</v>
      </c>
      <c r="G785">
        <v>8.862902401676136</v>
      </c>
      <c r="H785">
        <v>9.2574738615078491</v>
      </c>
      <c r="I785">
        <v>8.2004188825779298</v>
      </c>
      <c r="J785">
        <f t="shared" si="87"/>
        <v>8.8936399593698265</v>
      </c>
      <c r="K785">
        <f t="shared" si="88"/>
        <v>0.24130043839241036</v>
      </c>
      <c r="L785">
        <f t="shared" si="89"/>
        <v>-0.52428473372521645</v>
      </c>
      <c r="M785">
        <f t="shared" si="90"/>
        <v>-0.44596200043338824</v>
      </c>
      <c r="AI785">
        <v>9.0031275060690081</v>
      </c>
    </row>
    <row r="786" spans="3:35" x14ac:dyDescent="0.3">
      <c r="C786">
        <f t="shared" si="91"/>
        <v>778</v>
      </c>
      <c r="D786">
        <v>9.3596478051682688</v>
      </c>
      <c r="E786">
        <v>8.9072475000239244</v>
      </c>
      <c r="F786">
        <v>8.4595656012370544</v>
      </c>
      <c r="G786">
        <v>8.7507158269529626</v>
      </c>
      <c r="H786">
        <v>9.9584332010240715</v>
      </c>
      <c r="I786">
        <v>9.3824706533597872</v>
      </c>
      <c r="J786">
        <f t="shared" si="87"/>
        <v>9.1363467646276781</v>
      </c>
      <c r="K786">
        <f t="shared" si="88"/>
        <v>0.28909937369445493</v>
      </c>
      <c r="L786">
        <f t="shared" si="89"/>
        <v>0.62670572372818256</v>
      </c>
      <c r="M786">
        <f t="shared" si="90"/>
        <v>0.58349726399847424</v>
      </c>
      <c r="AI786">
        <v>8.9514070141874456</v>
      </c>
    </row>
    <row r="787" spans="3:35" x14ac:dyDescent="0.3">
      <c r="C787">
        <f t="shared" si="91"/>
        <v>779</v>
      </c>
      <c r="D787">
        <v>9.3609520777731312</v>
      </c>
      <c r="E787">
        <v>9.4503119807002136</v>
      </c>
      <c r="F787">
        <v>8.641867064414857</v>
      </c>
      <c r="G787">
        <v>8.9472412478069803</v>
      </c>
      <c r="H787">
        <v>9.9150648536269248</v>
      </c>
      <c r="I787">
        <v>8.0161171187849511</v>
      </c>
      <c r="J787">
        <f t="shared" si="87"/>
        <v>9.0552590571845091</v>
      </c>
      <c r="K787">
        <f t="shared" si="88"/>
        <v>0.45023155955609051</v>
      </c>
      <c r="L787">
        <f t="shared" si="89"/>
        <v>0.20617710593251559</v>
      </c>
      <c r="M787">
        <f t="shared" si="90"/>
        <v>0.23955762221453045</v>
      </c>
      <c r="AI787">
        <v>8.5533656608896607</v>
      </c>
    </row>
    <row r="788" spans="3:35" x14ac:dyDescent="0.3">
      <c r="C788">
        <f t="shared" si="91"/>
        <v>780</v>
      </c>
      <c r="D788">
        <v>9.5313411400311914</v>
      </c>
      <c r="E788">
        <v>8.671121429708796</v>
      </c>
      <c r="F788">
        <v>8.25684106038773</v>
      </c>
      <c r="G788">
        <v>9.9114772705666407</v>
      </c>
      <c r="H788">
        <v>9.8300150949489371</v>
      </c>
      <c r="I788">
        <v>9.831462100444746</v>
      </c>
      <c r="J788">
        <f t="shared" si="87"/>
        <v>9.3387096826813387</v>
      </c>
      <c r="K788">
        <f t="shared" si="88"/>
        <v>0.49309386656763926</v>
      </c>
      <c r="L788">
        <f t="shared" si="89"/>
        <v>1.1857664000846606</v>
      </c>
      <c r="M788">
        <f t="shared" si="90"/>
        <v>1.4418348806404262</v>
      </c>
      <c r="AI788">
        <v>9.2971348752443479</v>
      </c>
    </row>
    <row r="789" spans="3:35" x14ac:dyDescent="0.3">
      <c r="C789">
        <f t="shared" si="91"/>
        <v>781</v>
      </c>
      <c r="D789">
        <v>8.8201488909244414</v>
      </c>
      <c r="E789">
        <v>9.8664476624756627</v>
      </c>
      <c r="F789">
        <v>8.7693915749281466</v>
      </c>
      <c r="G789">
        <v>8.8201977907057678</v>
      </c>
      <c r="H789">
        <v>9.2966606583684186</v>
      </c>
      <c r="I789">
        <v>9.0041939434518525</v>
      </c>
      <c r="J789">
        <f t="shared" si="87"/>
        <v>9.0961734201423816</v>
      </c>
      <c r="K789">
        <f t="shared" si="88"/>
        <v>0.1802232456720837</v>
      </c>
      <c r="L789">
        <f t="shared" si="89"/>
        <v>0.56194930470864068</v>
      </c>
      <c r="M789">
        <f t="shared" si="90"/>
        <v>0.41309898604469497</v>
      </c>
      <c r="AI789">
        <v>9.5036090929917876</v>
      </c>
    </row>
    <row r="790" spans="3:35" x14ac:dyDescent="0.3">
      <c r="C790">
        <f t="shared" si="91"/>
        <v>782</v>
      </c>
      <c r="D790">
        <v>8.4541152988253181</v>
      </c>
      <c r="E790">
        <v>9.4132611460466489</v>
      </c>
      <c r="F790">
        <v>9.521187962689968</v>
      </c>
      <c r="G790">
        <v>9.3057656247942475</v>
      </c>
      <c r="H790">
        <v>9.504963286104287</v>
      </c>
      <c r="I790">
        <v>8.0350970150431174</v>
      </c>
      <c r="J790">
        <f t="shared" si="87"/>
        <v>9.0390650555839311</v>
      </c>
      <c r="K790">
        <f t="shared" si="88"/>
        <v>0.40215472217047721</v>
      </c>
      <c r="L790">
        <f t="shared" si="89"/>
        <v>0.15560246644952114</v>
      </c>
      <c r="M790">
        <f t="shared" si="90"/>
        <v>0.17086954007267197</v>
      </c>
      <c r="AI790">
        <v>8.8775589539308459</v>
      </c>
    </row>
    <row r="791" spans="3:35" x14ac:dyDescent="0.3">
      <c r="C791">
        <f t="shared" si="91"/>
        <v>783</v>
      </c>
      <c r="D791">
        <v>9.5607084281256025</v>
      </c>
      <c r="E791">
        <v>9.7968808173385327</v>
      </c>
      <c r="F791">
        <v>8.0798335048922354</v>
      </c>
      <c r="G791">
        <v>9.1598599155996396</v>
      </c>
      <c r="H791">
        <v>9.8307133041116401</v>
      </c>
      <c r="I791">
        <v>8.3805682120037854</v>
      </c>
      <c r="J791">
        <f t="shared" si="87"/>
        <v>9.134760697011906</v>
      </c>
      <c r="K791">
        <f t="shared" si="88"/>
        <v>0.55729844212022006</v>
      </c>
      <c r="L791">
        <f t="shared" si="89"/>
        <v>0.44617685639688043</v>
      </c>
      <c r="M791">
        <f t="shared" si="90"/>
        <v>0.57676983829099426</v>
      </c>
      <c r="AI791">
        <v>8.9779247861174607</v>
      </c>
    </row>
    <row r="792" spans="3:35" x14ac:dyDescent="0.3">
      <c r="C792">
        <f t="shared" si="91"/>
        <v>784</v>
      </c>
      <c r="D792">
        <v>9.9447866308991646</v>
      </c>
      <c r="E792">
        <v>8.4254551315607387</v>
      </c>
      <c r="F792">
        <v>9.6981029769378164</v>
      </c>
      <c r="G792">
        <v>8.0756191140150335</v>
      </c>
      <c r="H792">
        <v>8.4712259756486876</v>
      </c>
      <c r="I792">
        <v>8.3578752868155775</v>
      </c>
      <c r="J792">
        <f t="shared" si="87"/>
        <v>8.8288441859795039</v>
      </c>
      <c r="K792">
        <f t="shared" si="88"/>
        <v>0.6161423225264443</v>
      </c>
      <c r="L792">
        <f t="shared" si="89"/>
        <v>-0.530299928526618</v>
      </c>
      <c r="M792">
        <f t="shared" si="90"/>
        <v>-0.72079817217496023</v>
      </c>
      <c r="AI792">
        <v>8.7385017966812182</v>
      </c>
    </row>
    <row r="793" spans="3:35" x14ac:dyDescent="0.3">
      <c r="C793">
        <f t="shared" si="91"/>
        <v>785</v>
      </c>
      <c r="D793">
        <v>9.8037147843330672</v>
      </c>
      <c r="E793">
        <v>9.4820465812387411</v>
      </c>
      <c r="F793">
        <v>9.300564115437064</v>
      </c>
      <c r="G793">
        <v>9.7674106316550056</v>
      </c>
      <c r="H793">
        <v>8.1939282862351259</v>
      </c>
      <c r="I793">
        <v>8.0492422770568481</v>
      </c>
      <c r="J793">
        <f t="shared" si="87"/>
        <v>9.0994844459926423</v>
      </c>
      <c r="K793">
        <f t="shared" si="88"/>
        <v>0.6103786303212434</v>
      </c>
      <c r="L793">
        <f t="shared" si="89"/>
        <v>0.31573446965565727</v>
      </c>
      <c r="M793">
        <f t="shared" si="90"/>
        <v>0.42714295251981282</v>
      </c>
      <c r="AI793">
        <v>9.2798957222803331</v>
      </c>
    </row>
    <row r="794" spans="3:35" x14ac:dyDescent="0.3">
      <c r="C794">
        <f t="shared" si="91"/>
        <v>786</v>
      </c>
      <c r="D794">
        <v>8.278345576187121</v>
      </c>
      <c r="E794">
        <v>8.9337142883920286</v>
      </c>
      <c r="F794">
        <v>8.0430221193302334</v>
      </c>
      <c r="G794">
        <v>9.4639007727388371</v>
      </c>
      <c r="H794">
        <v>8.3550812952442737</v>
      </c>
      <c r="I794">
        <v>8.9972651889295054</v>
      </c>
      <c r="J794">
        <f t="shared" si="87"/>
        <v>8.6785548734703344</v>
      </c>
      <c r="K794">
        <f t="shared" si="88"/>
        <v>0.29043105854566315</v>
      </c>
      <c r="L794">
        <f t="shared" si="89"/>
        <v>-1.4554936788429511</v>
      </c>
      <c r="M794">
        <f t="shared" si="90"/>
        <v>-1.3582616538572683</v>
      </c>
      <c r="AI794">
        <v>9.3562172222115318</v>
      </c>
    </row>
    <row r="795" spans="3:35" x14ac:dyDescent="0.3">
      <c r="C795">
        <f t="shared" si="91"/>
        <v>787</v>
      </c>
      <c r="D795">
        <v>9.3535987137542058</v>
      </c>
      <c r="E795">
        <v>8.6356379220123518</v>
      </c>
      <c r="F795">
        <v>8.9579451778120482</v>
      </c>
      <c r="G795">
        <v>8.2491612732401034</v>
      </c>
      <c r="H795">
        <v>8.0920422090003203</v>
      </c>
      <c r="I795">
        <v>8.3108428712373659</v>
      </c>
      <c r="J795">
        <f t="shared" si="87"/>
        <v>8.5998713611760653</v>
      </c>
      <c r="K795">
        <f t="shared" si="88"/>
        <v>0.23240530172691973</v>
      </c>
      <c r="L795">
        <f t="shared" si="89"/>
        <v>-2.0268738077899746</v>
      </c>
      <c r="M795">
        <f t="shared" si="90"/>
        <v>-1.6920037201471596</v>
      </c>
      <c r="AI795">
        <v>9.1730009380512048</v>
      </c>
    </row>
    <row r="796" spans="3:35" x14ac:dyDescent="0.3">
      <c r="C796">
        <f t="shared" si="91"/>
        <v>788</v>
      </c>
      <c r="D796">
        <v>9.446530612053909</v>
      </c>
      <c r="E796">
        <v>8.5398341449929589</v>
      </c>
      <c r="F796">
        <v>9.9430836258323296</v>
      </c>
      <c r="G796">
        <v>9.7310443222846583</v>
      </c>
      <c r="H796">
        <v>8.414760967783911</v>
      </c>
      <c r="I796">
        <v>9.161213763731233</v>
      </c>
      <c r="J796">
        <f t="shared" si="87"/>
        <v>9.2060779061131672</v>
      </c>
      <c r="K796">
        <f t="shared" si="88"/>
        <v>0.38973214203819601</v>
      </c>
      <c r="L796">
        <f t="shared" si="89"/>
        <v>0.81336627196054356</v>
      </c>
      <c r="M796">
        <f t="shared" si="90"/>
        <v>0.87926717265588084</v>
      </c>
      <c r="AI796">
        <v>8.8806914981843956</v>
      </c>
    </row>
    <row r="797" spans="3:35" x14ac:dyDescent="0.3">
      <c r="C797">
        <f t="shared" si="91"/>
        <v>789</v>
      </c>
      <c r="D797">
        <v>9.591404552010518</v>
      </c>
      <c r="E797">
        <v>8.4579247743563286</v>
      </c>
      <c r="F797">
        <v>8.3294942825260563</v>
      </c>
      <c r="G797">
        <v>8.4256612420595598</v>
      </c>
      <c r="H797">
        <v>8.895050520518831</v>
      </c>
      <c r="I797">
        <v>9.0993238370830909</v>
      </c>
      <c r="J797">
        <f t="shared" si="87"/>
        <v>8.7998098680923977</v>
      </c>
      <c r="K797">
        <f t="shared" si="88"/>
        <v>0.24069418096207826</v>
      </c>
      <c r="L797">
        <f t="shared" si="89"/>
        <v>-0.99341803378630555</v>
      </c>
      <c r="M797">
        <f t="shared" si="90"/>
        <v>-0.84394942664261496</v>
      </c>
      <c r="AI797">
        <v>8.8914682146797386</v>
      </c>
    </row>
    <row r="798" spans="3:35" x14ac:dyDescent="0.3">
      <c r="C798">
        <f t="shared" si="91"/>
        <v>790</v>
      </c>
      <c r="D798">
        <v>9.0406710997076019</v>
      </c>
      <c r="E798">
        <v>8.2107871542300401</v>
      </c>
      <c r="F798">
        <v>8.7510755722917093</v>
      </c>
      <c r="G798">
        <v>8.9817749441249557</v>
      </c>
      <c r="H798">
        <v>8.3310852075144872</v>
      </c>
      <c r="I798">
        <v>8.5693621634043016</v>
      </c>
      <c r="J798">
        <f t="shared" si="87"/>
        <v>8.6474593568788496</v>
      </c>
      <c r="K798">
        <f t="shared" si="88"/>
        <v>0.11479861865028111</v>
      </c>
      <c r="L798">
        <f t="shared" si="89"/>
        <v>-2.5398713067944456</v>
      </c>
      <c r="M798">
        <f t="shared" si="90"/>
        <v>-1.490155638467175</v>
      </c>
      <c r="AI798">
        <v>8.8229635174130294</v>
      </c>
    </row>
    <row r="799" spans="3:35" x14ac:dyDescent="0.3">
      <c r="C799">
        <f t="shared" si="91"/>
        <v>791</v>
      </c>
      <c r="D799">
        <v>8.9584444291057288</v>
      </c>
      <c r="E799">
        <v>8.8062595938603465</v>
      </c>
      <c r="F799">
        <v>9.9084080548200308</v>
      </c>
      <c r="G799">
        <v>9.1081299479354207</v>
      </c>
      <c r="H799">
        <v>8.0299422705743524</v>
      </c>
      <c r="I799">
        <v>8.5938720146604268</v>
      </c>
      <c r="J799">
        <f t="shared" si="87"/>
        <v>8.9008427184927168</v>
      </c>
      <c r="K799">
        <f t="shared" si="88"/>
        <v>0.3846236860369745</v>
      </c>
      <c r="L799">
        <f t="shared" si="89"/>
        <v>-0.38681948559159324</v>
      </c>
      <c r="M799">
        <f t="shared" si="90"/>
        <v>-0.41541095304659226</v>
      </c>
      <c r="AI799">
        <v>8.7761068375138009</v>
      </c>
    </row>
    <row r="800" spans="3:35" x14ac:dyDescent="0.3">
      <c r="C800">
        <f t="shared" si="91"/>
        <v>792</v>
      </c>
      <c r="D800">
        <v>8.2005042940895407</v>
      </c>
      <c r="E800">
        <v>9.3803910097839918</v>
      </c>
      <c r="F800">
        <v>9.9178327043720067</v>
      </c>
      <c r="G800">
        <v>9.5734766735324826</v>
      </c>
      <c r="H800">
        <v>8.4079808227373114</v>
      </c>
      <c r="I800">
        <v>9.5945723730520598</v>
      </c>
      <c r="J800">
        <f t="shared" si="87"/>
        <v>9.1791263129278988</v>
      </c>
      <c r="K800">
        <f t="shared" si="88"/>
        <v>0.49333373390782975</v>
      </c>
      <c r="L800">
        <f t="shared" si="89"/>
        <v>0.62894262348204744</v>
      </c>
      <c r="M800">
        <f t="shared" si="90"/>
        <v>0.76494995247618158</v>
      </c>
      <c r="AI800">
        <v>8.5100856421272209</v>
      </c>
    </row>
    <row r="801" spans="3:35" x14ac:dyDescent="0.3">
      <c r="C801">
        <f t="shared" si="91"/>
        <v>793</v>
      </c>
      <c r="D801">
        <v>8.9374777548374471</v>
      </c>
      <c r="E801">
        <v>8.7830600144693314</v>
      </c>
      <c r="F801">
        <v>9.5112680696524912</v>
      </c>
      <c r="G801">
        <v>8.4494487768613595</v>
      </c>
      <c r="H801">
        <v>8.0448511348967138</v>
      </c>
      <c r="I801">
        <v>9.7347566999340192</v>
      </c>
      <c r="J801">
        <f t="shared" si="87"/>
        <v>8.9101437417752276</v>
      </c>
      <c r="K801">
        <f t="shared" si="88"/>
        <v>0.40384111131218681</v>
      </c>
      <c r="L801">
        <f t="shared" si="89"/>
        <v>-0.34165260987508494</v>
      </c>
      <c r="M801">
        <f t="shared" si="90"/>
        <v>-0.37595995958678918</v>
      </c>
      <c r="AI801">
        <v>9.1948079817776467</v>
      </c>
    </row>
    <row r="802" spans="3:35" x14ac:dyDescent="0.3">
      <c r="C802">
        <f t="shared" si="91"/>
        <v>794</v>
      </c>
      <c r="D802">
        <v>8.9888728354700653</v>
      </c>
      <c r="E802">
        <v>9.9439361748148443</v>
      </c>
      <c r="F802">
        <v>9.3913079758313742</v>
      </c>
      <c r="G802">
        <v>8.3000269209937301</v>
      </c>
      <c r="H802">
        <v>8.6233022642135353</v>
      </c>
      <c r="I802">
        <v>9.9767431773338711</v>
      </c>
      <c r="J802">
        <f t="shared" si="87"/>
        <v>9.2040315581095697</v>
      </c>
      <c r="K802">
        <f t="shared" si="88"/>
        <v>0.47607574351690463</v>
      </c>
      <c r="L802">
        <f t="shared" si="89"/>
        <v>0.72865639216880651</v>
      </c>
      <c r="M802">
        <f t="shared" si="90"/>
        <v>0.87058743288378426</v>
      </c>
      <c r="AI802">
        <v>9.4670962271527053</v>
      </c>
    </row>
    <row r="803" spans="3:35" x14ac:dyDescent="0.3">
      <c r="C803">
        <f t="shared" si="91"/>
        <v>795</v>
      </c>
      <c r="D803">
        <v>9.375949273560682</v>
      </c>
      <c r="E803">
        <v>8.8910986554273244</v>
      </c>
      <c r="F803">
        <v>8.0206372665036145</v>
      </c>
      <c r="G803">
        <v>9.0069655579603207</v>
      </c>
      <c r="H803">
        <v>9.6626098196508234</v>
      </c>
      <c r="I803">
        <v>8.7609949576572479</v>
      </c>
      <c r="J803">
        <f t="shared" si="87"/>
        <v>8.9530425884600024</v>
      </c>
      <c r="K803">
        <f t="shared" si="88"/>
        <v>0.31906848685429778</v>
      </c>
      <c r="L803">
        <f t="shared" si="89"/>
        <v>-0.19834031666884733</v>
      </c>
      <c r="M803">
        <f t="shared" si="90"/>
        <v>-0.19400125799140042</v>
      </c>
      <c r="AI803">
        <v>9.1540441290174126</v>
      </c>
    </row>
    <row r="804" spans="3:35" x14ac:dyDescent="0.3">
      <c r="C804">
        <f t="shared" si="91"/>
        <v>796</v>
      </c>
      <c r="D804">
        <v>9.982041476013892</v>
      </c>
      <c r="E804">
        <v>8.9631160026875403</v>
      </c>
      <c r="F804">
        <v>8.9187603006142275</v>
      </c>
      <c r="G804">
        <v>9.3925596339218345</v>
      </c>
      <c r="H804">
        <v>8.8598398280584867</v>
      </c>
      <c r="I804">
        <v>9.3112779622798882</v>
      </c>
      <c r="J804">
        <f t="shared" si="87"/>
        <v>9.2379325339293104</v>
      </c>
      <c r="K804">
        <f t="shared" si="88"/>
        <v>0.18066726883961615</v>
      </c>
      <c r="L804">
        <f t="shared" si="89"/>
        <v>1.3781921516904521</v>
      </c>
      <c r="M804">
        <f t="shared" si="90"/>
        <v>1.0143809849180385</v>
      </c>
      <c r="AI804">
        <v>9.2212586926727926</v>
      </c>
    </row>
    <row r="805" spans="3:35" x14ac:dyDescent="0.3">
      <c r="C805">
        <f t="shared" si="91"/>
        <v>797</v>
      </c>
      <c r="D805">
        <v>9.743757033449219</v>
      </c>
      <c r="E805">
        <v>8.7662497216478084</v>
      </c>
      <c r="F805">
        <v>9.8185368077914017</v>
      </c>
      <c r="G805">
        <v>8.4796960392453045</v>
      </c>
      <c r="H805">
        <v>8.4445724985990278</v>
      </c>
      <c r="I805">
        <v>8.8286754180153046</v>
      </c>
      <c r="J805">
        <f t="shared" si="87"/>
        <v>9.0135812531246771</v>
      </c>
      <c r="K805">
        <f t="shared" si="88"/>
        <v>0.37705551076148203</v>
      </c>
      <c r="L805">
        <f t="shared" si="89"/>
        <v>5.9040998448494864E-2</v>
      </c>
      <c r="M805">
        <f t="shared" si="90"/>
        <v>6.2778065230180286E-2</v>
      </c>
      <c r="AI805">
        <v>8.7784723081759388</v>
      </c>
    </row>
    <row r="806" spans="3:35" x14ac:dyDescent="0.3">
      <c r="C806">
        <f t="shared" si="91"/>
        <v>798</v>
      </c>
      <c r="D806">
        <v>8.6388906139959545</v>
      </c>
      <c r="E806">
        <v>9.6588409247960776</v>
      </c>
      <c r="F806">
        <v>8.4043322708322012</v>
      </c>
      <c r="G806">
        <v>9.3159076143214357</v>
      </c>
      <c r="H806">
        <v>9.6845995114425545</v>
      </c>
      <c r="I806">
        <v>9.0998034902079254</v>
      </c>
      <c r="J806">
        <f t="shared" si="87"/>
        <v>9.1337290709326915</v>
      </c>
      <c r="K806">
        <f t="shared" si="88"/>
        <v>0.27808509169089907</v>
      </c>
      <c r="L806">
        <f t="shared" si="89"/>
        <v>0.62683714177324767</v>
      </c>
      <c r="M806">
        <f t="shared" si="90"/>
        <v>0.57239411827956488</v>
      </c>
      <c r="AI806">
        <v>8.7565592007038067</v>
      </c>
    </row>
    <row r="807" spans="3:35" x14ac:dyDescent="0.3">
      <c r="C807">
        <f t="shared" si="91"/>
        <v>799</v>
      </c>
      <c r="D807">
        <v>9.4083270090694047</v>
      </c>
      <c r="E807">
        <v>8.5306616561111017</v>
      </c>
      <c r="F807">
        <v>8.1680827485304892</v>
      </c>
      <c r="G807">
        <v>9.8244622008774325</v>
      </c>
      <c r="H807">
        <v>9.1839141695153579</v>
      </c>
      <c r="I807">
        <v>8.4872738544196373</v>
      </c>
      <c r="J807">
        <f t="shared" si="87"/>
        <v>8.9337869397539063</v>
      </c>
      <c r="K807">
        <f t="shared" si="88"/>
        <v>0.40584823347509691</v>
      </c>
      <c r="L807">
        <f t="shared" si="89"/>
        <v>-0.24989917871466416</v>
      </c>
      <c r="M807">
        <f t="shared" si="90"/>
        <v>-0.27567554780818693</v>
      </c>
      <c r="AI807">
        <v>8.8537662524817122</v>
      </c>
    </row>
    <row r="808" spans="3:35" x14ac:dyDescent="0.3">
      <c r="C808">
        <f t="shared" si="91"/>
        <v>800</v>
      </c>
      <c r="D808">
        <v>8.8180245780700783</v>
      </c>
      <c r="E808">
        <v>8.906522386848609</v>
      </c>
      <c r="F808">
        <v>8.7737578478944478</v>
      </c>
      <c r="G808">
        <v>9.0774746686470902</v>
      </c>
      <c r="H808">
        <v>8.251833115588413</v>
      </c>
      <c r="I808">
        <v>9.1230900047280752</v>
      </c>
      <c r="J808">
        <f t="shared" si="87"/>
        <v>8.8251171002961186</v>
      </c>
      <c r="K808">
        <f t="shared" si="88"/>
        <v>9.8088323711890898E-2</v>
      </c>
      <c r="L808">
        <f t="shared" si="89"/>
        <v>-1.3582369211221301</v>
      </c>
      <c r="M808">
        <f t="shared" si="90"/>
        <v>-0.73660688788862172</v>
      </c>
      <c r="AI808">
        <v>8.9754888111475193</v>
      </c>
    </row>
    <row r="809" spans="3:35" x14ac:dyDescent="0.3">
      <c r="C809">
        <f t="shared" si="91"/>
        <v>801</v>
      </c>
      <c r="D809">
        <v>9.7496063011692087</v>
      </c>
      <c r="E809">
        <v>8.0230480551534633</v>
      </c>
      <c r="F809">
        <v>8.4865528830526689</v>
      </c>
      <c r="G809">
        <v>8.1028411745655475</v>
      </c>
      <c r="H809">
        <v>9.5437891077850701</v>
      </c>
      <c r="I809">
        <v>9.075143266014738</v>
      </c>
      <c r="J809">
        <f t="shared" si="87"/>
        <v>8.8301634646234479</v>
      </c>
      <c r="K809">
        <f t="shared" si="88"/>
        <v>0.54263060418584952</v>
      </c>
      <c r="L809">
        <f t="shared" si="89"/>
        <v>-0.56069309082595331</v>
      </c>
      <c r="M809">
        <f t="shared" si="90"/>
        <v>-0.71520235206216054</v>
      </c>
      <c r="AI809">
        <v>8.9796011835091232</v>
      </c>
    </row>
    <row r="810" spans="3:35" x14ac:dyDescent="0.3">
      <c r="C810">
        <f t="shared" si="91"/>
        <v>802</v>
      </c>
      <c r="D810">
        <v>8.290580059922501</v>
      </c>
      <c r="E810">
        <v>8.5619411091630191</v>
      </c>
      <c r="F810">
        <v>9.7437021844032614</v>
      </c>
      <c r="G810">
        <v>9.5147650365745022</v>
      </c>
      <c r="H810">
        <v>9.8295473217808098</v>
      </c>
      <c r="I810">
        <v>9.9551895073433876</v>
      </c>
      <c r="J810">
        <f t="shared" si="87"/>
        <v>9.3159542031979132</v>
      </c>
      <c r="K810">
        <f t="shared" si="88"/>
        <v>0.50296432561773341</v>
      </c>
      <c r="L810">
        <f t="shared" si="89"/>
        <v>1.0954790139022166</v>
      </c>
      <c r="M810">
        <f t="shared" si="90"/>
        <v>1.3453157939756994</v>
      </c>
      <c r="AI810">
        <v>9.1413970354604128</v>
      </c>
    </row>
    <row r="811" spans="3:35" x14ac:dyDescent="0.3">
      <c r="C811">
        <f t="shared" si="91"/>
        <v>803</v>
      </c>
      <c r="D811">
        <v>9.4982777052900502</v>
      </c>
      <c r="E811">
        <v>8.3791777125843048</v>
      </c>
      <c r="F811">
        <v>8.0607746268051113</v>
      </c>
      <c r="G811">
        <v>8.2274284454201876</v>
      </c>
      <c r="H811">
        <v>9.6237958107250972</v>
      </c>
      <c r="I811">
        <v>9.9870371248189169</v>
      </c>
      <c r="J811">
        <f t="shared" si="87"/>
        <v>8.9627485709406116</v>
      </c>
      <c r="K811">
        <f t="shared" si="88"/>
        <v>0.69354991563745905</v>
      </c>
      <c r="L811">
        <f t="shared" si="89"/>
        <v>-0.10598039915724641</v>
      </c>
      <c r="M811">
        <f t="shared" si="90"/>
        <v>-0.15283259947578504</v>
      </c>
      <c r="AI811">
        <v>8.7767865105232712</v>
      </c>
    </row>
    <row r="812" spans="3:35" x14ac:dyDescent="0.3">
      <c r="C812">
        <f t="shared" si="91"/>
        <v>804</v>
      </c>
      <c r="D812">
        <v>9.6070407629807821</v>
      </c>
      <c r="E812">
        <v>9.5075074856154114</v>
      </c>
      <c r="F812">
        <v>9.716864419007134</v>
      </c>
      <c r="G812">
        <v>9.8972392860433231</v>
      </c>
      <c r="H812">
        <v>9.6189805747789379</v>
      </c>
      <c r="I812">
        <v>8.9671671497636076</v>
      </c>
      <c r="J812">
        <f t="shared" si="87"/>
        <v>9.5524666130315321</v>
      </c>
      <c r="K812">
        <f t="shared" si="88"/>
        <v>9.9578812891009019E-2</v>
      </c>
      <c r="L812">
        <f t="shared" si="89"/>
        <v>4.2978940095479219</v>
      </c>
      <c r="M812">
        <f t="shared" si="90"/>
        <v>2.3485010618863029</v>
      </c>
      <c r="AI812">
        <v>8.6828737157866396</v>
      </c>
    </row>
    <row r="813" spans="3:35" x14ac:dyDescent="0.3">
      <c r="C813">
        <f t="shared" si="91"/>
        <v>805</v>
      </c>
      <c r="D813">
        <v>8.7097717611949133</v>
      </c>
      <c r="E813">
        <v>9.6067016551377193</v>
      </c>
      <c r="F813">
        <v>8.0012456002850563</v>
      </c>
      <c r="G813">
        <v>9.3260490462046395</v>
      </c>
      <c r="H813">
        <v>8.6012298155037392</v>
      </c>
      <c r="I813">
        <v>9.2171501145898773</v>
      </c>
      <c r="J813">
        <f t="shared" si="87"/>
        <v>8.9103579988193253</v>
      </c>
      <c r="K813">
        <f t="shared" si="88"/>
        <v>0.34281907249663685</v>
      </c>
      <c r="L813">
        <f t="shared" si="89"/>
        <v>-0.36991884112319573</v>
      </c>
      <c r="M813">
        <f t="shared" si="90"/>
        <v>-0.37505117213527189</v>
      </c>
      <c r="AI813">
        <v>9.0903149535355983</v>
      </c>
    </row>
    <row r="814" spans="3:35" x14ac:dyDescent="0.3">
      <c r="C814">
        <f t="shared" si="91"/>
        <v>806</v>
      </c>
      <c r="D814">
        <v>9.2879629106913324</v>
      </c>
      <c r="E814">
        <v>8.9384323095114411</v>
      </c>
      <c r="F814">
        <v>9.4884406275873072</v>
      </c>
      <c r="G814">
        <v>9.7695919497601338</v>
      </c>
      <c r="H814">
        <v>8.4935582818594426</v>
      </c>
      <c r="I814">
        <v>9.5611813522230467</v>
      </c>
      <c r="J814">
        <f t="shared" si="87"/>
        <v>9.256527905272117</v>
      </c>
      <c r="K814">
        <f t="shared" si="88"/>
        <v>0.21882551222313013</v>
      </c>
      <c r="L814">
        <f t="shared" si="89"/>
        <v>1.3496487980215626</v>
      </c>
      <c r="M814">
        <f t="shared" si="90"/>
        <v>1.0932546583779374</v>
      </c>
      <c r="AI814">
        <v>9.2295780230118467</v>
      </c>
    </row>
    <row r="815" spans="3:35" x14ac:dyDescent="0.3">
      <c r="C815">
        <f t="shared" si="91"/>
        <v>807</v>
      </c>
      <c r="D815">
        <v>9.6874949206463743</v>
      </c>
      <c r="E815">
        <v>8.1023485526701648</v>
      </c>
      <c r="F815">
        <v>8.5940533878481133</v>
      </c>
      <c r="G815">
        <v>9.7443478694138861</v>
      </c>
      <c r="H815">
        <v>9.1889975832345954</v>
      </c>
      <c r="I815">
        <v>9.7829933414292505</v>
      </c>
      <c r="J815">
        <f t="shared" si="87"/>
        <v>9.1833726092070638</v>
      </c>
      <c r="K815">
        <f t="shared" si="88"/>
        <v>0.48886387315462382</v>
      </c>
      <c r="L815">
        <f t="shared" si="89"/>
        <v>0.64668760462416286</v>
      </c>
      <c r="M815">
        <f t="shared" si="90"/>
        <v>0.78296093918693632</v>
      </c>
      <c r="AI815">
        <v>8.922444891580259</v>
      </c>
    </row>
    <row r="816" spans="3:35" x14ac:dyDescent="0.3">
      <c r="C816">
        <f t="shared" si="91"/>
        <v>808</v>
      </c>
      <c r="D816">
        <v>9.6448539754502161</v>
      </c>
      <c r="E816">
        <v>8.4407341067569135</v>
      </c>
      <c r="F816">
        <v>9.6940981190649698</v>
      </c>
      <c r="G816">
        <v>9.9205892337583386</v>
      </c>
      <c r="H816">
        <v>9.3330232300604408</v>
      </c>
      <c r="I816">
        <v>9.2106362130076675</v>
      </c>
      <c r="J816">
        <f t="shared" si="87"/>
        <v>9.3739891463497571</v>
      </c>
      <c r="K816">
        <f t="shared" si="88"/>
        <v>0.27478730433316134</v>
      </c>
      <c r="L816">
        <f t="shared" si="89"/>
        <v>1.7532748731554204</v>
      </c>
      <c r="M816">
        <f t="shared" si="90"/>
        <v>1.5914753931058907</v>
      </c>
      <c r="AI816">
        <v>8.8399958334448367</v>
      </c>
    </row>
    <row r="817" spans="3:35" x14ac:dyDescent="0.3">
      <c r="C817">
        <f t="shared" si="91"/>
        <v>809</v>
      </c>
      <c r="D817">
        <v>8.5348451632441122</v>
      </c>
      <c r="E817">
        <v>9.2838580732661935</v>
      </c>
      <c r="F817">
        <v>8.122756182815877</v>
      </c>
      <c r="G817">
        <v>8.5259526565094088</v>
      </c>
      <c r="H817">
        <v>9.2262368573064535</v>
      </c>
      <c r="I817">
        <v>8.6270554539819813</v>
      </c>
      <c r="J817">
        <f t="shared" si="87"/>
        <v>8.7201173978540041</v>
      </c>
      <c r="K817">
        <f t="shared" si="88"/>
        <v>0.20229743013569093</v>
      </c>
      <c r="L817">
        <f t="shared" si="89"/>
        <v>-1.5176096325632</v>
      </c>
      <c r="M817">
        <f t="shared" si="90"/>
        <v>-1.1819710643351198</v>
      </c>
      <c r="AI817">
        <v>8.8824470801295003</v>
      </c>
    </row>
    <row r="818" spans="3:35" x14ac:dyDescent="0.3">
      <c r="C818">
        <f t="shared" si="91"/>
        <v>810</v>
      </c>
      <c r="D818">
        <v>8.5532290299344744</v>
      </c>
      <c r="E818">
        <v>8.5114709772167867</v>
      </c>
      <c r="F818">
        <v>9.756203825635108</v>
      </c>
      <c r="G818">
        <v>8.9164119850332693</v>
      </c>
      <c r="H818">
        <v>9.4393961643176638</v>
      </c>
      <c r="I818">
        <v>9.2431494720686107</v>
      </c>
      <c r="J818">
        <f t="shared" si="87"/>
        <v>9.0699769090343185</v>
      </c>
      <c r="K818">
        <f t="shared" si="88"/>
        <v>0.24798122722847976</v>
      </c>
      <c r="L818">
        <f t="shared" si="89"/>
        <v>0.35020606870539545</v>
      </c>
      <c r="M818">
        <f t="shared" si="90"/>
        <v>0.30198450358369971</v>
      </c>
      <c r="AI818">
        <v>9.0372628152502674</v>
      </c>
    </row>
    <row r="819" spans="3:35" x14ac:dyDescent="0.3">
      <c r="C819">
        <f t="shared" si="91"/>
        <v>811</v>
      </c>
      <c r="D819">
        <v>8.9482625910778033</v>
      </c>
      <c r="E819">
        <v>9.9317723193987959</v>
      </c>
      <c r="F819">
        <v>9.2273284644000757</v>
      </c>
      <c r="G819">
        <v>9.0209955646179445</v>
      </c>
      <c r="H819">
        <v>8.0581121805531755</v>
      </c>
      <c r="I819">
        <v>9.2353229834561947</v>
      </c>
      <c r="J819">
        <f t="shared" si="87"/>
        <v>9.0702990172506635</v>
      </c>
      <c r="K819">
        <f t="shared" si="88"/>
        <v>0.36717466382929598</v>
      </c>
      <c r="L819">
        <f t="shared" si="89"/>
        <v>0.28910601836179972</v>
      </c>
      <c r="M819">
        <f t="shared" si="90"/>
        <v>0.30335074993642813</v>
      </c>
      <c r="AI819">
        <v>9.1307926077050805</v>
      </c>
    </row>
    <row r="820" spans="3:35" x14ac:dyDescent="0.3">
      <c r="C820">
        <f t="shared" si="91"/>
        <v>812</v>
      </c>
      <c r="D820">
        <v>8.919105455153618</v>
      </c>
      <c r="E820">
        <v>8.9505427467936016</v>
      </c>
      <c r="F820">
        <v>8.234214953492371</v>
      </c>
      <c r="G820">
        <v>8.7074313055536336</v>
      </c>
      <c r="H820">
        <v>8.554760250031217</v>
      </c>
      <c r="I820">
        <v>8.6182239107867851</v>
      </c>
      <c r="J820">
        <f t="shared" si="87"/>
        <v>8.6640464369685386</v>
      </c>
      <c r="K820">
        <f t="shared" si="88"/>
        <v>6.9563152774272163E-2</v>
      </c>
      <c r="L820">
        <f t="shared" si="89"/>
        <v>-3.1087517502733513</v>
      </c>
      <c r="M820">
        <f t="shared" si="90"/>
        <v>-1.4198002841949189</v>
      </c>
      <c r="AI820">
        <v>9.2658970575045796</v>
      </c>
    </row>
    <row r="821" spans="3:35" x14ac:dyDescent="0.3">
      <c r="C821">
        <f t="shared" si="91"/>
        <v>813</v>
      </c>
      <c r="D821">
        <v>9.884515090874757</v>
      </c>
      <c r="E821">
        <v>8.2946403114654643</v>
      </c>
      <c r="F821">
        <v>9.1560503258096748</v>
      </c>
      <c r="G821">
        <v>8.9482720019803708</v>
      </c>
      <c r="H821">
        <v>9.0035108606867045</v>
      </c>
      <c r="I821">
        <v>9.6754618062538427</v>
      </c>
      <c r="J821">
        <f t="shared" si="87"/>
        <v>9.1604083995118017</v>
      </c>
      <c r="K821">
        <f t="shared" si="88"/>
        <v>0.32176051524119564</v>
      </c>
      <c r="L821">
        <f t="shared" si="89"/>
        <v>0.69795158185695105</v>
      </c>
      <c r="M821">
        <f t="shared" si="90"/>
        <v>0.68555650754758612</v>
      </c>
      <c r="AI821">
        <v>8.7580355044495519</v>
      </c>
    </row>
    <row r="822" spans="3:35" x14ac:dyDescent="0.3">
      <c r="C822">
        <f t="shared" si="91"/>
        <v>814</v>
      </c>
      <c r="D822">
        <v>8.3517701533208903</v>
      </c>
      <c r="E822">
        <v>8.0689579806344192</v>
      </c>
      <c r="F822">
        <v>9.6118326387374147</v>
      </c>
      <c r="G822">
        <v>9.995837630059933</v>
      </c>
      <c r="H822">
        <v>9.2431445966101808</v>
      </c>
      <c r="I822">
        <v>8.2321873329997359</v>
      </c>
      <c r="J822">
        <f t="shared" si="87"/>
        <v>8.9172883887270959</v>
      </c>
      <c r="K822">
        <f t="shared" si="88"/>
        <v>0.65213625236967165</v>
      </c>
      <c r="L822">
        <f t="shared" si="89"/>
        <v>-0.24718526939281057</v>
      </c>
      <c r="M822">
        <f t="shared" si="90"/>
        <v>-0.34565539936697309</v>
      </c>
      <c r="AI822">
        <v>9.5051030953953966</v>
      </c>
    </row>
    <row r="823" spans="3:35" x14ac:dyDescent="0.3">
      <c r="C823">
        <f t="shared" si="91"/>
        <v>815</v>
      </c>
      <c r="D823">
        <v>8.1760432705915367</v>
      </c>
      <c r="E823">
        <v>8.8807722834876763</v>
      </c>
      <c r="F823">
        <v>9.2109759695437496</v>
      </c>
      <c r="G823">
        <v>9.3134492442640227</v>
      </c>
      <c r="H823">
        <v>9.9639515973234651</v>
      </c>
      <c r="I823">
        <v>9.3578212763707089</v>
      </c>
      <c r="J823">
        <f t="shared" si="87"/>
        <v>9.1505022735968602</v>
      </c>
      <c r="K823">
        <f t="shared" si="88"/>
        <v>0.35144287408718505</v>
      </c>
      <c r="L823">
        <f t="shared" si="89"/>
        <v>0.62689652527480133</v>
      </c>
      <c r="M823">
        <f t="shared" si="90"/>
        <v>0.64353892552333736</v>
      </c>
      <c r="AI823">
        <v>8.8281733805742935</v>
      </c>
    </row>
    <row r="824" spans="3:35" x14ac:dyDescent="0.3">
      <c r="C824">
        <f t="shared" si="91"/>
        <v>816</v>
      </c>
      <c r="D824">
        <v>8.0927152306084924</v>
      </c>
      <c r="E824">
        <v>8.8091410533720467</v>
      </c>
      <c r="F824">
        <v>8.3542112060072355</v>
      </c>
      <c r="G824">
        <v>8.3770770054243897</v>
      </c>
      <c r="H824">
        <v>8.1611388358277157</v>
      </c>
      <c r="I824">
        <v>8.9096750056148331</v>
      </c>
      <c r="J824">
        <f t="shared" si="87"/>
        <v>8.4506597228091191</v>
      </c>
      <c r="K824">
        <f t="shared" si="88"/>
        <v>0.11317344607952876</v>
      </c>
      <c r="L824">
        <f t="shared" si="89"/>
        <v>-3.9909813993108769</v>
      </c>
      <c r="M824">
        <f t="shared" si="90"/>
        <v>-2.3248961654773068</v>
      </c>
      <c r="AI824">
        <v>9.4149006293404565</v>
      </c>
    </row>
    <row r="825" spans="3:35" x14ac:dyDescent="0.3">
      <c r="C825">
        <f t="shared" si="91"/>
        <v>817</v>
      </c>
      <c r="D825">
        <v>9.4447072554037526</v>
      </c>
      <c r="E825">
        <v>9.3416898223708262</v>
      </c>
      <c r="F825">
        <v>8.596021079690086</v>
      </c>
      <c r="G825">
        <v>8.2832633481075995</v>
      </c>
      <c r="H825">
        <v>8.8507823955017582</v>
      </c>
      <c r="I825">
        <v>8.4937865294080872</v>
      </c>
      <c r="J825">
        <f t="shared" si="87"/>
        <v>8.8350417384136861</v>
      </c>
      <c r="K825">
        <f t="shared" si="88"/>
        <v>0.22133549536973307</v>
      </c>
      <c r="L825">
        <f t="shared" si="89"/>
        <v>-0.85251469413187952</v>
      </c>
      <c r="M825">
        <f t="shared" si="90"/>
        <v>-0.69451078495731366</v>
      </c>
      <c r="AI825">
        <v>9.1327086575585756</v>
      </c>
    </row>
    <row r="826" spans="3:35" x14ac:dyDescent="0.3">
      <c r="C826">
        <f t="shared" si="91"/>
        <v>818</v>
      </c>
      <c r="D826">
        <v>9.3115495688138914</v>
      </c>
      <c r="E826">
        <v>8.3650242381079778</v>
      </c>
      <c r="F826">
        <v>8.2866589183106516</v>
      </c>
      <c r="G826">
        <v>8.7069082416894847</v>
      </c>
      <c r="H826">
        <v>9.2426239562922312</v>
      </c>
      <c r="I826">
        <v>8.8436786192505235</v>
      </c>
      <c r="J826">
        <f t="shared" si="87"/>
        <v>8.7927405904107943</v>
      </c>
      <c r="K826">
        <f t="shared" si="88"/>
        <v>0.18411592214009462</v>
      </c>
      <c r="L826">
        <f t="shared" si="89"/>
        <v>-1.176200947257394</v>
      </c>
      <c r="M826">
        <f t="shared" si="90"/>
        <v>-0.87393430240428327</v>
      </c>
      <c r="AI826">
        <v>9.0217419501373772</v>
      </c>
    </row>
    <row r="827" spans="3:35" x14ac:dyDescent="0.3">
      <c r="C827">
        <f t="shared" si="91"/>
        <v>819</v>
      </c>
      <c r="D827">
        <v>8.0348031654812271</v>
      </c>
      <c r="E827">
        <v>8.6431879296069667</v>
      </c>
      <c r="F827">
        <v>8.6488825930345143</v>
      </c>
      <c r="G827">
        <v>9.4913695803960412</v>
      </c>
      <c r="H827">
        <v>8.55297689587427</v>
      </c>
      <c r="I827">
        <v>8.2300584582080774</v>
      </c>
      <c r="J827">
        <f t="shared" si="87"/>
        <v>8.6002131037668494</v>
      </c>
      <c r="K827">
        <f t="shared" si="88"/>
        <v>0.25146190799133628</v>
      </c>
      <c r="L827">
        <f t="shared" si="89"/>
        <v>-1.9468899648378981</v>
      </c>
      <c r="M827">
        <f t="shared" si="90"/>
        <v>-1.6905541931107837</v>
      </c>
      <c r="AI827">
        <v>8.9472613127847112</v>
      </c>
    </row>
    <row r="828" spans="3:35" x14ac:dyDescent="0.3">
      <c r="C828">
        <f t="shared" si="91"/>
        <v>820</v>
      </c>
      <c r="D828">
        <v>9.3314416895114274</v>
      </c>
      <c r="E828">
        <v>9.4440871069108443</v>
      </c>
      <c r="F828">
        <v>9.0111920137088184</v>
      </c>
      <c r="G828">
        <v>8.6975000429054337</v>
      </c>
      <c r="H828">
        <v>8.4725401166223246</v>
      </c>
      <c r="I828">
        <v>8.1289166747923982</v>
      </c>
      <c r="J828">
        <f t="shared" si="87"/>
        <v>8.8476129407418753</v>
      </c>
      <c r="K828">
        <f t="shared" si="88"/>
        <v>0.25927352606703852</v>
      </c>
      <c r="L828">
        <f t="shared" si="89"/>
        <v>-0.72720263314981604</v>
      </c>
      <c r="M828">
        <f t="shared" si="90"/>
        <v>-0.64118907983226492</v>
      </c>
      <c r="AI828">
        <v>8.9072117314806505</v>
      </c>
    </row>
    <row r="829" spans="3:35" x14ac:dyDescent="0.3">
      <c r="C829">
        <f t="shared" si="91"/>
        <v>821</v>
      </c>
      <c r="D829">
        <v>8.0893843015876605</v>
      </c>
      <c r="E829">
        <v>9.7261705543768375</v>
      </c>
      <c r="F829">
        <v>9.5406627382087734</v>
      </c>
      <c r="G829">
        <v>8.1428195592003298</v>
      </c>
      <c r="H829">
        <v>8.588045828352886</v>
      </c>
      <c r="I829">
        <v>8.7987230855436902</v>
      </c>
      <c r="J829">
        <f t="shared" si="87"/>
        <v>8.8143010112116986</v>
      </c>
      <c r="K829">
        <f t="shared" si="88"/>
        <v>0.47738661560488066</v>
      </c>
      <c r="L829">
        <f t="shared" si="89"/>
        <v>-0.65401670472583617</v>
      </c>
      <c r="M829">
        <f t="shared" si="90"/>
        <v>-0.78248414749428863</v>
      </c>
      <c r="AI829">
        <v>9.1594947709246615</v>
      </c>
    </row>
    <row r="830" spans="3:35" x14ac:dyDescent="0.3">
      <c r="C830">
        <f t="shared" si="91"/>
        <v>822</v>
      </c>
      <c r="D830">
        <v>9.2242127401912697</v>
      </c>
      <c r="E830">
        <v>8.0768337957318295</v>
      </c>
      <c r="F830">
        <v>8.0176305700435595</v>
      </c>
      <c r="G830">
        <v>8.4899777317788701</v>
      </c>
      <c r="H830">
        <v>8.8854430526571431</v>
      </c>
      <c r="I830">
        <v>9.1650225323430305</v>
      </c>
      <c r="J830">
        <f t="shared" si="87"/>
        <v>8.6431867371242834</v>
      </c>
      <c r="K830">
        <f t="shared" si="88"/>
        <v>0.28082822150853559</v>
      </c>
      <c r="L830">
        <f t="shared" si="89"/>
        <v>-1.6436506441622256</v>
      </c>
      <c r="M830">
        <f t="shared" si="90"/>
        <v>-1.5082782781890394</v>
      </c>
      <c r="AI830">
        <v>9.3654145464340424</v>
      </c>
    </row>
    <row r="831" spans="3:35" x14ac:dyDescent="0.3">
      <c r="C831">
        <f t="shared" si="91"/>
        <v>823</v>
      </c>
      <c r="D831">
        <v>9.6924991545367156</v>
      </c>
      <c r="E831">
        <v>8.2536804096890659</v>
      </c>
      <c r="F831">
        <v>8.8229716351821565</v>
      </c>
      <c r="G831">
        <v>8.2238206672315606</v>
      </c>
      <c r="H831">
        <v>8.1581550798685623</v>
      </c>
      <c r="I831">
        <v>8.2781691767860419</v>
      </c>
      <c r="J831">
        <f t="shared" si="87"/>
        <v>8.5715493538823502</v>
      </c>
      <c r="K831">
        <f t="shared" si="88"/>
        <v>0.35973285568478897</v>
      </c>
      <c r="L831">
        <f t="shared" si="89"/>
        <v>-1.7448117859509973</v>
      </c>
      <c r="M831">
        <f t="shared" si="90"/>
        <v>-1.8121336553784611</v>
      </c>
      <c r="AI831">
        <v>9.0117429598649377</v>
      </c>
    </row>
    <row r="832" spans="3:35" x14ac:dyDescent="0.3">
      <c r="C832">
        <f t="shared" si="91"/>
        <v>824</v>
      </c>
      <c r="D832">
        <v>8.5140235390647998</v>
      </c>
      <c r="E832">
        <v>8.3835217529437305</v>
      </c>
      <c r="F832">
        <v>9.434448636785989</v>
      </c>
      <c r="G832">
        <v>8.8861418704378927</v>
      </c>
      <c r="H832">
        <v>8.7779742129801885</v>
      </c>
      <c r="I832">
        <v>9.2478481840255835</v>
      </c>
      <c r="J832">
        <f t="shared" si="87"/>
        <v>8.8739930327063643</v>
      </c>
      <c r="K832">
        <f t="shared" si="88"/>
        <v>0.16667709578731366</v>
      </c>
      <c r="L832">
        <f t="shared" si="89"/>
        <v>-0.74870201317630813</v>
      </c>
      <c r="M832">
        <f t="shared" si="90"/>
        <v>-0.52929592528904612</v>
      </c>
      <c r="AI832">
        <v>8.7939542528908721</v>
      </c>
    </row>
    <row r="833" spans="3:35" x14ac:dyDescent="0.3">
      <c r="C833">
        <f t="shared" si="91"/>
        <v>825</v>
      </c>
      <c r="D833">
        <v>9.7273055392713363</v>
      </c>
      <c r="E833">
        <v>9.713777865776958</v>
      </c>
      <c r="F833">
        <v>9.8113771311904028</v>
      </c>
      <c r="G833">
        <v>9.2849807757842786</v>
      </c>
      <c r="H833">
        <v>9.7170538857293991</v>
      </c>
      <c r="I833">
        <v>9.0329010077427725</v>
      </c>
      <c r="J833">
        <f t="shared" si="87"/>
        <v>9.5478993675825254</v>
      </c>
      <c r="K833">
        <f t="shared" si="88"/>
        <v>9.8417106015878761E-2</v>
      </c>
      <c r="L833">
        <f t="shared" si="89"/>
        <v>4.2875244797384049</v>
      </c>
      <c r="M833">
        <f t="shared" si="90"/>
        <v>2.329128745006193</v>
      </c>
      <c r="AI833">
        <v>8.860476143831713</v>
      </c>
    </row>
    <row r="834" spans="3:35" x14ac:dyDescent="0.3">
      <c r="C834">
        <f t="shared" si="91"/>
        <v>826</v>
      </c>
      <c r="D834">
        <v>8.4365695077285672</v>
      </c>
      <c r="E834">
        <v>9.5117587277221318</v>
      </c>
      <c r="F834">
        <v>9.619254935109522</v>
      </c>
      <c r="G834">
        <v>9.2093653844159764</v>
      </c>
      <c r="H834">
        <v>9.7743423241123484</v>
      </c>
      <c r="I834">
        <v>9.3040246883775719</v>
      </c>
      <c r="J834">
        <f t="shared" si="87"/>
        <v>9.3092192612443529</v>
      </c>
      <c r="K834">
        <f t="shared" si="88"/>
        <v>0.22499983815558494</v>
      </c>
      <c r="L834">
        <f t="shared" si="89"/>
        <v>1.6030989006919956</v>
      </c>
      <c r="M834">
        <f t="shared" si="90"/>
        <v>1.3167490284820929</v>
      </c>
      <c r="AI834">
        <v>9.2068374328539253</v>
      </c>
    </row>
    <row r="835" spans="3:35" x14ac:dyDescent="0.3">
      <c r="C835">
        <f t="shared" si="91"/>
        <v>827</v>
      </c>
      <c r="D835">
        <v>9.7739998970276325</v>
      </c>
      <c r="E835">
        <v>8.2566608975736528</v>
      </c>
      <c r="F835">
        <v>9.8846267480603203</v>
      </c>
      <c r="G835">
        <v>8.5873483618844304</v>
      </c>
      <c r="H835">
        <v>8.0044792135501748</v>
      </c>
      <c r="I835">
        <v>9.6971017041443428</v>
      </c>
      <c r="J835">
        <f t="shared" si="87"/>
        <v>9.0340361370400935</v>
      </c>
      <c r="K835">
        <f t="shared" si="88"/>
        <v>0.71490727800899756</v>
      </c>
      <c r="L835">
        <f t="shared" si="89"/>
        <v>0.10213580844768493</v>
      </c>
      <c r="M835">
        <f t="shared" si="90"/>
        <v>0.1495390018558849</v>
      </c>
      <c r="AI835">
        <v>8.9179847977769597</v>
      </c>
    </row>
    <row r="836" spans="3:35" x14ac:dyDescent="0.3">
      <c r="C836">
        <f t="shared" si="91"/>
        <v>828</v>
      </c>
      <c r="D836">
        <v>8.1597790386754401</v>
      </c>
      <c r="E836">
        <v>8.4856786420352837</v>
      </c>
      <c r="F836">
        <v>9.1989224997847376</v>
      </c>
      <c r="G836">
        <v>9.1306997062247373</v>
      </c>
      <c r="H836">
        <v>8.1319087012764566</v>
      </c>
      <c r="I836">
        <v>8.5534411074037173</v>
      </c>
      <c r="J836">
        <f t="shared" si="87"/>
        <v>8.610071615900063</v>
      </c>
      <c r="K836">
        <f t="shared" si="88"/>
        <v>0.21357655527025871</v>
      </c>
      <c r="L836">
        <f t="shared" si="89"/>
        <v>-2.0602665959271262</v>
      </c>
      <c r="M836">
        <f t="shared" si="90"/>
        <v>-1.6487385685415905</v>
      </c>
      <c r="AI836">
        <v>8.7196209686540715</v>
      </c>
    </row>
    <row r="837" spans="3:35" x14ac:dyDescent="0.3">
      <c r="C837">
        <f t="shared" si="91"/>
        <v>829</v>
      </c>
      <c r="D837">
        <v>9.3668186318364501</v>
      </c>
      <c r="E837">
        <v>8.784247241639271</v>
      </c>
      <c r="F837">
        <v>8.8392773414848165</v>
      </c>
      <c r="G837">
        <v>8.7638976059154707</v>
      </c>
      <c r="H837">
        <v>9.8478290559550103</v>
      </c>
      <c r="I837">
        <v>8.16560556451312</v>
      </c>
      <c r="J837">
        <f t="shared" si="87"/>
        <v>8.9612792402240231</v>
      </c>
      <c r="K837">
        <f t="shared" si="88"/>
        <v>0.3337427347045045</v>
      </c>
      <c r="L837">
        <f t="shared" si="89"/>
        <v>-0.15900720213468084</v>
      </c>
      <c r="M837">
        <f t="shared" si="90"/>
        <v>-0.15906487679944448</v>
      </c>
      <c r="AI837">
        <v>9.1932438772901524</v>
      </c>
    </row>
    <row r="838" spans="3:35" x14ac:dyDescent="0.3">
      <c r="C838">
        <f t="shared" si="91"/>
        <v>830</v>
      </c>
      <c r="D838">
        <v>9.7830036079743046</v>
      </c>
      <c r="E838">
        <v>9.5738490766297026</v>
      </c>
      <c r="F838">
        <v>9.5262647932716771</v>
      </c>
      <c r="G838">
        <v>9.435720277377051</v>
      </c>
      <c r="H838">
        <v>8.1004504604891459</v>
      </c>
      <c r="I838">
        <v>9.4131289515079679</v>
      </c>
      <c r="J838">
        <f t="shared" si="87"/>
        <v>9.3054028612083091</v>
      </c>
      <c r="K838">
        <f t="shared" si="88"/>
        <v>0.36588873288145835</v>
      </c>
      <c r="L838">
        <f t="shared" si="89"/>
        <v>1.2416659771112866</v>
      </c>
      <c r="M838">
        <f t="shared" si="90"/>
        <v>1.3005614791889881</v>
      </c>
      <c r="AI838">
        <v>9.1147854636779169</v>
      </c>
    </row>
    <row r="839" spans="3:35" x14ac:dyDescent="0.3">
      <c r="C839">
        <f t="shared" si="91"/>
        <v>831</v>
      </c>
      <c r="D839">
        <v>8.0604966211839333</v>
      </c>
      <c r="E839">
        <v>8.856878620490038</v>
      </c>
      <c r="F839">
        <v>9.6791286380553014</v>
      </c>
      <c r="G839">
        <v>8.0752760136623731</v>
      </c>
      <c r="H839">
        <v>8.1390289114883885</v>
      </c>
      <c r="I839">
        <v>9.8772395582177221</v>
      </c>
      <c r="J839">
        <f t="shared" si="87"/>
        <v>8.7813413938496279</v>
      </c>
      <c r="K839">
        <f t="shared" si="88"/>
        <v>0.68868628550155753</v>
      </c>
      <c r="L839">
        <f t="shared" si="89"/>
        <v>-0.64180452251727682</v>
      </c>
      <c r="M839">
        <f t="shared" si="90"/>
        <v>-0.92228485645860947</v>
      </c>
      <c r="AI839">
        <v>8.914657779872547</v>
      </c>
    </row>
    <row r="840" spans="3:35" x14ac:dyDescent="0.3">
      <c r="C840">
        <f t="shared" si="91"/>
        <v>832</v>
      </c>
      <c r="D840">
        <v>9.210433931762827</v>
      </c>
      <c r="E840">
        <v>8.1013773097978792</v>
      </c>
      <c r="F840">
        <v>8.9061918058926963</v>
      </c>
      <c r="G840">
        <v>9.4798859953462014</v>
      </c>
      <c r="H840">
        <v>9.6434317102459222</v>
      </c>
      <c r="I840">
        <v>8.7629247920556139</v>
      </c>
      <c r="J840">
        <f t="shared" si="87"/>
        <v>9.0173742575168561</v>
      </c>
      <c r="K840">
        <f t="shared" si="88"/>
        <v>0.31185871116412817</v>
      </c>
      <c r="L840">
        <f t="shared" si="89"/>
        <v>8.1557025940192124E-2</v>
      </c>
      <c r="M840">
        <f t="shared" si="90"/>
        <v>7.8866380130996588E-2</v>
      </c>
      <c r="AI840">
        <v>9.3321724673611257</v>
      </c>
    </row>
    <row r="841" spans="3:35" x14ac:dyDescent="0.3">
      <c r="C841">
        <f t="shared" si="91"/>
        <v>833</v>
      </c>
      <c r="D841">
        <v>8.4882354639672304</v>
      </c>
      <c r="E841">
        <v>9.6996138484472194</v>
      </c>
      <c r="F841">
        <v>9.2257430356197574</v>
      </c>
      <c r="G841">
        <v>9.7590223950619972</v>
      </c>
      <c r="H841">
        <v>9.6540049334228506</v>
      </c>
      <c r="I841">
        <v>8.5695480350681859</v>
      </c>
      <c r="J841">
        <f t="shared" si="87"/>
        <v>9.2326946185978738</v>
      </c>
      <c r="K841">
        <f t="shared" si="88"/>
        <v>0.33331360510501329</v>
      </c>
      <c r="L841">
        <f t="shared" si="89"/>
        <v>0.99244247771057903</v>
      </c>
      <c r="M841">
        <f t="shared" si="90"/>
        <v>0.99216397102537746</v>
      </c>
      <c r="AI841">
        <v>9.2532372611462819</v>
      </c>
    </row>
    <row r="842" spans="3:35" x14ac:dyDescent="0.3">
      <c r="C842">
        <f t="shared" si="91"/>
        <v>834</v>
      </c>
      <c r="D842">
        <v>8.4103591790218903</v>
      </c>
      <c r="E842">
        <v>9.8620966200650972</v>
      </c>
      <c r="F842">
        <v>8.3356177908743874</v>
      </c>
      <c r="G842">
        <v>9.6580919212692393</v>
      </c>
      <c r="H842">
        <v>8.6792326721336046</v>
      </c>
      <c r="I842">
        <v>8.4999938569705584</v>
      </c>
      <c r="J842">
        <f t="shared" ref="J842:J905" si="92">SUM(D842:I842) / 6</f>
        <v>8.9075653400557968</v>
      </c>
      <c r="K842">
        <f t="shared" ref="K842:K905" si="93">_xlfn.VAR.S(D842:I842)</f>
        <v>0.45340168005471887</v>
      </c>
      <c r="L842">
        <f t="shared" ref="L842:L905" si="94">(J842 - $P$7)/(K842^0.5/SQRT(6))</f>
        <v>-0.33181925944806429</v>
      </c>
      <c r="M842">
        <f t="shared" ref="M842:M905" si="95">(J842-$P$7)/$P$8</f>
        <v>-0.38689644542069518</v>
      </c>
      <c r="AI842">
        <v>8.7760096623966692</v>
      </c>
    </row>
    <row r="843" spans="3:35" x14ac:dyDescent="0.3">
      <c r="C843">
        <f t="shared" ref="C843:C906" si="96">C842+1</f>
        <v>835</v>
      </c>
      <c r="D843">
        <v>9.2797540097654618</v>
      </c>
      <c r="E843">
        <v>9.4733108721376293</v>
      </c>
      <c r="F843">
        <v>9.0613853069885888</v>
      </c>
      <c r="G843">
        <v>9.6927836756484655</v>
      </c>
      <c r="H843">
        <v>9.1053441808234243</v>
      </c>
      <c r="I843">
        <v>8.8530760216054514</v>
      </c>
      <c r="J843">
        <f t="shared" si="92"/>
        <v>9.2442756778281705</v>
      </c>
      <c r="K843">
        <f t="shared" si="93"/>
        <v>9.2132655202557423E-2</v>
      </c>
      <c r="L843">
        <f t="shared" si="94"/>
        <v>1.9811237774723749</v>
      </c>
      <c r="M843">
        <f t="shared" si="95"/>
        <v>1.0412859093406091</v>
      </c>
      <c r="AI843">
        <v>8.463293743857486</v>
      </c>
    </row>
    <row r="844" spans="3:35" x14ac:dyDescent="0.3">
      <c r="C844">
        <f t="shared" si="96"/>
        <v>836</v>
      </c>
      <c r="D844">
        <v>9.2440560717368641</v>
      </c>
      <c r="E844">
        <v>8.1775092624556045</v>
      </c>
      <c r="F844">
        <v>9.4162675270911063</v>
      </c>
      <c r="G844">
        <v>8.112040717402941</v>
      </c>
      <c r="H844">
        <v>8.5879586080648025</v>
      </c>
      <c r="I844">
        <v>8.4104069318184109</v>
      </c>
      <c r="J844">
        <f t="shared" si="92"/>
        <v>8.6580398530949552</v>
      </c>
      <c r="K844">
        <f t="shared" si="93"/>
        <v>0.30271647268930729</v>
      </c>
      <c r="L844">
        <f t="shared" si="94"/>
        <v>-1.5169863616567958</v>
      </c>
      <c r="M844">
        <f t="shared" si="95"/>
        <v>-1.4452776638245428</v>
      </c>
      <c r="AI844">
        <v>8.8463170988012436</v>
      </c>
    </row>
    <row r="845" spans="3:35" x14ac:dyDescent="0.3">
      <c r="C845">
        <f t="shared" si="96"/>
        <v>837</v>
      </c>
      <c r="D845">
        <v>8.8125211774096961</v>
      </c>
      <c r="E845">
        <v>9.7716500914485227</v>
      </c>
      <c r="F845">
        <v>9.4390742442255089</v>
      </c>
      <c r="G845">
        <v>8.5044446409401164</v>
      </c>
      <c r="H845">
        <v>8.6103722435551617</v>
      </c>
      <c r="I845">
        <v>8.4824706345531879</v>
      </c>
      <c r="J845">
        <f t="shared" si="92"/>
        <v>8.9367555053553662</v>
      </c>
      <c r="K845">
        <f t="shared" si="93"/>
        <v>0.2929201428924838</v>
      </c>
      <c r="L845">
        <f t="shared" si="94"/>
        <v>-0.28071684993548579</v>
      </c>
      <c r="M845">
        <f t="shared" si="95"/>
        <v>-0.26308415237018096</v>
      </c>
      <c r="AI845">
        <v>8.8025603796875753</v>
      </c>
    </row>
    <row r="846" spans="3:35" x14ac:dyDescent="0.3">
      <c r="C846">
        <f t="shared" si="96"/>
        <v>838</v>
      </c>
      <c r="D846">
        <v>8.196315104161755</v>
      </c>
      <c r="E846">
        <v>8.5076861132405188</v>
      </c>
      <c r="F846">
        <v>9.8934912952103584</v>
      </c>
      <c r="G846">
        <v>9.0473019808033861</v>
      </c>
      <c r="H846">
        <v>8.6287341443549685</v>
      </c>
      <c r="I846">
        <v>8.4996216881385287</v>
      </c>
      <c r="J846">
        <f t="shared" si="92"/>
        <v>8.7955250543182526</v>
      </c>
      <c r="K846">
        <f t="shared" si="93"/>
        <v>0.36524066339584349</v>
      </c>
      <c r="L846">
        <f t="shared" si="94"/>
        <v>-0.82381269402719448</v>
      </c>
      <c r="M846">
        <f t="shared" si="95"/>
        <v>-0.86212378822045654</v>
      </c>
      <c r="AI846">
        <v>8.9608382362616137</v>
      </c>
    </row>
    <row r="847" spans="3:35" x14ac:dyDescent="0.3">
      <c r="C847">
        <f t="shared" si="96"/>
        <v>839</v>
      </c>
      <c r="D847">
        <v>9.7278690165478654</v>
      </c>
      <c r="E847">
        <v>9.5884758859735513</v>
      </c>
      <c r="F847">
        <v>8.911727535763676</v>
      </c>
      <c r="G847">
        <v>9.5094360301822753</v>
      </c>
      <c r="H847">
        <v>9.9528374030086315</v>
      </c>
      <c r="I847">
        <v>9.9498707228837606</v>
      </c>
      <c r="J847">
        <f t="shared" si="92"/>
        <v>9.6067027657266255</v>
      </c>
      <c r="K847">
        <f t="shared" si="93"/>
        <v>0.14900766030697299</v>
      </c>
      <c r="L847">
        <f t="shared" si="94"/>
        <v>3.8576187333315697</v>
      </c>
      <c r="M847">
        <f t="shared" si="95"/>
        <v>2.5785478040853405</v>
      </c>
      <c r="AI847">
        <v>9.1949961430656231</v>
      </c>
    </row>
    <row r="848" spans="3:35" x14ac:dyDescent="0.3">
      <c r="C848">
        <f t="shared" si="96"/>
        <v>840</v>
      </c>
      <c r="D848">
        <v>9.4813255575621653</v>
      </c>
      <c r="E848">
        <v>9.7366696404689783</v>
      </c>
      <c r="F848">
        <v>9.1788878607986195</v>
      </c>
      <c r="G848">
        <v>9.3105014867157188</v>
      </c>
      <c r="H848">
        <v>8.9683745378717497</v>
      </c>
      <c r="I848">
        <v>8.924100792796267</v>
      </c>
      <c r="J848">
        <f t="shared" si="92"/>
        <v>9.2666433127022501</v>
      </c>
      <c r="K848">
        <f t="shared" si="93"/>
        <v>9.6587482760200613E-2</v>
      </c>
      <c r="L848">
        <f t="shared" si="94"/>
        <v>2.1111906550523938</v>
      </c>
      <c r="M848">
        <f t="shared" si="95"/>
        <v>1.1361599237716713</v>
      </c>
      <c r="AI848">
        <v>8.8050224035651414</v>
      </c>
    </row>
    <row r="849" spans="3:35" x14ac:dyDescent="0.3">
      <c r="C849">
        <f t="shared" si="96"/>
        <v>841</v>
      </c>
      <c r="D849">
        <v>8.5145910160085823</v>
      </c>
      <c r="E849">
        <v>8.2456787997393199</v>
      </c>
      <c r="F849">
        <v>8.3497064088137556</v>
      </c>
      <c r="G849">
        <v>9.9268445380523662</v>
      </c>
      <c r="H849">
        <v>8.6511852976863608</v>
      </c>
      <c r="I849">
        <v>9.896359270789862</v>
      </c>
      <c r="J849">
        <f t="shared" si="92"/>
        <v>8.9307275551817096</v>
      </c>
      <c r="K849">
        <f t="shared" si="93"/>
        <v>0.59657690331443314</v>
      </c>
      <c r="L849">
        <f t="shared" si="94"/>
        <v>-0.21581916338296134</v>
      </c>
      <c r="M849">
        <f t="shared" si="95"/>
        <v>-0.28865215877697181</v>
      </c>
      <c r="AI849">
        <v>9.1078701797574233</v>
      </c>
    </row>
    <row r="850" spans="3:35" x14ac:dyDescent="0.3">
      <c r="C850">
        <f t="shared" si="96"/>
        <v>842</v>
      </c>
      <c r="D850">
        <v>8.0645228866959915</v>
      </c>
      <c r="E850">
        <v>8.8645324079287757</v>
      </c>
      <c r="F850">
        <v>8.4382207354918943</v>
      </c>
      <c r="G850">
        <v>9.0963489335832151</v>
      </c>
      <c r="H850">
        <v>9.512797501176113</v>
      </c>
      <c r="I850">
        <v>8.888236058799345</v>
      </c>
      <c r="J850">
        <f t="shared" si="92"/>
        <v>8.8107764206125569</v>
      </c>
      <c r="K850">
        <f t="shared" si="93"/>
        <v>0.25579340696781161</v>
      </c>
      <c r="L850">
        <f t="shared" si="94"/>
        <v>-0.91053882553753529</v>
      </c>
      <c r="M850">
        <f t="shared" si="95"/>
        <v>-0.7974339649984209</v>
      </c>
      <c r="AI850">
        <v>8.9257259241228741</v>
      </c>
    </row>
    <row r="851" spans="3:35" x14ac:dyDescent="0.3">
      <c r="C851">
        <f t="shared" si="96"/>
        <v>843</v>
      </c>
      <c r="D851">
        <v>8.9329068090641677</v>
      </c>
      <c r="E851">
        <v>8.9135414252835705</v>
      </c>
      <c r="F851">
        <v>9.0497375989816149</v>
      </c>
      <c r="G851">
        <v>9.7921577876081916</v>
      </c>
      <c r="H851">
        <v>9.5094497989704614</v>
      </c>
      <c r="I851">
        <v>9.0859551669795877</v>
      </c>
      <c r="J851">
        <f t="shared" si="92"/>
        <v>9.213958097814599</v>
      </c>
      <c r="K851">
        <f t="shared" si="93"/>
        <v>0.12684467066231847</v>
      </c>
      <c r="L851">
        <f t="shared" si="94"/>
        <v>1.4799135759692561</v>
      </c>
      <c r="M851">
        <f t="shared" si="95"/>
        <v>0.91269160154208129</v>
      </c>
      <c r="AI851">
        <v>8.8404448887236615</v>
      </c>
    </row>
    <row r="852" spans="3:35" x14ac:dyDescent="0.3">
      <c r="C852">
        <f t="shared" si="96"/>
        <v>844</v>
      </c>
      <c r="D852">
        <v>9.4836524772943704</v>
      </c>
      <c r="E852">
        <v>9.8879233077977844</v>
      </c>
      <c r="F852">
        <v>8.7624495904993953</v>
      </c>
      <c r="G852">
        <v>9.167227683590589</v>
      </c>
      <c r="H852">
        <v>8.109400211124294</v>
      </c>
      <c r="I852">
        <v>9.6342109184153788</v>
      </c>
      <c r="J852">
        <f t="shared" si="92"/>
        <v>9.1741440314536344</v>
      </c>
      <c r="K852">
        <f t="shared" si="93"/>
        <v>0.42403148507474031</v>
      </c>
      <c r="L852">
        <f t="shared" si="94"/>
        <v>0.65965307876360757</v>
      </c>
      <c r="M852">
        <f t="shared" si="95"/>
        <v>0.74381722891600122</v>
      </c>
      <c r="AI852">
        <v>9.0578095133608052</v>
      </c>
    </row>
    <row r="853" spans="3:35" x14ac:dyDescent="0.3">
      <c r="C853">
        <f t="shared" si="96"/>
        <v>845</v>
      </c>
      <c r="D853">
        <v>8.7824748258334218</v>
      </c>
      <c r="E853">
        <v>9.099508872490917</v>
      </c>
      <c r="F853">
        <v>8.1899073439196002</v>
      </c>
      <c r="G853">
        <v>9.0910420764624842</v>
      </c>
      <c r="H853">
        <v>9.9150957139013265</v>
      </c>
      <c r="I853">
        <v>9.5013370607112755</v>
      </c>
      <c r="J853">
        <f t="shared" si="92"/>
        <v>9.0965609822198399</v>
      </c>
      <c r="K853">
        <f t="shared" si="93"/>
        <v>0.35091057250845048</v>
      </c>
      <c r="L853">
        <f t="shared" si="94"/>
        <v>0.40432361172170977</v>
      </c>
      <c r="M853">
        <f t="shared" si="95"/>
        <v>0.41474285989799708</v>
      </c>
      <c r="AI853">
        <v>9.1233972500758558</v>
      </c>
    </row>
    <row r="854" spans="3:35" x14ac:dyDescent="0.3">
      <c r="C854">
        <f t="shared" si="96"/>
        <v>846</v>
      </c>
      <c r="D854">
        <v>8.3458347117847467</v>
      </c>
      <c r="E854">
        <v>9.3151816230349347</v>
      </c>
      <c r="F854">
        <v>8.254542329366453</v>
      </c>
      <c r="G854">
        <v>8.7891134196946474</v>
      </c>
      <c r="H854">
        <v>9.7524376240823596</v>
      </c>
      <c r="I854">
        <v>8.7618084311177604</v>
      </c>
      <c r="J854">
        <f t="shared" si="92"/>
        <v>8.8698196898468158</v>
      </c>
      <c r="K854">
        <f t="shared" si="93"/>
        <v>0.32973361819515523</v>
      </c>
      <c r="L854">
        <f t="shared" si="94"/>
        <v>-0.55011326804234983</v>
      </c>
      <c r="M854">
        <f t="shared" si="95"/>
        <v>-0.54699747455482961</v>
      </c>
      <c r="AI854">
        <v>8.5907724510997863</v>
      </c>
    </row>
    <row r="855" spans="3:35" x14ac:dyDescent="0.3">
      <c r="C855">
        <f t="shared" si="96"/>
        <v>847</v>
      </c>
      <c r="D855">
        <v>9.3757508714715367</v>
      </c>
      <c r="E855">
        <v>8.1486638840797063</v>
      </c>
      <c r="F855">
        <v>9.1321306475700492</v>
      </c>
      <c r="G855">
        <v>9.016791508648506</v>
      </c>
      <c r="H855">
        <v>9.8815678689677533</v>
      </c>
      <c r="I855">
        <v>9.7998113441194938</v>
      </c>
      <c r="J855">
        <f t="shared" si="92"/>
        <v>9.2257860208095064</v>
      </c>
      <c r="K855">
        <f t="shared" si="93"/>
        <v>0.3989372986184947</v>
      </c>
      <c r="L855">
        <f t="shared" si="94"/>
        <v>0.88035841777413892</v>
      </c>
      <c r="M855">
        <f t="shared" si="95"/>
        <v>0.96286063117912812</v>
      </c>
      <c r="AI855">
        <v>9.1341956977423155</v>
      </c>
    </row>
    <row r="856" spans="3:35" x14ac:dyDescent="0.3">
      <c r="C856">
        <f t="shared" si="96"/>
        <v>848</v>
      </c>
      <c r="D856">
        <v>9.8457438946430109</v>
      </c>
      <c r="E856">
        <v>8.254219471938093</v>
      </c>
      <c r="F856">
        <v>8.6950168689793053</v>
      </c>
      <c r="G856">
        <v>8.1478878699208845</v>
      </c>
      <c r="H856">
        <v>9.6508726159159384</v>
      </c>
      <c r="I856">
        <v>8.9863859405018953</v>
      </c>
      <c r="J856">
        <f t="shared" si="92"/>
        <v>8.9300211103165221</v>
      </c>
      <c r="K856">
        <f t="shared" si="93"/>
        <v>0.49700387171093174</v>
      </c>
      <c r="L856">
        <f t="shared" si="94"/>
        <v>-0.23890674967802167</v>
      </c>
      <c r="M856">
        <f t="shared" si="95"/>
        <v>-0.29164859808366905</v>
      </c>
      <c r="AI856">
        <v>8.7022363658437509</v>
      </c>
    </row>
    <row r="857" spans="3:35" x14ac:dyDescent="0.3">
      <c r="C857">
        <f t="shared" si="96"/>
        <v>849</v>
      </c>
      <c r="D857">
        <v>9.2362691609755352</v>
      </c>
      <c r="E857">
        <v>8.5537931632117257</v>
      </c>
      <c r="F857">
        <v>9.2531291445233101</v>
      </c>
      <c r="G857">
        <v>9.7984770184269632</v>
      </c>
      <c r="H857">
        <v>8.741980368364203</v>
      </c>
      <c r="I857">
        <v>9.6708673257625417</v>
      </c>
      <c r="J857">
        <f t="shared" si="92"/>
        <v>9.2090860302107131</v>
      </c>
      <c r="K857">
        <f t="shared" si="93"/>
        <v>0.24217977225948042</v>
      </c>
      <c r="L857">
        <f t="shared" si="94"/>
        <v>1.0467842192911392</v>
      </c>
      <c r="M857">
        <f t="shared" si="95"/>
        <v>0.89202635844586886</v>
      </c>
      <c r="AI857">
        <v>9.1736145905277482</v>
      </c>
    </row>
    <row r="858" spans="3:35" x14ac:dyDescent="0.3">
      <c r="C858">
        <f t="shared" si="96"/>
        <v>850</v>
      </c>
      <c r="D858">
        <v>9.6418253447845039</v>
      </c>
      <c r="E858">
        <v>9.7042152450708556</v>
      </c>
      <c r="F858">
        <v>8.8649821966426963</v>
      </c>
      <c r="G858">
        <v>8.5699982704312418</v>
      </c>
      <c r="H858">
        <v>9.8982186340542437</v>
      </c>
      <c r="I858">
        <v>9.7188042851945635</v>
      </c>
      <c r="J858">
        <f t="shared" si="92"/>
        <v>9.3996739960296853</v>
      </c>
      <c r="K858">
        <f t="shared" si="93"/>
        <v>0.29520613512316607</v>
      </c>
      <c r="L858">
        <f t="shared" si="94"/>
        <v>1.807348203272076</v>
      </c>
      <c r="M858">
        <f t="shared" si="95"/>
        <v>1.7004196249351153</v>
      </c>
      <c r="AI858">
        <v>8.9015467027432891</v>
      </c>
    </row>
    <row r="859" spans="3:35" x14ac:dyDescent="0.3">
      <c r="C859">
        <f t="shared" si="96"/>
        <v>851</v>
      </c>
      <c r="D859">
        <v>9.0469653145575837</v>
      </c>
      <c r="E859">
        <v>9.3318695997185923</v>
      </c>
      <c r="F859">
        <v>8.6792347370978309</v>
      </c>
      <c r="G859">
        <v>9.5912274385735543</v>
      </c>
      <c r="H859">
        <v>8.1271860386345125</v>
      </c>
      <c r="I859">
        <v>9.8777045432734489</v>
      </c>
      <c r="J859">
        <f t="shared" si="92"/>
        <v>9.109031278642588</v>
      </c>
      <c r="K859">
        <f t="shared" si="93"/>
        <v>0.40512519361971167</v>
      </c>
      <c r="L859">
        <f t="shared" si="94"/>
        <v>0.42428946504331078</v>
      </c>
      <c r="M859">
        <f t="shared" si="95"/>
        <v>0.46763656499609202</v>
      </c>
      <c r="AI859">
        <v>8.9686274148457645</v>
      </c>
    </row>
    <row r="860" spans="3:35" x14ac:dyDescent="0.3">
      <c r="C860">
        <f t="shared" si="96"/>
        <v>852</v>
      </c>
      <c r="D860">
        <v>9.7639248558416956</v>
      </c>
      <c r="E860">
        <v>9.944331523891984</v>
      </c>
      <c r="F860">
        <v>9.5562301025889269</v>
      </c>
      <c r="G860">
        <v>8.281019648642566</v>
      </c>
      <c r="H860">
        <v>8.1562880088773451</v>
      </c>
      <c r="I860">
        <v>9.1680958913673685</v>
      </c>
      <c r="J860">
        <f t="shared" si="92"/>
        <v>9.1449816718683152</v>
      </c>
      <c r="K860">
        <f t="shared" si="93"/>
        <v>0.58313118532908303</v>
      </c>
      <c r="L860">
        <f t="shared" si="94"/>
        <v>0.46896780724630088</v>
      </c>
      <c r="M860">
        <f t="shared" si="95"/>
        <v>0.62012287590473969</v>
      </c>
      <c r="AI860">
        <v>8.9405651968609003</v>
      </c>
    </row>
    <row r="861" spans="3:35" x14ac:dyDescent="0.3">
      <c r="C861">
        <f t="shared" si="96"/>
        <v>853</v>
      </c>
      <c r="D861">
        <v>9.2606454876623658</v>
      </c>
      <c r="E861">
        <v>8.2907658831493212</v>
      </c>
      <c r="F861">
        <v>9.0547680738541398</v>
      </c>
      <c r="G861">
        <v>9.3702953399166908</v>
      </c>
      <c r="H861">
        <v>8.7435483821511859</v>
      </c>
      <c r="I861">
        <v>9.3690290264786338</v>
      </c>
      <c r="J861">
        <f t="shared" si="92"/>
        <v>9.0148420322020577</v>
      </c>
      <c r="K861">
        <f t="shared" si="93"/>
        <v>0.18233908451662922</v>
      </c>
      <c r="L861">
        <f t="shared" si="94"/>
        <v>9.2133985045288025E-2</v>
      </c>
      <c r="M861">
        <f t="shared" si="95"/>
        <v>6.8125755008521902E-2</v>
      </c>
      <c r="AI861">
        <v>9.0536083554174258</v>
      </c>
    </row>
    <row r="862" spans="3:35" x14ac:dyDescent="0.3">
      <c r="C862">
        <f t="shared" si="96"/>
        <v>854</v>
      </c>
      <c r="D862">
        <v>9.2631967603102687</v>
      </c>
      <c r="E862">
        <v>9.3832658601965342</v>
      </c>
      <c r="F862">
        <v>9.0616307592269383</v>
      </c>
      <c r="G862">
        <v>8.1528759674678621</v>
      </c>
      <c r="H862">
        <v>8.0064115016791035</v>
      </c>
      <c r="I862">
        <v>8.4076852113062639</v>
      </c>
      <c r="J862">
        <f t="shared" si="92"/>
        <v>8.7125110100311627</v>
      </c>
      <c r="K862">
        <f t="shared" si="93"/>
        <v>0.35594762559749454</v>
      </c>
      <c r="L862">
        <f t="shared" si="94"/>
        <v>-1.1753245280335192</v>
      </c>
      <c r="M862">
        <f t="shared" si="95"/>
        <v>-1.2142341333692439</v>
      </c>
      <c r="AI862">
        <v>8.8800155324999821</v>
      </c>
    </row>
    <row r="863" spans="3:35" x14ac:dyDescent="0.3">
      <c r="C863">
        <f t="shared" si="96"/>
        <v>855</v>
      </c>
      <c r="D863">
        <v>9.3924210178274254</v>
      </c>
      <c r="E863">
        <v>8.2632557487597023</v>
      </c>
      <c r="F863">
        <v>9.7989242228220519</v>
      </c>
      <c r="G863">
        <v>8.0479206314342395</v>
      </c>
      <c r="H863">
        <v>8.4363066820519474</v>
      </c>
      <c r="I863">
        <v>9.2830340982318216</v>
      </c>
      <c r="J863">
        <f t="shared" si="92"/>
        <v>8.870310400187865</v>
      </c>
      <c r="K863">
        <f t="shared" si="93"/>
        <v>0.50769269769866598</v>
      </c>
      <c r="L863">
        <f t="shared" si="94"/>
        <v>-0.44164933971591164</v>
      </c>
      <c r="M863">
        <f t="shared" si="95"/>
        <v>-0.5449160895429469</v>
      </c>
      <c r="AI863">
        <v>8.9230876793395613</v>
      </c>
    </row>
    <row r="864" spans="3:35" x14ac:dyDescent="0.3">
      <c r="C864">
        <f t="shared" si="96"/>
        <v>856</v>
      </c>
      <c r="D864">
        <v>8.3258926567402707</v>
      </c>
      <c r="E864">
        <v>8.4752833805283281</v>
      </c>
      <c r="F864">
        <v>9.3097700972479398</v>
      </c>
      <c r="G864">
        <v>9.9096657301247983</v>
      </c>
      <c r="H864">
        <v>8.458951284035189</v>
      </c>
      <c r="I864">
        <v>9.7060636066673815</v>
      </c>
      <c r="J864">
        <f t="shared" si="92"/>
        <v>9.0309377925573173</v>
      </c>
      <c r="K864">
        <f t="shared" si="93"/>
        <v>0.48774282847127087</v>
      </c>
      <c r="L864">
        <f t="shared" si="94"/>
        <v>0.11278678798863337</v>
      </c>
      <c r="M864">
        <f t="shared" si="95"/>
        <v>0.13639713948079993</v>
      </c>
      <c r="AI864">
        <v>8.6922216082118187</v>
      </c>
    </row>
    <row r="865" spans="3:35" x14ac:dyDescent="0.3">
      <c r="C865">
        <f t="shared" si="96"/>
        <v>857</v>
      </c>
      <c r="D865">
        <v>8.9487739746487147</v>
      </c>
      <c r="E865">
        <v>9.2902539995700497</v>
      </c>
      <c r="F865">
        <v>9.7660185309991547</v>
      </c>
      <c r="G865">
        <v>9.470700660986715</v>
      </c>
      <c r="H865">
        <v>8.8506463009014436</v>
      </c>
      <c r="I865">
        <v>9.0340420463349744</v>
      </c>
      <c r="J865">
        <f t="shared" si="92"/>
        <v>9.2267392522401757</v>
      </c>
      <c r="K865">
        <f t="shared" si="93"/>
        <v>0.12204324986832518</v>
      </c>
      <c r="L865">
        <f t="shared" si="94"/>
        <v>1.5983607750314117</v>
      </c>
      <c r="M865">
        <f t="shared" si="95"/>
        <v>0.96690383436169891</v>
      </c>
      <c r="AI865">
        <v>8.5508424283278508</v>
      </c>
    </row>
    <row r="866" spans="3:35" x14ac:dyDescent="0.3">
      <c r="C866">
        <f t="shared" si="96"/>
        <v>858</v>
      </c>
      <c r="D866">
        <v>8.2704670417311856</v>
      </c>
      <c r="E866">
        <v>9.3549521272274525</v>
      </c>
      <c r="F866">
        <v>8.6190411074355069</v>
      </c>
      <c r="G866">
        <v>9.5402753283859454</v>
      </c>
      <c r="H866">
        <v>9.2778748655751464</v>
      </c>
      <c r="I866">
        <v>9.6827089951796843</v>
      </c>
      <c r="J866">
        <f t="shared" si="92"/>
        <v>9.124219910922486</v>
      </c>
      <c r="K866">
        <f t="shared" si="93"/>
        <v>0.30919179070207281</v>
      </c>
      <c r="L866">
        <f t="shared" si="94"/>
        <v>0.55258016018151057</v>
      </c>
      <c r="M866">
        <f t="shared" si="95"/>
        <v>0.53206029715299652</v>
      </c>
      <c r="AI866">
        <v>8.9359352092634037</v>
      </c>
    </row>
    <row r="867" spans="3:35" x14ac:dyDescent="0.3">
      <c r="C867">
        <f t="shared" si="96"/>
        <v>859</v>
      </c>
      <c r="D867">
        <v>8.4102314788106014</v>
      </c>
      <c r="E867">
        <v>9.4945781720645641</v>
      </c>
      <c r="F867">
        <v>9.0670211779513821</v>
      </c>
      <c r="G867">
        <v>9.2465999824603902</v>
      </c>
      <c r="H867">
        <v>8.8145757274441561</v>
      </c>
      <c r="I867">
        <v>9.1796753067541417</v>
      </c>
      <c r="J867">
        <f t="shared" si="92"/>
        <v>9.0354469742475398</v>
      </c>
      <c r="K867">
        <f t="shared" si="93"/>
        <v>0.14337286306446714</v>
      </c>
      <c r="L867">
        <f t="shared" si="94"/>
        <v>0.23719746653669588</v>
      </c>
      <c r="M867">
        <f t="shared" si="95"/>
        <v>0.15552317453809639</v>
      </c>
      <c r="AI867">
        <v>9.0000994300185582</v>
      </c>
    </row>
    <row r="868" spans="3:35" x14ac:dyDescent="0.3">
      <c r="C868">
        <f t="shared" si="96"/>
        <v>860</v>
      </c>
      <c r="D868">
        <v>8.0735064019984861</v>
      </c>
      <c r="E868">
        <v>9.7463334671536543</v>
      </c>
      <c r="F868">
        <v>8.2395914620382715</v>
      </c>
      <c r="G868">
        <v>8.3893306852356417</v>
      </c>
      <c r="H868">
        <v>9.1126222119811988</v>
      </c>
      <c r="I868">
        <v>9.6819971457303833</v>
      </c>
      <c r="J868">
        <f t="shared" si="92"/>
        <v>8.8738968956896063</v>
      </c>
      <c r="K868">
        <f t="shared" si="93"/>
        <v>0.54978681996937373</v>
      </c>
      <c r="L868">
        <f t="shared" si="94"/>
        <v>-0.41255727995661795</v>
      </c>
      <c r="M868">
        <f t="shared" si="95"/>
        <v>-0.5297036977140972</v>
      </c>
      <c r="AI868">
        <v>9.1441121428829248</v>
      </c>
    </row>
    <row r="869" spans="3:35" x14ac:dyDescent="0.3">
      <c r="C869">
        <f t="shared" si="96"/>
        <v>861</v>
      </c>
      <c r="D869">
        <v>9.798745925150472</v>
      </c>
      <c r="E869">
        <v>9.3927726667371427</v>
      </c>
      <c r="F869">
        <v>9.2577905610191245</v>
      </c>
      <c r="G869">
        <v>8.1056881174932016</v>
      </c>
      <c r="H869">
        <v>8.371717340475735</v>
      </c>
      <c r="I869">
        <v>9.6844911404650507</v>
      </c>
      <c r="J869">
        <f t="shared" si="92"/>
        <v>9.1018676252234538</v>
      </c>
      <c r="K869">
        <f t="shared" si="93"/>
        <v>0.49190405608914611</v>
      </c>
      <c r="L869">
        <f t="shared" si="94"/>
        <v>0.36003059394457015</v>
      </c>
      <c r="M869">
        <f t="shared" si="95"/>
        <v>0.43725138740837755</v>
      </c>
      <c r="AI869">
        <v>9.3868024394810217</v>
      </c>
    </row>
    <row r="870" spans="3:35" x14ac:dyDescent="0.3">
      <c r="C870">
        <f t="shared" si="96"/>
        <v>862</v>
      </c>
      <c r="D870">
        <v>8.298721421600451</v>
      </c>
      <c r="E870">
        <v>9.358918363746497</v>
      </c>
      <c r="F870">
        <v>8.3082470002381612</v>
      </c>
      <c r="G870">
        <v>8.2713640296605551</v>
      </c>
      <c r="H870">
        <v>9.4223156778244572</v>
      </c>
      <c r="I870">
        <v>8.231321829724715</v>
      </c>
      <c r="J870">
        <f t="shared" si="92"/>
        <v>8.6484813871324722</v>
      </c>
      <c r="K870">
        <f t="shared" si="93"/>
        <v>0.33157425526975803</v>
      </c>
      <c r="L870">
        <f t="shared" si="94"/>
        <v>-1.4901308029028546</v>
      </c>
      <c r="M870">
        <f t="shared" si="95"/>
        <v>-1.4858206198754895</v>
      </c>
      <c r="AI870">
        <v>9.0144801068843705</v>
      </c>
    </row>
    <row r="871" spans="3:35" x14ac:dyDescent="0.3">
      <c r="C871">
        <f t="shared" si="96"/>
        <v>863</v>
      </c>
      <c r="D871">
        <v>8.6001939277766226</v>
      </c>
      <c r="E871">
        <v>9.8007555789407377</v>
      </c>
      <c r="F871">
        <v>9.9268486446983104</v>
      </c>
      <c r="G871">
        <v>8.6761336259790394</v>
      </c>
      <c r="H871">
        <v>8.6820821183405421</v>
      </c>
      <c r="I871">
        <v>8.6628605913530361</v>
      </c>
      <c r="J871">
        <f t="shared" si="92"/>
        <v>9.0581457478480498</v>
      </c>
      <c r="K871">
        <f t="shared" si="93"/>
        <v>0.39188828467535775</v>
      </c>
      <c r="L871">
        <f t="shared" si="94"/>
        <v>0.23228758413975958</v>
      </c>
      <c r="M871">
        <f t="shared" si="95"/>
        <v>0.25180173891316943</v>
      </c>
      <c r="AI871">
        <v>9.1115898251884815</v>
      </c>
    </row>
    <row r="872" spans="3:35" x14ac:dyDescent="0.3">
      <c r="C872">
        <f t="shared" si="96"/>
        <v>864</v>
      </c>
      <c r="D872">
        <v>9.7883759284877527</v>
      </c>
      <c r="E872">
        <v>9.2522943761576055</v>
      </c>
      <c r="F872">
        <v>8.6692324140958004</v>
      </c>
      <c r="G872">
        <v>8.9527141992981196</v>
      </c>
      <c r="H872">
        <v>9.7819492375111992</v>
      </c>
      <c r="I872">
        <v>8.5064172318629918</v>
      </c>
      <c r="J872">
        <f t="shared" si="92"/>
        <v>9.1584972312355788</v>
      </c>
      <c r="K872">
        <f t="shared" si="93"/>
        <v>0.30023450497653253</v>
      </c>
      <c r="L872">
        <f t="shared" si="94"/>
        <v>0.71399545921386831</v>
      </c>
      <c r="M872">
        <f t="shared" si="95"/>
        <v>0.67745014280945792</v>
      </c>
      <c r="AI872">
        <v>9.0555919129315416</v>
      </c>
    </row>
    <row r="873" spans="3:35" x14ac:dyDescent="0.3">
      <c r="C873">
        <f t="shared" si="96"/>
        <v>865</v>
      </c>
      <c r="D873">
        <v>9.242275282921435</v>
      </c>
      <c r="E873">
        <v>8.645186196188595</v>
      </c>
      <c r="F873">
        <v>9.9426331551144909</v>
      </c>
      <c r="G873">
        <v>9.2900334115295689</v>
      </c>
      <c r="H873">
        <v>9.2648344486515288</v>
      </c>
      <c r="I873">
        <v>8.0432123576491534</v>
      </c>
      <c r="J873">
        <f t="shared" si="92"/>
        <v>9.0713624753424629</v>
      </c>
      <c r="K873">
        <f t="shared" si="93"/>
        <v>0.42245821068803779</v>
      </c>
      <c r="L873">
        <f t="shared" si="94"/>
        <v>0.27353436684640292</v>
      </c>
      <c r="M873">
        <f t="shared" si="95"/>
        <v>0.30786148783590667</v>
      </c>
      <c r="AI873">
        <v>9.3979592671792176</v>
      </c>
    </row>
    <row r="874" spans="3:35" x14ac:dyDescent="0.3">
      <c r="C874">
        <f t="shared" si="96"/>
        <v>866</v>
      </c>
      <c r="D874">
        <v>9.707596055482659</v>
      </c>
      <c r="E874">
        <v>8.5890485247466906</v>
      </c>
      <c r="F874">
        <v>8.896516133940743</v>
      </c>
      <c r="G874">
        <v>9.4159439873874398</v>
      </c>
      <c r="H874">
        <v>9.8721185910034865</v>
      </c>
      <c r="I874">
        <v>8.1096815040586758</v>
      </c>
      <c r="J874">
        <f t="shared" si="92"/>
        <v>9.0984841327699488</v>
      </c>
      <c r="K874">
        <f t="shared" si="93"/>
        <v>0.46967094369405143</v>
      </c>
      <c r="L874">
        <f t="shared" si="94"/>
        <v>0.35636028757362598</v>
      </c>
      <c r="M874">
        <f t="shared" si="95"/>
        <v>0.42290004835673661</v>
      </c>
      <c r="AI874">
        <v>8.6915289091106676</v>
      </c>
    </row>
    <row r="875" spans="3:35" x14ac:dyDescent="0.3">
      <c r="C875">
        <f t="shared" si="96"/>
        <v>867</v>
      </c>
      <c r="D875">
        <v>9.5345791141271441</v>
      </c>
      <c r="E875">
        <v>9.661951708342869</v>
      </c>
      <c r="F875">
        <v>8.84723325623305</v>
      </c>
      <c r="G875">
        <v>8.6828185759720498</v>
      </c>
      <c r="H875">
        <v>8.1918840362816798</v>
      </c>
      <c r="I875">
        <v>8.7979010095846384</v>
      </c>
      <c r="J875">
        <f t="shared" si="92"/>
        <v>8.952727950090237</v>
      </c>
      <c r="K875">
        <f t="shared" si="93"/>
        <v>0.30567683194316642</v>
      </c>
      <c r="L875">
        <f t="shared" si="94"/>
        <v>-0.20403235468710537</v>
      </c>
      <c r="M875">
        <f t="shared" si="95"/>
        <v>-0.19533582042510156</v>
      </c>
      <c r="AI875">
        <v>8.8832655495844666</v>
      </c>
    </row>
    <row r="876" spans="3:35" x14ac:dyDescent="0.3">
      <c r="C876">
        <f t="shared" si="96"/>
        <v>868</v>
      </c>
      <c r="D876">
        <v>8.4936285330494279</v>
      </c>
      <c r="E876">
        <v>8.2316233688262965</v>
      </c>
      <c r="F876">
        <v>9.0077840935423747</v>
      </c>
      <c r="G876">
        <v>9.5184761415883408</v>
      </c>
      <c r="H876">
        <v>8.6281919662371287</v>
      </c>
      <c r="I876">
        <v>9.5708127641893181</v>
      </c>
      <c r="J876">
        <f t="shared" si="92"/>
        <v>8.9084194779054808</v>
      </c>
      <c r="K876">
        <f t="shared" si="93"/>
        <v>0.30588785699071364</v>
      </c>
      <c r="L876">
        <f t="shared" si="94"/>
        <v>-0.40019913836179527</v>
      </c>
      <c r="M876">
        <f t="shared" si="95"/>
        <v>-0.38327355515387734</v>
      </c>
      <c r="AI876">
        <v>9.0828526318888034</v>
      </c>
    </row>
    <row r="877" spans="3:35" x14ac:dyDescent="0.3">
      <c r="C877">
        <f t="shared" si="96"/>
        <v>869</v>
      </c>
      <c r="D877">
        <v>9.6824577840515449</v>
      </c>
      <c r="E877">
        <v>9.8691551253190681</v>
      </c>
      <c r="F877">
        <v>9.8499069994159392</v>
      </c>
      <c r="G877">
        <v>8.1222567294947901</v>
      </c>
      <c r="H877">
        <v>8.5183753070857762</v>
      </c>
      <c r="I877">
        <v>8.1881062988155886</v>
      </c>
      <c r="J877">
        <f t="shared" si="92"/>
        <v>9.0383763740304506</v>
      </c>
      <c r="K877">
        <f t="shared" si="93"/>
        <v>0.71925033315992581</v>
      </c>
      <c r="L877">
        <f t="shared" si="94"/>
        <v>0.11436269058576715</v>
      </c>
      <c r="M877">
        <f t="shared" si="95"/>
        <v>0.16794844519558072</v>
      </c>
      <c r="AI877">
        <v>8.9575546470768259</v>
      </c>
    </row>
    <row r="878" spans="3:35" x14ac:dyDescent="0.3">
      <c r="C878">
        <f t="shared" si="96"/>
        <v>870</v>
      </c>
      <c r="D878">
        <v>8.0219138541765709</v>
      </c>
      <c r="E878">
        <v>8.3969503335543543</v>
      </c>
      <c r="F878">
        <v>8.2980469064516349</v>
      </c>
      <c r="G878">
        <v>9.8996058747603737</v>
      </c>
      <c r="H878">
        <v>9.0295906777437391</v>
      </c>
      <c r="I878">
        <v>8.3378196904982929</v>
      </c>
      <c r="J878">
        <f t="shared" si="92"/>
        <v>8.6639878895308282</v>
      </c>
      <c r="K878">
        <f t="shared" si="93"/>
        <v>0.47685676490137174</v>
      </c>
      <c r="L878">
        <f t="shared" si="94"/>
        <v>-1.1875657173600238</v>
      </c>
      <c r="M878">
        <f t="shared" si="95"/>
        <v>-1.4200486175784663</v>
      </c>
      <c r="AI878">
        <v>9.0947974059050001</v>
      </c>
    </row>
    <row r="879" spans="3:35" x14ac:dyDescent="0.3">
      <c r="C879">
        <f t="shared" si="96"/>
        <v>871</v>
      </c>
      <c r="D879">
        <v>8.5634873643953107</v>
      </c>
      <c r="E879">
        <v>8.7672815492716953</v>
      </c>
      <c r="F879">
        <v>9.0194357190585954</v>
      </c>
      <c r="G879">
        <v>9.0680001914437955</v>
      </c>
      <c r="H879">
        <v>8.5935327447304015</v>
      </c>
      <c r="I879">
        <v>9.9896240900983813</v>
      </c>
      <c r="J879">
        <f t="shared" si="92"/>
        <v>9.0002269431663642</v>
      </c>
      <c r="K879">
        <f t="shared" si="93"/>
        <v>0.27885481837077952</v>
      </c>
      <c r="L879">
        <f t="shared" si="94"/>
        <v>6.7089753644575621E-3</v>
      </c>
      <c r="M879">
        <f t="shared" si="95"/>
        <v>6.1347498848429004E-3</v>
      </c>
      <c r="AI879">
        <v>8.8355354981410024</v>
      </c>
    </row>
    <row r="880" spans="3:35" x14ac:dyDescent="0.3">
      <c r="C880">
        <f t="shared" si="96"/>
        <v>872</v>
      </c>
      <c r="D880">
        <v>8.1344148779247298</v>
      </c>
      <c r="E880">
        <v>9.3661891262702905</v>
      </c>
      <c r="F880">
        <v>9.6735296457966928</v>
      </c>
      <c r="G880">
        <v>8.4454937630626343</v>
      </c>
      <c r="H880">
        <v>8.3951539785106988</v>
      </c>
      <c r="I880">
        <v>9.0197896686588095</v>
      </c>
      <c r="J880">
        <f t="shared" si="92"/>
        <v>8.8390951767039763</v>
      </c>
      <c r="K880">
        <f t="shared" si="93"/>
        <v>0.37106791961272584</v>
      </c>
      <c r="L880">
        <f t="shared" si="94"/>
        <v>-0.64211706176765138</v>
      </c>
      <c r="M880">
        <f t="shared" si="95"/>
        <v>-0.67731781998746532</v>
      </c>
      <c r="AI880">
        <v>9.3598793674657177</v>
      </c>
    </row>
    <row r="881" spans="3:35" x14ac:dyDescent="0.3">
      <c r="C881">
        <f t="shared" si="96"/>
        <v>873</v>
      </c>
      <c r="D881">
        <v>8.1932891085180568</v>
      </c>
      <c r="E881">
        <v>8.714648514027969</v>
      </c>
      <c r="F881">
        <v>9.4723787944334195</v>
      </c>
      <c r="G881">
        <v>9.6763781542608278</v>
      </c>
      <c r="H881">
        <v>9.1412368020834105</v>
      </c>
      <c r="I881">
        <v>9.9552501265809603</v>
      </c>
      <c r="J881">
        <f t="shared" si="92"/>
        <v>9.192196916650774</v>
      </c>
      <c r="K881">
        <f t="shared" si="93"/>
        <v>0.42472995518979895</v>
      </c>
      <c r="L881">
        <f t="shared" si="94"/>
        <v>0.72696294607231726</v>
      </c>
      <c r="M881">
        <f t="shared" si="95"/>
        <v>0.82038990637420328</v>
      </c>
      <c r="AI881">
        <v>8.7043284556278078</v>
      </c>
    </row>
    <row r="882" spans="3:35" x14ac:dyDescent="0.3">
      <c r="C882">
        <f t="shared" si="96"/>
        <v>874</v>
      </c>
      <c r="D882">
        <v>8.1605056394840858</v>
      </c>
      <c r="E882">
        <v>9.6924028869592824</v>
      </c>
      <c r="F882">
        <v>8.1999928489315526</v>
      </c>
      <c r="G882">
        <v>9.0674402355922386</v>
      </c>
      <c r="H882">
        <v>8.506261610383488</v>
      </c>
      <c r="I882">
        <v>8.9616304939801275</v>
      </c>
      <c r="J882">
        <f t="shared" si="92"/>
        <v>8.7647056192217949</v>
      </c>
      <c r="K882">
        <f t="shared" si="93"/>
        <v>0.34836026179269741</v>
      </c>
      <c r="L882">
        <f t="shared" si="94"/>
        <v>-0.97144077383342808</v>
      </c>
      <c r="M882">
        <f t="shared" si="95"/>
        <v>-0.9928467522959703</v>
      </c>
      <c r="AI882">
        <v>9.0418735122591993</v>
      </c>
    </row>
    <row r="883" spans="3:35" x14ac:dyDescent="0.3">
      <c r="C883">
        <f t="shared" si="96"/>
        <v>875</v>
      </c>
      <c r="D883">
        <v>9.4532676805090183</v>
      </c>
      <c r="E883">
        <v>9.2995728321821698</v>
      </c>
      <c r="F883">
        <v>8.150839739441663</v>
      </c>
      <c r="G883">
        <v>9.9721998963751215</v>
      </c>
      <c r="H883">
        <v>9.3568684944858482</v>
      </c>
      <c r="I883">
        <v>9.7516963483562016</v>
      </c>
      <c r="J883">
        <f t="shared" si="92"/>
        <v>9.3307408318916725</v>
      </c>
      <c r="K883">
        <f t="shared" si="93"/>
        <v>0.39950135876105008</v>
      </c>
      <c r="L883">
        <f t="shared" si="94"/>
        <v>1.2864785419241849</v>
      </c>
      <c r="M883">
        <f t="shared" si="95"/>
        <v>1.4080343975283784</v>
      </c>
      <c r="AI883">
        <v>8.9154667817292808</v>
      </c>
    </row>
    <row r="884" spans="3:35" x14ac:dyDescent="0.3">
      <c r="C884">
        <f t="shared" si="96"/>
        <v>876</v>
      </c>
      <c r="D884">
        <v>9.9399977019854493</v>
      </c>
      <c r="E884">
        <v>9.8540224506715042</v>
      </c>
      <c r="F884">
        <v>8.1263108816092124</v>
      </c>
      <c r="G884">
        <v>8.5493230763025707</v>
      </c>
      <c r="H884">
        <v>9.6620609247980838</v>
      </c>
      <c r="I884">
        <v>9.1695919389146567</v>
      </c>
      <c r="J884">
        <f t="shared" si="92"/>
        <v>9.2168844957135807</v>
      </c>
      <c r="K884">
        <f t="shared" si="93"/>
        <v>0.5528490356280924</v>
      </c>
      <c r="L884">
        <f t="shared" si="94"/>
        <v>0.718514866942629</v>
      </c>
      <c r="M884">
        <f t="shared" si="95"/>
        <v>0.92510413948192238</v>
      </c>
      <c r="AI884">
        <v>9.0645792178182081</v>
      </c>
    </row>
    <row r="885" spans="3:35" x14ac:dyDescent="0.3">
      <c r="C885">
        <f t="shared" si="96"/>
        <v>877</v>
      </c>
      <c r="D885">
        <v>8.7961538445584928</v>
      </c>
      <c r="E885">
        <v>9.6731452107376494</v>
      </c>
      <c r="F885">
        <v>8.245223957555794</v>
      </c>
      <c r="G885">
        <v>9.5150129898163236</v>
      </c>
      <c r="H885">
        <v>8.5253254239224798</v>
      </c>
      <c r="I885">
        <v>9.6900995587663914</v>
      </c>
      <c r="J885">
        <f t="shared" si="92"/>
        <v>9.0741601642261873</v>
      </c>
      <c r="K885">
        <f t="shared" si="93"/>
        <v>0.39963159163804285</v>
      </c>
      <c r="L885">
        <f t="shared" si="94"/>
        <v>0.29207831107196125</v>
      </c>
      <c r="M885">
        <f t="shared" si="95"/>
        <v>0.31972809675644492</v>
      </c>
      <c r="AI885">
        <v>9.3695378146297141</v>
      </c>
    </row>
    <row r="886" spans="3:35" x14ac:dyDescent="0.3">
      <c r="C886">
        <f t="shared" si="96"/>
        <v>878</v>
      </c>
      <c r="D886">
        <v>8.7222247550027099</v>
      </c>
      <c r="E886">
        <v>9.4257795503485813</v>
      </c>
      <c r="F886">
        <v>9.9395245640166046</v>
      </c>
      <c r="G886">
        <v>9.7801221079458518</v>
      </c>
      <c r="H886">
        <v>9.5995789848864366</v>
      </c>
      <c r="I886">
        <v>9.4518059886746677</v>
      </c>
      <c r="J886">
        <f t="shared" si="92"/>
        <v>9.4865059918124768</v>
      </c>
      <c r="K886">
        <f t="shared" si="93"/>
        <v>0.17864787040558333</v>
      </c>
      <c r="L886">
        <f t="shared" si="94"/>
        <v>2.8265200122505774</v>
      </c>
      <c r="M886">
        <f t="shared" si="95"/>
        <v>2.0687241000104439</v>
      </c>
      <c r="AI886">
        <v>9.2504131428113219</v>
      </c>
    </row>
    <row r="887" spans="3:35" x14ac:dyDescent="0.3">
      <c r="C887">
        <f t="shared" si="96"/>
        <v>879</v>
      </c>
      <c r="D887">
        <v>9.7385834388964554</v>
      </c>
      <c r="E887">
        <v>8.5938157853409773</v>
      </c>
      <c r="F887">
        <v>8.6254101110861328</v>
      </c>
      <c r="G887">
        <v>8.4718351833839804</v>
      </c>
      <c r="H887">
        <v>9.4057114019858972</v>
      </c>
      <c r="I887">
        <v>8.9278886508749444</v>
      </c>
      <c r="J887">
        <f t="shared" si="92"/>
        <v>8.9605407619280655</v>
      </c>
      <c r="K887">
        <f t="shared" si="93"/>
        <v>0.258045274079302</v>
      </c>
      <c r="L887">
        <f t="shared" si="94"/>
        <v>-0.18439272361218989</v>
      </c>
      <c r="M887">
        <f t="shared" si="95"/>
        <v>-0.16219718832465191</v>
      </c>
      <c r="AI887">
        <v>9.1362585466254291</v>
      </c>
    </row>
    <row r="888" spans="3:35" x14ac:dyDescent="0.3">
      <c r="C888">
        <f t="shared" si="96"/>
        <v>880</v>
      </c>
      <c r="D888">
        <v>8.7605722443721756</v>
      </c>
      <c r="E888">
        <v>9.137800897753392</v>
      </c>
      <c r="F888">
        <v>8.3547842821136147</v>
      </c>
      <c r="G888">
        <v>9.2536110462946031</v>
      </c>
      <c r="H888">
        <v>8.8864909914887651</v>
      </c>
      <c r="I888">
        <v>8.3619506763925688</v>
      </c>
      <c r="J888">
        <f t="shared" si="92"/>
        <v>8.7925350230691866</v>
      </c>
      <c r="K888">
        <f t="shared" si="93"/>
        <v>0.14373551148971825</v>
      </c>
      <c r="L888">
        <f t="shared" si="94"/>
        <v>-1.3325338230470305</v>
      </c>
      <c r="M888">
        <f t="shared" si="95"/>
        <v>-0.87480623182570127</v>
      </c>
      <c r="AI888">
        <v>9.1941831696984604</v>
      </c>
    </row>
    <row r="889" spans="3:35" x14ac:dyDescent="0.3">
      <c r="C889">
        <f t="shared" si="96"/>
        <v>881</v>
      </c>
      <c r="D889">
        <v>8.2753675894917365</v>
      </c>
      <c r="E889">
        <v>8.4284354118128846</v>
      </c>
      <c r="F889">
        <v>9.2947437885943209</v>
      </c>
      <c r="G889">
        <v>8.3890151054482516</v>
      </c>
      <c r="H889">
        <v>9.5528188904911993</v>
      </c>
      <c r="I889">
        <v>8.7518642193032754</v>
      </c>
      <c r="J889">
        <f t="shared" si="92"/>
        <v>8.7820408341902763</v>
      </c>
      <c r="K889">
        <f t="shared" si="93"/>
        <v>0.27881951093938845</v>
      </c>
      <c r="L889">
        <f t="shared" si="94"/>
        <v>-1.0054318895805097</v>
      </c>
      <c r="M889">
        <f t="shared" si="95"/>
        <v>-0.9193181273723241</v>
      </c>
      <c r="AI889">
        <v>9.1332922684590958</v>
      </c>
    </row>
    <row r="890" spans="3:35" x14ac:dyDescent="0.3">
      <c r="C890">
        <f t="shared" si="96"/>
        <v>882</v>
      </c>
      <c r="D890">
        <v>8.8319793337374222</v>
      </c>
      <c r="E890">
        <v>8.4773812380470464</v>
      </c>
      <c r="F890">
        <v>9.3141112503192147</v>
      </c>
      <c r="G890">
        <v>9.1092180249700281</v>
      </c>
      <c r="H890">
        <v>9.4987184113429333</v>
      </c>
      <c r="I890">
        <v>9.6826941564518023</v>
      </c>
      <c r="J890">
        <f t="shared" si="92"/>
        <v>9.1523504024780742</v>
      </c>
      <c r="K890">
        <f t="shared" si="93"/>
        <v>0.19749665268929642</v>
      </c>
      <c r="L890">
        <f t="shared" si="94"/>
        <v>0.84645049873514089</v>
      </c>
      <c r="M890">
        <f t="shared" si="95"/>
        <v>0.65137790390142014</v>
      </c>
      <c r="AI890">
        <v>9.0634910779713866</v>
      </c>
    </row>
    <row r="891" spans="3:35" x14ac:dyDescent="0.3">
      <c r="C891">
        <f t="shared" si="96"/>
        <v>883</v>
      </c>
      <c r="D891">
        <v>8.6556098767990193</v>
      </c>
      <c r="E891">
        <v>8.6275939539795932</v>
      </c>
      <c r="F891">
        <v>8.8472818878027404</v>
      </c>
      <c r="G891">
        <v>9.0947476135452074</v>
      </c>
      <c r="H891">
        <v>8.2566421717738816</v>
      </c>
      <c r="I891">
        <v>9.0876662744650663</v>
      </c>
      <c r="J891">
        <f t="shared" si="92"/>
        <v>8.7615902963942514</v>
      </c>
      <c r="K891">
        <f t="shared" si="93"/>
        <v>0.1017643735919794</v>
      </c>
      <c r="L891">
        <f t="shared" si="94"/>
        <v>-1.8212714710464779</v>
      </c>
      <c r="M891">
        <f t="shared" si="95"/>
        <v>-1.00606062960404</v>
      </c>
      <c r="AI891">
        <v>9.5442115196450494</v>
      </c>
    </row>
    <row r="892" spans="3:35" x14ac:dyDescent="0.3">
      <c r="C892">
        <f t="shared" si="96"/>
        <v>884</v>
      </c>
      <c r="D892">
        <v>9.6353134913935143</v>
      </c>
      <c r="E892">
        <v>8.570650081968811</v>
      </c>
      <c r="F892">
        <v>8.0954051858308578</v>
      </c>
      <c r="G892">
        <v>8.5931102665908679</v>
      </c>
      <c r="H892">
        <v>8.5408964263122868</v>
      </c>
      <c r="I892">
        <v>8.4562510526324814</v>
      </c>
      <c r="J892">
        <f t="shared" si="92"/>
        <v>8.6486044174548038</v>
      </c>
      <c r="K892">
        <f t="shared" si="93"/>
        <v>0.26747629879558199</v>
      </c>
      <c r="L892">
        <f t="shared" si="94"/>
        <v>-1.658515687035568</v>
      </c>
      <c r="M892">
        <f t="shared" si="95"/>
        <v>-1.4852987774615705</v>
      </c>
      <c r="AI892">
        <v>9.4704106282564258</v>
      </c>
    </row>
    <row r="893" spans="3:35" x14ac:dyDescent="0.3">
      <c r="C893">
        <f t="shared" si="96"/>
        <v>885</v>
      </c>
      <c r="D893">
        <v>8.0183188072441371</v>
      </c>
      <c r="E893">
        <v>9.6290910331086117</v>
      </c>
      <c r="F893">
        <v>8.2115929870950577</v>
      </c>
      <c r="G893">
        <v>9.1306759091019369</v>
      </c>
      <c r="H893">
        <v>8.9506257176277462</v>
      </c>
      <c r="I893">
        <v>9.2830006790245037</v>
      </c>
      <c r="J893">
        <f t="shared" si="92"/>
        <v>8.8705508555336667</v>
      </c>
      <c r="K893">
        <f t="shared" si="93"/>
        <v>0.39602000428705103</v>
      </c>
      <c r="L893">
        <f t="shared" si="94"/>
        <v>-0.49912101880789611</v>
      </c>
      <c r="M893">
        <f t="shared" si="95"/>
        <v>-0.54389618001402051</v>
      </c>
      <c r="AI893">
        <v>9.0557250523679542</v>
      </c>
    </row>
    <row r="894" spans="3:35" x14ac:dyDescent="0.3">
      <c r="C894">
        <f t="shared" si="96"/>
        <v>886</v>
      </c>
      <c r="D894">
        <v>8.9438691365830199</v>
      </c>
      <c r="E894">
        <v>9.7610869204836828</v>
      </c>
      <c r="F894">
        <v>8.2445111200614711</v>
      </c>
      <c r="G894">
        <v>9.3925931702953971</v>
      </c>
      <c r="H894">
        <v>9.9835022449026951</v>
      </c>
      <c r="I894">
        <v>8.9198446695613001</v>
      </c>
      <c r="J894">
        <f t="shared" si="92"/>
        <v>9.2075678769812601</v>
      </c>
      <c r="K894">
        <f t="shared" si="93"/>
        <v>0.40449836416639312</v>
      </c>
      <c r="L894">
        <f t="shared" si="94"/>
        <v>0.80412073108766646</v>
      </c>
      <c r="M894">
        <f t="shared" si="95"/>
        <v>0.88558699674265184</v>
      </c>
      <c r="AI894">
        <v>9.2341912069519534</v>
      </c>
    </row>
    <row r="895" spans="3:35" x14ac:dyDescent="0.3">
      <c r="C895">
        <f t="shared" si="96"/>
        <v>887</v>
      </c>
      <c r="D895">
        <v>8.3506479998431793</v>
      </c>
      <c r="E895">
        <v>9.2009677979832034</v>
      </c>
      <c r="F895">
        <v>9.9208621192923729</v>
      </c>
      <c r="G895">
        <v>8.8726324345636201</v>
      </c>
      <c r="H895">
        <v>9.3979898181074866</v>
      </c>
      <c r="I895">
        <v>8.6389367991118</v>
      </c>
      <c r="J895">
        <f t="shared" si="92"/>
        <v>9.0636728281502794</v>
      </c>
      <c r="K895">
        <f t="shared" si="93"/>
        <v>0.31813855429832938</v>
      </c>
      <c r="L895">
        <f t="shared" si="94"/>
        <v>0.28181241530932022</v>
      </c>
      <c r="M895">
        <f t="shared" si="95"/>
        <v>0.27524526789186521</v>
      </c>
      <c r="AI895">
        <v>9.0394446644990705</v>
      </c>
    </row>
    <row r="896" spans="3:35" x14ac:dyDescent="0.3">
      <c r="C896">
        <f t="shared" si="96"/>
        <v>888</v>
      </c>
      <c r="D896">
        <v>8.5991289323898741</v>
      </c>
      <c r="E896">
        <v>9.6740036742494482</v>
      </c>
      <c r="F896">
        <v>9.7829485150592426</v>
      </c>
      <c r="G896">
        <v>9.5430128313171529</v>
      </c>
      <c r="H896">
        <v>8.476929073167927</v>
      </c>
      <c r="I896">
        <v>8.7533957830859421</v>
      </c>
      <c r="J896">
        <f t="shared" si="92"/>
        <v>9.1382364682115984</v>
      </c>
      <c r="K896">
        <f t="shared" si="93"/>
        <v>0.34852215707844902</v>
      </c>
      <c r="L896">
        <f t="shared" si="94"/>
        <v>0.57862501456635462</v>
      </c>
      <c r="M896">
        <f t="shared" si="95"/>
        <v>0.59151258462135525</v>
      </c>
      <c r="AI896">
        <v>8.9693039215002202</v>
      </c>
    </row>
    <row r="897" spans="3:35" x14ac:dyDescent="0.3">
      <c r="C897">
        <f t="shared" si="96"/>
        <v>889</v>
      </c>
      <c r="D897">
        <v>8.6242391633871094</v>
      </c>
      <c r="E897">
        <v>9.2922240454113236</v>
      </c>
      <c r="F897">
        <v>9.123057210258942</v>
      </c>
      <c r="G897">
        <v>8.0469957483711418</v>
      </c>
      <c r="H897">
        <v>9.0781420414215095</v>
      </c>
      <c r="I897">
        <v>8.0754507852434312</v>
      </c>
      <c r="J897">
        <f t="shared" si="92"/>
        <v>8.706684832348909</v>
      </c>
      <c r="K897">
        <f t="shared" si="93"/>
        <v>0.29892919667347151</v>
      </c>
      <c r="L897">
        <f t="shared" si="94"/>
        <v>-1.3086295727160413</v>
      </c>
      <c r="M897">
        <f t="shared" si="95"/>
        <v>-1.2389463064986712</v>
      </c>
      <c r="AI897">
        <v>8.8165878180286601</v>
      </c>
    </row>
    <row r="898" spans="3:35" x14ac:dyDescent="0.3">
      <c r="C898">
        <f t="shared" si="96"/>
        <v>890</v>
      </c>
      <c r="D898">
        <v>8.6776137867028424</v>
      </c>
      <c r="E898">
        <v>8.2761290482610406</v>
      </c>
      <c r="F898">
        <v>8.5878005411445351</v>
      </c>
      <c r="G898">
        <v>8.7061300041019258</v>
      </c>
      <c r="H898">
        <v>9.0986382269180091</v>
      </c>
      <c r="I898">
        <v>8.8117244525029523</v>
      </c>
      <c r="J898">
        <f t="shared" si="92"/>
        <v>8.6930060099385518</v>
      </c>
      <c r="K898">
        <f t="shared" si="93"/>
        <v>7.2779063131433314E-2</v>
      </c>
      <c r="L898">
        <f t="shared" si="94"/>
        <v>-2.7763473214255092</v>
      </c>
      <c r="M898">
        <f t="shared" si="95"/>
        <v>-1.296966065944229</v>
      </c>
      <c r="AI898">
        <v>9.4208253411034413</v>
      </c>
    </row>
    <row r="899" spans="3:35" x14ac:dyDescent="0.3">
      <c r="C899">
        <f t="shared" si="96"/>
        <v>891</v>
      </c>
      <c r="D899">
        <v>9.2777880531710295</v>
      </c>
      <c r="E899">
        <v>9.6523670269669797</v>
      </c>
      <c r="F899">
        <v>9.688289650649649</v>
      </c>
      <c r="G899">
        <v>8.9519756110296882</v>
      </c>
      <c r="H899">
        <v>9.1050744772280261</v>
      </c>
      <c r="I899">
        <v>9.591086782536868</v>
      </c>
      <c r="J899">
        <f t="shared" si="92"/>
        <v>9.377763600263707</v>
      </c>
      <c r="K899">
        <f t="shared" si="93"/>
        <v>9.6598025927003658E-2</v>
      </c>
      <c r="L899">
        <f t="shared" si="94"/>
        <v>2.9868349372955389</v>
      </c>
      <c r="M899">
        <f t="shared" si="95"/>
        <v>1.607485024750783</v>
      </c>
      <c r="AI899">
        <v>8.9159250219946902</v>
      </c>
    </row>
    <row r="900" spans="3:35" x14ac:dyDescent="0.3">
      <c r="C900">
        <f t="shared" si="96"/>
        <v>892</v>
      </c>
      <c r="D900">
        <v>9.2095529886364904</v>
      </c>
      <c r="E900">
        <v>9.4369876897097065</v>
      </c>
      <c r="F900">
        <v>9.7287294215996116</v>
      </c>
      <c r="G900">
        <v>9.3519394399790023</v>
      </c>
      <c r="H900">
        <v>8.8765240017782556</v>
      </c>
      <c r="I900">
        <v>8.8460386520130871</v>
      </c>
      <c r="J900">
        <f t="shared" si="92"/>
        <v>9.2416286989526935</v>
      </c>
      <c r="K900">
        <f t="shared" si="93"/>
        <v>0.11568449703746575</v>
      </c>
      <c r="L900">
        <f t="shared" si="94"/>
        <v>1.7489312660694756</v>
      </c>
      <c r="M900">
        <f t="shared" si="95"/>
        <v>1.0300585483145337</v>
      </c>
      <c r="AI900">
        <v>8.9441964845758406</v>
      </c>
    </row>
    <row r="901" spans="3:35" x14ac:dyDescent="0.3">
      <c r="C901">
        <f t="shared" si="96"/>
        <v>893</v>
      </c>
      <c r="D901">
        <v>8.7327819757782041</v>
      </c>
      <c r="E901">
        <v>8.0778684548018163</v>
      </c>
      <c r="F901">
        <v>9.455154146803217</v>
      </c>
      <c r="G901">
        <v>9.6466732492389635</v>
      </c>
      <c r="H901">
        <v>8.2174628712143356</v>
      </c>
      <c r="I901">
        <v>9.6849139507936268</v>
      </c>
      <c r="J901">
        <f t="shared" si="92"/>
        <v>8.9691424414383611</v>
      </c>
      <c r="K901">
        <f t="shared" si="93"/>
        <v>0.52456839842991387</v>
      </c>
      <c r="L901">
        <f t="shared" si="94"/>
        <v>-0.1002364929696299</v>
      </c>
      <c r="M901">
        <f t="shared" si="95"/>
        <v>-0.12571251434882347</v>
      </c>
      <c r="AI901">
        <v>8.6700666303127427</v>
      </c>
    </row>
    <row r="902" spans="3:35" x14ac:dyDescent="0.3">
      <c r="C902">
        <f t="shared" si="96"/>
        <v>894</v>
      </c>
      <c r="D902">
        <v>9.5046786282580751</v>
      </c>
      <c r="E902">
        <v>9.1130904017621894</v>
      </c>
      <c r="F902">
        <v>9.549519717545401</v>
      </c>
      <c r="G902">
        <v>8.9876410846696047</v>
      </c>
      <c r="H902">
        <v>9.8229450572014319</v>
      </c>
      <c r="I902">
        <v>9.3923197423279081</v>
      </c>
      <c r="J902">
        <f t="shared" si="92"/>
        <v>9.3950324386274335</v>
      </c>
      <c r="K902">
        <f t="shared" si="93"/>
        <v>9.2892840307076355E-2</v>
      </c>
      <c r="L902">
        <f t="shared" si="94"/>
        <v>3.184606581402972</v>
      </c>
      <c r="M902">
        <f t="shared" si="95"/>
        <v>1.6807321082869358</v>
      </c>
      <c r="AI902">
        <v>9.0174162672586924</v>
      </c>
    </row>
    <row r="903" spans="3:35" x14ac:dyDescent="0.3">
      <c r="C903">
        <f t="shared" si="96"/>
        <v>895</v>
      </c>
      <c r="D903">
        <v>9.747276899471867</v>
      </c>
      <c r="E903">
        <v>9.6761508194066934</v>
      </c>
      <c r="F903">
        <v>9.1846470780930805</v>
      </c>
      <c r="G903">
        <v>9.3725637428142239</v>
      </c>
      <c r="H903">
        <v>8.4816123685943214</v>
      </c>
      <c r="I903">
        <v>9.2108975891799041</v>
      </c>
      <c r="J903">
        <f t="shared" si="92"/>
        <v>9.278858082926682</v>
      </c>
      <c r="K903">
        <f t="shared" si="93"/>
        <v>0.20702670560234115</v>
      </c>
      <c r="L903">
        <f t="shared" si="94"/>
        <v>1.5077891906021237</v>
      </c>
      <c r="M903">
        <f t="shared" si="95"/>
        <v>1.1879697951804629</v>
      </c>
      <c r="AI903">
        <v>8.813698109002047</v>
      </c>
    </row>
    <row r="904" spans="3:35" x14ac:dyDescent="0.3">
      <c r="C904">
        <f t="shared" si="96"/>
        <v>896</v>
      </c>
      <c r="D904">
        <v>8.3454647369473136</v>
      </c>
      <c r="E904">
        <v>8.5537349700173895</v>
      </c>
      <c r="F904">
        <v>8.607524545816565</v>
      </c>
      <c r="G904">
        <v>9.5436785890319449</v>
      </c>
      <c r="H904">
        <v>8.175873803719357</v>
      </c>
      <c r="I904">
        <v>9.8831819866463597</v>
      </c>
      <c r="J904">
        <f t="shared" si="92"/>
        <v>8.8515764386964886</v>
      </c>
      <c r="K904">
        <f t="shared" si="93"/>
        <v>0.48084187310111942</v>
      </c>
      <c r="L904">
        <f t="shared" si="94"/>
        <v>-0.51998951776149582</v>
      </c>
      <c r="M904">
        <f t="shared" si="95"/>
        <v>-0.6243776035961599</v>
      </c>
      <c r="AI904">
        <v>8.4865233092269161</v>
      </c>
    </row>
    <row r="905" spans="3:35" x14ac:dyDescent="0.3">
      <c r="C905">
        <f t="shared" si="96"/>
        <v>897</v>
      </c>
      <c r="D905">
        <v>8.7746260093299373</v>
      </c>
      <c r="E905">
        <v>8.6059605965021397</v>
      </c>
      <c r="F905">
        <v>9.833640859892256</v>
      </c>
      <c r="G905">
        <v>8.0084716861663878</v>
      </c>
      <c r="H905">
        <v>8.9977124079899777</v>
      </c>
      <c r="I905">
        <v>9.8648420069925908</v>
      </c>
      <c r="J905">
        <f t="shared" si="92"/>
        <v>9.0142089278122146</v>
      </c>
      <c r="K905">
        <f t="shared" si="93"/>
        <v>0.52617830719077308</v>
      </c>
      <c r="L905">
        <f t="shared" si="94"/>
        <v>5.2098816057635743E-2</v>
      </c>
      <c r="M905">
        <f t="shared" si="95"/>
        <v>6.5440394872929353E-2</v>
      </c>
      <c r="AI905">
        <v>8.946559383605198</v>
      </c>
    </row>
    <row r="906" spans="3:35" x14ac:dyDescent="0.3">
      <c r="C906">
        <f t="shared" si="96"/>
        <v>898</v>
      </c>
      <c r="D906">
        <v>9.3774081207930102</v>
      </c>
      <c r="E906">
        <v>8.9088294230679725</v>
      </c>
      <c r="F906">
        <v>8.9562955245198204</v>
      </c>
      <c r="G906">
        <v>8.9892463334412867</v>
      </c>
      <c r="H906">
        <v>8.9119174996482222</v>
      </c>
      <c r="I906">
        <v>8.5321022551235703</v>
      </c>
      <c r="J906">
        <f t="shared" ref="J906:J969" si="97">SUM(D906:I906) / 6</f>
        <v>8.9459665260989816</v>
      </c>
      <c r="K906">
        <f t="shared" ref="K906:K969" si="98">_xlfn.VAR.S(D906:I906)</f>
        <v>7.238876299557602E-2</v>
      </c>
      <c r="L906">
        <f t="shared" ref="L906:L969" si="99">(J906 - $P$7)/(K906^0.5/SQRT(6))</f>
        <v>-0.48082801431431527</v>
      </c>
      <c r="M906">
        <f t="shared" ref="M906:M969" si="100">(J906-$P$7)/$P$8</f>
        <v>-0.22401491148377559</v>
      </c>
      <c r="AI906">
        <v>9.1365192852337103</v>
      </c>
    </row>
    <row r="907" spans="3:35" x14ac:dyDescent="0.3">
      <c r="C907">
        <f t="shared" ref="C907:C970" si="101">C906+1</f>
        <v>899</v>
      </c>
      <c r="D907">
        <v>9.7141693789455399</v>
      </c>
      <c r="E907">
        <v>8.9750964211124735</v>
      </c>
      <c r="F907">
        <v>8.9176313251242441</v>
      </c>
      <c r="G907">
        <v>9.2524445460007012</v>
      </c>
      <c r="H907">
        <v>9.3405754112839592</v>
      </c>
      <c r="I907">
        <v>8.4300304725774069</v>
      </c>
      <c r="J907">
        <f t="shared" si="97"/>
        <v>9.1049912591740547</v>
      </c>
      <c r="K907">
        <f t="shared" si="98"/>
        <v>0.19117776468300102</v>
      </c>
      <c r="L907">
        <f t="shared" si="99"/>
        <v>0.59501103005441391</v>
      </c>
      <c r="M907">
        <f t="shared" si="100"/>
        <v>0.45050051697326005</v>
      </c>
      <c r="AI907">
        <v>9.1819453505342565</v>
      </c>
    </row>
    <row r="908" spans="3:35" x14ac:dyDescent="0.3">
      <c r="C908">
        <f t="shared" si="101"/>
        <v>900</v>
      </c>
      <c r="D908">
        <v>8.6544476102568524</v>
      </c>
      <c r="E908">
        <v>8.5253991659734574</v>
      </c>
      <c r="F908">
        <v>8.6407809119660008</v>
      </c>
      <c r="G908">
        <v>8.2200118730803045</v>
      </c>
      <c r="H908">
        <v>9.2951264796005386</v>
      </c>
      <c r="I908">
        <v>9.5469575445948269</v>
      </c>
      <c r="J908">
        <f t="shared" si="97"/>
        <v>8.8137872642453292</v>
      </c>
      <c r="K908">
        <f t="shared" si="98"/>
        <v>0.25205666677334826</v>
      </c>
      <c r="L908">
        <f t="shared" si="99"/>
        <v>-0.90257360258392527</v>
      </c>
      <c r="M908">
        <f t="shared" si="100"/>
        <v>-0.78466324409415888</v>
      </c>
      <c r="AI908">
        <v>9.0372557539879619</v>
      </c>
    </row>
    <row r="909" spans="3:35" x14ac:dyDescent="0.3">
      <c r="C909">
        <f t="shared" si="101"/>
        <v>901</v>
      </c>
      <c r="D909">
        <v>9.9308386354491542</v>
      </c>
      <c r="E909">
        <v>8.5299606586803556</v>
      </c>
      <c r="F909">
        <v>8.1267461347814809</v>
      </c>
      <c r="G909">
        <v>8.7480728489770705</v>
      </c>
      <c r="H909">
        <v>9.2582149640836882</v>
      </c>
      <c r="I909">
        <v>8.8665242924251544</v>
      </c>
      <c r="J909">
        <f t="shared" si="97"/>
        <v>8.9100595890661509</v>
      </c>
      <c r="K909">
        <f t="shared" si="98"/>
        <v>0.38987844345006201</v>
      </c>
      <c r="L909">
        <f t="shared" si="99"/>
        <v>-0.34804670202513177</v>
      </c>
      <c r="M909">
        <f t="shared" si="100"/>
        <v>-0.3763168996647322</v>
      </c>
      <c r="AI909">
        <v>8.613014327972806</v>
      </c>
    </row>
    <row r="910" spans="3:35" x14ac:dyDescent="0.3">
      <c r="C910">
        <f t="shared" si="101"/>
        <v>902</v>
      </c>
      <c r="D910">
        <v>9.3770390744270067</v>
      </c>
      <c r="E910">
        <v>8.5078592163849311</v>
      </c>
      <c r="F910">
        <v>8.1118355994629745</v>
      </c>
      <c r="G910">
        <v>9.4562623309876521</v>
      </c>
      <c r="H910">
        <v>9.1614000328479985</v>
      </c>
      <c r="I910">
        <v>9.032125877211552</v>
      </c>
      <c r="J910">
        <f t="shared" si="97"/>
        <v>8.9410870218870198</v>
      </c>
      <c r="K910">
        <f t="shared" si="98"/>
        <v>0.27752598805014217</v>
      </c>
      <c r="L910">
        <f t="shared" si="99"/>
        <v>-0.26825715443844178</v>
      </c>
      <c r="M910">
        <f t="shared" si="100"/>
        <v>-0.24471169751538968</v>
      </c>
      <c r="AI910">
        <v>8.8213140029164716</v>
      </c>
    </row>
    <row r="911" spans="3:35" x14ac:dyDescent="0.3">
      <c r="C911">
        <f t="shared" si="101"/>
        <v>903</v>
      </c>
      <c r="D911">
        <v>8.0493584016490658</v>
      </c>
      <c r="E911">
        <v>8.1824831269068721</v>
      </c>
      <c r="F911">
        <v>8.1789311714293156</v>
      </c>
      <c r="G911">
        <v>9.0497066346362338</v>
      </c>
      <c r="H911">
        <v>9.4068159621766849</v>
      </c>
      <c r="I911">
        <v>9.3160539595882259</v>
      </c>
      <c r="J911">
        <f t="shared" si="97"/>
        <v>8.6972248760644</v>
      </c>
      <c r="K911">
        <f t="shared" si="98"/>
        <v>0.3928061470984619</v>
      </c>
      <c r="L911">
        <f t="shared" si="99"/>
        <v>-1.1785664445607174</v>
      </c>
      <c r="M911">
        <f t="shared" si="100"/>
        <v>-1.2790714263026335</v>
      </c>
      <c r="AI911">
        <v>8.579030382580731</v>
      </c>
    </row>
    <row r="912" spans="3:35" x14ac:dyDescent="0.3">
      <c r="C912">
        <f t="shared" si="101"/>
        <v>904</v>
      </c>
      <c r="D912">
        <v>9.3311126385046173</v>
      </c>
      <c r="E912">
        <v>9.8322811958701912</v>
      </c>
      <c r="F912">
        <v>9.5853805131942877</v>
      </c>
      <c r="G912">
        <v>9.1838714507895975</v>
      </c>
      <c r="H912">
        <v>9.4727776580953282</v>
      </c>
      <c r="I912">
        <v>8.2169064776420644</v>
      </c>
      <c r="J912">
        <f t="shared" si="97"/>
        <v>9.270388322349346</v>
      </c>
      <c r="K912">
        <f t="shared" si="98"/>
        <v>0.31538034671907539</v>
      </c>
      <c r="L912">
        <f t="shared" si="99"/>
        <v>1.1846782541030398</v>
      </c>
      <c r="M912">
        <f t="shared" si="100"/>
        <v>1.1520446653325584</v>
      </c>
      <c r="AI912">
        <v>9.0400799721272929</v>
      </c>
    </row>
    <row r="913" spans="3:35" x14ac:dyDescent="0.3">
      <c r="C913">
        <f t="shared" si="101"/>
        <v>905</v>
      </c>
      <c r="D913">
        <v>8.637471438826509</v>
      </c>
      <c r="E913">
        <v>8.3223541121080817</v>
      </c>
      <c r="F913">
        <v>9.892052400335789</v>
      </c>
      <c r="G913">
        <v>8.1274669422452011</v>
      </c>
      <c r="H913">
        <v>9.2998541426205623</v>
      </c>
      <c r="I913">
        <v>9.2261602418556556</v>
      </c>
      <c r="J913">
        <f t="shared" si="97"/>
        <v>8.9175598796652995</v>
      </c>
      <c r="K913">
        <f t="shared" si="98"/>
        <v>0.4495970100122505</v>
      </c>
      <c r="L913">
        <f t="shared" si="99"/>
        <v>-0.29670904460113195</v>
      </c>
      <c r="M913">
        <f t="shared" si="100"/>
        <v>-0.34450385002641787</v>
      </c>
      <c r="AI913">
        <v>9.0141228343297062</v>
      </c>
    </row>
    <row r="914" spans="3:35" x14ac:dyDescent="0.3">
      <c r="C914">
        <f t="shared" si="101"/>
        <v>906</v>
      </c>
      <c r="D914">
        <v>9.075307954920584</v>
      </c>
      <c r="E914">
        <v>9.3277108093513714</v>
      </c>
      <c r="F914">
        <v>8.2731581172873803</v>
      </c>
      <c r="G914">
        <v>8.2306594511336932</v>
      </c>
      <c r="H914">
        <v>8.5118698085953763</v>
      </c>
      <c r="I914">
        <v>9.9815845184898055</v>
      </c>
      <c r="J914">
        <f t="shared" si="97"/>
        <v>8.9000484432963685</v>
      </c>
      <c r="K914">
        <f t="shared" si="98"/>
        <v>0.47501740676197796</v>
      </c>
      <c r="L914">
        <f t="shared" si="99"/>
        <v>-0.35089688405612524</v>
      </c>
      <c r="M914">
        <f t="shared" si="100"/>
        <v>-0.41877993134335051</v>
      </c>
      <c r="AI914">
        <v>8.9482789348649074</v>
      </c>
    </row>
    <row r="915" spans="3:35" x14ac:dyDescent="0.3">
      <c r="C915">
        <f t="shared" si="101"/>
        <v>907</v>
      </c>
      <c r="D915">
        <v>8.0098988088996812</v>
      </c>
      <c r="E915">
        <v>8.4084433758324586</v>
      </c>
      <c r="F915">
        <v>9.7976082512959515</v>
      </c>
      <c r="G915">
        <v>9.0911629990810656</v>
      </c>
      <c r="H915">
        <v>8.0953206850084687</v>
      </c>
      <c r="I915">
        <v>9.622594097628081</v>
      </c>
      <c r="J915">
        <f t="shared" si="97"/>
        <v>8.8375047029576184</v>
      </c>
      <c r="K915">
        <f t="shared" si="98"/>
        <v>0.60447379343222529</v>
      </c>
      <c r="L915">
        <f t="shared" si="99"/>
        <v>-0.50810839229126703</v>
      </c>
      <c r="M915">
        <f t="shared" si="100"/>
        <v>-0.68406393463095172</v>
      </c>
      <c r="AI915">
        <v>8.7834983853949797</v>
      </c>
    </row>
    <row r="916" spans="3:35" x14ac:dyDescent="0.3">
      <c r="C916">
        <f t="shared" si="101"/>
        <v>908</v>
      </c>
      <c r="D916">
        <v>8.8236763011462074</v>
      </c>
      <c r="E916">
        <v>8.9624493328234394</v>
      </c>
      <c r="F916">
        <v>8.0766714991641386</v>
      </c>
      <c r="G916">
        <v>8.2248488559000972</v>
      </c>
      <c r="H916">
        <v>9.9462946159757504</v>
      </c>
      <c r="I916">
        <v>9.0678011776770866</v>
      </c>
      <c r="J916">
        <f t="shared" si="97"/>
        <v>8.8502902971144533</v>
      </c>
      <c r="K916">
        <f t="shared" si="98"/>
        <v>0.45029748902573924</v>
      </c>
      <c r="L916">
        <f t="shared" si="99"/>
        <v>-0.54203080865663433</v>
      </c>
      <c r="M916">
        <f t="shared" si="100"/>
        <v>-0.62983287035553515</v>
      </c>
      <c r="AI916">
        <v>9.5925087944225336</v>
      </c>
    </row>
    <row r="917" spans="3:35" x14ac:dyDescent="0.3">
      <c r="C917">
        <f t="shared" si="101"/>
        <v>909</v>
      </c>
      <c r="D917">
        <v>9.726833874470886</v>
      </c>
      <c r="E917">
        <v>8.3452986742991584</v>
      </c>
      <c r="F917">
        <v>9.5906374378100843</v>
      </c>
      <c r="G917">
        <v>9.5417944410770428</v>
      </c>
      <c r="H917">
        <v>9.507772285089036</v>
      </c>
      <c r="I917">
        <v>9.1451433436194574</v>
      </c>
      <c r="J917">
        <f t="shared" si="97"/>
        <v>9.3095800093942778</v>
      </c>
      <c r="K917">
        <f t="shared" si="98"/>
        <v>0.26063513933597143</v>
      </c>
      <c r="L917">
        <f t="shared" si="99"/>
        <v>1.4912117541581202</v>
      </c>
      <c r="M917">
        <f t="shared" si="100"/>
        <v>1.3182791690344857</v>
      </c>
      <c r="AI917">
        <v>9.0881433839439918</v>
      </c>
    </row>
    <row r="918" spans="3:35" x14ac:dyDescent="0.3">
      <c r="C918">
        <f t="shared" si="101"/>
        <v>910</v>
      </c>
      <c r="D918">
        <v>8.084630226208219</v>
      </c>
      <c r="E918">
        <v>9.120237105763314</v>
      </c>
      <c r="F918">
        <v>9.5296624460186408</v>
      </c>
      <c r="G918">
        <v>9.2174051880558423</v>
      </c>
      <c r="H918">
        <v>8.4807100786453926</v>
      </c>
      <c r="I918">
        <v>9.8170744051669097</v>
      </c>
      <c r="J918">
        <f t="shared" si="97"/>
        <v>9.0416199083097197</v>
      </c>
      <c r="K918">
        <f t="shared" si="98"/>
        <v>0.42140908245661535</v>
      </c>
      <c r="L918">
        <f t="shared" si="99"/>
        <v>0.16164641307020683</v>
      </c>
      <c r="M918">
        <f t="shared" si="100"/>
        <v>0.18170614106961486</v>
      </c>
      <c r="AI918">
        <v>8.6654416945344792</v>
      </c>
    </row>
    <row r="919" spans="3:35" x14ac:dyDescent="0.3">
      <c r="C919">
        <f t="shared" si="101"/>
        <v>911</v>
      </c>
      <c r="D919">
        <v>8.0599273161948624</v>
      </c>
      <c r="E919">
        <v>9.7394992415515116</v>
      </c>
      <c r="F919">
        <v>8.5569957879087717</v>
      </c>
      <c r="G919">
        <v>8.6614710145987317</v>
      </c>
      <c r="H919">
        <v>9.2457577690774801</v>
      </c>
      <c r="I919">
        <v>8.1709741044895381</v>
      </c>
      <c r="J919">
        <f t="shared" si="97"/>
        <v>8.7391042056368153</v>
      </c>
      <c r="K919">
        <f t="shared" si="98"/>
        <v>0.41614630167394395</v>
      </c>
      <c r="L919">
        <f t="shared" si="99"/>
        <v>-0.98601855419986784</v>
      </c>
      <c r="M919">
        <f t="shared" si="100"/>
        <v>-1.1014370836202558</v>
      </c>
      <c r="AI919">
        <v>9.0144425075113812</v>
      </c>
    </row>
    <row r="920" spans="3:35" x14ac:dyDescent="0.3">
      <c r="C920">
        <f t="shared" si="101"/>
        <v>912</v>
      </c>
      <c r="D920">
        <v>9.4110811223846138</v>
      </c>
      <c r="E920">
        <v>8.3322993752322905</v>
      </c>
      <c r="F920">
        <v>8.8444794272723541</v>
      </c>
      <c r="G920">
        <v>9.2844344898847186</v>
      </c>
      <c r="H920">
        <v>9.2481946819113752</v>
      </c>
      <c r="I920">
        <v>9.2032533950139612</v>
      </c>
      <c r="J920">
        <f t="shared" si="97"/>
        <v>9.0539570819498838</v>
      </c>
      <c r="K920">
        <f t="shared" si="98"/>
        <v>0.16106915672644176</v>
      </c>
      <c r="L920">
        <f t="shared" si="99"/>
        <v>0.33676224387406267</v>
      </c>
      <c r="M920">
        <f t="shared" si="100"/>
        <v>0.23403519582058624</v>
      </c>
      <c r="AI920">
        <v>9.1590929142939945</v>
      </c>
    </row>
    <row r="921" spans="3:35" x14ac:dyDescent="0.3">
      <c r="C921">
        <f t="shared" si="101"/>
        <v>913</v>
      </c>
      <c r="D921">
        <v>8.74023165927116</v>
      </c>
      <c r="E921">
        <v>8.9076727512341609</v>
      </c>
      <c r="F921">
        <v>9.1103729738025496</v>
      </c>
      <c r="G921">
        <v>9.6932623807446223</v>
      </c>
      <c r="H921">
        <v>8.2719285560465394</v>
      </c>
      <c r="I921">
        <v>9.6805522048806107</v>
      </c>
      <c r="J921">
        <f t="shared" si="97"/>
        <v>9.0673367543299399</v>
      </c>
      <c r="K921">
        <f t="shared" si="98"/>
        <v>0.30696654675551943</v>
      </c>
      <c r="L921">
        <f t="shared" si="99"/>
        <v>0.30309342324079225</v>
      </c>
      <c r="M921">
        <f t="shared" si="100"/>
        <v>0.29078608779528203</v>
      </c>
      <c r="AI921">
        <v>8.9613252630776667</v>
      </c>
    </row>
    <row r="922" spans="3:35" x14ac:dyDescent="0.3">
      <c r="C922">
        <f t="shared" si="101"/>
        <v>914</v>
      </c>
      <c r="D922">
        <v>9.8960080496638181</v>
      </c>
      <c r="E922">
        <v>9.8593951879422104</v>
      </c>
      <c r="F922">
        <v>9.1945131866363923</v>
      </c>
      <c r="G922">
        <v>8.5256596942127061</v>
      </c>
      <c r="H922">
        <v>8.8753930637236991</v>
      </c>
      <c r="I922">
        <v>8.7946920398902009</v>
      </c>
      <c r="J922">
        <f t="shared" si="97"/>
        <v>9.1909435370115045</v>
      </c>
      <c r="K922">
        <f t="shared" si="98"/>
        <v>0.32862925213684885</v>
      </c>
      <c r="L922">
        <f t="shared" si="99"/>
        <v>0.82109258655040562</v>
      </c>
      <c r="M922">
        <f t="shared" si="100"/>
        <v>0.81507360187204703</v>
      </c>
      <c r="AI922">
        <v>9.2284010725585173</v>
      </c>
    </row>
    <row r="923" spans="3:35" x14ac:dyDescent="0.3">
      <c r="C923">
        <f t="shared" si="101"/>
        <v>915</v>
      </c>
      <c r="D923">
        <v>8.7346374733031595</v>
      </c>
      <c r="E923">
        <v>9.0574820978969282</v>
      </c>
      <c r="F923">
        <v>9.7420886388950922</v>
      </c>
      <c r="G923">
        <v>8.9768354664234469</v>
      </c>
      <c r="H923">
        <v>8.2412490789844615</v>
      </c>
      <c r="I923">
        <v>8.7115694178381577</v>
      </c>
      <c r="J923">
        <f t="shared" si="97"/>
        <v>8.9106436955568729</v>
      </c>
      <c r="K923">
        <f t="shared" si="98"/>
        <v>0.24718829435046102</v>
      </c>
      <c r="L923">
        <f t="shared" si="99"/>
        <v>-0.43422967120677458</v>
      </c>
      <c r="M923">
        <f t="shared" si="100"/>
        <v>-0.37383936782276489</v>
      </c>
      <c r="AI923">
        <v>9.1901329870551205</v>
      </c>
    </row>
    <row r="924" spans="3:35" x14ac:dyDescent="0.3">
      <c r="C924">
        <f t="shared" si="101"/>
        <v>916</v>
      </c>
      <c r="D924">
        <v>9.8777546727891075</v>
      </c>
      <c r="E924">
        <v>8.6957065779708103</v>
      </c>
      <c r="F924">
        <v>8.2392575424894829</v>
      </c>
      <c r="G924">
        <v>8.6647897877628015</v>
      </c>
      <c r="H924">
        <v>9.5476327146972473</v>
      </c>
      <c r="I924">
        <v>8.0959898067554121</v>
      </c>
      <c r="J924">
        <f t="shared" si="97"/>
        <v>8.8535218504108091</v>
      </c>
      <c r="K924">
        <f t="shared" si="98"/>
        <v>0.5085087310389903</v>
      </c>
      <c r="L924">
        <f t="shared" si="99"/>
        <v>-0.49896345288563293</v>
      </c>
      <c r="M924">
        <f t="shared" si="100"/>
        <v>-0.61612599272635415</v>
      </c>
      <c r="AI924">
        <v>9.2697623841281462</v>
      </c>
    </row>
    <row r="925" spans="3:35" x14ac:dyDescent="0.3">
      <c r="C925">
        <f t="shared" si="101"/>
        <v>917</v>
      </c>
      <c r="D925">
        <v>9.0229595742688993</v>
      </c>
      <c r="E925">
        <v>9.5815802290257253</v>
      </c>
      <c r="F925">
        <v>8.6260064583238822</v>
      </c>
      <c r="G925">
        <v>8.4833677638469887</v>
      </c>
      <c r="H925">
        <v>8.1887628170349718</v>
      </c>
      <c r="I925">
        <v>9.4646104562235713</v>
      </c>
      <c r="J925">
        <f t="shared" si="97"/>
        <v>8.8945478831206728</v>
      </c>
      <c r="K925">
        <f t="shared" si="98"/>
        <v>0.31055809816469065</v>
      </c>
      <c r="L925">
        <f t="shared" si="99"/>
        <v>-0.45815061888895858</v>
      </c>
      <c r="M925">
        <f t="shared" si="100"/>
        <v>-0.44211097320028941</v>
      </c>
      <c r="AI925">
        <v>8.8847821084809482</v>
      </c>
    </row>
    <row r="926" spans="3:35" x14ac:dyDescent="0.3">
      <c r="C926">
        <f t="shared" si="101"/>
        <v>918</v>
      </c>
      <c r="D926">
        <v>9.4757412760836814</v>
      </c>
      <c r="E926">
        <v>9.5159868445463207</v>
      </c>
      <c r="F926">
        <v>9.2507220850129865</v>
      </c>
      <c r="G926">
        <v>8.1406996480850164</v>
      </c>
      <c r="H926">
        <v>9.6028072622242959</v>
      </c>
      <c r="I926">
        <v>8.8029697643672655</v>
      </c>
      <c r="J926">
        <f t="shared" si="97"/>
        <v>9.1314878133865935</v>
      </c>
      <c r="K926">
        <f t="shared" si="98"/>
        <v>0.31845881659155745</v>
      </c>
      <c r="L926">
        <f t="shared" si="99"/>
        <v>0.57602787217995166</v>
      </c>
      <c r="M926">
        <f t="shared" si="100"/>
        <v>0.5628876549467503</v>
      </c>
      <c r="AI926">
        <v>9.0510211790197737</v>
      </c>
    </row>
    <row r="927" spans="3:35" x14ac:dyDescent="0.3">
      <c r="C927">
        <f t="shared" si="101"/>
        <v>919</v>
      </c>
      <c r="D927">
        <v>9.8403122731177763</v>
      </c>
      <c r="E927">
        <v>9.8301655107998727</v>
      </c>
      <c r="F927">
        <v>8.0296742074372744</v>
      </c>
      <c r="G927">
        <v>8.984804651808135</v>
      </c>
      <c r="H927">
        <v>9.0257796288977126</v>
      </c>
      <c r="I927">
        <v>9.6980170574306257</v>
      </c>
      <c r="J927">
        <f t="shared" si="97"/>
        <v>9.2347922215819001</v>
      </c>
      <c r="K927">
        <f t="shared" si="98"/>
        <v>0.49883812236623237</v>
      </c>
      <c r="L927">
        <f t="shared" si="99"/>
        <v>0.81851979287427601</v>
      </c>
      <c r="M927">
        <f t="shared" si="100"/>
        <v>1.0010611126721132</v>
      </c>
      <c r="AI927">
        <v>8.7275878415877273</v>
      </c>
    </row>
    <row r="928" spans="3:35" x14ac:dyDescent="0.3">
      <c r="C928">
        <f t="shared" si="101"/>
        <v>920</v>
      </c>
      <c r="D928">
        <v>9.6472508392235579</v>
      </c>
      <c r="E928">
        <v>9.2790637636249045</v>
      </c>
      <c r="F928">
        <v>9.152252772603882</v>
      </c>
      <c r="G928">
        <v>8.3939080972950642</v>
      </c>
      <c r="H928">
        <v>9.6634993860035596</v>
      </c>
      <c r="I928">
        <v>8.3615492022266054</v>
      </c>
      <c r="J928">
        <f t="shared" si="97"/>
        <v>9.0829206768295947</v>
      </c>
      <c r="K928">
        <f t="shared" si="98"/>
        <v>0.33878687177269412</v>
      </c>
      <c r="L928">
        <f t="shared" si="99"/>
        <v>0.35409126537526869</v>
      </c>
      <c r="M928">
        <f t="shared" si="100"/>
        <v>0.35688647330533679</v>
      </c>
      <c r="AI928">
        <v>8.8765201063745724</v>
      </c>
    </row>
    <row r="929" spans="3:35" x14ac:dyDescent="0.3">
      <c r="C929">
        <f t="shared" si="101"/>
        <v>921</v>
      </c>
      <c r="D929">
        <v>9.2379042037631169</v>
      </c>
      <c r="E929">
        <v>8.779162223877055</v>
      </c>
      <c r="F929">
        <v>9.1189649039254004</v>
      </c>
      <c r="G929">
        <v>8.5745215762055977</v>
      </c>
      <c r="H929">
        <v>9.3167499633723505</v>
      </c>
      <c r="I929">
        <v>9.6983947012731697</v>
      </c>
      <c r="J929">
        <f t="shared" si="97"/>
        <v>9.1209495954027826</v>
      </c>
      <c r="K929">
        <f t="shared" si="98"/>
        <v>0.16017302826117702</v>
      </c>
      <c r="L929">
        <f t="shared" si="99"/>
        <v>0.7477250225248524</v>
      </c>
      <c r="M929">
        <f t="shared" si="100"/>
        <v>0.51818900662285583</v>
      </c>
      <c r="AI929">
        <v>8.99078315618919</v>
      </c>
    </row>
    <row r="930" spans="3:35" x14ac:dyDescent="0.3">
      <c r="C930">
        <f t="shared" si="101"/>
        <v>922</v>
      </c>
      <c r="D930">
        <v>8.913581609160671</v>
      </c>
      <c r="E930">
        <v>9.2107919782027068</v>
      </c>
      <c r="F930">
        <v>8.9388998086171245</v>
      </c>
      <c r="G930">
        <v>8.9660672816591163</v>
      </c>
      <c r="H930">
        <v>9.2052374009583104</v>
      </c>
      <c r="I930">
        <v>8.6405200488949205</v>
      </c>
      <c r="J930">
        <f t="shared" si="97"/>
        <v>8.979183021248808</v>
      </c>
      <c r="K930">
        <f t="shared" si="98"/>
        <v>4.510684109671248E-2</v>
      </c>
      <c r="L930">
        <f t="shared" si="99"/>
        <v>-0.22602525193663661</v>
      </c>
      <c r="M930">
        <f t="shared" si="100"/>
        <v>-8.3124635961356594E-2</v>
      </c>
      <c r="AI930">
        <v>9.3464411920676795</v>
      </c>
    </row>
    <row r="931" spans="3:35" x14ac:dyDescent="0.3">
      <c r="C931">
        <f t="shared" si="101"/>
        <v>923</v>
      </c>
      <c r="D931">
        <v>8.153803830586881</v>
      </c>
      <c r="E931">
        <v>8.5556851703351793</v>
      </c>
      <c r="F931">
        <v>9.1782127037896064</v>
      </c>
      <c r="G931">
        <v>9.9266401477192741</v>
      </c>
      <c r="H931">
        <v>8.1997785224488968</v>
      </c>
      <c r="I931">
        <v>9.567237959593081</v>
      </c>
      <c r="J931">
        <f t="shared" si="97"/>
        <v>8.93022638907882</v>
      </c>
      <c r="K931">
        <f t="shared" si="98"/>
        <v>0.54735770627964508</v>
      </c>
      <c r="L931">
        <f t="shared" si="99"/>
        <v>-0.22697299006348032</v>
      </c>
      <c r="M931">
        <f t="shared" si="100"/>
        <v>-0.29077789269321169</v>
      </c>
      <c r="AI931">
        <v>8.9332678565025603</v>
      </c>
    </row>
    <row r="932" spans="3:35" x14ac:dyDescent="0.3">
      <c r="C932">
        <f t="shared" si="101"/>
        <v>924</v>
      </c>
      <c r="D932">
        <v>8.8227312967536591</v>
      </c>
      <c r="E932">
        <v>9.4418403204657171</v>
      </c>
      <c r="F932">
        <v>8.9544139333190209</v>
      </c>
      <c r="G932">
        <v>8.1013943305667624</v>
      </c>
      <c r="H932">
        <v>9.3470559609328898</v>
      </c>
      <c r="I932">
        <v>8.0472814033613762</v>
      </c>
      <c r="J932">
        <f t="shared" si="97"/>
        <v>8.78578620756657</v>
      </c>
      <c r="K932">
        <f t="shared" si="98"/>
        <v>0.35780251434814669</v>
      </c>
      <c r="L932">
        <f t="shared" si="99"/>
        <v>-0.87221211047729574</v>
      </c>
      <c r="M932">
        <f t="shared" si="100"/>
        <v>-0.90343184302654411</v>
      </c>
      <c r="AI932">
        <v>9.0038056335002672</v>
      </c>
    </row>
    <row r="933" spans="3:35" x14ac:dyDescent="0.3">
      <c r="C933">
        <f t="shared" si="101"/>
        <v>925</v>
      </c>
      <c r="D933">
        <v>8.7297561273689048</v>
      </c>
      <c r="E933">
        <v>8.7983959291160598</v>
      </c>
      <c r="F933">
        <v>8.6517816919393304</v>
      </c>
      <c r="G933">
        <v>8.263724084454191</v>
      </c>
      <c r="H933">
        <v>8.8679683375741192</v>
      </c>
      <c r="I933">
        <v>9.4521647104367794</v>
      </c>
      <c r="J933">
        <f t="shared" si="97"/>
        <v>8.793965146814898</v>
      </c>
      <c r="K933">
        <f t="shared" si="98"/>
        <v>0.14884345737167215</v>
      </c>
      <c r="L933">
        <f t="shared" si="99"/>
        <v>-1.3003895872691096</v>
      </c>
      <c r="M933">
        <f t="shared" si="100"/>
        <v>-0.86874025383327302</v>
      </c>
      <c r="AI933">
        <v>8.9540852555454666</v>
      </c>
    </row>
    <row r="934" spans="3:35" x14ac:dyDescent="0.3">
      <c r="C934">
        <f t="shared" si="101"/>
        <v>926</v>
      </c>
      <c r="D934">
        <v>9.5543663242424035</v>
      </c>
      <c r="E934">
        <v>9.9800703351018374</v>
      </c>
      <c r="F934">
        <v>9.3773187000085834</v>
      </c>
      <c r="G934">
        <v>9.841677328420344</v>
      </c>
      <c r="H934">
        <v>8.691619278241463</v>
      </c>
      <c r="I934">
        <v>9.0240562706774128</v>
      </c>
      <c r="J934">
        <f t="shared" si="97"/>
        <v>9.4115180394486746</v>
      </c>
      <c r="K934">
        <f t="shared" si="98"/>
        <v>0.23964896054295504</v>
      </c>
      <c r="L934">
        <f t="shared" si="99"/>
        <v>2.0651980674814405</v>
      </c>
      <c r="M934">
        <f t="shared" si="100"/>
        <v>1.7506570305696953</v>
      </c>
      <c r="AI934">
        <v>9.3898248858465791</v>
      </c>
    </row>
    <row r="935" spans="3:35" x14ac:dyDescent="0.3">
      <c r="C935">
        <f t="shared" si="101"/>
        <v>927</v>
      </c>
      <c r="D935">
        <v>9.1559959622503673</v>
      </c>
      <c r="E935">
        <v>9.3107154484131804</v>
      </c>
      <c r="F935">
        <v>9.3151423861187279</v>
      </c>
      <c r="G935">
        <v>9.691846722461154</v>
      </c>
      <c r="H935">
        <v>9.6499019036908535</v>
      </c>
      <c r="I935">
        <v>8.0830055651661628</v>
      </c>
      <c r="J935">
        <f t="shared" si="97"/>
        <v>9.2011013313500758</v>
      </c>
      <c r="K935">
        <f t="shared" si="98"/>
        <v>0.34388924922849162</v>
      </c>
      <c r="L935">
        <f t="shared" si="99"/>
        <v>0.84509727197445539</v>
      </c>
      <c r="M935">
        <f t="shared" si="100"/>
        <v>0.85815865454259843</v>
      </c>
      <c r="AI935">
        <v>9.0350828719289336</v>
      </c>
    </row>
    <row r="936" spans="3:35" x14ac:dyDescent="0.3">
      <c r="C936">
        <f t="shared" si="101"/>
        <v>928</v>
      </c>
      <c r="D936">
        <v>8.7626930013843456</v>
      </c>
      <c r="E936">
        <v>8.468242475418057</v>
      </c>
      <c r="F936">
        <v>9.7205194803146959</v>
      </c>
      <c r="G936">
        <v>8.4876239542814211</v>
      </c>
      <c r="H936">
        <v>8.6979959303669361</v>
      </c>
      <c r="I936">
        <v>8.8226994284032116</v>
      </c>
      <c r="J936">
        <f t="shared" si="97"/>
        <v>8.8266290450281115</v>
      </c>
      <c r="K936">
        <f t="shared" si="98"/>
        <v>0.21261104657538898</v>
      </c>
      <c r="L936">
        <f t="shared" si="99"/>
        <v>-0.91452098761020484</v>
      </c>
      <c r="M936">
        <f t="shared" si="100"/>
        <v>-0.73019385999677733</v>
      </c>
      <c r="AI936">
        <v>9.305858364639306</v>
      </c>
    </row>
    <row r="937" spans="3:35" x14ac:dyDescent="0.3">
      <c r="C937">
        <f t="shared" si="101"/>
        <v>929</v>
      </c>
      <c r="D937">
        <v>8.0170040783885899</v>
      </c>
      <c r="E937">
        <v>9.8209937222128438</v>
      </c>
      <c r="F937">
        <v>9.4468616988898404</v>
      </c>
      <c r="G937">
        <v>9.6934713976414209</v>
      </c>
      <c r="H937">
        <v>9.6712226406312212</v>
      </c>
      <c r="I937">
        <v>8.9695491466131596</v>
      </c>
      <c r="J937">
        <f t="shared" si="97"/>
        <v>9.2698504473961787</v>
      </c>
      <c r="K937">
        <f t="shared" si="98"/>
        <v>0.46709022702149072</v>
      </c>
      <c r="L937">
        <f t="shared" si="99"/>
        <v>0.97153049512296896</v>
      </c>
      <c r="M937">
        <f t="shared" si="100"/>
        <v>1.1497632280524805</v>
      </c>
      <c r="AI937">
        <v>8.9723655889511225</v>
      </c>
    </row>
    <row r="938" spans="3:35" x14ac:dyDescent="0.3">
      <c r="C938">
        <f t="shared" si="101"/>
        <v>930</v>
      </c>
      <c r="D938">
        <v>8.321762444170993</v>
      </c>
      <c r="E938">
        <v>8.5724066368509977</v>
      </c>
      <c r="F938">
        <v>9.1270720799277409</v>
      </c>
      <c r="G938">
        <v>8.2643668036684321</v>
      </c>
      <c r="H938">
        <v>8.2413856953194564</v>
      </c>
      <c r="I938">
        <v>8.6603569112539507</v>
      </c>
      <c r="J938">
        <f t="shared" si="97"/>
        <v>8.5312250951985948</v>
      </c>
      <c r="K938">
        <f t="shared" si="98"/>
        <v>0.1144998804315291</v>
      </c>
      <c r="L938">
        <f t="shared" si="99"/>
        <v>-3.3845917260224399</v>
      </c>
      <c r="M938">
        <f t="shared" si="100"/>
        <v>-1.9831720473149228</v>
      </c>
      <c r="AI938">
        <v>8.9473526869317777</v>
      </c>
    </row>
    <row r="939" spans="3:35" x14ac:dyDescent="0.3">
      <c r="C939">
        <f t="shared" si="101"/>
        <v>931</v>
      </c>
      <c r="D939">
        <v>9.0609853064656836</v>
      </c>
      <c r="E939">
        <v>8.0204291452051351</v>
      </c>
      <c r="F939">
        <v>8.5475453606899823</v>
      </c>
      <c r="G939">
        <v>8.4248867291160821</v>
      </c>
      <c r="H939">
        <v>9.3226143436642932</v>
      </c>
      <c r="I939">
        <v>9.3722817733022641</v>
      </c>
      <c r="J939">
        <f t="shared" si="97"/>
        <v>8.7914571097405716</v>
      </c>
      <c r="K939">
        <f t="shared" si="98"/>
        <v>0.29609633063054047</v>
      </c>
      <c r="L939">
        <f t="shared" si="99"/>
        <v>-0.93327070958067215</v>
      </c>
      <c r="M939">
        <f t="shared" si="100"/>
        <v>-0.87937828270502594</v>
      </c>
      <c r="AI939">
        <v>9.0524448349120519</v>
      </c>
    </row>
    <row r="940" spans="3:35" x14ac:dyDescent="0.3">
      <c r="C940">
        <f t="shared" si="101"/>
        <v>932</v>
      </c>
      <c r="D940">
        <v>9.4857032153111422</v>
      </c>
      <c r="E940">
        <v>8.6600607829996985</v>
      </c>
      <c r="F940">
        <v>8.5581638559652866</v>
      </c>
      <c r="G940">
        <v>8.6530997738283588</v>
      </c>
      <c r="H940">
        <v>9.5444908830190247</v>
      </c>
      <c r="I940">
        <v>8.2383804588556231</v>
      </c>
      <c r="J940">
        <f t="shared" si="97"/>
        <v>8.8566498283298554</v>
      </c>
      <c r="K940">
        <f t="shared" si="98"/>
        <v>0.28405284930968178</v>
      </c>
      <c r="L940">
        <f t="shared" si="99"/>
        <v>-0.65322708152060027</v>
      </c>
      <c r="M940">
        <f t="shared" si="100"/>
        <v>-0.60285843789088323</v>
      </c>
      <c r="AI940">
        <v>9.1789233704002413</v>
      </c>
    </row>
    <row r="941" spans="3:35" x14ac:dyDescent="0.3">
      <c r="C941">
        <f t="shared" si="101"/>
        <v>933</v>
      </c>
      <c r="D941">
        <v>8.5376329862728699</v>
      </c>
      <c r="E941">
        <v>8.306218104527753</v>
      </c>
      <c r="F941">
        <v>8.8887991980514229</v>
      </c>
      <c r="G941">
        <v>9.8027148775877233</v>
      </c>
      <c r="H941">
        <v>9.6760226911740368</v>
      </c>
      <c r="I941">
        <v>8.8005996660925003</v>
      </c>
      <c r="J941">
        <f t="shared" si="97"/>
        <v>9.0019979206177165</v>
      </c>
      <c r="K941">
        <f t="shared" si="98"/>
        <v>0.36971531778930589</v>
      </c>
      <c r="L941">
        <f t="shared" si="99"/>
        <v>1.2960909588267941E-2</v>
      </c>
      <c r="M941">
        <f t="shared" si="100"/>
        <v>1.3646484640107358E-2</v>
      </c>
      <c r="AI941">
        <v>9.0283095349679048</v>
      </c>
    </row>
    <row r="942" spans="3:35" x14ac:dyDescent="0.3">
      <c r="C942">
        <f t="shared" si="101"/>
        <v>934</v>
      </c>
      <c r="D942">
        <v>8.312964907740966</v>
      </c>
      <c r="E942">
        <v>8.4819163940378814</v>
      </c>
      <c r="F942">
        <v>8.4618618804614396</v>
      </c>
      <c r="G942">
        <v>8.9356505407780205</v>
      </c>
      <c r="H942">
        <v>9.398204841667912</v>
      </c>
      <c r="I942">
        <v>9.4945588282564515</v>
      </c>
      <c r="J942">
        <f t="shared" si="97"/>
        <v>8.8475262321571115</v>
      </c>
      <c r="K942">
        <f t="shared" si="98"/>
        <v>0.25956547212353398</v>
      </c>
      <c r="L942">
        <f t="shared" si="99"/>
        <v>-0.72721044087541264</v>
      </c>
      <c r="M942">
        <f t="shared" si="100"/>
        <v>-0.64155686085017261</v>
      </c>
      <c r="AI942">
        <v>9.5373904502490259</v>
      </c>
    </row>
    <row r="943" spans="3:35" x14ac:dyDescent="0.3">
      <c r="C943">
        <f t="shared" si="101"/>
        <v>935</v>
      </c>
      <c r="D943">
        <v>9.0430736520996788</v>
      </c>
      <c r="E943">
        <v>9.3073795573274847</v>
      </c>
      <c r="F943">
        <v>9.4466230260169546</v>
      </c>
      <c r="G943">
        <v>9.9213905279128767</v>
      </c>
      <c r="H943">
        <v>8.2776167548985757</v>
      </c>
      <c r="I943">
        <v>9.9554323827721767</v>
      </c>
      <c r="J943">
        <f t="shared" si="97"/>
        <v>9.3252526501712918</v>
      </c>
      <c r="K943">
        <f t="shared" si="98"/>
        <v>0.38894460725128982</v>
      </c>
      <c r="L943">
        <f t="shared" si="99"/>
        <v>1.2822648784717781</v>
      </c>
      <c r="M943">
        <f t="shared" si="100"/>
        <v>1.3847558598255352</v>
      </c>
      <c r="AI943">
        <v>8.7801671807219197</v>
      </c>
    </row>
    <row r="944" spans="3:35" x14ac:dyDescent="0.3">
      <c r="C944">
        <f t="shared" si="101"/>
        <v>936</v>
      </c>
      <c r="D944">
        <v>8.0807092520271464</v>
      </c>
      <c r="E944">
        <v>8.3830197142645204</v>
      </c>
      <c r="F944">
        <v>9.6499835763823469</v>
      </c>
      <c r="G944">
        <v>9.9992928009710802</v>
      </c>
      <c r="H944">
        <v>9.2851541858515709</v>
      </c>
      <c r="I944">
        <v>9.2362477777406529</v>
      </c>
      <c r="J944">
        <f t="shared" si="97"/>
        <v>9.1057345512062202</v>
      </c>
      <c r="K944">
        <f t="shared" si="98"/>
        <v>0.54337441084350424</v>
      </c>
      <c r="L944">
        <f t="shared" si="99"/>
        <v>0.35540443620501955</v>
      </c>
      <c r="M944">
        <f t="shared" si="100"/>
        <v>0.4536532463245373</v>
      </c>
      <c r="AI944">
        <v>8.7971117188698482</v>
      </c>
    </row>
    <row r="945" spans="3:35" x14ac:dyDescent="0.3">
      <c r="C945">
        <f t="shared" si="101"/>
        <v>937</v>
      </c>
      <c r="D945">
        <v>9.4058045823206449</v>
      </c>
      <c r="E945">
        <v>8.9714814380224688</v>
      </c>
      <c r="F945">
        <v>8.9728773725299682</v>
      </c>
      <c r="G945">
        <v>8.0477845196842583</v>
      </c>
      <c r="H945">
        <v>8.9003398533609879</v>
      </c>
      <c r="I945">
        <v>8.989148044991941</v>
      </c>
      <c r="J945">
        <f t="shared" si="97"/>
        <v>8.8812393018183791</v>
      </c>
      <c r="K945">
        <f t="shared" si="98"/>
        <v>0.19967318288872096</v>
      </c>
      <c r="L945">
        <f t="shared" si="99"/>
        <v>-0.64432689339928584</v>
      </c>
      <c r="M945">
        <f t="shared" si="100"/>
        <v>-0.49856032699379094</v>
      </c>
      <c r="AI945">
        <v>9.1340333980475403</v>
      </c>
    </row>
    <row r="946" spans="3:35" x14ac:dyDescent="0.3">
      <c r="C946">
        <f t="shared" si="101"/>
        <v>938</v>
      </c>
      <c r="D946">
        <v>8.4450516435971767</v>
      </c>
      <c r="E946">
        <v>8.9321434334202578</v>
      </c>
      <c r="F946">
        <v>9.209087823705767</v>
      </c>
      <c r="G946">
        <v>8.9388326723232865</v>
      </c>
      <c r="H946">
        <v>8.8083851996653522</v>
      </c>
      <c r="I946">
        <v>8.1390187982043152</v>
      </c>
      <c r="J946">
        <f t="shared" si="97"/>
        <v>8.7454199284860241</v>
      </c>
      <c r="K946">
        <f t="shared" si="98"/>
        <v>0.14983402731595558</v>
      </c>
      <c r="L946">
        <f t="shared" si="99"/>
        <v>-1.6032808670458178</v>
      </c>
      <c r="M946">
        <f t="shared" si="100"/>
        <v>-1.0746484676529595</v>
      </c>
      <c r="AI946">
        <v>9.0873916031709427</v>
      </c>
    </row>
    <row r="947" spans="3:35" x14ac:dyDescent="0.3">
      <c r="C947">
        <f t="shared" si="101"/>
        <v>939</v>
      </c>
      <c r="D947">
        <v>8.0158957117610345</v>
      </c>
      <c r="E947">
        <v>9.2033412832437449</v>
      </c>
      <c r="F947">
        <v>8.3049083987707686</v>
      </c>
      <c r="G947">
        <v>9.3254436492560444</v>
      </c>
      <c r="H947">
        <v>8.5305107221735366</v>
      </c>
      <c r="I947">
        <v>9.281571615511174</v>
      </c>
      <c r="J947">
        <f t="shared" si="97"/>
        <v>8.7769452301193844</v>
      </c>
      <c r="K947">
        <f t="shared" si="98"/>
        <v>0.32001140099973213</v>
      </c>
      <c r="L947">
        <f t="shared" si="99"/>
        <v>-0.9605582420886476</v>
      </c>
      <c r="M947">
        <f t="shared" si="100"/>
        <v>-0.94093151729389324</v>
      </c>
      <c r="AI947">
        <v>8.8702752378176246</v>
      </c>
    </row>
    <row r="948" spans="3:35" x14ac:dyDescent="0.3">
      <c r="C948">
        <f t="shared" si="101"/>
        <v>940</v>
      </c>
      <c r="D948">
        <v>9.1644388605397271</v>
      </c>
      <c r="E948">
        <v>8.2131983493424343</v>
      </c>
      <c r="F948">
        <v>8.1328214240506913</v>
      </c>
      <c r="G948">
        <v>9.4610123352497872</v>
      </c>
      <c r="H948">
        <v>8.9441027709562864</v>
      </c>
      <c r="I948">
        <v>9.8366809317507986</v>
      </c>
      <c r="J948">
        <f t="shared" si="97"/>
        <v>8.9587091119816193</v>
      </c>
      <c r="K948">
        <f t="shared" si="98"/>
        <v>0.4607115778682157</v>
      </c>
      <c r="L948">
        <f t="shared" si="99"/>
        <v>-0.14460942298143789</v>
      </c>
      <c r="M948">
        <f t="shared" si="100"/>
        <v>-0.1699662700550213</v>
      </c>
      <c r="AI948">
        <v>9.369238579142495</v>
      </c>
    </row>
    <row r="949" spans="3:35" x14ac:dyDescent="0.3">
      <c r="C949">
        <f t="shared" si="101"/>
        <v>941</v>
      </c>
      <c r="D949">
        <v>8.9406853085345741</v>
      </c>
      <c r="E949">
        <v>8.219528679160705</v>
      </c>
      <c r="F949">
        <v>9.1162088216368105</v>
      </c>
      <c r="G949">
        <v>9.3644177193074647</v>
      </c>
      <c r="H949">
        <v>8.7352475155936133</v>
      </c>
      <c r="I949">
        <v>9.7897052464447185</v>
      </c>
      <c r="J949">
        <f t="shared" si="97"/>
        <v>9.0276322151129822</v>
      </c>
      <c r="K949">
        <f t="shared" si="98"/>
        <v>0.28962109960742199</v>
      </c>
      <c r="L949">
        <f t="shared" si="99"/>
        <v>0.13131990833851145</v>
      </c>
      <c r="M949">
        <f t="shared" si="100"/>
        <v>0.12237628283134382</v>
      </c>
      <c r="AI949">
        <v>8.9903590312842212</v>
      </c>
    </row>
    <row r="950" spans="3:35" x14ac:dyDescent="0.3">
      <c r="C950">
        <f t="shared" si="101"/>
        <v>942</v>
      </c>
      <c r="D950">
        <v>8.5700788367043046</v>
      </c>
      <c r="E950">
        <v>8.6712288027399271</v>
      </c>
      <c r="F950">
        <v>8.1923116416764952</v>
      </c>
      <c r="G950">
        <v>9.6161769970535165</v>
      </c>
      <c r="H950">
        <v>9.6402346641706291</v>
      </c>
      <c r="I950">
        <v>9.4775782411276968</v>
      </c>
      <c r="J950">
        <f t="shared" si="97"/>
        <v>9.027934863912094</v>
      </c>
      <c r="K950">
        <f t="shared" si="98"/>
        <v>0.39165130890802652</v>
      </c>
      <c r="L950">
        <f t="shared" si="99"/>
        <v>0.11411108388587266</v>
      </c>
      <c r="M950">
        <f t="shared" si="100"/>
        <v>0.12365999059464204</v>
      </c>
      <c r="AI950">
        <v>9.1263144404506686</v>
      </c>
    </row>
    <row r="951" spans="3:35" x14ac:dyDescent="0.3">
      <c r="C951">
        <f t="shared" si="101"/>
        <v>943</v>
      </c>
      <c r="D951">
        <v>8.0886039187007786</v>
      </c>
      <c r="E951">
        <v>8.6798364122642688</v>
      </c>
      <c r="F951">
        <v>8.2717448386616841</v>
      </c>
      <c r="G951">
        <v>8.4826595037338883</v>
      </c>
      <c r="H951">
        <v>9.3534112809626677</v>
      </c>
      <c r="I951">
        <v>9.1087535549288674</v>
      </c>
      <c r="J951">
        <f t="shared" si="97"/>
        <v>8.6641682515420264</v>
      </c>
      <c r="K951">
        <f t="shared" si="98"/>
        <v>0.23823467971989104</v>
      </c>
      <c r="L951">
        <f t="shared" si="99"/>
        <v>-1.6792490282772294</v>
      </c>
      <c r="M951">
        <f t="shared" si="100"/>
        <v>-1.4192835984716379</v>
      </c>
      <c r="AI951">
        <v>9.3000553203766092</v>
      </c>
    </row>
    <row r="952" spans="3:35" x14ac:dyDescent="0.3">
      <c r="C952">
        <f t="shared" si="101"/>
        <v>944</v>
      </c>
      <c r="D952">
        <v>9.3423235242981004</v>
      </c>
      <c r="E952">
        <v>8.0529605013666661</v>
      </c>
      <c r="F952">
        <v>9.1362414970772061</v>
      </c>
      <c r="G952">
        <v>9.48013767306327</v>
      </c>
      <c r="H952">
        <v>8.5447262130931634</v>
      </c>
      <c r="I952">
        <v>8.7897486572541279</v>
      </c>
      <c r="J952">
        <f t="shared" si="97"/>
        <v>8.8910230110254229</v>
      </c>
      <c r="K952">
        <f t="shared" si="98"/>
        <v>0.28867741625902821</v>
      </c>
      <c r="L952">
        <f t="shared" si="99"/>
        <v>-0.49126645335844066</v>
      </c>
      <c r="M952">
        <f t="shared" si="100"/>
        <v>-0.45706198469144721</v>
      </c>
      <c r="AI952">
        <v>8.6330039262927958</v>
      </c>
    </row>
    <row r="953" spans="3:35" x14ac:dyDescent="0.3">
      <c r="C953">
        <f t="shared" si="101"/>
        <v>945</v>
      </c>
      <c r="D953">
        <v>9.6766886434776218</v>
      </c>
      <c r="E953">
        <v>9.2287840650644632</v>
      </c>
      <c r="F953">
        <v>8.7356478983666044</v>
      </c>
      <c r="G953">
        <v>8.1264791159736607</v>
      </c>
      <c r="H953">
        <v>9.5301619724111273</v>
      </c>
      <c r="I953">
        <v>9.5427967897219119</v>
      </c>
      <c r="J953">
        <f t="shared" si="97"/>
        <v>9.1400930808358982</v>
      </c>
      <c r="K953">
        <f t="shared" si="98"/>
        <v>0.36022281624837282</v>
      </c>
      <c r="L953">
        <f t="shared" si="99"/>
        <v>0.57672731364822238</v>
      </c>
      <c r="M953">
        <f t="shared" si="100"/>
        <v>0.59938754743715272</v>
      </c>
      <c r="AI953">
        <v>9.232967059009848</v>
      </c>
    </row>
    <row r="954" spans="3:35" x14ac:dyDescent="0.3">
      <c r="C954">
        <f t="shared" si="101"/>
        <v>946</v>
      </c>
      <c r="D954">
        <v>9.1314191187369769</v>
      </c>
      <c r="E954">
        <v>9.5092251342987524</v>
      </c>
      <c r="F954">
        <v>9.0646283684869644</v>
      </c>
      <c r="G954">
        <v>9.5163899787370401</v>
      </c>
      <c r="H954">
        <v>9.3164284463897857</v>
      </c>
      <c r="I954">
        <v>9.478940240347896</v>
      </c>
      <c r="J954">
        <f t="shared" si="97"/>
        <v>9.3361718811662353</v>
      </c>
      <c r="K954">
        <f t="shared" si="98"/>
        <v>3.9771634342518486E-2</v>
      </c>
      <c r="L954">
        <f t="shared" si="99"/>
        <v>4.1440286985985546</v>
      </c>
      <c r="M954">
        <f t="shared" si="100"/>
        <v>1.4310706036427669</v>
      </c>
      <c r="AI954">
        <v>9.3265085070272864</v>
      </c>
    </row>
    <row r="955" spans="3:35" x14ac:dyDescent="0.3">
      <c r="C955">
        <f t="shared" si="101"/>
        <v>947</v>
      </c>
      <c r="D955">
        <v>9.2130424655827632</v>
      </c>
      <c r="E955">
        <v>8.8671528464273948</v>
      </c>
      <c r="F955">
        <v>9.9489671749411723</v>
      </c>
      <c r="G955">
        <v>8.9868437250718252</v>
      </c>
      <c r="H955">
        <v>8.0412161689945201</v>
      </c>
      <c r="I955">
        <v>8.9582000430812254</v>
      </c>
      <c r="J955">
        <f t="shared" si="97"/>
        <v>9.0025704040164847</v>
      </c>
      <c r="K955">
        <f t="shared" si="98"/>
        <v>0.37694425483497002</v>
      </c>
      <c r="L955">
        <f t="shared" si="99"/>
        <v>1.5120047799057339E-2</v>
      </c>
      <c r="M955">
        <f t="shared" si="100"/>
        <v>1.6074716258784802E-2</v>
      </c>
      <c r="AI955">
        <v>9.1147700500566629</v>
      </c>
    </row>
    <row r="956" spans="3:35" x14ac:dyDescent="0.3">
      <c r="C956">
        <f t="shared" si="101"/>
        <v>948</v>
      </c>
      <c r="D956">
        <v>8.4127958512399541</v>
      </c>
      <c r="E956">
        <v>8.4334971593837835</v>
      </c>
      <c r="F956">
        <v>9.4682080553382946</v>
      </c>
      <c r="G956">
        <v>9.4583111713034391</v>
      </c>
      <c r="H956">
        <v>8.2071297770347886</v>
      </c>
      <c r="I956">
        <v>9.9685071218138024</v>
      </c>
      <c r="J956">
        <f t="shared" si="97"/>
        <v>8.9914081893523434</v>
      </c>
      <c r="K956">
        <f t="shared" si="98"/>
        <v>0.53224168275603567</v>
      </c>
      <c r="L956">
        <f t="shared" si="99"/>
        <v>-2.4753181970667126E-2</v>
      </c>
      <c r="M956">
        <f t="shared" si="100"/>
        <v>-3.1270661162212172E-2</v>
      </c>
      <c r="AI956">
        <v>8.9926973454564543</v>
      </c>
    </row>
    <row r="957" spans="3:35" x14ac:dyDescent="0.3">
      <c r="C957">
        <f t="shared" si="101"/>
        <v>949</v>
      </c>
      <c r="D957">
        <v>8.6212145140671765</v>
      </c>
      <c r="E957">
        <v>9.9668533596539426</v>
      </c>
      <c r="F957">
        <v>9.6833449086600929</v>
      </c>
      <c r="G957">
        <v>9.0432521278013436</v>
      </c>
      <c r="H957">
        <v>8.6226702626149869</v>
      </c>
      <c r="I957">
        <v>8.7937682593692639</v>
      </c>
      <c r="J957">
        <f t="shared" si="97"/>
        <v>9.1218505720278014</v>
      </c>
      <c r="K957">
        <f t="shared" si="98"/>
        <v>0.32858775286322156</v>
      </c>
      <c r="L957">
        <f t="shared" si="99"/>
        <v>0.52589860757167128</v>
      </c>
      <c r="M957">
        <f t="shared" si="100"/>
        <v>0.5220105670965175</v>
      </c>
      <c r="AI957">
        <v>8.7092695839962762</v>
      </c>
    </row>
    <row r="958" spans="3:35" x14ac:dyDescent="0.3">
      <c r="C958">
        <f t="shared" si="101"/>
        <v>950</v>
      </c>
      <c r="D958">
        <v>8.7192291616236943</v>
      </c>
      <c r="E958">
        <v>9.8987912062816417</v>
      </c>
      <c r="F958">
        <v>9.5510605052644948</v>
      </c>
      <c r="G958">
        <v>8.6587970227903419</v>
      </c>
      <c r="H958">
        <v>9.6620322599618742</v>
      </c>
      <c r="I958">
        <v>9.0389177714343845</v>
      </c>
      <c r="J958">
        <f t="shared" si="97"/>
        <v>9.2548046545594058</v>
      </c>
      <c r="K958">
        <f t="shared" si="98"/>
        <v>0.27139877650873107</v>
      </c>
      <c r="L958">
        <f t="shared" si="99"/>
        <v>1.2037947471272117</v>
      </c>
      <c r="M958">
        <f t="shared" si="100"/>
        <v>1.085945360193016</v>
      </c>
      <c r="AI958">
        <v>8.789843800125773</v>
      </c>
    </row>
    <row r="959" spans="3:35" x14ac:dyDescent="0.3">
      <c r="C959">
        <f t="shared" si="101"/>
        <v>951</v>
      </c>
      <c r="D959">
        <v>8.8637910555945432</v>
      </c>
      <c r="E959">
        <v>8.2211827057191318</v>
      </c>
      <c r="F959">
        <v>9.7411767962787081</v>
      </c>
      <c r="G959">
        <v>8.7125452920824191</v>
      </c>
      <c r="H959">
        <v>8.0555449790212474</v>
      </c>
      <c r="I959">
        <v>9.7007544356104862</v>
      </c>
      <c r="J959">
        <f t="shared" si="97"/>
        <v>8.8824992107177554</v>
      </c>
      <c r="K959">
        <f t="shared" si="98"/>
        <v>0.51145919192820366</v>
      </c>
      <c r="L959">
        <f t="shared" si="99"/>
        <v>-0.39827254032269627</v>
      </c>
      <c r="M959">
        <f t="shared" si="100"/>
        <v>-0.49321632814124478</v>
      </c>
      <c r="AI959">
        <v>8.9591658111668639</v>
      </c>
    </row>
    <row r="960" spans="3:35" x14ac:dyDescent="0.3">
      <c r="C960">
        <f t="shared" si="101"/>
        <v>952</v>
      </c>
      <c r="D960">
        <v>9.1612457678318115</v>
      </c>
      <c r="E960">
        <v>9.3400600032056325</v>
      </c>
      <c r="F960">
        <v>9.3161575694600298</v>
      </c>
      <c r="G960">
        <v>9.8956649823423</v>
      </c>
      <c r="H960">
        <v>8.3478516407321752</v>
      </c>
      <c r="I960">
        <v>8.7805347460173184</v>
      </c>
      <c r="J960">
        <f t="shared" si="97"/>
        <v>9.1402524515982115</v>
      </c>
      <c r="K960">
        <f t="shared" si="98"/>
        <v>0.2798500703741077</v>
      </c>
      <c r="L960">
        <f t="shared" si="99"/>
        <v>0.65506279702096204</v>
      </c>
      <c r="M960">
        <f t="shared" si="100"/>
        <v>0.60006353057478545</v>
      </c>
      <c r="AI960">
        <v>9.2106573216683536</v>
      </c>
    </row>
    <row r="961" spans="3:35" x14ac:dyDescent="0.3">
      <c r="C961">
        <f t="shared" si="101"/>
        <v>953</v>
      </c>
      <c r="D961">
        <v>9.7796454453203054</v>
      </c>
      <c r="E961">
        <v>8.514869161188841</v>
      </c>
      <c r="F961">
        <v>8.138523773037706</v>
      </c>
      <c r="G961">
        <v>8.8230482570780087</v>
      </c>
      <c r="H961">
        <v>8.0295155324281939</v>
      </c>
      <c r="I961">
        <v>8.0229924502374264</v>
      </c>
      <c r="J961">
        <f t="shared" si="97"/>
        <v>8.5514324365484118</v>
      </c>
      <c r="K961">
        <f t="shared" si="98"/>
        <v>0.46115177206489555</v>
      </c>
      <c r="L961">
        <f t="shared" si="99"/>
        <v>-1.6136128677303561</v>
      </c>
      <c r="M961">
        <f t="shared" si="100"/>
        <v>-1.8974610811967483</v>
      </c>
      <c r="AI961">
        <v>9.2584154927112561</v>
      </c>
    </row>
    <row r="962" spans="3:35" x14ac:dyDescent="0.3">
      <c r="C962">
        <f t="shared" si="101"/>
        <v>954</v>
      </c>
      <c r="D962">
        <v>9.601449810044377</v>
      </c>
      <c r="E962">
        <v>9.7687723988913184</v>
      </c>
      <c r="F962">
        <v>8.0530388587332649</v>
      </c>
      <c r="G962">
        <v>9.0850631613568797</v>
      </c>
      <c r="H962">
        <v>9.8719698974510646</v>
      </c>
      <c r="I962">
        <v>8.8033033273333956</v>
      </c>
      <c r="J962">
        <f t="shared" si="97"/>
        <v>9.1972662423017173</v>
      </c>
      <c r="K962">
        <f t="shared" si="98"/>
        <v>0.48445225615532994</v>
      </c>
      <c r="L962">
        <f t="shared" si="99"/>
        <v>0.69852060007915384</v>
      </c>
      <c r="M962">
        <f t="shared" si="100"/>
        <v>0.84189183439077198</v>
      </c>
      <c r="AI962">
        <v>9.3243449721304135</v>
      </c>
    </row>
    <row r="963" spans="3:35" x14ac:dyDescent="0.3">
      <c r="C963">
        <f t="shared" si="101"/>
        <v>955</v>
      </c>
      <c r="D963">
        <v>9.8116850153052191</v>
      </c>
      <c r="E963">
        <v>9.3605477185212234</v>
      </c>
      <c r="F963">
        <v>9.7151858303706753</v>
      </c>
      <c r="G963">
        <v>9.6098675362499506</v>
      </c>
      <c r="H963">
        <v>9.7625470082106425</v>
      </c>
      <c r="I963">
        <v>8.3227738707673051</v>
      </c>
      <c r="J963">
        <f t="shared" si="97"/>
        <v>9.4304344965708378</v>
      </c>
      <c r="K963">
        <f t="shared" si="98"/>
        <v>0.3201452879907673</v>
      </c>
      <c r="L963">
        <f t="shared" si="99"/>
        <v>1.8686920075795579</v>
      </c>
      <c r="M963">
        <f t="shared" si="100"/>
        <v>1.8308926136385348</v>
      </c>
      <c r="AI963">
        <v>8.6050841050551643</v>
      </c>
    </row>
    <row r="964" spans="3:35" x14ac:dyDescent="0.3">
      <c r="C964">
        <f t="shared" si="101"/>
        <v>956</v>
      </c>
      <c r="D964">
        <v>8.9456398254407858</v>
      </c>
      <c r="E964">
        <v>9.7489504965076428</v>
      </c>
      <c r="F964">
        <v>9.1190953661728287</v>
      </c>
      <c r="G964">
        <v>8.4809439647817868</v>
      </c>
      <c r="H964">
        <v>8.1108171934956452</v>
      </c>
      <c r="I964">
        <v>8.7280399755748164</v>
      </c>
      <c r="J964">
        <f t="shared" si="97"/>
        <v>8.8555811369955837</v>
      </c>
      <c r="K964">
        <f t="shared" si="98"/>
        <v>0.31739044381136444</v>
      </c>
      <c r="L964">
        <f t="shared" si="99"/>
        <v>-0.62261575833603278</v>
      </c>
      <c r="M964">
        <f t="shared" si="100"/>
        <v>-0.60739137298396895</v>
      </c>
      <c r="AI964">
        <v>9.0714411560491808</v>
      </c>
    </row>
    <row r="965" spans="3:35" x14ac:dyDescent="0.3">
      <c r="C965">
        <f t="shared" si="101"/>
        <v>957</v>
      </c>
      <c r="D965">
        <v>9.1559399566246391</v>
      </c>
      <c r="E965">
        <v>9.0918846764666359</v>
      </c>
      <c r="F965">
        <v>8.8597277731359299</v>
      </c>
      <c r="G965">
        <v>9.9298496424213898</v>
      </c>
      <c r="H965">
        <v>8.1910189555142878</v>
      </c>
      <c r="I965">
        <v>9.8539488631758978</v>
      </c>
      <c r="J965">
        <f t="shared" si="97"/>
        <v>9.1803949778897973</v>
      </c>
      <c r="K965">
        <f t="shared" si="98"/>
        <v>0.42109632439030104</v>
      </c>
      <c r="L965">
        <f t="shared" si="99"/>
        <v>0.68554365204495926</v>
      </c>
      <c r="M965">
        <f t="shared" si="100"/>
        <v>0.77033109082992057</v>
      </c>
      <c r="AI965">
        <v>9.2573051434106297</v>
      </c>
    </row>
    <row r="966" spans="3:35" x14ac:dyDescent="0.3">
      <c r="C966">
        <f t="shared" si="101"/>
        <v>958</v>
      </c>
      <c r="D966">
        <v>9.510393103278485</v>
      </c>
      <c r="E966">
        <v>9.159280009328528</v>
      </c>
      <c r="F966">
        <v>8.0180578411195746</v>
      </c>
      <c r="G966">
        <v>8.6746186011561033</v>
      </c>
      <c r="H966">
        <v>8.5809778262254195</v>
      </c>
      <c r="I966">
        <v>8.4214947465173431</v>
      </c>
      <c r="J966">
        <f t="shared" si="97"/>
        <v>8.7274703546042431</v>
      </c>
      <c r="K966">
        <f t="shared" si="98"/>
        <v>0.2841136328101766</v>
      </c>
      <c r="L966">
        <f t="shared" si="99"/>
        <v>-1.2467971239790887</v>
      </c>
      <c r="M966">
        <f t="shared" si="100"/>
        <v>-1.1507829423561811</v>
      </c>
      <c r="AI966">
        <v>8.7537024867025774</v>
      </c>
    </row>
    <row r="967" spans="3:35" x14ac:dyDescent="0.3">
      <c r="C967">
        <f t="shared" si="101"/>
        <v>959</v>
      </c>
      <c r="D967">
        <v>8.5603591232124199</v>
      </c>
      <c r="E967">
        <v>9.0534183387572629</v>
      </c>
      <c r="F967">
        <v>9.9969032720974234</v>
      </c>
      <c r="G967">
        <v>9.2186079315656535</v>
      </c>
      <c r="H967">
        <v>8.9162438972636338</v>
      </c>
      <c r="I967">
        <v>9.2592619825111235</v>
      </c>
      <c r="J967">
        <f t="shared" si="97"/>
        <v>9.1674657575679195</v>
      </c>
      <c r="K967">
        <f t="shared" si="98"/>
        <v>0.2287412723389001</v>
      </c>
      <c r="L967">
        <f t="shared" si="99"/>
        <v>0.86393330294021975</v>
      </c>
      <c r="M967">
        <f t="shared" si="100"/>
        <v>0.71549082531656927</v>
      </c>
      <c r="AI967">
        <v>9.117887670516053</v>
      </c>
    </row>
    <row r="968" spans="3:35" x14ac:dyDescent="0.3">
      <c r="C968">
        <f t="shared" si="101"/>
        <v>960</v>
      </c>
      <c r="D968">
        <v>8.3134792943457256</v>
      </c>
      <c r="E968">
        <v>9.536290049465066</v>
      </c>
      <c r="F968">
        <v>8.099056542602554</v>
      </c>
      <c r="G968">
        <v>9.9111956161238428</v>
      </c>
      <c r="H968">
        <v>9.4108159777296656</v>
      </c>
      <c r="I968">
        <v>9.1333257763513647</v>
      </c>
      <c r="J968">
        <f t="shared" si="97"/>
        <v>9.0673605427697019</v>
      </c>
      <c r="K968">
        <f t="shared" si="98"/>
        <v>0.512043026916432</v>
      </c>
      <c r="L968">
        <f t="shared" si="99"/>
        <v>0.23475750197649947</v>
      </c>
      <c r="M968">
        <f t="shared" si="100"/>
        <v>0.29088698826106579</v>
      </c>
      <c r="AI968">
        <v>9.348723350646102</v>
      </c>
    </row>
    <row r="969" spans="3:35" x14ac:dyDescent="0.3">
      <c r="C969">
        <f t="shared" si="101"/>
        <v>961</v>
      </c>
      <c r="D969">
        <v>8.9700941512862364</v>
      </c>
      <c r="E969">
        <v>9.6763062889588998</v>
      </c>
      <c r="F969">
        <v>8.3976045937041697</v>
      </c>
      <c r="G969">
        <v>8.0469661620251784</v>
      </c>
      <c r="H969">
        <v>8.8159061420822962</v>
      </c>
      <c r="I969">
        <v>8.8995833668140012</v>
      </c>
      <c r="J969">
        <f t="shared" si="97"/>
        <v>8.8010767841451312</v>
      </c>
      <c r="K969">
        <f t="shared" si="98"/>
        <v>0.30719793040623256</v>
      </c>
      <c r="L969">
        <f t="shared" si="99"/>
        <v>-0.87373864854770478</v>
      </c>
      <c r="M969">
        <f t="shared" si="100"/>
        <v>-0.83857570641932644</v>
      </c>
      <c r="AI969">
        <v>9.2499567297741976</v>
      </c>
    </row>
    <row r="970" spans="3:35" x14ac:dyDescent="0.3">
      <c r="C970">
        <f t="shared" si="101"/>
        <v>962</v>
      </c>
      <c r="D970">
        <v>8.3594633677716725</v>
      </c>
      <c r="E970">
        <v>8.4787961765218416</v>
      </c>
      <c r="F970">
        <v>9.3543008429408978</v>
      </c>
      <c r="G970">
        <v>8.2797855144063366</v>
      </c>
      <c r="H970">
        <v>9.3857734740960783</v>
      </c>
      <c r="I970">
        <v>9.0385064820433385</v>
      </c>
      <c r="J970">
        <f t="shared" ref="J970:J1008" si="102">SUM(D970:I970) / 6</f>
        <v>8.8161043096300276</v>
      </c>
      <c r="K970">
        <f t="shared" ref="K970:K1008" si="103">_xlfn.VAR.S(D970:I970)</f>
        <v>0.25471535365157078</v>
      </c>
      <c r="L970">
        <f t="shared" ref="L970:L1008" si="104">(J970 - $P$7)/(K970^0.5/SQRT(6))</f>
        <v>-0.88660517193692989</v>
      </c>
      <c r="M970">
        <f t="shared" ref="M970:M1008" si="105">(J970-$P$7)/$P$8</f>
        <v>-0.77483532091395524</v>
      </c>
      <c r="AI970">
        <v>9.1546212968999878</v>
      </c>
    </row>
    <row r="971" spans="3:35" x14ac:dyDescent="0.3">
      <c r="C971">
        <f t="shared" ref="C971:C1008" si="106">C970+1</f>
        <v>963</v>
      </c>
      <c r="D971">
        <v>9.9622006926469417</v>
      </c>
      <c r="E971">
        <v>8.6940844845875294</v>
      </c>
      <c r="F971">
        <v>8.3451569010637456</v>
      </c>
      <c r="G971">
        <v>9.009702709434869</v>
      </c>
      <c r="H971">
        <v>9.3162189219909823</v>
      </c>
      <c r="I971">
        <v>8.3651016964128413</v>
      </c>
      <c r="J971">
        <f t="shared" si="102"/>
        <v>8.9487442343561518</v>
      </c>
      <c r="K971">
        <f t="shared" si="103"/>
        <v>0.38713108874954294</v>
      </c>
      <c r="L971">
        <f t="shared" si="104"/>
        <v>-0.19698466006470075</v>
      </c>
      <c r="M971">
        <f t="shared" si="105"/>
        <v>-0.2122330519014089</v>
      </c>
      <c r="AI971">
        <v>9.156308184798327</v>
      </c>
    </row>
    <row r="972" spans="3:35" x14ac:dyDescent="0.3">
      <c r="C972">
        <f t="shared" si="106"/>
        <v>964</v>
      </c>
      <c r="D972">
        <v>9.7816092764660265</v>
      </c>
      <c r="E972">
        <v>9.0519676149607058</v>
      </c>
      <c r="F972">
        <v>8.9352160472257278</v>
      </c>
      <c r="G972">
        <v>9.7893054597445399</v>
      </c>
      <c r="H972">
        <v>8.1048072020787369</v>
      </c>
      <c r="I972">
        <v>9.8377423192848177</v>
      </c>
      <c r="J972">
        <f t="shared" si="102"/>
        <v>9.2501079866267588</v>
      </c>
      <c r="K972">
        <f t="shared" si="103"/>
        <v>0.47373441450118126</v>
      </c>
      <c r="L972">
        <f t="shared" si="104"/>
        <v>0.89443330696330992</v>
      </c>
      <c r="M972">
        <f t="shared" si="105"/>
        <v>1.0660240880635148</v>
      </c>
      <c r="AI972">
        <v>9.0766505628589886</v>
      </c>
    </row>
    <row r="973" spans="3:35" x14ac:dyDescent="0.3">
      <c r="C973">
        <f t="shared" si="106"/>
        <v>965</v>
      </c>
      <c r="D973">
        <v>8.4380767598505102</v>
      </c>
      <c r="E973">
        <v>8.8926399806956358</v>
      </c>
      <c r="F973">
        <v>9.8462468541447699</v>
      </c>
      <c r="G973">
        <v>8.2503003986641197</v>
      </c>
      <c r="H973">
        <v>9.9106356986348043</v>
      </c>
      <c r="I973">
        <v>9.2436995667467183</v>
      </c>
      <c r="J973">
        <f t="shared" si="102"/>
        <v>9.0969332097894267</v>
      </c>
      <c r="K973">
        <f t="shared" si="103"/>
        <v>0.48754754069167661</v>
      </c>
      <c r="L973">
        <f t="shared" si="104"/>
        <v>0.34432532548626849</v>
      </c>
      <c r="M973">
        <f t="shared" si="105"/>
        <v>0.41632169127679158</v>
      </c>
      <c r="AI973">
        <v>9.0149653219577672</v>
      </c>
    </row>
    <row r="974" spans="3:35" x14ac:dyDescent="0.3">
      <c r="C974">
        <f t="shared" si="106"/>
        <v>966</v>
      </c>
      <c r="D974">
        <v>8.0715527992829124</v>
      </c>
      <c r="E974">
        <v>8.8633522469801704</v>
      </c>
      <c r="F974">
        <v>9.1684388204071254</v>
      </c>
      <c r="G974">
        <v>8.7388700899380307</v>
      </c>
      <c r="H974">
        <v>9.5132846881039104</v>
      </c>
      <c r="I974">
        <v>9.6964831477689177</v>
      </c>
      <c r="J974">
        <f t="shared" si="102"/>
        <v>9.008663632080177</v>
      </c>
      <c r="K974">
        <f t="shared" si="103"/>
        <v>0.34506937482339695</v>
      </c>
      <c r="L974">
        <f t="shared" si="104"/>
        <v>4.1210925992006993E-2</v>
      </c>
      <c r="M974">
        <f t="shared" si="105"/>
        <v>4.1919603771518904E-2</v>
      </c>
      <c r="AI974">
        <v>9.4611942971747798</v>
      </c>
    </row>
    <row r="975" spans="3:35" x14ac:dyDescent="0.3">
      <c r="C975">
        <f t="shared" si="106"/>
        <v>967</v>
      </c>
      <c r="D975">
        <v>8.2332015984125633</v>
      </c>
      <c r="E975">
        <v>9.3535370874409516</v>
      </c>
      <c r="F975">
        <v>8.7980965298211284</v>
      </c>
      <c r="G975">
        <v>9.1314018836454665</v>
      </c>
      <c r="H975">
        <v>8.6072018766743206</v>
      </c>
      <c r="I975">
        <v>9.6638586559550923</v>
      </c>
      <c r="J975">
        <f t="shared" si="102"/>
        <v>8.9645496053249207</v>
      </c>
      <c r="K975">
        <f t="shared" si="103"/>
        <v>0.27169160500961798</v>
      </c>
      <c r="L975">
        <f t="shared" si="104"/>
        <v>-0.16086334909135624</v>
      </c>
      <c r="M975">
        <f t="shared" si="105"/>
        <v>-0.14519337596691978</v>
      </c>
      <c r="AI975">
        <v>9.1304946060256107</v>
      </c>
    </row>
    <row r="976" spans="3:35" x14ac:dyDescent="0.3">
      <c r="C976">
        <f t="shared" si="106"/>
        <v>968</v>
      </c>
      <c r="D976">
        <v>9.5378583419360794</v>
      </c>
      <c r="E976">
        <v>9.2900228592599809</v>
      </c>
      <c r="F976">
        <v>9.1230246186046706</v>
      </c>
      <c r="G976">
        <v>9.7955570103679612</v>
      </c>
      <c r="H976">
        <v>9.4882846360420725</v>
      </c>
      <c r="I976">
        <v>8.5377819051692025</v>
      </c>
      <c r="J976">
        <f t="shared" si="102"/>
        <v>9.2954215618966618</v>
      </c>
      <c r="K976">
        <f t="shared" si="103"/>
        <v>0.18997498519899411</v>
      </c>
      <c r="L976">
        <f t="shared" si="104"/>
        <v>1.6670880098608676</v>
      </c>
      <c r="M976">
        <f t="shared" si="105"/>
        <v>1.2582250435191018</v>
      </c>
      <c r="AI976">
        <v>9.1412523589021912</v>
      </c>
    </row>
    <row r="977" spans="3:35" x14ac:dyDescent="0.3">
      <c r="C977">
        <f t="shared" si="106"/>
        <v>969</v>
      </c>
      <c r="D977">
        <v>9.362879766599514</v>
      </c>
      <c r="E977">
        <v>9.8376379986479492</v>
      </c>
      <c r="F977">
        <v>8.0727909361150552</v>
      </c>
      <c r="G977">
        <v>8.5894451130278693</v>
      </c>
      <c r="H977">
        <v>8.2020193381444226</v>
      </c>
      <c r="I977">
        <v>9.2304455276233082</v>
      </c>
      <c r="J977">
        <f t="shared" si="102"/>
        <v>8.8825364466930203</v>
      </c>
      <c r="K977">
        <f t="shared" si="103"/>
        <v>0.49373665298347874</v>
      </c>
      <c r="L977">
        <f t="shared" si="104"/>
        <v>-0.40522765889508022</v>
      </c>
      <c r="M977">
        <f t="shared" si="105"/>
        <v>-0.49305838893691989</v>
      </c>
      <c r="AI977">
        <v>9.0957877470331372</v>
      </c>
    </row>
    <row r="978" spans="3:35" x14ac:dyDescent="0.3">
      <c r="C978">
        <f t="shared" si="106"/>
        <v>970</v>
      </c>
      <c r="D978">
        <v>8.078032683393273</v>
      </c>
      <c r="E978">
        <v>8.5688381762780725</v>
      </c>
      <c r="F978">
        <v>9.6916157635245739</v>
      </c>
      <c r="G978">
        <v>9.1294122618993843</v>
      </c>
      <c r="H978">
        <v>8.872108379398135</v>
      </c>
      <c r="I978">
        <v>8.6807277876432476</v>
      </c>
      <c r="J978">
        <f t="shared" si="102"/>
        <v>8.836789175356115</v>
      </c>
      <c r="K978">
        <f t="shared" si="103"/>
        <v>0.297893704305909</v>
      </c>
      <c r="L978">
        <f t="shared" si="104"/>
        <v>-0.72700433881289628</v>
      </c>
      <c r="M978">
        <f t="shared" si="105"/>
        <v>-0.68709889905043642</v>
      </c>
      <c r="AI978">
        <v>8.9651284003663765</v>
      </c>
    </row>
    <row r="979" spans="3:35" x14ac:dyDescent="0.3">
      <c r="C979">
        <f t="shared" si="106"/>
        <v>971</v>
      </c>
      <c r="D979">
        <v>8.7612220706457524</v>
      </c>
      <c r="E979">
        <v>9.3504518781948764</v>
      </c>
      <c r="F979">
        <v>8.58339036574651</v>
      </c>
      <c r="G979">
        <v>8.7400048175827862</v>
      </c>
      <c r="H979">
        <v>8.0571863614930788</v>
      </c>
      <c r="I979">
        <v>9.0329003420318088</v>
      </c>
      <c r="J979">
        <f t="shared" si="102"/>
        <v>8.7541926392824703</v>
      </c>
      <c r="K979">
        <f t="shared" si="103"/>
        <v>0.18968898773459281</v>
      </c>
      <c r="L979">
        <f t="shared" si="104"/>
        <v>-1.3755920329445319</v>
      </c>
      <c r="M979">
        <f t="shared" si="105"/>
        <v>-1.0374383515460452</v>
      </c>
      <c r="AI979">
        <v>8.9180163292929624</v>
      </c>
    </row>
    <row r="980" spans="3:35" x14ac:dyDescent="0.3">
      <c r="C980">
        <f t="shared" si="106"/>
        <v>972</v>
      </c>
      <c r="D980">
        <v>8.4116193523785512</v>
      </c>
      <c r="E980">
        <v>8.4738770484584744</v>
      </c>
      <c r="F980">
        <v>8.670746695839334</v>
      </c>
      <c r="G980">
        <v>9.7662337922093876</v>
      </c>
      <c r="H980">
        <v>8.255028165238528</v>
      </c>
      <c r="I980">
        <v>8.400852694615363</v>
      </c>
      <c r="J980">
        <f t="shared" si="102"/>
        <v>8.6630596247899394</v>
      </c>
      <c r="K980">
        <f t="shared" si="103"/>
        <v>0.31026134774317299</v>
      </c>
      <c r="L980">
        <f t="shared" si="104"/>
        <v>-1.4763532048837114</v>
      </c>
      <c r="M980">
        <f t="shared" si="105"/>
        <v>-1.4239859226587182</v>
      </c>
      <c r="AI980">
        <v>9.0905865277079219</v>
      </c>
    </row>
    <row r="981" spans="3:35" x14ac:dyDescent="0.3">
      <c r="C981">
        <f t="shared" si="106"/>
        <v>973</v>
      </c>
      <c r="D981">
        <v>9.3135102828986653</v>
      </c>
      <c r="E981">
        <v>9.8991277659588661</v>
      </c>
      <c r="F981">
        <v>8.5135132484706819</v>
      </c>
      <c r="G981">
        <v>9.4953175432006489</v>
      </c>
      <c r="H981">
        <v>8.9520580880397294</v>
      </c>
      <c r="I981">
        <v>9.9263879755259019</v>
      </c>
      <c r="J981">
        <f t="shared" si="102"/>
        <v>9.3499858173490811</v>
      </c>
      <c r="K981">
        <f t="shared" si="103"/>
        <v>0.30285618781312246</v>
      </c>
      <c r="L981">
        <f t="shared" si="104"/>
        <v>1.5632136961150647</v>
      </c>
      <c r="M981">
        <f t="shared" si="105"/>
        <v>1.489663458369658</v>
      </c>
      <c r="AI981">
        <v>9.3712925315143671</v>
      </c>
    </row>
    <row r="982" spans="3:35" x14ac:dyDescent="0.3">
      <c r="C982">
        <f t="shared" si="106"/>
        <v>974</v>
      </c>
      <c r="D982">
        <v>9.3267680279215313</v>
      </c>
      <c r="E982">
        <v>8.9471170273643743</v>
      </c>
      <c r="F982">
        <v>8.1961465701631351</v>
      </c>
      <c r="G982">
        <v>9.8709638424018369</v>
      </c>
      <c r="H982">
        <v>8.2887480114047296</v>
      </c>
      <c r="I982">
        <v>8.7444975808288365</v>
      </c>
      <c r="J982">
        <f t="shared" si="102"/>
        <v>8.8957068433474067</v>
      </c>
      <c r="K982">
        <f t="shared" si="103"/>
        <v>0.40404616132680804</v>
      </c>
      <c r="L982">
        <f t="shared" si="104"/>
        <v>-0.39719910500698774</v>
      </c>
      <c r="M982">
        <f t="shared" si="105"/>
        <v>-0.43719515577501489</v>
      </c>
      <c r="AI982">
        <v>9.269667670579544</v>
      </c>
    </row>
    <row r="983" spans="3:35" x14ac:dyDescent="0.3">
      <c r="C983">
        <f t="shared" si="106"/>
        <v>975</v>
      </c>
      <c r="D983">
        <v>9.4462787880885184</v>
      </c>
      <c r="E983">
        <v>9.9030659705027286</v>
      </c>
      <c r="F983">
        <v>8.6156990939812736</v>
      </c>
      <c r="G983">
        <v>8.1636546014250726</v>
      </c>
      <c r="H983">
        <v>8.5249650076213008</v>
      </c>
      <c r="I983">
        <v>8.1570789879484451</v>
      </c>
      <c r="J983">
        <f t="shared" si="102"/>
        <v>8.8017904082612226</v>
      </c>
      <c r="K983">
        <f t="shared" si="103"/>
        <v>0.51246110777215859</v>
      </c>
      <c r="L983">
        <f t="shared" si="104"/>
        <v>-0.67404638685931095</v>
      </c>
      <c r="M983">
        <f t="shared" si="105"/>
        <v>-0.83554881577713025</v>
      </c>
      <c r="AI983">
        <v>9.3565439127648009</v>
      </c>
    </row>
    <row r="984" spans="3:35" x14ac:dyDescent="0.3">
      <c r="C984">
        <f t="shared" si="106"/>
        <v>976</v>
      </c>
      <c r="D984">
        <v>9.5653350409561835</v>
      </c>
      <c r="E984">
        <v>8.5649057778149853</v>
      </c>
      <c r="F984">
        <v>8.3536954684904199</v>
      </c>
      <c r="G984">
        <v>8.5371212525160445</v>
      </c>
      <c r="H984">
        <v>9.5295924903401676</v>
      </c>
      <c r="I984">
        <v>9.7861320775472578</v>
      </c>
      <c r="J984">
        <f t="shared" si="102"/>
        <v>9.0561303512775115</v>
      </c>
      <c r="K984">
        <f t="shared" si="103"/>
        <v>0.40408902484001885</v>
      </c>
      <c r="L984">
        <f t="shared" si="104"/>
        <v>0.2209879501800249</v>
      </c>
      <c r="M984">
        <f t="shared" si="105"/>
        <v>0.24325328198448709</v>
      </c>
      <c r="AI984">
        <v>9.2839148219891499</v>
      </c>
    </row>
    <row r="985" spans="3:35" x14ac:dyDescent="0.3">
      <c r="C985">
        <f t="shared" si="106"/>
        <v>977</v>
      </c>
      <c r="D985">
        <v>8.6330236103581086</v>
      </c>
      <c r="E985">
        <v>9.0713211588298606</v>
      </c>
      <c r="F985">
        <v>9.409285302085836</v>
      </c>
      <c r="G985">
        <v>8.1446699497998161</v>
      </c>
      <c r="H985">
        <v>9.4424195067567958</v>
      </c>
      <c r="I985">
        <v>9.2344446646694518</v>
      </c>
      <c r="J985">
        <f t="shared" si="102"/>
        <v>8.9891940320833115</v>
      </c>
      <c r="K985">
        <f t="shared" si="103"/>
        <v>0.25777220772511472</v>
      </c>
      <c r="L985">
        <f t="shared" si="104"/>
        <v>-4.6250985336330167E-2</v>
      </c>
      <c r="M985">
        <f t="shared" si="105"/>
        <v>-4.0662176620925757E-2</v>
      </c>
      <c r="AI985">
        <v>9.4098845142922389</v>
      </c>
    </row>
    <row r="986" spans="3:35" x14ac:dyDescent="0.3">
      <c r="C986">
        <f t="shared" si="106"/>
        <v>978</v>
      </c>
      <c r="D986">
        <v>8.5948075434220428</v>
      </c>
      <c r="E986">
        <v>9.8789590479367995</v>
      </c>
      <c r="F986">
        <v>8.8254500171554788</v>
      </c>
      <c r="G986">
        <v>9.2503222839006316</v>
      </c>
      <c r="H986">
        <v>8.9749289436199238</v>
      </c>
      <c r="I986">
        <v>9.0016325386059464</v>
      </c>
      <c r="J986">
        <f t="shared" si="102"/>
        <v>9.0876833957734693</v>
      </c>
      <c r="K986">
        <f t="shared" si="103"/>
        <v>0.19687596656600123</v>
      </c>
      <c r="L986">
        <f t="shared" si="104"/>
        <v>0.4907888239223715</v>
      </c>
      <c r="M986">
        <f t="shared" si="105"/>
        <v>0.37708790579276896</v>
      </c>
      <c r="AI986">
        <v>9.0801137722780787</v>
      </c>
    </row>
    <row r="987" spans="3:35" x14ac:dyDescent="0.3">
      <c r="C987">
        <f t="shared" si="106"/>
        <v>979</v>
      </c>
      <c r="D987">
        <v>8.1048114576312624</v>
      </c>
      <c r="E987">
        <v>8.7500020092119097</v>
      </c>
      <c r="F987">
        <v>8.2959697218078361</v>
      </c>
      <c r="G987">
        <v>9.2722264518279545</v>
      </c>
      <c r="H987">
        <v>8.6907356184424316</v>
      </c>
      <c r="I987">
        <v>8.4539753775164801</v>
      </c>
      <c r="J987">
        <f t="shared" si="102"/>
        <v>8.5946201060729788</v>
      </c>
      <c r="K987">
        <f t="shared" si="103"/>
        <v>0.16828351822585594</v>
      </c>
      <c r="L987">
        <f t="shared" si="104"/>
        <v>-2.4132854772308345</v>
      </c>
      <c r="M987">
        <f t="shared" si="105"/>
        <v>-1.7142773156898319</v>
      </c>
      <c r="AI987">
        <v>9.0270587446861938</v>
      </c>
    </row>
    <row r="988" spans="3:35" x14ac:dyDescent="0.3">
      <c r="C988">
        <f t="shared" si="106"/>
        <v>980</v>
      </c>
      <c r="D988">
        <v>9.9205755787719632</v>
      </c>
      <c r="E988">
        <v>9.6398422208299426</v>
      </c>
      <c r="F988">
        <v>9.155583661984581</v>
      </c>
      <c r="G988">
        <v>9.6194242716879721</v>
      </c>
      <c r="H988">
        <v>8.2411363857619033</v>
      </c>
      <c r="I988">
        <v>8.476187517022522</v>
      </c>
      <c r="J988">
        <f t="shared" si="102"/>
        <v>9.1754582726764813</v>
      </c>
      <c r="K988">
        <f t="shared" si="103"/>
        <v>0.46605800753089738</v>
      </c>
      <c r="L988">
        <f t="shared" si="104"/>
        <v>0.63392414562036081</v>
      </c>
      <c r="M988">
        <f t="shared" si="105"/>
        <v>0.74939168242636145</v>
      </c>
      <c r="AI988">
        <v>9.4489407932770177</v>
      </c>
    </row>
    <row r="989" spans="3:35" x14ac:dyDescent="0.3">
      <c r="C989">
        <f t="shared" si="106"/>
        <v>981</v>
      </c>
      <c r="D989">
        <v>9.9627649193459131</v>
      </c>
      <c r="E989">
        <v>9.1837466158046812</v>
      </c>
      <c r="F989">
        <v>8.4557823815663298</v>
      </c>
      <c r="G989">
        <v>8.3836012763469263</v>
      </c>
      <c r="H989">
        <v>8.70057591574834</v>
      </c>
      <c r="I989">
        <v>8.0876336858753781</v>
      </c>
      <c r="J989">
        <f t="shared" si="102"/>
        <v>8.7956841324479296</v>
      </c>
      <c r="K989">
        <f t="shared" si="103"/>
        <v>0.46167930849110572</v>
      </c>
      <c r="L989">
        <f t="shared" si="104"/>
        <v>-0.73216304004237864</v>
      </c>
      <c r="M989">
        <f t="shared" si="105"/>
        <v>-0.8614490463062755</v>
      </c>
      <c r="AI989">
        <v>9.1916971367331204</v>
      </c>
    </row>
    <row r="990" spans="3:35" x14ac:dyDescent="0.3">
      <c r="C990">
        <f t="shared" si="106"/>
        <v>982</v>
      </c>
      <c r="D990">
        <v>8.9609427150512531</v>
      </c>
      <c r="E990">
        <v>9.1386954255350812</v>
      </c>
      <c r="F990">
        <v>8.8037214282470941</v>
      </c>
      <c r="G990">
        <v>9.2722083760646026</v>
      </c>
      <c r="H990">
        <v>9.2004391393917739</v>
      </c>
      <c r="I990">
        <v>8.3965199848652823</v>
      </c>
      <c r="J990">
        <f t="shared" si="102"/>
        <v>8.9620878448591821</v>
      </c>
      <c r="K990">
        <f t="shared" si="103"/>
        <v>0.10582491170471972</v>
      </c>
      <c r="L990">
        <f t="shared" si="104"/>
        <v>-0.27628802220239373</v>
      </c>
      <c r="M990">
        <f t="shared" si="105"/>
        <v>-0.15563511910458883</v>
      </c>
      <c r="AI990">
        <v>9.2772058975804068</v>
      </c>
    </row>
    <row r="991" spans="3:35" x14ac:dyDescent="0.3">
      <c r="C991">
        <f t="shared" si="106"/>
        <v>983</v>
      </c>
      <c r="D991">
        <v>9.2593229116995719</v>
      </c>
      <c r="E991">
        <v>8.547542869518697</v>
      </c>
      <c r="F991">
        <v>9.09181272759783</v>
      </c>
      <c r="G991">
        <v>9.7271588526277633</v>
      </c>
      <c r="H991">
        <v>8.8111288448405851</v>
      </c>
      <c r="I991">
        <v>8.5784089032606676</v>
      </c>
      <c r="J991">
        <f t="shared" si="102"/>
        <v>9.0025625182575197</v>
      </c>
      <c r="K991">
        <f t="shared" si="103"/>
        <v>0.2045054736923603</v>
      </c>
      <c r="L991">
        <f t="shared" si="104"/>
        <v>2.0484937568532129E-2</v>
      </c>
      <c r="M991">
        <f t="shared" si="105"/>
        <v>1.6041268215929553E-2</v>
      </c>
      <c r="AI991">
        <v>8.7981947018522195</v>
      </c>
    </row>
    <row r="992" spans="3:35" x14ac:dyDescent="0.3">
      <c r="C992">
        <f t="shared" si="106"/>
        <v>984</v>
      </c>
      <c r="D992">
        <v>8.3092544942011308</v>
      </c>
      <c r="E992">
        <v>8.5328094175942901</v>
      </c>
      <c r="F992">
        <v>8.2390820912400358</v>
      </c>
      <c r="G992">
        <v>9.5250913255232739</v>
      </c>
      <c r="H992">
        <v>8.3944990337064986</v>
      </c>
      <c r="I992">
        <v>8.1545952803569737</v>
      </c>
      <c r="J992">
        <f t="shared" si="102"/>
        <v>8.5258886071037008</v>
      </c>
      <c r="K992">
        <f t="shared" si="103"/>
        <v>0.2565528482028</v>
      </c>
      <c r="L992">
        <f t="shared" si="104"/>
        <v>-2.2869105114560644</v>
      </c>
      <c r="M992">
        <f t="shared" si="105"/>
        <v>-2.0058071650364164</v>
      </c>
      <c r="AI992">
        <v>9.20253616547331</v>
      </c>
    </row>
    <row r="993" spans="3:35" x14ac:dyDescent="0.3">
      <c r="C993">
        <f t="shared" si="106"/>
        <v>985</v>
      </c>
      <c r="D993">
        <v>8.4629012394587626</v>
      </c>
      <c r="E993">
        <v>8.5738910636404952</v>
      </c>
      <c r="F993">
        <v>9.9988627474623435</v>
      </c>
      <c r="G993">
        <v>9.139144364530523</v>
      </c>
      <c r="H993">
        <v>9.2812936691736816</v>
      </c>
      <c r="I993">
        <v>8.5930782570887825</v>
      </c>
      <c r="J993">
        <f t="shared" si="102"/>
        <v>9.0081952235590972</v>
      </c>
      <c r="K993">
        <f t="shared" si="103"/>
        <v>0.34628806194099609</v>
      </c>
      <c r="L993">
        <f t="shared" si="104"/>
        <v>3.9188583311272569E-2</v>
      </c>
      <c r="M993">
        <f t="shared" si="105"/>
        <v>3.9932813615173285E-2</v>
      </c>
      <c r="AI993">
        <v>8.8969670216526779</v>
      </c>
    </row>
    <row r="994" spans="3:35" x14ac:dyDescent="0.3">
      <c r="C994">
        <f t="shared" si="106"/>
        <v>986</v>
      </c>
      <c r="D994">
        <v>9.7123110728570587</v>
      </c>
      <c r="E994">
        <v>8.9889738028440309</v>
      </c>
      <c r="F994">
        <v>9.7106937189974332</v>
      </c>
      <c r="G994">
        <v>9.0789201706298339</v>
      </c>
      <c r="H994">
        <v>9.2778195869302778</v>
      </c>
      <c r="I994">
        <v>8.5504684425347435</v>
      </c>
      <c r="J994">
        <f t="shared" si="102"/>
        <v>9.2198644657988975</v>
      </c>
      <c r="K994">
        <f t="shared" si="103"/>
        <v>0.20160852824123721</v>
      </c>
      <c r="L994">
        <f t="shared" si="104"/>
        <v>1.2060858279951647</v>
      </c>
      <c r="M994">
        <f t="shared" si="105"/>
        <v>0.93774390790044704</v>
      </c>
      <c r="AI994">
        <v>9.1984965779054253</v>
      </c>
    </row>
    <row r="995" spans="3:35" x14ac:dyDescent="0.3">
      <c r="C995">
        <f t="shared" si="106"/>
        <v>987</v>
      </c>
      <c r="D995">
        <v>8.5781221838477268</v>
      </c>
      <c r="E995">
        <v>9.1886622235659612</v>
      </c>
      <c r="F995">
        <v>9.1906573046565576</v>
      </c>
      <c r="G995">
        <v>9.9815847560960798</v>
      </c>
      <c r="H995">
        <v>9.8352895759366845</v>
      </c>
      <c r="I995">
        <v>8.0919331549920877</v>
      </c>
      <c r="J995">
        <f t="shared" si="102"/>
        <v>9.1443748665158484</v>
      </c>
      <c r="K995">
        <f t="shared" si="103"/>
        <v>0.52213252515273234</v>
      </c>
      <c r="L995">
        <f t="shared" si="104"/>
        <v>0.49354812619038918</v>
      </c>
      <c r="M995">
        <f t="shared" si="105"/>
        <v>0.61754906512452634</v>
      </c>
      <c r="AI995">
        <v>9.1588151839506793</v>
      </c>
    </row>
    <row r="996" spans="3:35" x14ac:dyDescent="0.3">
      <c r="C996">
        <f t="shared" si="106"/>
        <v>988</v>
      </c>
      <c r="D996">
        <v>8.7687405060910955</v>
      </c>
      <c r="E996">
        <v>8.7762151758027098</v>
      </c>
      <c r="F996">
        <v>8.178448424737411</v>
      </c>
      <c r="G996">
        <v>8.1389006906303276</v>
      </c>
      <c r="H996">
        <v>9.7852618906950006</v>
      </c>
      <c r="I996">
        <v>8.8012919837958226</v>
      </c>
      <c r="J996">
        <f t="shared" si="102"/>
        <v>8.7414764452920597</v>
      </c>
      <c r="K996">
        <f t="shared" si="103"/>
        <v>0.35502283102521959</v>
      </c>
      <c r="L996">
        <f t="shared" si="104"/>
        <v>-1.0577774203148671</v>
      </c>
      <c r="M996">
        <f t="shared" si="105"/>
        <v>-1.0913750497685497</v>
      </c>
      <c r="AI996">
        <v>8.9201303609525606</v>
      </c>
    </row>
    <row r="997" spans="3:35" x14ac:dyDescent="0.3">
      <c r="C997">
        <f t="shared" si="106"/>
        <v>989</v>
      </c>
      <c r="D997">
        <v>8.3677683819236837</v>
      </c>
      <c r="E997">
        <v>9.3975319571124523</v>
      </c>
      <c r="F997">
        <v>8.0011588948780776</v>
      </c>
      <c r="G997">
        <v>9.6545264205453609</v>
      </c>
      <c r="H997">
        <v>8.088220467170391</v>
      </c>
      <c r="I997">
        <v>9.6410713529691634</v>
      </c>
      <c r="J997">
        <f t="shared" si="102"/>
        <v>8.8583795790998554</v>
      </c>
      <c r="K997">
        <f t="shared" si="103"/>
        <v>0.62116263973664954</v>
      </c>
      <c r="L997">
        <f t="shared" si="104"/>
        <v>-0.43635830384179969</v>
      </c>
      <c r="M997">
        <f t="shared" si="105"/>
        <v>-0.59552156922153188</v>
      </c>
      <c r="AI997">
        <v>9.0181457215315621</v>
      </c>
    </row>
    <row r="998" spans="3:35" x14ac:dyDescent="0.3">
      <c r="C998">
        <f t="shared" si="106"/>
        <v>990</v>
      </c>
      <c r="D998">
        <v>9.8482022048978575</v>
      </c>
      <c r="E998">
        <v>9.8717309583675252</v>
      </c>
      <c r="F998">
        <v>9.1881874351115407</v>
      </c>
      <c r="G998">
        <v>9.9460107775380227</v>
      </c>
      <c r="H998">
        <v>9.4075552249340184</v>
      </c>
      <c r="I998">
        <v>9.7917465773924768</v>
      </c>
      <c r="J998">
        <f t="shared" si="102"/>
        <v>9.6755721963735724</v>
      </c>
      <c r="K998">
        <f t="shared" si="103"/>
        <v>9.2857979045507966E-2</v>
      </c>
      <c r="L998">
        <f t="shared" si="104"/>
        <v>5.4402764022802552</v>
      </c>
      <c r="M998">
        <f t="shared" si="105"/>
        <v>2.8706627010711285</v>
      </c>
      <c r="AI998">
        <v>9.3372015385231588</v>
      </c>
    </row>
    <row r="999" spans="3:35" x14ac:dyDescent="0.3">
      <c r="C999">
        <f t="shared" si="106"/>
        <v>991</v>
      </c>
      <c r="D999">
        <v>8.560681385115295</v>
      </c>
      <c r="E999">
        <v>9.5508878813550044</v>
      </c>
      <c r="F999">
        <v>8.6341848413347222</v>
      </c>
      <c r="G999">
        <v>8.9670789162709621</v>
      </c>
      <c r="H999">
        <v>9.9093207727765495</v>
      </c>
      <c r="I999">
        <v>8.7608755469702846</v>
      </c>
      <c r="J999">
        <f t="shared" si="102"/>
        <v>9.0638382239704693</v>
      </c>
      <c r="K999">
        <f t="shared" si="103"/>
        <v>0.29819513801453934</v>
      </c>
      <c r="L999">
        <f t="shared" si="104"/>
        <v>0.29182568009371712</v>
      </c>
      <c r="M999">
        <f t="shared" si="105"/>
        <v>0.27594680676800809</v>
      </c>
      <c r="AI999">
        <v>9.4083187942987596</v>
      </c>
    </row>
    <row r="1000" spans="3:35" x14ac:dyDescent="0.3">
      <c r="C1000">
        <f t="shared" si="106"/>
        <v>992</v>
      </c>
      <c r="D1000">
        <v>9.2181621193685537</v>
      </c>
      <c r="E1000">
        <v>9.3381704427544623</v>
      </c>
      <c r="F1000">
        <v>8.4921486405802096</v>
      </c>
      <c r="G1000">
        <v>9.6251421342609706</v>
      </c>
      <c r="H1000">
        <v>8.1523280102507432</v>
      </c>
      <c r="I1000">
        <v>8.2121224626414637</v>
      </c>
      <c r="J1000">
        <f t="shared" si="102"/>
        <v>8.8396789683093999</v>
      </c>
      <c r="K1000">
        <f t="shared" si="103"/>
        <v>0.39915029336772101</v>
      </c>
      <c r="L1000">
        <f t="shared" si="104"/>
        <v>-0.61685352078685907</v>
      </c>
      <c r="M1000">
        <f t="shared" si="105"/>
        <v>-0.67484162375529766</v>
      </c>
      <c r="AI1000">
        <v>9.216992894618171</v>
      </c>
    </row>
    <row r="1001" spans="3:35" x14ac:dyDescent="0.3">
      <c r="C1001">
        <f t="shared" si="106"/>
        <v>993</v>
      </c>
      <c r="D1001">
        <v>8.6337994972114309</v>
      </c>
      <c r="E1001">
        <v>8.8243308575934645</v>
      </c>
      <c r="F1001">
        <v>8.0499592365533772</v>
      </c>
      <c r="G1001">
        <v>8.5080742897325727</v>
      </c>
      <c r="H1001">
        <v>9.4122324465049232</v>
      </c>
      <c r="I1001">
        <v>9.6827501855942906</v>
      </c>
      <c r="J1001">
        <f t="shared" si="102"/>
        <v>8.8518577521983435</v>
      </c>
      <c r="K1001">
        <f t="shared" si="103"/>
        <v>0.36278749296938217</v>
      </c>
      <c r="L1001">
        <f t="shared" si="104"/>
        <v>-0.59750126127781145</v>
      </c>
      <c r="M1001">
        <f t="shared" si="105"/>
        <v>-0.62318439110923918</v>
      </c>
      <c r="AI1001">
        <v>9.0491037531812086</v>
      </c>
    </row>
    <row r="1002" spans="3:35" x14ac:dyDescent="0.3">
      <c r="C1002">
        <f t="shared" si="106"/>
        <v>994</v>
      </c>
      <c r="D1002">
        <v>8.789313736986589</v>
      </c>
      <c r="E1002">
        <v>9.8095851747079763</v>
      </c>
      <c r="F1002">
        <v>9.0200493410344915</v>
      </c>
      <c r="G1002">
        <v>8.609949878179707</v>
      </c>
      <c r="H1002">
        <v>9.625794732374942</v>
      </c>
      <c r="I1002">
        <v>9.4047810404664016</v>
      </c>
      <c r="J1002">
        <f t="shared" si="102"/>
        <v>9.2099123172916837</v>
      </c>
      <c r="K1002">
        <f t="shared" si="103"/>
        <v>0.22868911644442846</v>
      </c>
      <c r="L1002">
        <f t="shared" si="104"/>
        <v>1.0814497521129984</v>
      </c>
      <c r="M1002">
        <f t="shared" si="105"/>
        <v>0.89553111757152171</v>
      </c>
    </row>
    <row r="1003" spans="3:35" x14ac:dyDescent="0.3">
      <c r="C1003">
        <f t="shared" si="106"/>
        <v>995</v>
      </c>
      <c r="D1003">
        <v>8.6807750559595345</v>
      </c>
      <c r="E1003">
        <v>8.1070857383712411</v>
      </c>
      <c r="F1003">
        <v>8.1106942179679677</v>
      </c>
      <c r="G1003">
        <v>9.7308690023321116</v>
      </c>
      <c r="H1003">
        <v>9.2199154830308352</v>
      </c>
      <c r="I1003">
        <v>9.1383107907094399</v>
      </c>
      <c r="J1003">
        <f t="shared" si="102"/>
        <v>8.8312750480618547</v>
      </c>
      <c r="K1003">
        <f t="shared" si="103"/>
        <v>0.42418375082147808</v>
      </c>
      <c r="L1003">
        <f t="shared" si="104"/>
        <v>-0.62998155207959361</v>
      </c>
      <c r="M1003">
        <f t="shared" si="105"/>
        <v>-0.71048748686651364</v>
      </c>
    </row>
    <row r="1004" spans="3:35" x14ac:dyDescent="0.3">
      <c r="C1004">
        <f t="shared" si="106"/>
        <v>996</v>
      </c>
      <c r="D1004">
        <v>9.8558435020083852</v>
      </c>
      <c r="E1004">
        <v>9.7877257311437766</v>
      </c>
      <c r="F1004">
        <v>9.5738536640552283</v>
      </c>
      <c r="G1004">
        <v>9.131202832536701</v>
      </c>
      <c r="H1004">
        <v>8.7358681391719752</v>
      </c>
      <c r="I1004">
        <v>8.8054176300271951</v>
      </c>
      <c r="J1004">
        <f t="shared" si="102"/>
        <v>9.3149852498238772</v>
      </c>
      <c r="K1004">
        <f t="shared" si="103"/>
        <v>0.24236716628405727</v>
      </c>
      <c r="L1004">
        <f t="shared" si="104"/>
        <v>1.5732834595962908</v>
      </c>
      <c r="M1004">
        <f t="shared" si="105"/>
        <v>1.3412059049816756</v>
      </c>
    </row>
    <row r="1005" spans="3:35" x14ac:dyDescent="0.3">
      <c r="C1005">
        <f t="shared" si="106"/>
        <v>997</v>
      </c>
      <c r="D1005">
        <v>8.3116494870444413</v>
      </c>
      <c r="E1005">
        <v>9.7812900723234844</v>
      </c>
      <c r="F1005">
        <v>8.0936598738781598</v>
      </c>
      <c r="G1005">
        <v>9.966059683302781</v>
      </c>
      <c r="H1005">
        <v>9.0483022637390409</v>
      </c>
      <c r="I1005">
        <v>9.9330149674581296</v>
      </c>
      <c r="J1005">
        <f t="shared" si="102"/>
        <v>9.1889960579576719</v>
      </c>
      <c r="K1005">
        <f t="shared" si="103"/>
        <v>0.69949946407220198</v>
      </c>
      <c r="L1005">
        <f t="shared" si="104"/>
        <v>0.55709303199352145</v>
      </c>
      <c r="M1005">
        <f t="shared" si="105"/>
        <v>0.8068132222253992</v>
      </c>
    </row>
    <row r="1006" spans="3:35" x14ac:dyDescent="0.3">
      <c r="C1006">
        <f t="shared" si="106"/>
        <v>998</v>
      </c>
      <c r="D1006">
        <v>9.5786286555476234</v>
      </c>
      <c r="E1006">
        <v>8.4606153714285135</v>
      </c>
      <c r="F1006">
        <v>9.3663808047710493</v>
      </c>
      <c r="G1006">
        <v>8.5367731397070372</v>
      </c>
      <c r="H1006">
        <v>8.4957303059308966</v>
      </c>
      <c r="I1006">
        <v>8.6102120397456119</v>
      </c>
      <c r="J1006">
        <f t="shared" si="102"/>
        <v>8.8413900528551217</v>
      </c>
      <c r="K1006">
        <f t="shared" si="103"/>
        <v>0.24596816061552515</v>
      </c>
      <c r="L1006">
        <f t="shared" si="104"/>
        <v>-0.77734684319508718</v>
      </c>
      <c r="M1006">
        <f t="shared" si="105"/>
        <v>-0.66758392928748889</v>
      </c>
    </row>
    <row r="1007" spans="3:35" x14ac:dyDescent="0.3">
      <c r="C1007">
        <f t="shared" si="106"/>
        <v>999</v>
      </c>
      <c r="D1007">
        <v>9.149254901555512</v>
      </c>
      <c r="E1007">
        <v>8.4903460843271521</v>
      </c>
      <c r="F1007">
        <v>8.6723272875415311</v>
      </c>
      <c r="G1007">
        <v>9.3135527295377614</v>
      </c>
      <c r="H1007">
        <v>9.1197368043131171</v>
      </c>
      <c r="I1007">
        <v>8.2587099409682327</v>
      </c>
      <c r="J1007">
        <f t="shared" si="102"/>
        <v>8.8339879580405523</v>
      </c>
      <c r="K1007">
        <f t="shared" si="103"/>
        <v>0.17723934511252931</v>
      </c>
      <c r="L1007">
        <f t="shared" si="104"/>
        <v>-0.95881183968220496</v>
      </c>
      <c r="M1007">
        <f t="shared" si="105"/>
        <v>-0.69898047408138497</v>
      </c>
    </row>
    <row r="1008" spans="3:35" x14ac:dyDescent="0.3">
      <c r="C1008">
        <f t="shared" si="106"/>
        <v>1000</v>
      </c>
      <c r="D1008">
        <v>8.4403519375694991</v>
      </c>
      <c r="E1008">
        <v>8.5126884938236707</v>
      </c>
      <c r="F1008">
        <v>8.9192512179240548</v>
      </c>
      <c r="G1008">
        <v>8.9376428454430492</v>
      </c>
      <c r="H1008">
        <v>8.2366393672088698</v>
      </c>
      <c r="I1008">
        <v>8.6908505628595183</v>
      </c>
      <c r="J1008">
        <f t="shared" si="102"/>
        <v>8.6229040708047773</v>
      </c>
      <c r="K1008">
        <f t="shared" si="103"/>
        <v>7.7234405930228775E-2</v>
      </c>
      <c r="L1008">
        <f t="shared" si="104"/>
        <v>-3.3129542190115937</v>
      </c>
      <c r="M1008">
        <f t="shared" si="105"/>
        <v>-1.5943087408611207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1712-8AD8-4E1C-8E16-385AF19FD5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mean</vt:lpstr>
      <vt:lpstr>sd</vt:lpstr>
      <vt:lpstr>t</vt:lpstr>
      <vt:lpstr>var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2019-11-03T08:17:54Z</dcterms:created>
  <dcterms:modified xsi:type="dcterms:W3CDTF">2019-11-18T19:54:46Z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630308a9-ba74-4b84-8092-8e6b9745ff22</vt:lpwstr>
  </property>
</Properties>
</file>