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drawings/drawing3.xml" ContentType="application/vnd.openxmlformats-officedocument.drawing+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drawings/drawing4.xml" ContentType="application/vnd.openxmlformats-officedocument.drawing+xml"/>
  <Override PartName="/xl/ctrlProps/ctrlProp1.xml" ContentType="application/vnd.ms-excel.controlproperties+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drawings/drawing5.xml" ContentType="application/vnd.openxmlformats-officedocument.drawing+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wgfoo\OneDrive\Documents\0-business-statistics\00-22S\lecture10\"/>
    </mc:Choice>
  </mc:AlternateContent>
  <xr:revisionPtr revIDLastSave="0" documentId="8_{F30D006C-BE4E-4139-99E1-FE25D4F5DA32}" xr6:coauthVersionLast="47" xr6:coauthVersionMax="47" xr10:uidLastSave="{00000000-0000-0000-0000-000000000000}"/>
  <bookViews>
    <workbookView xWindow="-108" yWindow="-108" windowWidth="23256" windowHeight="12576" xr2:uid="{ACF9C377-F17C-4DC5-8067-A1D646FB9A27}"/>
  </bookViews>
  <sheets>
    <sheet name="scope" sheetId="8" r:id="rId1"/>
    <sheet name="coir-results" sheetId="6" r:id="rId2"/>
    <sheet name="data" sheetId="1" r:id="rId3"/>
    <sheet name="simulation" sheetId="5" r:id="rId4"/>
    <sheet name="eda" sheetId="2" r:id="rId5"/>
    <sheet name="setups" sheetId="4" r:id="rId6"/>
    <sheet name="&gt;&gt;&gt;&gt;&gt;&gt;" sheetId="3" r:id="rId7"/>
    <sheet name="Sheet3" sheetId="9" r:id="rId8"/>
  </sheets>
  <functionGroups builtInGroupCount="19"/>
  <definedNames>
    <definedName name="basis_max">data!$C$9</definedName>
    <definedName name="basis_min">data!$C$8</definedName>
    <definedName name="calculation">simulation!$F$3:$N$14</definedName>
    <definedName name="correlation">simulation!$U$5:$U$10004</definedName>
    <definedName name="description">setups!$N$3:$N$9</definedName>
    <definedName name="index">#REF!</definedName>
    <definedName name="indo">simulation!$G$3:$G$14</definedName>
    <definedName name="indo_max">data!$C$3</definedName>
    <definedName name="indo_min">data!$C$2</definedName>
    <definedName name="interface">simulation!$Q$3:$U$3</definedName>
    <definedName name="mean">simulation!$Q$5:$Q$10004</definedName>
    <definedName name="mean_indo">simulation!$Q$5:$Q$10004</definedName>
    <definedName name="mean_srilk">simulation!$S$5:$S$10004</definedName>
    <definedName name="sample_names">simulation!$G$2:$H$2</definedName>
    <definedName name="samples">Sheet3!$C$4:$F$103</definedName>
    <definedName name="sd_indo">simulation!$R$5:$R$10004</definedName>
    <definedName name="sd_srilk">simulation!$T$5:$T$10004</definedName>
    <definedName name="simulation">simulation!$Q$4:$U$4</definedName>
    <definedName name="simulation_names">simulation!$Q$4:$U$4</definedName>
    <definedName name="source">setups!$O$3:$O$9</definedName>
    <definedName name="srilk">simulation!$H$3:$H$14</definedName>
    <definedName name="srilk_max">data!$C$6</definedName>
    <definedName name="srilk_min">data!$C$5</definedName>
    <definedName name="tolerance">setups!$Q$3</definedName>
    <definedName name="variables">setups!$M$3:$M$9</definedName>
    <definedName name="Xbar">Sheet3!$H$4:$H$103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5" l="1"/>
  <c r="L37" i="6"/>
  <c r="C11" i="4" l="1"/>
  <c r="C12" i="4" s="1"/>
  <c r="H3" i="5"/>
  <c r="G4" i="5"/>
  <c r="G5" i="5"/>
  <c r="G6" i="5"/>
  <c r="G7" i="5"/>
  <c r="G8" i="5"/>
  <c r="G9" i="5"/>
  <c r="G10" i="5"/>
  <c r="G11" i="5"/>
  <c r="G12" i="5"/>
  <c r="G13" i="5"/>
  <c r="G14" i="5"/>
  <c r="H4" i="5"/>
  <c r="H5" i="5"/>
  <c r="H6" i="5"/>
  <c r="H7" i="5"/>
  <c r="H8" i="5"/>
  <c r="H9" i="5"/>
  <c r="H10" i="5"/>
  <c r="H11" i="5"/>
  <c r="H12" i="5"/>
  <c r="H13" i="5"/>
  <c r="H14" i="5"/>
  <c r="F4" i="5"/>
  <c r="F5" i="5" s="1"/>
  <c r="F6" i="5" s="1"/>
  <c r="F7" i="5" s="1"/>
  <c r="F8" i="5" s="1"/>
  <c r="F9" i="5" s="1"/>
  <c r="F10" i="5" s="1"/>
  <c r="F11" i="5" s="1"/>
  <c r="F12" i="5" s="1"/>
  <c r="F13" i="5" s="1"/>
  <c r="F14" i="5" s="1"/>
  <c r="C2" i="4"/>
  <c r="D3" i="2"/>
  <c r="E3" i="2"/>
  <c r="J3" i="5" l="1"/>
  <c r="M3" i="5"/>
  <c r="T3" i="5" s="1"/>
  <c r="L3" i="5"/>
  <c r="K3" i="5"/>
  <c r="R3" i="5" s="1"/>
  <c r="N3" i="5"/>
  <c r="U3" i="5" s="1"/>
  <c r="S3" i="5" l="1"/>
  <c r="M4" i="5"/>
  <c r="Q3" i="5"/>
  <c r="K4" i="5"/>
  <c r="N39" i="6" l="1"/>
  <c r="N38" i="6"/>
  <c r="N37" i="6"/>
  <c r="S14" i="6"/>
  <c r="S12" i="6"/>
  <c r="S11" i="6"/>
  <c r="B4" i="9" l="1"/>
  <c r="K3" i="9"/>
  <c r="B6" i="9"/>
  <c r="B7" i="9" s="1"/>
  <c r="B8" i="9" s="1"/>
  <c r="B9" i="9" s="1"/>
  <c r="B10" i="9" s="1"/>
  <c r="B11" i="9" s="1"/>
  <c r="B12" i="9" s="1"/>
  <c r="B13" i="9" s="1"/>
  <c r="B14" i="9" s="1"/>
  <c r="B15" i="9" s="1"/>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5" i="9"/>
  <c r="O20" i="9"/>
  <c r="N18" i="9"/>
  <c r="N20" i="9"/>
  <c r="M8" i="4" l="1" a="1"/>
  <c r="M8" i="4" s="1"/>
  <c r="M3" i="4" a="1"/>
  <c r="M3" i="4" s="1"/>
  <c r="M9" i="4" l="1"/>
  <c r="M6" i="4"/>
  <c r="M7" i="4"/>
  <c r="M5" i="4"/>
  <c r="M4" i="4"/>
  <c r="T2" i="5" l="1"/>
  <c r="S2" i="5"/>
  <c r="C9" i="1"/>
  <c r="C8" i="1"/>
  <c r="F16" i="5"/>
  <c r="G18" i="5"/>
  <c r="L4" i="9" l="1"/>
  <c r="D102" i="9"/>
  <c r="D100" i="9"/>
  <c r="D98" i="9"/>
  <c r="D96" i="9"/>
  <c r="D94" i="9"/>
  <c r="D92" i="9"/>
  <c r="D90" i="9"/>
  <c r="D88" i="9"/>
  <c r="D86" i="9"/>
  <c r="D84" i="9"/>
  <c r="D82" i="9"/>
  <c r="D80" i="9"/>
  <c r="D78" i="9"/>
  <c r="D76" i="9"/>
  <c r="D74" i="9"/>
  <c r="D72" i="9"/>
  <c r="D70" i="9"/>
  <c r="D68" i="9"/>
  <c r="D66" i="9"/>
  <c r="D64" i="9"/>
  <c r="D62" i="9"/>
  <c r="D60" i="9"/>
  <c r="D58" i="9"/>
  <c r="D56" i="9"/>
  <c r="D54" i="9"/>
  <c r="D52" i="9"/>
  <c r="D50" i="9"/>
  <c r="D48" i="9"/>
  <c r="D46" i="9"/>
  <c r="D44" i="9"/>
  <c r="D42" i="9"/>
  <c r="D40" i="9"/>
  <c r="D38" i="9"/>
  <c r="D36" i="9"/>
  <c r="D34" i="9"/>
  <c r="D32" i="9"/>
  <c r="D30" i="9"/>
  <c r="D28" i="9"/>
  <c r="D26" i="9"/>
  <c r="D24" i="9"/>
  <c r="D22" i="9"/>
  <c r="D20" i="9"/>
  <c r="D18" i="9"/>
  <c r="D16" i="9"/>
  <c r="D14" i="9"/>
  <c r="D12" i="9"/>
  <c r="D10" i="9"/>
  <c r="D8" i="9"/>
  <c r="E6" i="9"/>
  <c r="E4" i="9"/>
  <c r="F18" i="9"/>
  <c r="C102" i="9"/>
  <c r="C100" i="9"/>
  <c r="C98" i="9"/>
  <c r="C96" i="9"/>
  <c r="C94" i="9"/>
  <c r="C92" i="9"/>
  <c r="C90" i="9"/>
  <c r="C88" i="9"/>
  <c r="C86" i="9"/>
  <c r="C84" i="9"/>
  <c r="C82" i="9"/>
  <c r="C80" i="9"/>
  <c r="C78" i="9"/>
  <c r="C76" i="9"/>
  <c r="C74" i="9"/>
  <c r="C72" i="9"/>
  <c r="C70" i="9"/>
  <c r="C68" i="9"/>
  <c r="C66" i="9"/>
  <c r="C64" i="9"/>
  <c r="C62" i="9"/>
  <c r="C60" i="9"/>
  <c r="C58" i="9"/>
  <c r="C56" i="9"/>
  <c r="C54" i="9"/>
  <c r="C52" i="9"/>
  <c r="C50" i="9"/>
  <c r="C48" i="9"/>
  <c r="C46" i="9"/>
  <c r="C44" i="9"/>
  <c r="C42" i="9"/>
  <c r="C40" i="9"/>
  <c r="C38" i="9"/>
  <c r="C36" i="9"/>
  <c r="C34" i="9"/>
  <c r="C32" i="9"/>
  <c r="C30" i="9"/>
  <c r="C28" i="9"/>
  <c r="C26" i="9"/>
  <c r="C24" i="9"/>
  <c r="C22" i="9"/>
  <c r="C20" i="9"/>
  <c r="C18" i="9"/>
  <c r="C16" i="9"/>
  <c r="C14" i="9"/>
  <c r="C12" i="9"/>
  <c r="C10" i="9"/>
  <c r="C8" i="9"/>
  <c r="D6" i="9"/>
  <c r="D4" i="9"/>
  <c r="C4" i="9"/>
  <c r="F26" i="9"/>
  <c r="F10" i="9"/>
  <c r="F103" i="9"/>
  <c r="F101" i="9"/>
  <c r="F99" i="9"/>
  <c r="F97" i="9"/>
  <c r="F95" i="9"/>
  <c r="F93" i="9"/>
  <c r="F91" i="9"/>
  <c r="F89" i="9"/>
  <c r="F87" i="9"/>
  <c r="F85" i="9"/>
  <c r="F83" i="9"/>
  <c r="F81" i="9"/>
  <c r="F79" i="9"/>
  <c r="F77" i="9"/>
  <c r="F75" i="9"/>
  <c r="F73" i="9"/>
  <c r="F71" i="9"/>
  <c r="F69" i="9"/>
  <c r="F67" i="9"/>
  <c r="F65" i="9"/>
  <c r="F63" i="9"/>
  <c r="F61" i="9"/>
  <c r="F59" i="9"/>
  <c r="F57" i="9"/>
  <c r="F55" i="9"/>
  <c r="F53" i="9"/>
  <c r="F51" i="9"/>
  <c r="F49" i="9"/>
  <c r="F47" i="9"/>
  <c r="F45" i="9"/>
  <c r="F43" i="9"/>
  <c r="F41" i="9"/>
  <c r="F39" i="9"/>
  <c r="F37" i="9"/>
  <c r="F35" i="9"/>
  <c r="F33" i="9"/>
  <c r="F31" i="9"/>
  <c r="F29" i="9"/>
  <c r="F27" i="9"/>
  <c r="F25" i="9"/>
  <c r="F23" i="9"/>
  <c r="F21" i="9"/>
  <c r="F19" i="9"/>
  <c r="F17" i="9"/>
  <c r="F15" i="9"/>
  <c r="F13" i="9"/>
  <c r="F11" i="9"/>
  <c r="F9" i="9"/>
  <c r="F7" i="9"/>
  <c r="C6" i="9"/>
  <c r="D5" i="9"/>
  <c r="F20" i="9"/>
  <c r="F8" i="9"/>
  <c r="E103" i="9"/>
  <c r="E101" i="9"/>
  <c r="E99" i="9"/>
  <c r="E97" i="9"/>
  <c r="E95" i="9"/>
  <c r="E93" i="9"/>
  <c r="E91" i="9"/>
  <c r="E89" i="9"/>
  <c r="E87" i="9"/>
  <c r="E85" i="9"/>
  <c r="E83" i="9"/>
  <c r="E81" i="9"/>
  <c r="E79" i="9"/>
  <c r="E77" i="9"/>
  <c r="E75" i="9"/>
  <c r="E73" i="9"/>
  <c r="E71" i="9"/>
  <c r="E69" i="9"/>
  <c r="E67" i="9"/>
  <c r="E65" i="9"/>
  <c r="E63" i="9"/>
  <c r="E61" i="9"/>
  <c r="E59" i="9"/>
  <c r="E57" i="9"/>
  <c r="E55" i="9"/>
  <c r="E53" i="9"/>
  <c r="E51" i="9"/>
  <c r="E49" i="9"/>
  <c r="E47" i="9"/>
  <c r="E45" i="9"/>
  <c r="E43" i="9"/>
  <c r="E41" i="9"/>
  <c r="E39" i="9"/>
  <c r="E37" i="9"/>
  <c r="E35" i="9"/>
  <c r="E33" i="9"/>
  <c r="E31" i="9"/>
  <c r="E29" i="9"/>
  <c r="E27" i="9"/>
  <c r="E25" i="9"/>
  <c r="E23" i="9"/>
  <c r="E21" i="9"/>
  <c r="E19" i="9"/>
  <c r="E17" i="9"/>
  <c r="E15" i="9"/>
  <c r="E13" i="9"/>
  <c r="E11" i="9"/>
  <c r="E9" i="9"/>
  <c r="E7" i="9"/>
  <c r="F5" i="9"/>
  <c r="F16" i="9"/>
  <c r="C5" i="9"/>
  <c r="D103" i="9"/>
  <c r="D101" i="9"/>
  <c r="D99" i="9"/>
  <c r="D97" i="9"/>
  <c r="D95" i="9"/>
  <c r="D93" i="9"/>
  <c r="D91" i="9"/>
  <c r="D89" i="9"/>
  <c r="D87" i="9"/>
  <c r="D85" i="9"/>
  <c r="D83" i="9"/>
  <c r="D81" i="9"/>
  <c r="D79" i="9"/>
  <c r="D77" i="9"/>
  <c r="D75" i="9"/>
  <c r="D73" i="9"/>
  <c r="D71" i="9"/>
  <c r="D69" i="9"/>
  <c r="D67" i="9"/>
  <c r="D65" i="9"/>
  <c r="D63" i="9"/>
  <c r="D61" i="9"/>
  <c r="D59" i="9"/>
  <c r="D57" i="9"/>
  <c r="D55" i="9"/>
  <c r="D53" i="9"/>
  <c r="D51" i="9"/>
  <c r="D49" i="9"/>
  <c r="D47" i="9"/>
  <c r="D45" i="9"/>
  <c r="D43" i="9"/>
  <c r="D41" i="9"/>
  <c r="D39" i="9"/>
  <c r="D37" i="9"/>
  <c r="D35" i="9"/>
  <c r="D33" i="9"/>
  <c r="D31" i="9"/>
  <c r="D29" i="9"/>
  <c r="D27" i="9"/>
  <c r="D25" i="9"/>
  <c r="D23" i="9"/>
  <c r="D21" i="9"/>
  <c r="D19" i="9"/>
  <c r="D17" i="9"/>
  <c r="D15" i="9"/>
  <c r="D13" i="9"/>
  <c r="D11" i="9"/>
  <c r="D9" i="9"/>
  <c r="D7" i="9"/>
  <c r="E5" i="9"/>
  <c r="C7" i="9"/>
  <c r="F22" i="9"/>
  <c r="F12" i="9"/>
  <c r="F6" i="9"/>
  <c r="C103" i="9"/>
  <c r="C101" i="9"/>
  <c r="C99" i="9"/>
  <c r="C97" i="9"/>
  <c r="C95" i="9"/>
  <c r="C93" i="9"/>
  <c r="C91" i="9"/>
  <c r="C89" i="9"/>
  <c r="C87" i="9"/>
  <c r="C85" i="9"/>
  <c r="C83" i="9"/>
  <c r="C81" i="9"/>
  <c r="C79" i="9"/>
  <c r="C77" i="9"/>
  <c r="C75" i="9"/>
  <c r="C73" i="9"/>
  <c r="C71" i="9"/>
  <c r="C69" i="9"/>
  <c r="C67" i="9"/>
  <c r="C65" i="9"/>
  <c r="C63" i="9"/>
  <c r="C61" i="9"/>
  <c r="C59" i="9"/>
  <c r="C57" i="9"/>
  <c r="C55" i="9"/>
  <c r="C53" i="9"/>
  <c r="C51" i="9"/>
  <c r="C49" i="9"/>
  <c r="C47" i="9"/>
  <c r="C45" i="9"/>
  <c r="C43" i="9"/>
  <c r="C41" i="9"/>
  <c r="C39" i="9"/>
  <c r="C37" i="9"/>
  <c r="C35" i="9"/>
  <c r="C33" i="9"/>
  <c r="C31" i="9"/>
  <c r="C29" i="9"/>
  <c r="C27" i="9"/>
  <c r="C25" i="9"/>
  <c r="C23" i="9"/>
  <c r="C21" i="9"/>
  <c r="C19" i="9"/>
  <c r="C17" i="9"/>
  <c r="C15" i="9"/>
  <c r="C13" i="9"/>
  <c r="C11" i="9"/>
  <c r="C9" i="9"/>
  <c r="F24" i="9"/>
  <c r="F14" i="9"/>
  <c r="F4" i="9"/>
  <c r="F102" i="9"/>
  <c r="F100" i="9"/>
  <c r="F98" i="9"/>
  <c r="F96" i="9"/>
  <c r="F94" i="9"/>
  <c r="F92" i="9"/>
  <c r="F90" i="9"/>
  <c r="F88" i="9"/>
  <c r="F86" i="9"/>
  <c r="F84" i="9"/>
  <c r="F82" i="9"/>
  <c r="F80" i="9"/>
  <c r="F78" i="9"/>
  <c r="F76" i="9"/>
  <c r="F74" i="9"/>
  <c r="F72" i="9"/>
  <c r="F70" i="9"/>
  <c r="F68" i="9"/>
  <c r="F66" i="9"/>
  <c r="F64" i="9"/>
  <c r="F62" i="9"/>
  <c r="F60" i="9"/>
  <c r="F58" i="9"/>
  <c r="F56" i="9"/>
  <c r="F54" i="9"/>
  <c r="F52" i="9"/>
  <c r="F50" i="9"/>
  <c r="F48" i="9"/>
  <c r="F46" i="9"/>
  <c r="F44" i="9"/>
  <c r="F42" i="9"/>
  <c r="F40" i="9"/>
  <c r="F38" i="9"/>
  <c r="F36" i="9"/>
  <c r="F34" i="9"/>
  <c r="F32" i="9"/>
  <c r="F30" i="9"/>
  <c r="F28" i="9"/>
  <c r="L5" i="9"/>
  <c r="E102" i="9"/>
  <c r="E100" i="9"/>
  <c r="E98" i="9"/>
  <c r="E96" i="9"/>
  <c r="E94" i="9"/>
  <c r="E92" i="9"/>
  <c r="E90" i="9"/>
  <c r="E88" i="9"/>
  <c r="E86" i="9"/>
  <c r="E84" i="9"/>
  <c r="E82" i="9"/>
  <c r="E80" i="9"/>
  <c r="E78" i="9"/>
  <c r="E76" i="9"/>
  <c r="E74" i="9"/>
  <c r="E72" i="9"/>
  <c r="E70" i="9"/>
  <c r="E68" i="9"/>
  <c r="E66" i="9"/>
  <c r="E64" i="9"/>
  <c r="E62" i="9"/>
  <c r="E60" i="9"/>
  <c r="E58" i="9"/>
  <c r="E56" i="9"/>
  <c r="E54" i="9"/>
  <c r="E52" i="9"/>
  <c r="E50" i="9"/>
  <c r="E48" i="9"/>
  <c r="E46" i="9"/>
  <c r="E44" i="9"/>
  <c r="E42" i="9"/>
  <c r="E40" i="9"/>
  <c r="E38" i="9"/>
  <c r="E36" i="9"/>
  <c r="E34" i="9"/>
  <c r="E32" i="9"/>
  <c r="E30" i="9"/>
  <c r="E28" i="9"/>
  <c r="E26" i="9"/>
  <c r="E24" i="9"/>
  <c r="E22" i="9"/>
  <c r="E20" i="9"/>
  <c r="E18" i="9"/>
  <c r="E16" i="9"/>
  <c r="E14" i="9"/>
  <c r="E12" i="9"/>
  <c r="E10" i="9"/>
  <c r="E8" i="9"/>
  <c r="M16" i="6"/>
  <c r="M15" i="6"/>
  <c r="M14" i="6"/>
  <c r="M13" i="6"/>
  <c r="M12" i="6"/>
  <c r="M11" i="6"/>
  <c r="M8" i="6"/>
  <c r="M7" i="6"/>
  <c r="M6" i="6"/>
  <c r="M5" i="6"/>
  <c r="M4" i="6"/>
  <c r="M3" i="6"/>
  <c r="M2" i="6"/>
  <c r="P6" i="5"/>
  <c r="P7" i="5" s="1"/>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P54" i="5" s="1"/>
  <c r="P55" i="5" s="1"/>
  <c r="P56" i="5" s="1"/>
  <c r="P57" i="5" s="1"/>
  <c r="P58" i="5" s="1"/>
  <c r="P59" i="5" s="1"/>
  <c r="P60" i="5" s="1"/>
  <c r="P61" i="5" s="1"/>
  <c r="P62" i="5" s="1"/>
  <c r="P63" i="5" s="1"/>
  <c r="P64" i="5" s="1"/>
  <c r="P65" i="5" s="1"/>
  <c r="P66" i="5" s="1"/>
  <c r="P67" i="5" s="1"/>
  <c r="P68" i="5" s="1"/>
  <c r="P69" i="5" s="1"/>
  <c r="P70" i="5" s="1"/>
  <c r="P71" i="5" s="1"/>
  <c r="P72" i="5" s="1"/>
  <c r="P73" i="5" s="1"/>
  <c r="P74" i="5" s="1"/>
  <c r="P75" i="5" s="1"/>
  <c r="P76" i="5" s="1"/>
  <c r="P77" i="5" s="1"/>
  <c r="P78" i="5" s="1"/>
  <c r="P79" i="5" s="1"/>
  <c r="P80" i="5" s="1"/>
  <c r="P81" i="5" s="1"/>
  <c r="P82" i="5" s="1"/>
  <c r="P83" i="5" s="1"/>
  <c r="P84" i="5" s="1"/>
  <c r="P85" i="5" s="1"/>
  <c r="P86" i="5" s="1"/>
  <c r="P87" i="5" s="1"/>
  <c r="P88" i="5" s="1"/>
  <c r="P89" i="5" s="1"/>
  <c r="P90" i="5" s="1"/>
  <c r="P91" i="5" s="1"/>
  <c r="P92" i="5" s="1"/>
  <c r="P93" i="5" s="1"/>
  <c r="P94" i="5" s="1"/>
  <c r="P95" i="5" s="1"/>
  <c r="P96" i="5" s="1"/>
  <c r="P97" i="5" s="1"/>
  <c r="P98" i="5" s="1"/>
  <c r="P99" i="5" s="1"/>
  <c r="P100" i="5" s="1"/>
  <c r="P101" i="5" s="1"/>
  <c r="P102" i="5" s="1"/>
  <c r="P103" i="5" s="1"/>
  <c r="P104" i="5" s="1"/>
  <c r="P105" i="5" s="1"/>
  <c r="P106" i="5" s="1"/>
  <c r="P107" i="5" s="1"/>
  <c r="P108" i="5" s="1"/>
  <c r="P109" i="5" s="1"/>
  <c r="P110" i="5" s="1"/>
  <c r="P111" i="5" s="1"/>
  <c r="P112" i="5" s="1"/>
  <c r="P113" i="5" s="1"/>
  <c r="P114" i="5" s="1"/>
  <c r="P115" i="5" s="1"/>
  <c r="P116" i="5" s="1"/>
  <c r="P117" i="5" s="1"/>
  <c r="P118" i="5" s="1"/>
  <c r="P119" i="5" s="1"/>
  <c r="P120" i="5" s="1"/>
  <c r="P121" i="5" s="1"/>
  <c r="P122" i="5" s="1"/>
  <c r="P123" i="5" s="1"/>
  <c r="P124" i="5" s="1"/>
  <c r="P125" i="5" s="1"/>
  <c r="P126" i="5" s="1"/>
  <c r="P127" i="5" s="1"/>
  <c r="P128" i="5" s="1"/>
  <c r="P129" i="5" s="1"/>
  <c r="P130" i="5" s="1"/>
  <c r="P131" i="5" s="1"/>
  <c r="P132" i="5" s="1"/>
  <c r="P133" i="5" s="1"/>
  <c r="P134" i="5" s="1"/>
  <c r="P135" i="5" s="1"/>
  <c r="P136" i="5" s="1"/>
  <c r="P137" i="5" s="1"/>
  <c r="P138" i="5" s="1"/>
  <c r="P139" i="5" s="1"/>
  <c r="P140" i="5" s="1"/>
  <c r="P141" i="5" s="1"/>
  <c r="P142" i="5" s="1"/>
  <c r="P143" i="5" s="1"/>
  <c r="P144" i="5" s="1"/>
  <c r="P145" i="5" s="1"/>
  <c r="P146" i="5" s="1"/>
  <c r="P147" i="5" s="1"/>
  <c r="P148" i="5" s="1"/>
  <c r="P149" i="5" s="1"/>
  <c r="P150" i="5" s="1"/>
  <c r="P151" i="5" s="1"/>
  <c r="P152" i="5" s="1"/>
  <c r="P153" i="5" s="1"/>
  <c r="P154" i="5" s="1"/>
  <c r="P155" i="5" s="1"/>
  <c r="P156" i="5" s="1"/>
  <c r="P157" i="5" s="1"/>
  <c r="P158" i="5" s="1"/>
  <c r="P159" i="5" s="1"/>
  <c r="P160" i="5" s="1"/>
  <c r="P161" i="5" s="1"/>
  <c r="P162" i="5" s="1"/>
  <c r="P163" i="5" s="1"/>
  <c r="P164" i="5" s="1"/>
  <c r="P165" i="5" s="1"/>
  <c r="P166" i="5" s="1"/>
  <c r="P167" i="5" s="1"/>
  <c r="P168" i="5" s="1"/>
  <c r="P169" i="5" s="1"/>
  <c r="P170" i="5" s="1"/>
  <c r="P171" i="5" s="1"/>
  <c r="P172" i="5" s="1"/>
  <c r="P173" i="5" s="1"/>
  <c r="P174" i="5" s="1"/>
  <c r="P175" i="5" s="1"/>
  <c r="P176" i="5" s="1"/>
  <c r="P177" i="5" s="1"/>
  <c r="P178" i="5" s="1"/>
  <c r="P179" i="5" s="1"/>
  <c r="P180" i="5" s="1"/>
  <c r="P181" i="5" s="1"/>
  <c r="P182" i="5" s="1"/>
  <c r="P183" i="5" s="1"/>
  <c r="P184" i="5" s="1"/>
  <c r="P185" i="5" s="1"/>
  <c r="P186" i="5" s="1"/>
  <c r="P187" i="5" s="1"/>
  <c r="P188" i="5" s="1"/>
  <c r="P189" i="5" s="1"/>
  <c r="P190" i="5" s="1"/>
  <c r="P191" i="5" s="1"/>
  <c r="P192" i="5" s="1"/>
  <c r="P193" i="5" s="1"/>
  <c r="P194" i="5" s="1"/>
  <c r="P195" i="5" s="1"/>
  <c r="P196" i="5" s="1"/>
  <c r="P197" i="5" s="1"/>
  <c r="P198" i="5" s="1"/>
  <c r="P199" i="5" s="1"/>
  <c r="P200" i="5" s="1"/>
  <c r="P201" i="5" s="1"/>
  <c r="P202" i="5" s="1"/>
  <c r="P203" i="5" s="1"/>
  <c r="P204" i="5" s="1"/>
  <c r="P205" i="5" s="1"/>
  <c r="P206" i="5" s="1"/>
  <c r="P207" i="5" s="1"/>
  <c r="P208" i="5" s="1"/>
  <c r="P209" i="5" s="1"/>
  <c r="P210" i="5" s="1"/>
  <c r="P211" i="5" s="1"/>
  <c r="P212" i="5" s="1"/>
  <c r="P213" i="5" s="1"/>
  <c r="P214" i="5" s="1"/>
  <c r="P215" i="5" s="1"/>
  <c r="P216" i="5" s="1"/>
  <c r="P217" i="5" s="1"/>
  <c r="P218" i="5" s="1"/>
  <c r="P219" i="5" s="1"/>
  <c r="P220" i="5" s="1"/>
  <c r="P221" i="5" s="1"/>
  <c r="P222" i="5" s="1"/>
  <c r="P223" i="5" s="1"/>
  <c r="P224" i="5" s="1"/>
  <c r="P225" i="5" s="1"/>
  <c r="P226" i="5" s="1"/>
  <c r="P227" i="5" s="1"/>
  <c r="P228" i="5" s="1"/>
  <c r="P229" i="5" s="1"/>
  <c r="P230" i="5" s="1"/>
  <c r="P231" i="5" s="1"/>
  <c r="P232" i="5" s="1"/>
  <c r="P233" i="5" s="1"/>
  <c r="P234" i="5" s="1"/>
  <c r="P235" i="5" s="1"/>
  <c r="P236" i="5" s="1"/>
  <c r="P237" i="5" s="1"/>
  <c r="P238" i="5" s="1"/>
  <c r="P239" i="5" s="1"/>
  <c r="P240" i="5" s="1"/>
  <c r="P241" i="5" s="1"/>
  <c r="P242" i="5" s="1"/>
  <c r="P243" i="5" s="1"/>
  <c r="P244" i="5" s="1"/>
  <c r="P245" i="5" s="1"/>
  <c r="P246" i="5" s="1"/>
  <c r="P247" i="5" s="1"/>
  <c r="P248" i="5" s="1"/>
  <c r="P249" i="5" s="1"/>
  <c r="P250" i="5" s="1"/>
  <c r="P251" i="5" s="1"/>
  <c r="P252" i="5" s="1"/>
  <c r="P253" i="5" s="1"/>
  <c r="P254" i="5" s="1"/>
  <c r="P255" i="5" s="1"/>
  <c r="P256" i="5" s="1"/>
  <c r="P257" i="5" s="1"/>
  <c r="P258" i="5" s="1"/>
  <c r="P259" i="5" s="1"/>
  <c r="P260" i="5" s="1"/>
  <c r="P261" i="5" s="1"/>
  <c r="P262" i="5" s="1"/>
  <c r="P263" i="5" s="1"/>
  <c r="P264" i="5" s="1"/>
  <c r="P265" i="5" s="1"/>
  <c r="P266" i="5" s="1"/>
  <c r="P267" i="5" s="1"/>
  <c r="P268" i="5" s="1"/>
  <c r="P269" i="5" s="1"/>
  <c r="P270" i="5" s="1"/>
  <c r="P271" i="5" s="1"/>
  <c r="P272" i="5" s="1"/>
  <c r="P273" i="5" s="1"/>
  <c r="P274" i="5" s="1"/>
  <c r="P275" i="5" s="1"/>
  <c r="P276" i="5" s="1"/>
  <c r="P277" i="5" s="1"/>
  <c r="P278" i="5" s="1"/>
  <c r="P279" i="5" s="1"/>
  <c r="P280" i="5" s="1"/>
  <c r="P281" i="5" s="1"/>
  <c r="P282" i="5" s="1"/>
  <c r="P283" i="5" s="1"/>
  <c r="P284" i="5" s="1"/>
  <c r="P285" i="5" s="1"/>
  <c r="P286" i="5" s="1"/>
  <c r="P287" i="5" s="1"/>
  <c r="P288" i="5" s="1"/>
  <c r="P289" i="5" s="1"/>
  <c r="P290" i="5" s="1"/>
  <c r="P291" i="5" s="1"/>
  <c r="P292" i="5" s="1"/>
  <c r="P293" i="5" s="1"/>
  <c r="P294" i="5" s="1"/>
  <c r="P295" i="5" s="1"/>
  <c r="P296" i="5" s="1"/>
  <c r="P297" i="5" s="1"/>
  <c r="P298" i="5" s="1"/>
  <c r="P299" i="5" s="1"/>
  <c r="P300" i="5" s="1"/>
  <c r="P301" i="5" s="1"/>
  <c r="P302" i="5" s="1"/>
  <c r="P303" i="5" s="1"/>
  <c r="P304" i="5" s="1"/>
  <c r="P305" i="5" s="1"/>
  <c r="P306" i="5" s="1"/>
  <c r="P307" i="5" s="1"/>
  <c r="P308" i="5" s="1"/>
  <c r="P309" i="5" s="1"/>
  <c r="P310" i="5" s="1"/>
  <c r="P311" i="5" s="1"/>
  <c r="P312" i="5" s="1"/>
  <c r="P313" i="5" s="1"/>
  <c r="P314" i="5" s="1"/>
  <c r="P315" i="5" s="1"/>
  <c r="P316" i="5" s="1"/>
  <c r="P317" i="5" s="1"/>
  <c r="P318" i="5" s="1"/>
  <c r="P319" i="5" s="1"/>
  <c r="P320" i="5" s="1"/>
  <c r="P321" i="5" s="1"/>
  <c r="P322" i="5" s="1"/>
  <c r="P323" i="5" s="1"/>
  <c r="P324" i="5" s="1"/>
  <c r="P325" i="5" s="1"/>
  <c r="P326" i="5" s="1"/>
  <c r="P327" i="5" s="1"/>
  <c r="P328" i="5" s="1"/>
  <c r="P329" i="5" s="1"/>
  <c r="P330" i="5" s="1"/>
  <c r="P331" i="5" s="1"/>
  <c r="P332" i="5" s="1"/>
  <c r="P333" i="5" s="1"/>
  <c r="P334" i="5" s="1"/>
  <c r="P335" i="5" s="1"/>
  <c r="P336" i="5" s="1"/>
  <c r="P337" i="5" s="1"/>
  <c r="P338" i="5" s="1"/>
  <c r="P339" i="5" s="1"/>
  <c r="P340" i="5" s="1"/>
  <c r="P341" i="5" s="1"/>
  <c r="P342" i="5" s="1"/>
  <c r="P343" i="5" s="1"/>
  <c r="P344" i="5" s="1"/>
  <c r="P345" i="5" s="1"/>
  <c r="P346" i="5" s="1"/>
  <c r="P347" i="5" s="1"/>
  <c r="P348" i="5" s="1"/>
  <c r="P349" i="5" s="1"/>
  <c r="P350" i="5" s="1"/>
  <c r="P351" i="5" s="1"/>
  <c r="P352" i="5" s="1"/>
  <c r="P353" i="5" s="1"/>
  <c r="P354" i="5" s="1"/>
  <c r="P355" i="5" s="1"/>
  <c r="P356" i="5" s="1"/>
  <c r="P357" i="5" s="1"/>
  <c r="P358" i="5" s="1"/>
  <c r="P359" i="5" s="1"/>
  <c r="P360" i="5" s="1"/>
  <c r="P361" i="5" s="1"/>
  <c r="P362" i="5" s="1"/>
  <c r="P363" i="5" s="1"/>
  <c r="P364" i="5" s="1"/>
  <c r="P365" i="5" s="1"/>
  <c r="P366" i="5" s="1"/>
  <c r="P367" i="5" s="1"/>
  <c r="P368" i="5" s="1"/>
  <c r="P369" i="5" s="1"/>
  <c r="P370" i="5" s="1"/>
  <c r="P371" i="5" s="1"/>
  <c r="P372" i="5" s="1"/>
  <c r="P373" i="5" s="1"/>
  <c r="P374" i="5" s="1"/>
  <c r="P375" i="5" s="1"/>
  <c r="P376" i="5" s="1"/>
  <c r="P377" i="5" s="1"/>
  <c r="P378" i="5" s="1"/>
  <c r="P379" i="5" s="1"/>
  <c r="P380" i="5" s="1"/>
  <c r="P381" i="5" s="1"/>
  <c r="P382" i="5" s="1"/>
  <c r="P383" i="5" s="1"/>
  <c r="P384" i="5" s="1"/>
  <c r="P385" i="5" s="1"/>
  <c r="P386" i="5" s="1"/>
  <c r="P387" i="5" s="1"/>
  <c r="P388" i="5" s="1"/>
  <c r="P389" i="5" s="1"/>
  <c r="P390" i="5" s="1"/>
  <c r="P391" i="5" s="1"/>
  <c r="P392" i="5" s="1"/>
  <c r="P393" i="5" s="1"/>
  <c r="P394" i="5" s="1"/>
  <c r="P395" i="5" s="1"/>
  <c r="P396" i="5" s="1"/>
  <c r="P397" i="5" s="1"/>
  <c r="P398" i="5" s="1"/>
  <c r="P399" i="5" s="1"/>
  <c r="P400" i="5" s="1"/>
  <c r="P401" i="5" s="1"/>
  <c r="P402" i="5" s="1"/>
  <c r="P403" i="5" s="1"/>
  <c r="P404" i="5" s="1"/>
  <c r="P405" i="5" s="1"/>
  <c r="P406" i="5" s="1"/>
  <c r="P407" i="5" s="1"/>
  <c r="P408" i="5" s="1"/>
  <c r="P409" i="5" s="1"/>
  <c r="P410" i="5" s="1"/>
  <c r="P411" i="5" s="1"/>
  <c r="P412" i="5" s="1"/>
  <c r="P413" i="5" s="1"/>
  <c r="P414" i="5" s="1"/>
  <c r="P415" i="5" s="1"/>
  <c r="P416" i="5" s="1"/>
  <c r="P417" i="5" s="1"/>
  <c r="P418" i="5" s="1"/>
  <c r="P419" i="5" s="1"/>
  <c r="P420" i="5" s="1"/>
  <c r="P421" i="5" s="1"/>
  <c r="P422" i="5" s="1"/>
  <c r="P423" i="5" s="1"/>
  <c r="P424" i="5" s="1"/>
  <c r="P425" i="5" s="1"/>
  <c r="P426" i="5" s="1"/>
  <c r="P427" i="5" s="1"/>
  <c r="P428" i="5" s="1"/>
  <c r="P429" i="5" s="1"/>
  <c r="P430" i="5" s="1"/>
  <c r="P431" i="5" s="1"/>
  <c r="P432" i="5" s="1"/>
  <c r="P433" i="5" s="1"/>
  <c r="P434" i="5" s="1"/>
  <c r="P435" i="5" s="1"/>
  <c r="P436" i="5" s="1"/>
  <c r="P437" i="5" s="1"/>
  <c r="P438" i="5" s="1"/>
  <c r="P439" i="5" s="1"/>
  <c r="P440" i="5" s="1"/>
  <c r="P441" i="5" s="1"/>
  <c r="P442" i="5" s="1"/>
  <c r="P443" i="5" s="1"/>
  <c r="P444" i="5" s="1"/>
  <c r="P445" i="5" s="1"/>
  <c r="P446" i="5" s="1"/>
  <c r="P447" i="5" s="1"/>
  <c r="P448" i="5" s="1"/>
  <c r="P449" i="5" s="1"/>
  <c r="P450" i="5" s="1"/>
  <c r="P451" i="5" s="1"/>
  <c r="P452" i="5" s="1"/>
  <c r="P453" i="5" s="1"/>
  <c r="P454" i="5" s="1"/>
  <c r="P455" i="5" s="1"/>
  <c r="P456" i="5" s="1"/>
  <c r="P457" i="5" s="1"/>
  <c r="P458" i="5" s="1"/>
  <c r="P459" i="5" s="1"/>
  <c r="P460" i="5" s="1"/>
  <c r="P461" i="5" s="1"/>
  <c r="P462" i="5" s="1"/>
  <c r="P463" i="5" s="1"/>
  <c r="P464" i="5" s="1"/>
  <c r="P465" i="5" s="1"/>
  <c r="P466" i="5" s="1"/>
  <c r="P467" i="5" s="1"/>
  <c r="P468" i="5" s="1"/>
  <c r="P469" i="5" s="1"/>
  <c r="P470" i="5" s="1"/>
  <c r="P471" i="5" s="1"/>
  <c r="P472" i="5" s="1"/>
  <c r="P473" i="5" s="1"/>
  <c r="P474" i="5" s="1"/>
  <c r="P475" i="5" s="1"/>
  <c r="P476" i="5" s="1"/>
  <c r="P477" i="5" s="1"/>
  <c r="P478" i="5" s="1"/>
  <c r="P479" i="5" s="1"/>
  <c r="P480" i="5" s="1"/>
  <c r="P481" i="5" s="1"/>
  <c r="P482" i="5" s="1"/>
  <c r="P483" i="5" s="1"/>
  <c r="P484" i="5" s="1"/>
  <c r="P485" i="5" s="1"/>
  <c r="P486" i="5" s="1"/>
  <c r="P487" i="5" s="1"/>
  <c r="P488" i="5" s="1"/>
  <c r="P489" i="5" s="1"/>
  <c r="P490" i="5" s="1"/>
  <c r="P491" i="5" s="1"/>
  <c r="P492" i="5" s="1"/>
  <c r="P493" i="5" s="1"/>
  <c r="P494" i="5" s="1"/>
  <c r="P495" i="5" s="1"/>
  <c r="P496" i="5" s="1"/>
  <c r="P497" i="5" s="1"/>
  <c r="P498" i="5" s="1"/>
  <c r="P499" i="5" s="1"/>
  <c r="P500" i="5" s="1"/>
  <c r="P501" i="5" s="1"/>
  <c r="P502" i="5" s="1"/>
  <c r="P503" i="5" s="1"/>
  <c r="P504" i="5" s="1"/>
  <c r="P505" i="5" s="1"/>
  <c r="P506" i="5" s="1"/>
  <c r="P507" i="5" s="1"/>
  <c r="P508" i="5" s="1"/>
  <c r="P509" i="5" s="1"/>
  <c r="P510" i="5" s="1"/>
  <c r="P511" i="5" s="1"/>
  <c r="P512" i="5" s="1"/>
  <c r="P513" i="5" s="1"/>
  <c r="P514" i="5" s="1"/>
  <c r="P515" i="5" s="1"/>
  <c r="P516" i="5" s="1"/>
  <c r="P517" i="5" s="1"/>
  <c r="P518" i="5" s="1"/>
  <c r="P519" i="5" s="1"/>
  <c r="P520" i="5" s="1"/>
  <c r="P521" i="5" s="1"/>
  <c r="P522" i="5" s="1"/>
  <c r="P523" i="5" s="1"/>
  <c r="P524" i="5" s="1"/>
  <c r="P525" i="5" s="1"/>
  <c r="P526" i="5" s="1"/>
  <c r="P527" i="5" s="1"/>
  <c r="P528" i="5" s="1"/>
  <c r="P529" i="5" s="1"/>
  <c r="P530" i="5" s="1"/>
  <c r="P531" i="5" s="1"/>
  <c r="P532" i="5" s="1"/>
  <c r="P533" i="5" s="1"/>
  <c r="P534" i="5" s="1"/>
  <c r="P535" i="5" s="1"/>
  <c r="P536" i="5" s="1"/>
  <c r="P537" i="5" s="1"/>
  <c r="P538" i="5" s="1"/>
  <c r="P539" i="5" s="1"/>
  <c r="P540" i="5" s="1"/>
  <c r="P541" i="5" s="1"/>
  <c r="P542" i="5" s="1"/>
  <c r="P543" i="5" s="1"/>
  <c r="P544" i="5" s="1"/>
  <c r="P545" i="5" s="1"/>
  <c r="P546" i="5" s="1"/>
  <c r="P547" i="5" s="1"/>
  <c r="P548" i="5" s="1"/>
  <c r="P549" i="5" s="1"/>
  <c r="P550" i="5" s="1"/>
  <c r="P551" i="5" s="1"/>
  <c r="P552" i="5" s="1"/>
  <c r="P553" i="5" s="1"/>
  <c r="P554" i="5" s="1"/>
  <c r="P555" i="5" s="1"/>
  <c r="P556" i="5" s="1"/>
  <c r="P557" i="5" s="1"/>
  <c r="P558" i="5" s="1"/>
  <c r="P559" i="5" s="1"/>
  <c r="P560" i="5" s="1"/>
  <c r="P561" i="5" s="1"/>
  <c r="P562" i="5" s="1"/>
  <c r="P563" i="5" s="1"/>
  <c r="P564" i="5" s="1"/>
  <c r="P565" i="5" s="1"/>
  <c r="P566" i="5" s="1"/>
  <c r="P567" i="5" s="1"/>
  <c r="P568" i="5" s="1"/>
  <c r="P569" i="5" s="1"/>
  <c r="P570" i="5" s="1"/>
  <c r="P571" i="5" s="1"/>
  <c r="P572" i="5" s="1"/>
  <c r="P573" i="5" s="1"/>
  <c r="P574" i="5" s="1"/>
  <c r="P575" i="5" s="1"/>
  <c r="P576" i="5" s="1"/>
  <c r="P577" i="5" s="1"/>
  <c r="P578" i="5" s="1"/>
  <c r="P579" i="5" s="1"/>
  <c r="P580" i="5" s="1"/>
  <c r="P581" i="5" s="1"/>
  <c r="P582" i="5" s="1"/>
  <c r="P583" i="5" s="1"/>
  <c r="P584" i="5" s="1"/>
  <c r="P585" i="5" s="1"/>
  <c r="P586" i="5" s="1"/>
  <c r="P587" i="5" s="1"/>
  <c r="P588" i="5" s="1"/>
  <c r="P589" i="5" s="1"/>
  <c r="P590" i="5" s="1"/>
  <c r="P591" i="5" s="1"/>
  <c r="P592" i="5" s="1"/>
  <c r="P593" i="5" s="1"/>
  <c r="P594" i="5" s="1"/>
  <c r="P595" i="5" s="1"/>
  <c r="P596" i="5" s="1"/>
  <c r="P597" i="5" s="1"/>
  <c r="P598" i="5" s="1"/>
  <c r="P599" i="5" s="1"/>
  <c r="P600" i="5" s="1"/>
  <c r="P601" i="5" s="1"/>
  <c r="P602" i="5" s="1"/>
  <c r="P603" i="5" s="1"/>
  <c r="P604" i="5" s="1"/>
  <c r="P605" i="5" s="1"/>
  <c r="P606" i="5" s="1"/>
  <c r="P607" i="5" s="1"/>
  <c r="P608" i="5" s="1"/>
  <c r="P609" i="5" s="1"/>
  <c r="P610" i="5" s="1"/>
  <c r="P611" i="5" s="1"/>
  <c r="P612" i="5" s="1"/>
  <c r="P613" i="5" s="1"/>
  <c r="P614" i="5" s="1"/>
  <c r="P615" i="5" s="1"/>
  <c r="P616" i="5" s="1"/>
  <c r="P617" i="5" s="1"/>
  <c r="P618" i="5" s="1"/>
  <c r="P619" i="5" s="1"/>
  <c r="P620" i="5" s="1"/>
  <c r="P621" i="5" s="1"/>
  <c r="P622" i="5" s="1"/>
  <c r="P623" i="5" s="1"/>
  <c r="P624" i="5" s="1"/>
  <c r="P625" i="5" s="1"/>
  <c r="P626" i="5" s="1"/>
  <c r="P627" i="5" s="1"/>
  <c r="P628" i="5" s="1"/>
  <c r="P629" i="5" s="1"/>
  <c r="P630" i="5" s="1"/>
  <c r="P631" i="5" s="1"/>
  <c r="P632" i="5" s="1"/>
  <c r="P633" i="5" s="1"/>
  <c r="P634" i="5" s="1"/>
  <c r="P635" i="5" s="1"/>
  <c r="P636" i="5" s="1"/>
  <c r="P637" i="5" s="1"/>
  <c r="P638" i="5" s="1"/>
  <c r="P639" i="5" s="1"/>
  <c r="P640" i="5" s="1"/>
  <c r="P641" i="5" s="1"/>
  <c r="P642" i="5" s="1"/>
  <c r="P643" i="5" s="1"/>
  <c r="P644" i="5" s="1"/>
  <c r="P645" i="5" s="1"/>
  <c r="P646" i="5" s="1"/>
  <c r="P647" i="5" s="1"/>
  <c r="P648" i="5" s="1"/>
  <c r="P649" i="5" s="1"/>
  <c r="P650" i="5" s="1"/>
  <c r="P651" i="5" s="1"/>
  <c r="P652" i="5" s="1"/>
  <c r="P653" i="5" s="1"/>
  <c r="P654" i="5" s="1"/>
  <c r="P655" i="5" s="1"/>
  <c r="P656" i="5" s="1"/>
  <c r="P657" i="5" s="1"/>
  <c r="P658" i="5" s="1"/>
  <c r="P659" i="5" s="1"/>
  <c r="P660" i="5" s="1"/>
  <c r="P661" i="5" s="1"/>
  <c r="P662" i="5" s="1"/>
  <c r="P663" i="5" s="1"/>
  <c r="P664" i="5" s="1"/>
  <c r="P665" i="5" s="1"/>
  <c r="P666" i="5" s="1"/>
  <c r="P667" i="5" s="1"/>
  <c r="P668" i="5" s="1"/>
  <c r="P669" i="5" s="1"/>
  <c r="P670" i="5" s="1"/>
  <c r="P671" i="5" s="1"/>
  <c r="P672" i="5" s="1"/>
  <c r="P673" i="5" s="1"/>
  <c r="P674" i="5" s="1"/>
  <c r="P675" i="5" s="1"/>
  <c r="P676" i="5" s="1"/>
  <c r="P677" i="5" s="1"/>
  <c r="P678" i="5" s="1"/>
  <c r="P679" i="5" s="1"/>
  <c r="P680" i="5" s="1"/>
  <c r="P681" i="5" s="1"/>
  <c r="P682" i="5" s="1"/>
  <c r="P683" i="5" s="1"/>
  <c r="P684" i="5" s="1"/>
  <c r="P685" i="5" s="1"/>
  <c r="P686" i="5" s="1"/>
  <c r="P687" i="5" s="1"/>
  <c r="P688" i="5" s="1"/>
  <c r="P689" i="5" s="1"/>
  <c r="P690" i="5" s="1"/>
  <c r="P691" i="5" s="1"/>
  <c r="P692" i="5" s="1"/>
  <c r="P693" i="5" s="1"/>
  <c r="P694" i="5" s="1"/>
  <c r="P695" i="5" s="1"/>
  <c r="P696" i="5" s="1"/>
  <c r="P697" i="5" s="1"/>
  <c r="P698" i="5" s="1"/>
  <c r="P699" i="5" s="1"/>
  <c r="P700" i="5" s="1"/>
  <c r="P701" i="5" s="1"/>
  <c r="P702" i="5" s="1"/>
  <c r="P703" i="5" s="1"/>
  <c r="P704" i="5" s="1"/>
  <c r="P705" i="5" s="1"/>
  <c r="P706" i="5" s="1"/>
  <c r="P707" i="5" s="1"/>
  <c r="P708" i="5" s="1"/>
  <c r="P709" i="5" s="1"/>
  <c r="P710" i="5" s="1"/>
  <c r="P711" i="5" s="1"/>
  <c r="P712" i="5" s="1"/>
  <c r="P713" i="5" s="1"/>
  <c r="P714" i="5" s="1"/>
  <c r="P715" i="5" s="1"/>
  <c r="P716" i="5" s="1"/>
  <c r="P717" i="5" s="1"/>
  <c r="P718" i="5" s="1"/>
  <c r="P719" i="5" s="1"/>
  <c r="P720" i="5" s="1"/>
  <c r="P721" i="5" s="1"/>
  <c r="P722" i="5" s="1"/>
  <c r="P723" i="5" s="1"/>
  <c r="P724" i="5" s="1"/>
  <c r="P725" i="5" s="1"/>
  <c r="P726" i="5" s="1"/>
  <c r="P727" i="5" s="1"/>
  <c r="P728" i="5" s="1"/>
  <c r="P729" i="5" s="1"/>
  <c r="P730" i="5" s="1"/>
  <c r="P731" i="5" s="1"/>
  <c r="P732" i="5" s="1"/>
  <c r="P733" i="5" s="1"/>
  <c r="P734" i="5" s="1"/>
  <c r="P735" i="5" s="1"/>
  <c r="P736" i="5" s="1"/>
  <c r="P737" i="5" s="1"/>
  <c r="P738" i="5" s="1"/>
  <c r="P739" i="5" s="1"/>
  <c r="P740" i="5" s="1"/>
  <c r="P741" i="5" s="1"/>
  <c r="P742" i="5" s="1"/>
  <c r="P743" i="5" s="1"/>
  <c r="P744" i="5" s="1"/>
  <c r="P745" i="5" s="1"/>
  <c r="P746" i="5" s="1"/>
  <c r="P747" i="5" s="1"/>
  <c r="P748" i="5" s="1"/>
  <c r="P749" i="5" s="1"/>
  <c r="P750" i="5" s="1"/>
  <c r="P751" i="5" s="1"/>
  <c r="P752" i="5" s="1"/>
  <c r="P753" i="5" s="1"/>
  <c r="P754" i="5" s="1"/>
  <c r="P755" i="5" s="1"/>
  <c r="P756" i="5" s="1"/>
  <c r="P757" i="5" s="1"/>
  <c r="P758" i="5" s="1"/>
  <c r="P759" i="5" s="1"/>
  <c r="P760" i="5" s="1"/>
  <c r="P761" i="5" s="1"/>
  <c r="P762" i="5" s="1"/>
  <c r="P763" i="5" s="1"/>
  <c r="P764" i="5" s="1"/>
  <c r="P765" i="5" s="1"/>
  <c r="P766" i="5" s="1"/>
  <c r="P767" i="5" s="1"/>
  <c r="P768" i="5" s="1"/>
  <c r="P769" i="5" s="1"/>
  <c r="P770" i="5" s="1"/>
  <c r="P771" i="5" s="1"/>
  <c r="P772" i="5" s="1"/>
  <c r="P773" i="5" s="1"/>
  <c r="P774" i="5" s="1"/>
  <c r="P775" i="5" s="1"/>
  <c r="P776" i="5" s="1"/>
  <c r="P777" i="5" s="1"/>
  <c r="P778" i="5" s="1"/>
  <c r="P779" i="5" s="1"/>
  <c r="P780" i="5" s="1"/>
  <c r="P781" i="5" s="1"/>
  <c r="P782" i="5" s="1"/>
  <c r="P783" i="5" s="1"/>
  <c r="P784" i="5" s="1"/>
  <c r="P785" i="5" s="1"/>
  <c r="P786" i="5" s="1"/>
  <c r="P787" i="5" s="1"/>
  <c r="P788" i="5" s="1"/>
  <c r="P789" i="5" s="1"/>
  <c r="P790" i="5" s="1"/>
  <c r="P791" i="5" s="1"/>
  <c r="P792" i="5" s="1"/>
  <c r="P793" i="5" s="1"/>
  <c r="P794" i="5" s="1"/>
  <c r="P795" i="5" s="1"/>
  <c r="P796" i="5" s="1"/>
  <c r="P797" i="5" s="1"/>
  <c r="P798" i="5" s="1"/>
  <c r="P799" i="5" s="1"/>
  <c r="P800" i="5" s="1"/>
  <c r="P801" i="5" s="1"/>
  <c r="P802" i="5" s="1"/>
  <c r="P803" i="5" s="1"/>
  <c r="P804" i="5" s="1"/>
  <c r="P805" i="5" s="1"/>
  <c r="P806" i="5" s="1"/>
  <c r="P807" i="5" s="1"/>
  <c r="P808" i="5" s="1"/>
  <c r="P809" i="5" s="1"/>
  <c r="P810" i="5" s="1"/>
  <c r="P811" i="5" s="1"/>
  <c r="P812" i="5" s="1"/>
  <c r="P813" i="5" s="1"/>
  <c r="P814" i="5" s="1"/>
  <c r="P815" i="5" s="1"/>
  <c r="P816" i="5" s="1"/>
  <c r="P817" i="5" s="1"/>
  <c r="P818" i="5" s="1"/>
  <c r="P819" i="5" s="1"/>
  <c r="P820" i="5" s="1"/>
  <c r="P821" i="5" s="1"/>
  <c r="P822" i="5" s="1"/>
  <c r="P823" i="5" s="1"/>
  <c r="P824" i="5" s="1"/>
  <c r="P825" i="5" s="1"/>
  <c r="P826" i="5" s="1"/>
  <c r="P827" i="5" s="1"/>
  <c r="P828" i="5" s="1"/>
  <c r="P829" i="5" s="1"/>
  <c r="P830" i="5" s="1"/>
  <c r="P831" i="5" s="1"/>
  <c r="P832" i="5" s="1"/>
  <c r="P833" i="5" s="1"/>
  <c r="P834" i="5" s="1"/>
  <c r="P835" i="5" s="1"/>
  <c r="P836" i="5" s="1"/>
  <c r="P837" i="5" s="1"/>
  <c r="P838" i="5" s="1"/>
  <c r="P839" i="5" s="1"/>
  <c r="P840" i="5" s="1"/>
  <c r="P841" i="5" s="1"/>
  <c r="P842" i="5" s="1"/>
  <c r="P843" i="5" s="1"/>
  <c r="P844" i="5" s="1"/>
  <c r="P845" i="5" s="1"/>
  <c r="P846" i="5" s="1"/>
  <c r="P847" i="5" s="1"/>
  <c r="P848" i="5" s="1"/>
  <c r="P849" i="5" s="1"/>
  <c r="P850" i="5" s="1"/>
  <c r="P851" i="5" s="1"/>
  <c r="P852" i="5" s="1"/>
  <c r="P853" i="5" s="1"/>
  <c r="P854" i="5" s="1"/>
  <c r="P855" i="5" s="1"/>
  <c r="P856" i="5" s="1"/>
  <c r="P857" i="5" s="1"/>
  <c r="P858" i="5" s="1"/>
  <c r="P859" i="5" s="1"/>
  <c r="P860" i="5" s="1"/>
  <c r="P861" i="5" s="1"/>
  <c r="P862" i="5" s="1"/>
  <c r="P863" i="5" s="1"/>
  <c r="P864" i="5" s="1"/>
  <c r="P865" i="5" s="1"/>
  <c r="P866" i="5" s="1"/>
  <c r="P867" i="5" s="1"/>
  <c r="P868" i="5" s="1"/>
  <c r="P869" i="5" s="1"/>
  <c r="P870" i="5" s="1"/>
  <c r="P871" i="5" s="1"/>
  <c r="P872" i="5" s="1"/>
  <c r="P873" i="5" s="1"/>
  <c r="P874" i="5" s="1"/>
  <c r="P875" i="5" s="1"/>
  <c r="P876" i="5" s="1"/>
  <c r="P877" i="5" s="1"/>
  <c r="P878" i="5" s="1"/>
  <c r="P879" i="5" s="1"/>
  <c r="P880" i="5" s="1"/>
  <c r="P881" i="5" s="1"/>
  <c r="P882" i="5" s="1"/>
  <c r="P883" i="5" s="1"/>
  <c r="P884" i="5" s="1"/>
  <c r="P885" i="5" s="1"/>
  <c r="P886" i="5" s="1"/>
  <c r="P887" i="5" s="1"/>
  <c r="P888" i="5" s="1"/>
  <c r="P889" i="5" s="1"/>
  <c r="P890" i="5" s="1"/>
  <c r="P891" i="5" s="1"/>
  <c r="P892" i="5" s="1"/>
  <c r="P893" i="5" s="1"/>
  <c r="P894" i="5" s="1"/>
  <c r="P895" i="5" s="1"/>
  <c r="P896" i="5" s="1"/>
  <c r="P897" i="5" s="1"/>
  <c r="P898" i="5" s="1"/>
  <c r="P899" i="5" s="1"/>
  <c r="P900" i="5" s="1"/>
  <c r="P901" i="5" s="1"/>
  <c r="P902" i="5" s="1"/>
  <c r="P903" i="5" s="1"/>
  <c r="P904" i="5" s="1"/>
  <c r="P905" i="5" s="1"/>
  <c r="P906" i="5" s="1"/>
  <c r="P907" i="5" s="1"/>
  <c r="P908" i="5" s="1"/>
  <c r="P909" i="5" s="1"/>
  <c r="P910" i="5" s="1"/>
  <c r="P911" i="5" s="1"/>
  <c r="P912" i="5" s="1"/>
  <c r="P913" i="5" s="1"/>
  <c r="P914" i="5" s="1"/>
  <c r="P915" i="5" s="1"/>
  <c r="P916" i="5" s="1"/>
  <c r="P917" i="5" s="1"/>
  <c r="P918" i="5" s="1"/>
  <c r="P919" i="5" s="1"/>
  <c r="P920" i="5" s="1"/>
  <c r="P921" i="5" s="1"/>
  <c r="P922" i="5" s="1"/>
  <c r="P923" i="5" s="1"/>
  <c r="P924" i="5" s="1"/>
  <c r="P925" i="5" s="1"/>
  <c r="P926" i="5" s="1"/>
  <c r="P927" i="5" s="1"/>
  <c r="P928" i="5" s="1"/>
  <c r="P929" i="5" s="1"/>
  <c r="P930" i="5" s="1"/>
  <c r="P931" i="5" s="1"/>
  <c r="P932" i="5" s="1"/>
  <c r="P933" i="5" s="1"/>
  <c r="P934" i="5" s="1"/>
  <c r="P935" i="5" s="1"/>
  <c r="P936" i="5" s="1"/>
  <c r="P937" i="5" s="1"/>
  <c r="P938" i="5" s="1"/>
  <c r="P939" i="5" s="1"/>
  <c r="P940" i="5" s="1"/>
  <c r="P941" i="5" s="1"/>
  <c r="P942" i="5" s="1"/>
  <c r="P943" i="5" s="1"/>
  <c r="P944" i="5" s="1"/>
  <c r="P945" i="5" s="1"/>
  <c r="P946" i="5" s="1"/>
  <c r="P947" i="5" s="1"/>
  <c r="P948" i="5" s="1"/>
  <c r="P949" i="5" s="1"/>
  <c r="P950" i="5" s="1"/>
  <c r="P951" i="5" s="1"/>
  <c r="P952" i="5" s="1"/>
  <c r="P953" i="5" s="1"/>
  <c r="P954" i="5" s="1"/>
  <c r="P955" i="5" s="1"/>
  <c r="P956" i="5" s="1"/>
  <c r="P957" i="5" s="1"/>
  <c r="P958" i="5" s="1"/>
  <c r="P959" i="5" s="1"/>
  <c r="P960" i="5" s="1"/>
  <c r="P961" i="5" s="1"/>
  <c r="P962" i="5" s="1"/>
  <c r="P963" i="5" s="1"/>
  <c r="P964" i="5" s="1"/>
  <c r="P965" i="5" s="1"/>
  <c r="P966" i="5" s="1"/>
  <c r="P967" i="5" s="1"/>
  <c r="P968" i="5" s="1"/>
  <c r="P969" i="5" s="1"/>
  <c r="P970" i="5" s="1"/>
  <c r="P971" i="5" s="1"/>
  <c r="P972" i="5" s="1"/>
  <c r="P973" i="5" s="1"/>
  <c r="P974" i="5" s="1"/>
  <c r="P975" i="5" s="1"/>
  <c r="P976" i="5" s="1"/>
  <c r="P977" i="5" s="1"/>
  <c r="P978" i="5" s="1"/>
  <c r="P979" i="5" s="1"/>
  <c r="P980" i="5" s="1"/>
  <c r="P981" i="5" s="1"/>
  <c r="P982" i="5" s="1"/>
  <c r="P983" i="5" s="1"/>
  <c r="P984" i="5" s="1"/>
  <c r="P985" i="5" s="1"/>
  <c r="P986" i="5" s="1"/>
  <c r="P987" i="5" s="1"/>
  <c r="P988" i="5" s="1"/>
  <c r="P989" i="5" s="1"/>
  <c r="P990" i="5" s="1"/>
  <c r="P991" i="5" s="1"/>
  <c r="P992" i="5" s="1"/>
  <c r="P993" i="5" s="1"/>
  <c r="P994" i="5" s="1"/>
  <c r="P995" i="5" s="1"/>
  <c r="P996" i="5" s="1"/>
  <c r="P997" i="5" s="1"/>
  <c r="P998" i="5" s="1"/>
  <c r="P999" i="5" s="1"/>
  <c r="P1000" i="5" s="1"/>
  <c r="P1001" i="5" s="1"/>
  <c r="P1002" i="5" s="1"/>
  <c r="P1003" i="5" s="1"/>
  <c r="P1004" i="5" s="1"/>
  <c r="P1005" i="5" s="1"/>
  <c r="P1006" i="5" s="1"/>
  <c r="P1007" i="5" s="1"/>
  <c r="P1008" i="5" s="1"/>
  <c r="P1009" i="5" s="1"/>
  <c r="P1010" i="5" s="1"/>
  <c r="P1011" i="5" s="1"/>
  <c r="P1012" i="5" s="1"/>
  <c r="P1013" i="5" s="1"/>
  <c r="P1014" i="5" s="1"/>
  <c r="P1015" i="5" s="1"/>
  <c r="P1016" i="5" s="1"/>
  <c r="P1017" i="5" s="1"/>
  <c r="P1018" i="5" s="1"/>
  <c r="P1019" i="5" s="1"/>
  <c r="P1020" i="5" s="1"/>
  <c r="P1021" i="5" s="1"/>
  <c r="P1022" i="5" s="1"/>
  <c r="P1023" i="5" s="1"/>
  <c r="P1024" i="5" s="1"/>
  <c r="P1025" i="5" s="1"/>
  <c r="P1026" i="5" s="1"/>
  <c r="P1027" i="5" s="1"/>
  <c r="P1028" i="5" s="1"/>
  <c r="P1029" i="5" s="1"/>
  <c r="P1030" i="5" s="1"/>
  <c r="P1031" i="5" s="1"/>
  <c r="P1032" i="5" s="1"/>
  <c r="P1033" i="5" s="1"/>
  <c r="P1034" i="5" s="1"/>
  <c r="P1035" i="5" s="1"/>
  <c r="P1036" i="5" s="1"/>
  <c r="P1037" i="5" s="1"/>
  <c r="P1038" i="5" s="1"/>
  <c r="P1039" i="5" s="1"/>
  <c r="P1040" i="5" s="1"/>
  <c r="P1041" i="5" s="1"/>
  <c r="P1042" i="5" s="1"/>
  <c r="P1043" i="5" s="1"/>
  <c r="P1044" i="5" s="1"/>
  <c r="P1045" i="5" s="1"/>
  <c r="P1046" i="5" s="1"/>
  <c r="P1047" i="5" s="1"/>
  <c r="P1048" i="5" s="1"/>
  <c r="P1049" i="5" s="1"/>
  <c r="P1050" i="5" s="1"/>
  <c r="P1051" i="5" s="1"/>
  <c r="P1052" i="5" s="1"/>
  <c r="P1053" i="5" s="1"/>
  <c r="P1054" i="5" s="1"/>
  <c r="P1055" i="5" s="1"/>
  <c r="P1056" i="5" s="1"/>
  <c r="P1057" i="5" s="1"/>
  <c r="P1058" i="5" s="1"/>
  <c r="P1059" i="5" s="1"/>
  <c r="P1060" i="5" s="1"/>
  <c r="P1061" i="5" s="1"/>
  <c r="P1062" i="5" s="1"/>
  <c r="P1063" i="5" s="1"/>
  <c r="P1064" i="5" s="1"/>
  <c r="P1065" i="5" s="1"/>
  <c r="P1066" i="5" s="1"/>
  <c r="P1067" i="5" s="1"/>
  <c r="P1068" i="5" s="1"/>
  <c r="P1069" i="5" s="1"/>
  <c r="P1070" i="5" s="1"/>
  <c r="P1071" i="5" s="1"/>
  <c r="P1072" i="5" s="1"/>
  <c r="P1073" i="5" s="1"/>
  <c r="P1074" i="5" s="1"/>
  <c r="P1075" i="5" s="1"/>
  <c r="P1076" i="5" s="1"/>
  <c r="P1077" i="5" s="1"/>
  <c r="P1078" i="5" s="1"/>
  <c r="P1079" i="5" s="1"/>
  <c r="P1080" i="5" s="1"/>
  <c r="P1081" i="5" s="1"/>
  <c r="P1082" i="5" s="1"/>
  <c r="P1083" i="5" s="1"/>
  <c r="P1084" i="5" s="1"/>
  <c r="P1085" i="5" s="1"/>
  <c r="P1086" i="5" s="1"/>
  <c r="P1087" i="5" s="1"/>
  <c r="P1088" i="5" s="1"/>
  <c r="P1089" i="5" s="1"/>
  <c r="P1090" i="5" s="1"/>
  <c r="P1091" i="5" s="1"/>
  <c r="P1092" i="5" s="1"/>
  <c r="P1093" i="5" s="1"/>
  <c r="P1094" i="5" s="1"/>
  <c r="P1095" i="5" s="1"/>
  <c r="P1096" i="5" s="1"/>
  <c r="P1097" i="5" s="1"/>
  <c r="P1098" i="5" s="1"/>
  <c r="P1099" i="5" s="1"/>
  <c r="P1100" i="5" s="1"/>
  <c r="P1101" i="5" s="1"/>
  <c r="P1102" i="5" s="1"/>
  <c r="P1103" i="5" s="1"/>
  <c r="P1104" i="5" s="1"/>
  <c r="P1105" i="5" s="1"/>
  <c r="P1106" i="5" s="1"/>
  <c r="P1107" i="5" s="1"/>
  <c r="P1108" i="5" s="1"/>
  <c r="P1109" i="5" s="1"/>
  <c r="P1110" i="5" s="1"/>
  <c r="P1111" i="5" s="1"/>
  <c r="P1112" i="5" s="1"/>
  <c r="P1113" i="5" s="1"/>
  <c r="P1114" i="5" s="1"/>
  <c r="P1115" i="5" s="1"/>
  <c r="P1116" i="5" s="1"/>
  <c r="P1117" i="5" s="1"/>
  <c r="P1118" i="5" s="1"/>
  <c r="P1119" i="5" s="1"/>
  <c r="P1120" i="5" s="1"/>
  <c r="P1121" i="5" s="1"/>
  <c r="P1122" i="5" s="1"/>
  <c r="P1123" i="5" s="1"/>
  <c r="P1124" i="5" s="1"/>
  <c r="P1125" i="5" s="1"/>
  <c r="P1126" i="5" s="1"/>
  <c r="P1127" i="5" s="1"/>
  <c r="P1128" i="5" s="1"/>
  <c r="P1129" i="5" s="1"/>
  <c r="P1130" i="5" s="1"/>
  <c r="P1131" i="5" s="1"/>
  <c r="P1132" i="5" s="1"/>
  <c r="P1133" i="5" s="1"/>
  <c r="P1134" i="5" s="1"/>
  <c r="P1135" i="5" s="1"/>
  <c r="P1136" i="5" s="1"/>
  <c r="P1137" i="5" s="1"/>
  <c r="P1138" i="5" s="1"/>
  <c r="P1139" i="5" s="1"/>
  <c r="P1140" i="5" s="1"/>
  <c r="P1141" i="5" s="1"/>
  <c r="P1142" i="5" s="1"/>
  <c r="P1143" i="5" s="1"/>
  <c r="P1144" i="5" s="1"/>
  <c r="P1145" i="5" s="1"/>
  <c r="P1146" i="5" s="1"/>
  <c r="P1147" i="5" s="1"/>
  <c r="P1148" i="5" s="1"/>
  <c r="P1149" i="5" s="1"/>
  <c r="P1150" i="5" s="1"/>
  <c r="P1151" i="5" s="1"/>
  <c r="P1152" i="5" s="1"/>
  <c r="P1153" i="5" s="1"/>
  <c r="P1154" i="5" s="1"/>
  <c r="P1155" i="5" s="1"/>
  <c r="P1156" i="5" s="1"/>
  <c r="P1157" i="5" s="1"/>
  <c r="P1158" i="5" s="1"/>
  <c r="P1159" i="5" s="1"/>
  <c r="P1160" i="5" s="1"/>
  <c r="P1161" i="5" s="1"/>
  <c r="P1162" i="5" s="1"/>
  <c r="P1163" i="5" s="1"/>
  <c r="P1164" i="5" s="1"/>
  <c r="P1165" i="5" s="1"/>
  <c r="P1166" i="5" s="1"/>
  <c r="P1167" i="5" s="1"/>
  <c r="P1168" i="5" s="1"/>
  <c r="P1169" i="5" s="1"/>
  <c r="P1170" i="5" s="1"/>
  <c r="P1171" i="5" s="1"/>
  <c r="P1172" i="5" s="1"/>
  <c r="P1173" i="5" s="1"/>
  <c r="P1174" i="5" s="1"/>
  <c r="P1175" i="5" s="1"/>
  <c r="P1176" i="5" s="1"/>
  <c r="P1177" i="5" s="1"/>
  <c r="P1178" i="5" s="1"/>
  <c r="P1179" i="5" s="1"/>
  <c r="P1180" i="5" s="1"/>
  <c r="P1181" i="5" s="1"/>
  <c r="P1182" i="5" s="1"/>
  <c r="P1183" i="5" s="1"/>
  <c r="P1184" i="5" s="1"/>
  <c r="P1185" i="5" s="1"/>
  <c r="P1186" i="5" s="1"/>
  <c r="P1187" i="5" s="1"/>
  <c r="P1188" i="5" s="1"/>
  <c r="P1189" i="5" s="1"/>
  <c r="P1190" i="5" s="1"/>
  <c r="P1191" i="5" s="1"/>
  <c r="P1192" i="5" s="1"/>
  <c r="P1193" i="5" s="1"/>
  <c r="P1194" i="5" s="1"/>
  <c r="P1195" i="5" s="1"/>
  <c r="P1196" i="5" s="1"/>
  <c r="P1197" i="5" s="1"/>
  <c r="P1198" i="5" s="1"/>
  <c r="P1199" i="5" s="1"/>
  <c r="P1200" i="5" s="1"/>
  <c r="P1201" i="5" s="1"/>
  <c r="P1202" i="5" s="1"/>
  <c r="P1203" i="5" s="1"/>
  <c r="P1204" i="5" s="1"/>
  <c r="P1205" i="5" s="1"/>
  <c r="P1206" i="5" s="1"/>
  <c r="P1207" i="5" s="1"/>
  <c r="P1208" i="5" s="1"/>
  <c r="P1209" i="5" s="1"/>
  <c r="P1210" i="5" s="1"/>
  <c r="P1211" i="5" s="1"/>
  <c r="P1212" i="5" s="1"/>
  <c r="P1213" i="5" s="1"/>
  <c r="P1214" i="5" s="1"/>
  <c r="P1215" i="5" s="1"/>
  <c r="P1216" i="5" s="1"/>
  <c r="P1217" i="5" s="1"/>
  <c r="P1218" i="5" s="1"/>
  <c r="P1219" i="5" s="1"/>
  <c r="P1220" i="5" s="1"/>
  <c r="P1221" i="5" s="1"/>
  <c r="P1222" i="5" s="1"/>
  <c r="P1223" i="5" s="1"/>
  <c r="P1224" i="5" s="1"/>
  <c r="P1225" i="5" s="1"/>
  <c r="P1226" i="5" s="1"/>
  <c r="P1227" i="5" s="1"/>
  <c r="P1228" i="5" s="1"/>
  <c r="P1229" i="5" s="1"/>
  <c r="P1230" i="5" s="1"/>
  <c r="P1231" i="5" s="1"/>
  <c r="P1232" i="5" s="1"/>
  <c r="P1233" i="5" s="1"/>
  <c r="P1234" i="5" s="1"/>
  <c r="P1235" i="5" s="1"/>
  <c r="P1236" i="5" s="1"/>
  <c r="P1237" i="5" s="1"/>
  <c r="P1238" i="5" s="1"/>
  <c r="P1239" i="5" s="1"/>
  <c r="P1240" i="5" s="1"/>
  <c r="P1241" i="5" s="1"/>
  <c r="P1242" i="5" s="1"/>
  <c r="P1243" i="5" s="1"/>
  <c r="P1244" i="5" s="1"/>
  <c r="P1245" i="5" s="1"/>
  <c r="P1246" i="5" s="1"/>
  <c r="P1247" i="5" s="1"/>
  <c r="P1248" i="5" s="1"/>
  <c r="P1249" i="5" s="1"/>
  <c r="P1250" i="5" s="1"/>
  <c r="P1251" i="5" s="1"/>
  <c r="P1252" i="5" s="1"/>
  <c r="P1253" i="5" s="1"/>
  <c r="P1254" i="5" s="1"/>
  <c r="P1255" i="5" s="1"/>
  <c r="P1256" i="5" s="1"/>
  <c r="P1257" i="5" s="1"/>
  <c r="P1258" i="5" s="1"/>
  <c r="P1259" i="5" s="1"/>
  <c r="P1260" i="5" s="1"/>
  <c r="P1261" i="5" s="1"/>
  <c r="P1262" i="5" s="1"/>
  <c r="P1263" i="5" s="1"/>
  <c r="P1264" i="5" s="1"/>
  <c r="P1265" i="5" s="1"/>
  <c r="P1266" i="5" s="1"/>
  <c r="P1267" i="5" s="1"/>
  <c r="P1268" i="5" s="1"/>
  <c r="P1269" i="5" s="1"/>
  <c r="P1270" i="5" s="1"/>
  <c r="P1271" i="5" s="1"/>
  <c r="P1272" i="5" s="1"/>
  <c r="P1273" i="5" s="1"/>
  <c r="P1274" i="5" s="1"/>
  <c r="P1275" i="5" s="1"/>
  <c r="P1276" i="5" s="1"/>
  <c r="P1277" i="5" s="1"/>
  <c r="P1278" i="5" s="1"/>
  <c r="P1279" i="5" s="1"/>
  <c r="P1280" i="5" s="1"/>
  <c r="P1281" i="5" s="1"/>
  <c r="P1282" i="5" s="1"/>
  <c r="P1283" i="5" s="1"/>
  <c r="P1284" i="5" s="1"/>
  <c r="P1285" i="5" s="1"/>
  <c r="P1286" i="5" s="1"/>
  <c r="P1287" i="5" s="1"/>
  <c r="P1288" i="5" s="1"/>
  <c r="P1289" i="5" s="1"/>
  <c r="P1290" i="5" s="1"/>
  <c r="P1291" i="5" s="1"/>
  <c r="P1292" i="5" s="1"/>
  <c r="P1293" i="5" s="1"/>
  <c r="P1294" i="5" s="1"/>
  <c r="P1295" i="5" s="1"/>
  <c r="P1296" i="5" s="1"/>
  <c r="P1297" i="5" s="1"/>
  <c r="P1298" i="5" s="1"/>
  <c r="P1299" i="5" s="1"/>
  <c r="P1300" i="5" s="1"/>
  <c r="P1301" i="5" s="1"/>
  <c r="P1302" i="5" s="1"/>
  <c r="P1303" i="5" s="1"/>
  <c r="P1304" i="5" s="1"/>
  <c r="P1305" i="5" s="1"/>
  <c r="P1306" i="5" s="1"/>
  <c r="P1307" i="5" s="1"/>
  <c r="P1308" i="5" s="1"/>
  <c r="P1309" i="5" s="1"/>
  <c r="P1310" i="5" s="1"/>
  <c r="P1311" i="5" s="1"/>
  <c r="P1312" i="5" s="1"/>
  <c r="P1313" i="5" s="1"/>
  <c r="P1314" i="5" s="1"/>
  <c r="P1315" i="5" s="1"/>
  <c r="P1316" i="5" s="1"/>
  <c r="P1317" i="5" s="1"/>
  <c r="P1318" i="5" s="1"/>
  <c r="P1319" i="5" s="1"/>
  <c r="P1320" i="5" s="1"/>
  <c r="P1321" i="5" s="1"/>
  <c r="P1322" i="5" s="1"/>
  <c r="P1323" i="5" s="1"/>
  <c r="P1324" i="5" s="1"/>
  <c r="P1325" i="5" s="1"/>
  <c r="P1326" i="5" s="1"/>
  <c r="P1327" i="5" s="1"/>
  <c r="P1328" i="5" s="1"/>
  <c r="P1329" i="5" s="1"/>
  <c r="P1330" i="5" s="1"/>
  <c r="P1331" i="5" s="1"/>
  <c r="P1332" i="5" s="1"/>
  <c r="P1333" i="5" s="1"/>
  <c r="P1334" i="5" s="1"/>
  <c r="P1335" i="5" s="1"/>
  <c r="P1336" i="5" s="1"/>
  <c r="P1337" i="5" s="1"/>
  <c r="P1338" i="5" s="1"/>
  <c r="P1339" i="5" s="1"/>
  <c r="P1340" i="5" s="1"/>
  <c r="P1341" i="5" s="1"/>
  <c r="P1342" i="5" s="1"/>
  <c r="P1343" i="5" s="1"/>
  <c r="P1344" i="5" s="1"/>
  <c r="P1345" i="5" s="1"/>
  <c r="P1346" i="5" s="1"/>
  <c r="P1347" i="5" s="1"/>
  <c r="P1348" i="5" s="1"/>
  <c r="P1349" i="5" s="1"/>
  <c r="P1350" i="5" s="1"/>
  <c r="P1351" i="5" s="1"/>
  <c r="P1352" i="5" s="1"/>
  <c r="P1353" i="5" s="1"/>
  <c r="P1354" i="5" s="1"/>
  <c r="P1355" i="5" s="1"/>
  <c r="P1356" i="5" s="1"/>
  <c r="P1357" i="5" s="1"/>
  <c r="P1358" i="5" s="1"/>
  <c r="P1359" i="5" s="1"/>
  <c r="P1360" i="5" s="1"/>
  <c r="P1361" i="5" s="1"/>
  <c r="P1362" i="5" s="1"/>
  <c r="P1363" i="5" s="1"/>
  <c r="P1364" i="5" s="1"/>
  <c r="P1365" i="5" s="1"/>
  <c r="P1366" i="5" s="1"/>
  <c r="P1367" i="5" s="1"/>
  <c r="P1368" i="5" s="1"/>
  <c r="P1369" i="5" s="1"/>
  <c r="P1370" i="5" s="1"/>
  <c r="P1371" i="5" s="1"/>
  <c r="P1372" i="5" s="1"/>
  <c r="P1373" i="5" s="1"/>
  <c r="P1374" i="5" s="1"/>
  <c r="P1375" i="5" s="1"/>
  <c r="P1376" i="5" s="1"/>
  <c r="P1377" i="5" s="1"/>
  <c r="P1378" i="5" s="1"/>
  <c r="P1379" i="5" s="1"/>
  <c r="P1380" i="5" s="1"/>
  <c r="P1381" i="5" s="1"/>
  <c r="P1382" i="5" s="1"/>
  <c r="P1383" i="5" s="1"/>
  <c r="P1384" i="5" s="1"/>
  <c r="P1385" i="5" s="1"/>
  <c r="P1386" i="5" s="1"/>
  <c r="P1387" i="5" s="1"/>
  <c r="P1388" i="5" s="1"/>
  <c r="P1389" i="5" s="1"/>
  <c r="P1390" i="5" s="1"/>
  <c r="P1391" i="5" s="1"/>
  <c r="P1392" i="5" s="1"/>
  <c r="P1393" i="5" s="1"/>
  <c r="P1394" i="5" s="1"/>
  <c r="P1395" i="5" s="1"/>
  <c r="P1396" i="5" s="1"/>
  <c r="P1397" i="5" s="1"/>
  <c r="P1398" i="5" s="1"/>
  <c r="P1399" i="5" s="1"/>
  <c r="P1400" i="5" s="1"/>
  <c r="P1401" i="5" s="1"/>
  <c r="P1402" i="5" s="1"/>
  <c r="P1403" i="5" s="1"/>
  <c r="P1404" i="5" s="1"/>
  <c r="P1405" i="5" s="1"/>
  <c r="P1406" i="5" s="1"/>
  <c r="P1407" i="5" s="1"/>
  <c r="P1408" i="5" s="1"/>
  <c r="P1409" i="5" s="1"/>
  <c r="P1410" i="5" s="1"/>
  <c r="P1411" i="5" s="1"/>
  <c r="P1412" i="5" s="1"/>
  <c r="P1413" i="5" s="1"/>
  <c r="P1414" i="5" s="1"/>
  <c r="P1415" i="5" s="1"/>
  <c r="P1416" i="5" s="1"/>
  <c r="P1417" i="5" s="1"/>
  <c r="P1418" i="5" s="1"/>
  <c r="P1419" i="5" s="1"/>
  <c r="P1420" i="5" s="1"/>
  <c r="P1421" i="5" s="1"/>
  <c r="P1422" i="5" s="1"/>
  <c r="P1423" i="5" s="1"/>
  <c r="P1424" i="5" s="1"/>
  <c r="P1425" i="5" s="1"/>
  <c r="P1426" i="5" s="1"/>
  <c r="P1427" i="5" s="1"/>
  <c r="P1428" i="5" s="1"/>
  <c r="P1429" i="5" s="1"/>
  <c r="P1430" i="5" s="1"/>
  <c r="P1431" i="5" s="1"/>
  <c r="P1432" i="5" s="1"/>
  <c r="P1433" i="5" s="1"/>
  <c r="P1434" i="5" s="1"/>
  <c r="P1435" i="5" s="1"/>
  <c r="P1436" i="5" s="1"/>
  <c r="P1437" i="5" s="1"/>
  <c r="P1438" i="5" s="1"/>
  <c r="P1439" i="5" s="1"/>
  <c r="P1440" i="5" s="1"/>
  <c r="P1441" i="5" s="1"/>
  <c r="P1442" i="5" s="1"/>
  <c r="P1443" i="5" s="1"/>
  <c r="P1444" i="5" s="1"/>
  <c r="P1445" i="5" s="1"/>
  <c r="P1446" i="5" s="1"/>
  <c r="P1447" i="5" s="1"/>
  <c r="P1448" i="5" s="1"/>
  <c r="P1449" i="5" s="1"/>
  <c r="P1450" i="5" s="1"/>
  <c r="P1451" i="5" s="1"/>
  <c r="P1452" i="5" s="1"/>
  <c r="P1453" i="5" s="1"/>
  <c r="P1454" i="5" s="1"/>
  <c r="P1455" i="5" s="1"/>
  <c r="P1456" i="5" s="1"/>
  <c r="P1457" i="5" s="1"/>
  <c r="P1458" i="5" s="1"/>
  <c r="P1459" i="5" s="1"/>
  <c r="P1460" i="5" s="1"/>
  <c r="P1461" i="5" s="1"/>
  <c r="P1462" i="5" s="1"/>
  <c r="P1463" i="5" s="1"/>
  <c r="P1464" i="5" s="1"/>
  <c r="P1465" i="5" s="1"/>
  <c r="P1466" i="5" s="1"/>
  <c r="P1467" i="5" s="1"/>
  <c r="P1468" i="5" s="1"/>
  <c r="P1469" i="5" s="1"/>
  <c r="P1470" i="5" s="1"/>
  <c r="P1471" i="5" s="1"/>
  <c r="P1472" i="5" s="1"/>
  <c r="P1473" i="5" s="1"/>
  <c r="P1474" i="5" s="1"/>
  <c r="P1475" i="5" s="1"/>
  <c r="P1476" i="5" s="1"/>
  <c r="P1477" i="5" s="1"/>
  <c r="P1478" i="5" s="1"/>
  <c r="P1479" i="5" s="1"/>
  <c r="P1480" i="5" s="1"/>
  <c r="P1481" i="5" s="1"/>
  <c r="P1482" i="5" s="1"/>
  <c r="P1483" i="5" s="1"/>
  <c r="P1484" i="5" s="1"/>
  <c r="P1485" i="5" s="1"/>
  <c r="P1486" i="5" s="1"/>
  <c r="P1487" i="5" s="1"/>
  <c r="P1488" i="5" s="1"/>
  <c r="P1489" i="5" s="1"/>
  <c r="P1490" i="5" s="1"/>
  <c r="P1491" i="5" s="1"/>
  <c r="P1492" i="5" s="1"/>
  <c r="P1493" i="5" s="1"/>
  <c r="P1494" i="5" s="1"/>
  <c r="P1495" i="5" s="1"/>
  <c r="P1496" i="5" s="1"/>
  <c r="P1497" i="5" s="1"/>
  <c r="P1498" i="5" s="1"/>
  <c r="P1499" i="5" s="1"/>
  <c r="P1500" i="5" s="1"/>
  <c r="P1501" i="5" s="1"/>
  <c r="P1502" i="5" s="1"/>
  <c r="P1503" i="5" s="1"/>
  <c r="P1504" i="5" s="1"/>
  <c r="P1505" i="5" s="1"/>
  <c r="P1506" i="5" s="1"/>
  <c r="P1507" i="5" s="1"/>
  <c r="P1508" i="5" s="1"/>
  <c r="P1509" i="5" s="1"/>
  <c r="P1510" i="5" s="1"/>
  <c r="P1511" i="5" s="1"/>
  <c r="P1512" i="5" s="1"/>
  <c r="P1513" i="5" s="1"/>
  <c r="P1514" i="5" s="1"/>
  <c r="P1515" i="5" s="1"/>
  <c r="P1516" i="5" s="1"/>
  <c r="P1517" i="5" s="1"/>
  <c r="P1518" i="5" s="1"/>
  <c r="P1519" i="5" s="1"/>
  <c r="P1520" i="5" s="1"/>
  <c r="P1521" i="5" s="1"/>
  <c r="P1522" i="5" s="1"/>
  <c r="P1523" i="5" s="1"/>
  <c r="P1524" i="5" s="1"/>
  <c r="P1525" i="5" s="1"/>
  <c r="P1526" i="5" s="1"/>
  <c r="P1527" i="5" s="1"/>
  <c r="P1528" i="5" s="1"/>
  <c r="P1529" i="5" s="1"/>
  <c r="P1530" i="5" s="1"/>
  <c r="P1531" i="5" s="1"/>
  <c r="P1532" i="5" s="1"/>
  <c r="P1533" i="5" s="1"/>
  <c r="P1534" i="5" s="1"/>
  <c r="P1535" i="5" s="1"/>
  <c r="P1536" i="5" s="1"/>
  <c r="P1537" i="5" s="1"/>
  <c r="P1538" i="5" s="1"/>
  <c r="P1539" i="5" s="1"/>
  <c r="P1540" i="5" s="1"/>
  <c r="P1541" i="5" s="1"/>
  <c r="P1542" i="5" s="1"/>
  <c r="P1543" i="5" s="1"/>
  <c r="P1544" i="5" s="1"/>
  <c r="P1545" i="5" s="1"/>
  <c r="P1546" i="5" s="1"/>
  <c r="P1547" i="5" s="1"/>
  <c r="P1548" i="5" s="1"/>
  <c r="P1549" i="5" s="1"/>
  <c r="P1550" i="5" s="1"/>
  <c r="P1551" i="5" s="1"/>
  <c r="P1552" i="5" s="1"/>
  <c r="P1553" i="5" s="1"/>
  <c r="P1554" i="5" s="1"/>
  <c r="P1555" i="5" s="1"/>
  <c r="P1556" i="5" s="1"/>
  <c r="P1557" i="5" s="1"/>
  <c r="P1558" i="5" s="1"/>
  <c r="P1559" i="5" s="1"/>
  <c r="P1560" i="5" s="1"/>
  <c r="P1561" i="5" s="1"/>
  <c r="P1562" i="5" s="1"/>
  <c r="P1563" i="5" s="1"/>
  <c r="P1564" i="5" s="1"/>
  <c r="P1565" i="5" s="1"/>
  <c r="P1566" i="5" s="1"/>
  <c r="P1567" i="5" s="1"/>
  <c r="P1568" i="5" s="1"/>
  <c r="P1569" i="5" s="1"/>
  <c r="P1570" i="5" s="1"/>
  <c r="P1571" i="5" s="1"/>
  <c r="P1572" i="5" s="1"/>
  <c r="P1573" i="5" s="1"/>
  <c r="P1574" i="5" s="1"/>
  <c r="P1575" i="5" s="1"/>
  <c r="P1576" i="5" s="1"/>
  <c r="P1577" i="5" s="1"/>
  <c r="P1578" i="5" s="1"/>
  <c r="P1579" i="5" s="1"/>
  <c r="P1580" i="5" s="1"/>
  <c r="P1581" i="5" s="1"/>
  <c r="P1582" i="5" s="1"/>
  <c r="P1583" i="5" s="1"/>
  <c r="P1584" i="5" s="1"/>
  <c r="P1585" i="5" s="1"/>
  <c r="P1586" i="5" s="1"/>
  <c r="P1587" i="5" s="1"/>
  <c r="P1588" i="5" s="1"/>
  <c r="P1589" i="5" s="1"/>
  <c r="P1590" i="5" s="1"/>
  <c r="P1591" i="5" s="1"/>
  <c r="P1592" i="5" s="1"/>
  <c r="P1593" i="5" s="1"/>
  <c r="P1594" i="5" s="1"/>
  <c r="P1595" i="5" s="1"/>
  <c r="P1596" i="5" s="1"/>
  <c r="P1597" i="5" s="1"/>
  <c r="P1598" i="5" s="1"/>
  <c r="P1599" i="5" s="1"/>
  <c r="P1600" i="5" s="1"/>
  <c r="P1601" i="5" s="1"/>
  <c r="P1602" i="5" s="1"/>
  <c r="P1603" i="5" s="1"/>
  <c r="P1604" i="5" s="1"/>
  <c r="P1605" i="5" s="1"/>
  <c r="P1606" i="5" s="1"/>
  <c r="P1607" i="5" s="1"/>
  <c r="P1608" i="5" s="1"/>
  <c r="P1609" i="5" s="1"/>
  <c r="P1610" i="5" s="1"/>
  <c r="P1611" i="5" s="1"/>
  <c r="P1612" i="5" s="1"/>
  <c r="P1613" i="5" s="1"/>
  <c r="P1614" i="5" s="1"/>
  <c r="P1615" i="5" s="1"/>
  <c r="P1616" i="5" s="1"/>
  <c r="P1617" i="5" s="1"/>
  <c r="P1618" i="5" s="1"/>
  <c r="P1619" i="5" s="1"/>
  <c r="P1620" i="5" s="1"/>
  <c r="P1621" i="5" s="1"/>
  <c r="P1622" i="5" s="1"/>
  <c r="P1623" i="5" s="1"/>
  <c r="P1624" i="5" s="1"/>
  <c r="P1625" i="5" s="1"/>
  <c r="P1626" i="5" s="1"/>
  <c r="P1627" i="5" s="1"/>
  <c r="P1628" i="5" s="1"/>
  <c r="P1629" i="5" s="1"/>
  <c r="P1630" i="5" s="1"/>
  <c r="P1631" i="5" s="1"/>
  <c r="P1632" i="5" s="1"/>
  <c r="P1633" i="5" s="1"/>
  <c r="P1634" i="5" s="1"/>
  <c r="P1635" i="5" s="1"/>
  <c r="P1636" i="5" s="1"/>
  <c r="P1637" i="5" s="1"/>
  <c r="P1638" i="5" s="1"/>
  <c r="P1639" i="5" s="1"/>
  <c r="P1640" i="5" s="1"/>
  <c r="P1641" i="5" s="1"/>
  <c r="P1642" i="5" s="1"/>
  <c r="P1643" i="5" s="1"/>
  <c r="P1644" i="5" s="1"/>
  <c r="P1645" i="5" s="1"/>
  <c r="P1646" i="5" s="1"/>
  <c r="P1647" i="5" s="1"/>
  <c r="P1648" i="5" s="1"/>
  <c r="P1649" i="5" s="1"/>
  <c r="P1650" i="5" s="1"/>
  <c r="P1651" i="5" s="1"/>
  <c r="P1652" i="5" s="1"/>
  <c r="P1653" i="5" s="1"/>
  <c r="P1654" i="5" s="1"/>
  <c r="P1655" i="5" s="1"/>
  <c r="P1656" i="5" s="1"/>
  <c r="P1657" i="5" s="1"/>
  <c r="P1658" i="5" s="1"/>
  <c r="P1659" i="5" s="1"/>
  <c r="P1660" i="5" s="1"/>
  <c r="P1661" i="5" s="1"/>
  <c r="P1662" i="5" s="1"/>
  <c r="P1663" i="5" s="1"/>
  <c r="P1664" i="5" s="1"/>
  <c r="P1665" i="5" s="1"/>
  <c r="P1666" i="5" s="1"/>
  <c r="P1667" i="5" s="1"/>
  <c r="P1668" i="5" s="1"/>
  <c r="P1669" i="5" s="1"/>
  <c r="P1670" i="5" s="1"/>
  <c r="P1671" i="5" s="1"/>
  <c r="P1672" i="5" s="1"/>
  <c r="P1673" i="5" s="1"/>
  <c r="P1674" i="5" s="1"/>
  <c r="P1675" i="5" s="1"/>
  <c r="P1676" i="5" s="1"/>
  <c r="P1677" i="5" s="1"/>
  <c r="P1678" i="5" s="1"/>
  <c r="P1679" i="5" s="1"/>
  <c r="P1680" i="5" s="1"/>
  <c r="P1681" i="5" s="1"/>
  <c r="P1682" i="5" s="1"/>
  <c r="P1683" i="5" s="1"/>
  <c r="P1684" i="5" s="1"/>
  <c r="P1685" i="5" s="1"/>
  <c r="P1686" i="5" s="1"/>
  <c r="P1687" i="5" s="1"/>
  <c r="P1688" i="5" s="1"/>
  <c r="P1689" i="5" s="1"/>
  <c r="P1690" i="5" s="1"/>
  <c r="P1691" i="5" s="1"/>
  <c r="P1692" i="5" s="1"/>
  <c r="P1693" i="5" s="1"/>
  <c r="P1694" i="5" s="1"/>
  <c r="P1695" i="5" s="1"/>
  <c r="P1696" i="5" s="1"/>
  <c r="P1697" i="5" s="1"/>
  <c r="P1698" i="5" s="1"/>
  <c r="P1699" i="5" s="1"/>
  <c r="P1700" i="5" s="1"/>
  <c r="P1701" i="5" s="1"/>
  <c r="P1702" i="5" s="1"/>
  <c r="P1703" i="5" s="1"/>
  <c r="P1704" i="5" s="1"/>
  <c r="P1705" i="5" s="1"/>
  <c r="P1706" i="5" s="1"/>
  <c r="P1707" i="5" s="1"/>
  <c r="P1708" i="5" s="1"/>
  <c r="P1709" i="5" s="1"/>
  <c r="P1710" i="5" s="1"/>
  <c r="P1711" i="5" s="1"/>
  <c r="P1712" i="5" s="1"/>
  <c r="P1713" i="5" s="1"/>
  <c r="P1714" i="5" s="1"/>
  <c r="P1715" i="5" s="1"/>
  <c r="P1716" i="5" s="1"/>
  <c r="P1717" i="5" s="1"/>
  <c r="P1718" i="5" s="1"/>
  <c r="P1719" i="5" s="1"/>
  <c r="P1720" i="5" s="1"/>
  <c r="P1721" i="5" s="1"/>
  <c r="P1722" i="5" s="1"/>
  <c r="P1723" i="5" s="1"/>
  <c r="P1724" i="5" s="1"/>
  <c r="P1725" i="5" s="1"/>
  <c r="P1726" i="5" s="1"/>
  <c r="P1727" i="5" s="1"/>
  <c r="P1728" i="5" s="1"/>
  <c r="P1729" i="5" s="1"/>
  <c r="P1730" i="5" s="1"/>
  <c r="P1731" i="5" s="1"/>
  <c r="P1732" i="5" s="1"/>
  <c r="P1733" i="5" s="1"/>
  <c r="P1734" i="5" s="1"/>
  <c r="P1735" i="5" s="1"/>
  <c r="P1736" i="5" s="1"/>
  <c r="P1737" i="5" s="1"/>
  <c r="P1738" i="5" s="1"/>
  <c r="P1739" i="5" s="1"/>
  <c r="P1740" i="5" s="1"/>
  <c r="P1741" i="5" s="1"/>
  <c r="P1742" i="5" s="1"/>
  <c r="P1743" i="5" s="1"/>
  <c r="P1744" i="5" s="1"/>
  <c r="P1745" i="5" s="1"/>
  <c r="P1746" i="5" s="1"/>
  <c r="P1747" i="5" s="1"/>
  <c r="P1748" i="5" s="1"/>
  <c r="P1749" i="5" s="1"/>
  <c r="P1750" i="5" s="1"/>
  <c r="P1751" i="5" s="1"/>
  <c r="P1752" i="5" s="1"/>
  <c r="P1753" i="5" s="1"/>
  <c r="P1754" i="5" s="1"/>
  <c r="P1755" i="5" s="1"/>
  <c r="P1756" i="5" s="1"/>
  <c r="P1757" i="5" s="1"/>
  <c r="P1758" i="5" s="1"/>
  <c r="P1759" i="5" s="1"/>
  <c r="P1760" i="5" s="1"/>
  <c r="P1761" i="5" s="1"/>
  <c r="P1762" i="5" s="1"/>
  <c r="P1763" i="5" s="1"/>
  <c r="P1764" i="5" s="1"/>
  <c r="P1765" i="5" s="1"/>
  <c r="P1766" i="5" s="1"/>
  <c r="P1767" i="5" s="1"/>
  <c r="P1768" i="5" s="1"/>
  <c r="P1769" i="5" s="1"/>
  <c r="P1770" i="5" s="1"/>
  <c r="P1771" i="5" s="1"/>
  <c r="P1772" i="5" s="1"/>
  <c r="P1773" i="5" s="1"/>
  <c r="P1774" i="5" s="1"/>
  <c r="P1775" i="5" s="1"/>
  <c r="P1776" i="5" s="1"/>
  <c r="P1777" i="5" s="1"/>
  <c r="P1778" i="5" s="1"/>
  <c r="P1779" i="5" s="1"/>
  <c r="P1780" i="5" s="1"/>
  <c r="P1781" i="5" s="1"/>
  <c r="P1782" i="5" s="1"/>
  <c r="P1783" i="5" s="1"/>
  <c r="P1784" i="5" s="1"/>
  <c r="P1785" i="5" s="1"/>
  <c r="P1786" i="5" s="1"/>
  <c r="P1787" i="5" s="1"/>
  <c r="P1788" i="5" s="1"/>
  <c r="P1789" i="5" s="1"/>
  <c r="P1790" i="5" s="1"/>
  <c r="P1791" i="5" s="1"/>
  <c r="P1792" i="5" s="1"/>
  <c r="P1793" i="5" s="1"/>
  <c r="P1794" i="5" s="1"/>
  <c r="P1795" i="5" s="1"/>
  <c r="P1796" i="5" s="1"/>
  <c r="P1797" i="5" s="1"/>
  <c r="P1798" i="5" s="1"/>
  <c r="P1799" i="5" s="1"/>
  <c r="P1800" i="5" s="1"/>
  <c r="P1801" i="5" s="1"/>
  <c r="P1802" i="5" s="1"/>
  <c r="P1803" i="5" s="1"/>
  <c r="P1804" i="5" s="1"/>
  <c r="P1805" i="5" s="1"/>
  <c r="P1806" i="5" s="1"/>
  <c r="P1807" i="5" s="1"/>
  <c r="P1808" i="5" s="1"/>
  <c r="P1809" i="5" s="1"/>
  <c r="P1810" i="5" s="1"/>
  <c r="P1811" i="5" s="1"/>
  <c r="P1812" i="5" s="1"/>
  <c r="P1813" i="5" s="1"/>
  <c r="P1814" i="5" s="1"/>
  <c r="P1815" i="5" s="1"/>
  <c r="P1816" i="5" s="1"/>
  <c r="P1817" i="5" s="1"/>
  <c r="P1818" i="5" s="1"/>
  <c r="P1819" i="5" s="1"/>
  <c r="P1820" i="5" s="1"/>
  <c r="P1821" i="5" s="1"/>
  <c r="P1822" i="5" s="1"/>
  <c r="P1823" i="5" s="1"/>
  <c r="P1824" i="5" s="1"/>
  <c r="P1825" i="5" s="1"/>
  <c r="P1826" i="5" s="1"/>
  <c r="P1827" i="5" s="1"/>
  <c r="P1828" i="5" s="1"/>
  <c r="P1829" i="5" s="1"/>
  <c r="P1830" i="5" s="1"/>
  <c r="P1831" i="5" s="1"/>
  <c r="P1832" i="5" s="1"/>
  <c r="P1833" i="5" s="1"/>
  <c r="P1834" i="5" s="1"/>
  <c r="P1835" i="5" s="1"/>
  <c r="P1836" i="5" s="1"/>
  <c r="P1837" i="5" s="1"/>
  <c r="P1838" i="5" s="1"/>
  <c r="P1839" i="5" s="1"/>
  <c r="P1840" i="5" s="1"/>
  <c r="P1841" i="5" s="1"/>
  <c r="P1842" i="5" s="1"/>
  <c r="P1843" i="5" s="1"/>
  <c r="P1844" i="5" s="1"/>
  <c r="P1845" i="5" s="1"/>
  <c r="P1846" i="5" s="1"/>
  <c r="P1847" i="5" s="1"/>
  <c r="P1848" i="5" s="1"/>
  <c r="P1849" i="5" s="1"/>
  <c r="P1850" i="5" s="1"/>
  <c r="P1851" i="5" s="1"/>
  <c r="P1852" i="5" s="1"/>
  <c r="P1853" i="5" s="1"/>
  <c r="P1854" i="5" s="1"/>
  <c r="P1855" i="5" s="1"/>
  <c r="P1856" i="5" s="1"/>
  <c r="P1857" i="5" s="1"/>
  <c r="P1858" i="5" s="1"/>
  <c r="P1859" i="5" s="1"/>
  <c r="P1860" i="5" s="1"/>
  <c r="P1861" i="5" s="1"/>
  <c r="P1862" i="5" s="1"/>
  <c r="P1863" i="5" s="1"/>
  <c r="P1864" i="5" s="1"/>
  <c r="P1865" i="5" s="1"/>
  <c r="P1866" i="5" s="1"/>
  <c r="P1867" i="5" s="1"/>
  <c r="P1868" i="5" s="1"/>
  <c r="P1869" i="5" s="1"/>
  <c r="P1870" i="5" s="1"/>
  <c r="P1871" i="5" s="1"/>
  <c r="P1872" i="5" s="1"/>
  <c r="P1873" i="5" s="1"/>
  <c r="P1874" i="5" s="1"/>
  <c r="P1875" i="5" s="1"/>
  <c r="P1876" i="5" s="1"/>
  <c r="P1877" i="5" s="1"/>
  <c r="P1878" i="5" s="1"/>
  <c r="P1879" i="5" s="1"/>
  <c r="P1880" i="5" s="1"/>
  <c r="P1881" i="5" s="1"/>
  <c r="P1882" i="5" s="1"/>
  <c r="P1883" i="5" s="1"/>
  <c r="P1884" i="5" s="1"/>
  <c r="P1885" i="5" s="1"/>
  <c r="P1886" i="5" s="1"/>
  <c r="P1887" i="5" s="1"/>
  <c r="P1888" i="5" s="1"/>
  <c r="P1889" i="5" s="1"/>
  <c r="P1890" i="5" s="1"/>
  <c r="P1891" i="5" s="1"/>
  <c r="P1892" i="5" s="1"/>
  <c r="P1893" i="5" s="1"/>
  <c r="P1894" i="5" s="1"/>
  <c r="P1895" i="5" s="1"/>
  <c r="P1896" i="5" s="1"/>
  <c r="P1897" i="5" s="1"/>
  <c r="P1898" i="5" s="1"/>
  <c r="P1899" i="5" s="1"/>
  <c r="P1900" i="5" s="1"/>
  <c r="P1901" i="5" s="1"/>
  <c r="P1902" i="5" s="1"/>
  <c r="P1903" i="5" s="1"/>
  <c r="P1904" i="5" s="1"/>
  <c r="P1905" i="5" s="1"/>
  <c r="P1906" i="5" s="1"/>
  <c r="P1907" i="5" s="1"/>
  <c r="P1908" i="5" s="1"/>
  <c r="P1909" i="5" s="1"/>
  <c r="P1910" i="5" s="1"/>
  <c r="P1911" i="5" s="1"/>
  <c r="P1912" i="5" s="1"/>
  <c r="P1913" i="5" s="1"/>
  <c r="P1914" i="5" s="1"/>
  <c r="P1915" i="5" s="1"/>
  <c r="P1916" i="5" s="1"/>
  <c r="P1917" i="5" s="1"/>
  <c r="P1918" i="5" s="1"/>
  <c r="P1919" i="5" s="1"/>
  <c r="P1920" i="5" s="1"/>
  <c r="P1921" i="5" s="1"/>
  <c r="P1922" i="5" s="1"/>
  <c r="P1923" i="5" s="1"/>
  <c r="P1924" i="5" s="1"/>
  <c r="P1925" i="5" s="1"/>
  <c r="P1926" i="5" s="1"/>
  <c r="P1927" i="5" s="1"/>
  <c r="P1928" i="5" s="1"/>
  <c r="P1929" i="5" s="1"/>
  <c r="P1930" i="5" s="1"/>
  <c r="P1931" i="5" s="1"/>
  <c r="P1932" i="5" s="1"/>
  <c r="P1933" i="5" s="1"/>
  <c r="P1934" i="5" s="1"/>
  <c r="P1935" i="5" s="1"/>
  <c r="P1936" i="5" s="1"/>
  <c r="P1937" i="5" s="1"/>
  <c r="P1938" i="5" s="1"/>
  <c r="P1939" i="5" s="1"/>
  <c r="P1940" i="5" s="1"/>
  <c r="P1941" i="5" s="1"/>
  <c r="P1942" i="5" s="1"/>
  <c r="P1943" i="5" s="1"/>
  <c r="P1944" i="5" s="1"/>
  <c r="P1945" i="5" s="1"/>
  <c r="P1946" i="5" s="1"/>
  <c r="P1947" i="5" s="1"/>
  <c r="P1948" i="5" s="1"/>
  <c r="P1949" i="5" s="1"/>
  <c r="P1950" i="5" s="1"/>
  <c r="P1951" i="5" s="1"/>
  <c r="P1952" i="5" s="1"/>
  <c r="P1953" i="5" s="1"/>
  <c r="P1954" i="5" s="1"/>
  <c r="P1955" i="5" s="1"/>
  <c r="P1956" i="5" s="1"/>
  <c r="P1957" i="5" s="1"/>
  <c r="P1958" i="5" s="1"/>
  <c r="P1959" i="5" s="1"/>
  <c r="P1960" i="5" s="1"/>
  <c r="P1961" i="5" s="1"/>
  <c r="P1962" i="5" s="1"/>
  <c r="P1963" i="5" s="1"/>
  <c r="P1964" i="5" s="1"/>
  <c r="P1965" i="5" s="1"/>
  <c r="P1966" i="5" s="1"/>
  <c r="P1967" i="5" s="1"/>
  <c r="P1968" i="5" s="1"/>
  <c r="P1969" i="5" s="1"/>
  <c r="P1970" i="5" s="1"/>
  <c r="P1971" i="5" s="1"/>
  <c r="P1972" i="5" s="1"/>
  <c r="P1973" i="5" s="1"/>
  <c r="P1974" i="5" s="1"/>
  <c r="P1975" i="5" s="1"/>
  <c r="P1976" i="5" s="1"/>
  <c r="P1977" i="5" s="1"/>
  <c r="P1978" i="5" s="1"/>
  <c r="P1979" i="5" s="1"/>
  <c r="P1980" i="5" s="1"/>
  <c r="P1981" i="5" s="1"/>
  <c r="P1982" i="5" s="1"/>
  <c r="P1983" i="5" s="1"/>
  <c r="P1984" i="5" s="1"/>
  <c r="P1985" i="5" s="1"/>
  <c r="P1986" i="5" s="1"/>
  <c r="P1987" i="5" s="1"/>
  <c r="P1988" i="5" s="1"/>
  <c r="P1989" i="5" s="1"/>
  <c r="P1990" i="5" s="1"/>
  <c r="P1991" i="5" s="1"/>
  <c r="P1992" i="5" s="1"/>
  <c r="P1993" i="5" s="1"/>
  <c r="P1994" i="5" s="1"/>
  <c r="P1995" i="5" s="1"/>
  <c r="P1996" i="5" s="1"/>
  <c r="P1997" i="5" s="1"/>
  <c r="P1998" i="5" s="1"/>
  <c r="P1999" i="5" s="1"/>
  <c r="P2000" i="5" s="1"/>
  <c r="P2001" i="5" s="1"/>
  <c r="P2002" i="5" s="1"/>
  <c r="P2003" i="5" s="1"/>
  <c r="P2004" i="5" s="1"/>
  <c r="P2005" i="5" s="1"/>
  <c r="P2006" i="5" s="1"/>
  <c r="P2007" i="5" s="1"/>
  <c r="P2008" i="5" s="1"/>
  <c r="P2009" i="5" s="1"/>
  <c r="P2010" i="5" s="1"/>
  <c r="P2011" i="5" s="1"/>
  <c r="P2012" i="5" s="1"/>
  <c r="P2013" i="5" s="1"/>
  <c r="P2014" i="5" s="1"/>
  <c r="P2015" i="5" s="1"/>
  <c r="P2016" i="5" s="1"/>
  <c r="P2017" i="5" s="1"/>
  <c r="P2018" i="5" s="1"/>
  <c r="P2019" i="5" s="1"/>
  <c r="P2020" i="5" s="1"/>
  <c r="P2021" i="5" s="1"/>
  <c r="P2022" i="5" s="1"/>
  <c r="P2023" i="5" s="1"/>
  <c r="P2024" i="5" s="1"/>
  <c r="P2025" i="5" s="1"/>
  <c r="P2026" i="5" s="1"/>
  <c r="P2027" i="5" s="1"/>
  <c r="P2028" i="5" s="1"/>
  <c r="P2029" i="5" s="1"/>
  <c r="P2030" i="5" s="1"/>
  <c r="P2031" i="5" s="1"/>
  <c r="P2032" i="5" s="1"/>
  <c r="P2033" i="5" s="1"/>
  <c r="P2034" i="5" s="1"/>
  <c r="P2035" i="5" s="1"/>
  <c r="P2036" i="5" s="1"/>
  <c r="P2037" i="5" s="1"/>
  <c r="P2038" i="5" s="1"/>
  <c r="P2039" i="5" s="1"/>
  <c r="P2040" i="5" s="1"/>
  <c r="P2041" i="5" s="1"/>
  <c r="P2042" i="5" s="1"/>
  <c r="P2043" i="5" s="1"/>
  <c r="P2044" i="5" s="1"/>
  <c r="P2045" i="5" s="1"/>
  <c r="P2046" i="5" s="1"/>
  <c r="P2047" i="5" s="1"/>
  <c r="P2048" i="5" s="1"/>
  <c r="P2049" i="5" s="1"/>
  <c r="P2050" i="5" s="1"/>
  <c r="P2051" i="5" s="1"/>
  <c r="P2052" i="5" s="1"/>
  <c r="P2053" i="5" s="1"/>
  <c r="P2054" i="5" s="1"/>
  <c r="P2055" i="5" s="1"/>
  <c r="P2056" i="5" s="1"/>
  <c r="P2057" i="5" s="1"/>
  <c r="P2058" i="5" s="1"/>
  <c r="P2059" i="5" s="1"/>
  <c r="P2060" i="5" s="1"/>
  <c r="P2061" i="5" s="1"/>
  <c r="P2062" i="5" s="1"/>
  <c r="P2063" i="5" s="1"/>
  <c r="P2064" i="5" s="1"/>
  <c r="P2065" i="5" s="1"/>
  <c r="P2066" i="5" s="1"/>
  <c r="P2067" i="5" s="1"/>
  <c r="P2068" i="5" s="1"/>
  <c r="P2069" i="5" s="1"/>
  <c r="P2070" i="5" s="1"/>
  <c r="P2071" i="5" s="1"/>
  <c r="P2072" i="5" s="1"/>
  <c r="P2073" i="5" s="1"/>
  <c r="P2074" i="5" s="1"/>
  <c r="P2075" i="5" s="1"/>
  <c r="P2076" i="5" s="1"/>
  <c r="P2077" i="5" s="1"/>
  <c r="P2078" i="5" s="1"/>
  <c r="P2079" i="5" s="1"/>
  <c r="P2080" i="5" s="1"/>
  <c r="P2081" i="5" s="1"/>
  <c r="P2082" i="5" s="1"/>
  <c r="P2083" i="5" s="1"/>
  <c r="P2084" i="5" s="1"/>
  <c r="P2085" i="5" s="1"/>
  <c r="P2086" i="5" s="1"/>
  <c r="P2087" i="5" s="1"/>
  <c r="P2088" i="5" s="1"/>
  <c r="P2089" i="5" s="1"/>
  <c r="P2090" i="5" s="1"/>
  <c r="P2091" i="5" s="1"/>
  <c r="P2092" i="5" s="1"/>
  <c r="P2093" i="5" s="1"/>
  <c r="P2094" i="5" s="1"/>
  <c r="P2095" i="5" s="1"/>
  <c r="P2096" i="5" s="1"/>
  <c r="P2097" i="5" s="1"/>
  <c r="P2098" i="5" s="1"/>
  <c r="P2099" i="5" s="1"/>
  <c r="P2100" i="5" s="1"/>
  <c r="P2101" i="5" s="1"/>
  <c r="P2102" i="5" s="1"/>
  <c r="P2103" i="5" s="1"/>
  <c r="P2104" i="5" s="1"/>
  <c r="P2105" i="5" s="1"/>
  <c r="P2106" i="5" s="1"/>
  <c r="P2107" i="5" s="1"/>
  <c r="P2108" i="5" s="1"/>
  <c r="P2109" i="5" s="1"/>
  <c r="P2110" i="5" s="1"/>
  <c r="P2111" i="5" s="1"/>
  <c r="P2112" i="5" s="1"/>
  <c r="P2113" i="5" s="1"/>
  <c r="P2114" i="5" s="1"/>
  <c r="P2115" i="5" s="1"/>
  <c r="P2116" i="5" s="1"/>
  <c r="P2117" i="5" s="1"/>
  <c r="P2118" i="5" s="1"/>
  <c r="P2119" i="5" s="1"/>
  <c r="P2120" i="5" s="1"/>
  <c r="P2121" i="5" s="1"/>
  <c r="P2122" i="5" s="1"/>
  <c r="P2123" i="5" s="1"/>
  <c r="P2124" i="5" s="1"/>
  <c r="P2125" i="5" s="1"/>
  <c r="P2126" i="5" s="1"/>
  <c r="P2127" i="5" s="1"/>
  <c r="P2128" i="5" s="1"/>
  <c r="P2129" i="5" s="1"/>
  <c r="P2130" i="5" s="1"/>
  <c r="P2131" i="5" s="1"/>
  <c r="P2132" i="5" s="1"/>
  <c r="P2133" i="5" s="1"/>
  <c r="P2134" i="5" s="1"/>
  <c r="P2135" i="5" s="1"/>
  <c r="P2136" i="5" s="1"/>
  <c r="P2137" i="5" s="1"/>
  <c r="P2138" i="5" s="1"/>
  <c r="P2139" i="5" s="1"/>
  <c r="P2140" i="5" s="1"/>
  <c r="P2141" i="5" s="1"/>
  <c r="P2142" i="5" s="1"/>
  <c r="P2143" i="5" s="1"/>
  <c r="P2144" i="5" s="1"/>
  <c r="P2145" i="5" s="1"/>
  <c r="P2146" i="5" s="1"/>
  <c r="P2147" i="5" s="1"/>
  <c r="P2148" i="5" s="1"/>
  <c r="P2149" i="5" s="1"/>
  <c r="P2150" i="5" s="1"/>
  <c r="P2151" i="5" s="1"/>
  <c r="P2152" i="5" s="1"/>
  <c r="P2153" i="5" s="1"/>
  <c r="P2154" i="5" s="1"/>
  <c r="P2155" i="5" s="1"/>
  <c r="P2156" i="5" s="1"/>
  <c r="P2157" i="5" s="1"/>
  <c r="P2158" i="5" s="1"/>
  <c r="P2159" i="5" s="1"/>
  <c r="P2160" i="5" s="1"/>
  <c r="P2161" i="5" s="1"/>
  <c r="P2162" i="5" s="1"/>
  <c r="P2163" i="5" s="1"/>
  <c r="P2164" i="5" s="1"/>
  <c r="P2165" i="5" s="1"/>
  <c r="P2166" i="5" s="1"/>
  <c r="P2167" i="5" s="1"/>
  <c r="P2168" i="5" s="1"/>
  <c r="P2169" i="5" s="1"/>
  <c r="P2170" i="5" s="1"/>
  <c r="P2171" i="5" s="1"/>
  <c r="P2172" i="5" s="1"/>
  <c r="P2173" i="5" s="1"/>
  <c r="P2174" i="5" s="1"/>
  <c r="P2175" i="5" s="1"/>
  <c r="P2176" i="5" s="1"/>
  <c r="P2177" i="5" s="1"/>
  <c r="P2178" i="5" s="1"/>
  <c r="P2179" i="5" s="1"/>
  <c r="P2180" i="5" s="1"/>
  <c r="P2181" i="5" s="1"/>
  <c r="P2182" i="5" s="1"/>
  <c r="P2183" i="5" s="1"/>
  <c r="P2184" i="5" s="1"/>
  <c r="P2185" i="5" s="1"/>
  <c r="P2186" i="5" s="1"/>
  <c r="P2187" i="5" s="1"/>
  <c r="P2188" i="5" s="1"/>
  <c r="P2189" i="5" s="1"/>
  <c r="P2190" i="5" s="1"/>
  <c r="P2191" i="5" s="1"/>
  <c r="P2192" i="5" s="1"/>
  <c r="P2193" i="5" s="1"/>
  <c r="P2194" i="5" s="1"/>
  <c r="P2195" i="5" s="1"/>
  <c r="P2196" i="5" s="1"/>
  <c r="P2197" i="5" s="1"/>
  <c r="P2198" i="5" s="1"/>
  <c r="P2199" i="5" s="1"/>
  <c r="P2200" i="5" s="1"/>
  <c r="P2201" i="5" s="1"/>
  <c r="P2202" i="5" s="1"/>
  <c r="P2203" i="5" s="1"/>
  <c r="P2204" i="5" s="1"/>
  <c r="P2205" i="5" s="1"/>
  <c r="P2206" i="5" s="1"/>
  <c r="P2207" i="5" s="1"/>
  <c r="P2208" i="5" s="1"/>
  <c r="P2209" i="5" s="1"/>
  <c r="P2210" i="5" s="1"/>
  <c r="P2211" i="5" s="1"/>
  <c r="P2212" i="5" s="1"/>
  <c r="P2213" i="5" s="1"/>
  <c r="P2214" i="5" s="1"/>
  <c r="P2215" i="5" s="1"/>
  <c r="P2216" i="5" s="1"/>
  <c r="P2217" i="5" s="1"/>
  <c r="P2218" i="5" s="1"/>
  <c r="P2219" i="5" s="1"/>
  <c r="P2220" i="5" s="1"/>
  <c r="P2221" i="5" s="1"/>
  <c r="P2222" i="5" s="1"/>
  <c r="P2223" i="5" s="1"/>
  <c r="P2224" i="5" s="1"/>
  <c r="P2225" i="5" s="1"/>
  <c r="P2226" i="5" s="1"/>
  <c r="P2227" i="5" s="1"/>
  <c r="P2228" i="5" s="1"/>
  <c r="P2229" i="5" s="1"/>
  <c r="P2230" i="5" s="1"/>
  <c r="P2231" i="5" s="1"/>
  <c r="P2232" i="5" s="1"/>
  <c r="P2233" i="5" s="1"/>
  <c r="P2234" i="5" s="1"/>
  <c r="P2235" i="5" s="1"/>
  <c r="P2236" i="5" s="1"/>
  <c r="P2237" i="5" s="1"/>
  <c r="P2238" i="5" s="1"/>
  <c r="P2239" i="5" s="1"/>
  <c r="P2240" i="5" s="1"/>
  <c r="P2241" i="5" s="1"/>
  <c r="P2242" i="5" s="1"/>
  <c r="P2243" i="5" s="1"/>
  <c r="P2244" i="5" s="1"/>
  <c r="P2245" i="5" s="1"/>
  <c r="P2246" i="5" s="1"/>
  <c r="P2247" i="5" s="1"/>
  <c r="P2248" i="5" s="1"/>
  <c r="P2249" i="5" s="1"/>
  <c r="P2250" i="5" s="1"/>
  <c r="P2251" i="5" s="1"/>
  <c r="P2252" i="5" s="1"/>
  <c r="P2253" i="5" s="1"/>
  <c r="P2254" i="5" s="1"/>
  <c r="P2255" i="5" s="1"/>
  <c r="P2256" i="5" s="1"/>
  <c r="P2257" i="5" s="1"/>
  <c r="P2258" i="5" s="1"/>
  <c r="P2259" i="5" s="1"/>
  <c r="P2260" i="5" s="1"/>
  <c r="P2261" i="5" s="1"/>
  <c r="P2262" i="5" s="1"/>
  <c r="P2263" i="5" s="1"/>
  <c r="P2264" i="5" s="1"/>
  <c r="P2265" i="5" s="1"/>
  <c r="P2266" i="5" s="1"/>
  <c r="P2267" i="5" s="1"/>
  <c r="P2268" i="5" s="1"/>
  <c r="P2269" i="5" s="1"/>
  <c r="P2270" i="5" s="1"/>
  <c r="P2271" i="5" s="1"/>
  <c r="P2272" i="5" s="1"/>
  <c r="P2273" i="5" s="1"/>
  <c r="P2274" i="5" s="1"/>
  <c r="P2275" i="5" s="1"/>
  <c r="P2276" i="5" s="1"/>
  <c r="P2277" i="5" s="1"/>
  <c r="P2278" i="5" s="1"/>
  <c r="P2279" i="5" s="1"/>
  <c r="P2280" i="5" s="1"/>
  <c r="P2281" i="5" s="1"/>
  <c r="P2282" i="5" s="1"/>
  <c r="P2283" i="5" s="1"/>
  <c r="P2284" i="5" s="1"/>
  <c r="P2285" i="5" s="1"/>
  <c r="P2286" i="5" s="1"/>
  <c r="P2287" i="5" s="1"/>
  <c r="P2288" i="5" s="1"/>
  <c r="P2289" i="5" s="1"/>
  <c r="P2290" i="5" s="1"/>
  <c r="P2291" i="5" s="1"/>
  <c r="P2292" i="5" s="1"/>
  <c r="P2293" i="5" s="1"/>
  <c r="P2294" i="5" s="1"/>
  <c r="P2295" i="5" s="1"/>
  <c r="P2296" i="5" s="1"/>
  <c r="P2297" i="5" s="1"/>
  <c r="P2298" i="5" s="1"/>
  <c r="P2299" i="5" s="1"/>
  <c r="P2300" i="5" s="1"/>
  <c r="P2301" i="5" s="1"/>
  <c r="P2302" i="5" s="1"/>
  <c r="P2303" i="5" s="1"/>
  <c r="P2304" i="5" s="1"/>
  <c r="P2305" i="5" s="1"/>
  <c r="P2306" i="5" s="1"/>
  <c r="P2307" i="5" s="1"/>
  <c r="P2308" i="5" s="1"/>
  <c r="P2309" i="5" s="1"/>
  <c r="P2310" i="5" s="1"/>
  <c r="P2311" i="5" s="1"/>
  <c r="P2312" i="5" s="1"/>
  <c r="P2313" i="5" s="1"/>
  <c r="P2314" i="5" s="1"/>
  <c r="P2315" i="5" s="1"/>
  <c r="P2316" i="5" s="1"/>
  <c r="P2317" i="5" s="1"/>
  <c r="P2318" i="5" s="1"/>
  <c r="P2319" i="5" s="1"/>
  <c r="P2320" i="5" s="1"/>
  <c r="P2321" i="5" s="1"/>
  <c r="P2322" i="5" s="1"/>
  <c r="P2323" i="5" s="1"/>
  <c r="P2324" i="5" s="1"/>
  <c r="P2325" i="5" s="1"/>
  <c r="P2326" i="5" s="1"/>
  <c r="P2327" i="5" s="1"/>
  <c r="P2328" i="5" s="1"/>
  <c r="P2329" i="5" s="1"/>
  <c r="P2330" i="5" s="1"/>
  <c r="P2331" i="5" s="1"/>
  <c r="P2332" i="5" s="1"/>
  <c r="P2333" i="5" s="1"/>
  <c r="P2334" i="5" s="1"/>
  <c r="P2335" i="5" s="1"/>
  <c r="P2336" i="5" s="1"/>
  <c r="P2337" i="5" s="1"/>
  <c r="P2338" i="5" s="1"/>
  <c r="P2339" i="5" s="1"/>
  <c r="P2340" i="5" s="1"/>
  <c r="P2341" i="5" s="1"/>
  <c r="P2342" i="5" s="1"/>
  <c r="P2343" i="5" s="1"/>
  <c r="P2344" i="5" s="1"/>
  <c r="P2345" i="5" s="1"/>
  <c r="P2346" i="5" s="1"/>
  <c r="P2347" i="5" s="1"/>
  <c r="P2348" i="5" s="1"/>
  <c r="P2349" i="5" s="1"/>
  <c r="P2350" i="5" s="1"/>
  <c r="P2351" i="5" s="1"/>
  <c r="P2352" i="5" s="1"/>
  <c r="P2353" i="5" s="1"/>
  <c r="P2354" i="5" s="1"/>
  <c r="P2355" i="5" s="1"/>
  <c r="P2356" i="5" s="1"/>
  <c r="P2357" i="5" s="1"/>
  <c r="P2358" i="5" s="1"/>
  <c r="P2359" i="5" s="1"/>
  <c r="P2360" i="5" s="1"/>
  <c r="P2361" i="5" s="1"/>
  <c r="P2362" i="5" s="1"/>
  <c r="P2363" i="5" s="1"/>
  <c r="P2364" i="5" s="1"/>
  <c r="P2365" i="5" s="1"/>
  <c r="P2366" i="5" s="1"/>
  <c r="P2367" i="5" s="1"/>
  <c r="P2368" i="5" s="1"/>
  <c r="P2369" i="5" s="1"/>
  <c r="P2370" i="5" s="1"/>
  <c r="P2371" i="5" s="1"/>
  <c r="P2372" i="5" s="1"/>
  <c r="P2373" i="5" s="1"/>
  <c r="P2374" i="5" s="1"/>
  <c r="P2375" i="5" s="1"/>
  <c r="P2376" i="5" s="1"/>
  <c r="P2377" i="5" s="1"/>
  <c r="P2378" i="5" s="1"/>
  <c r="P2379" i="5" s="1"/>
  <c r="P2380" i="5" s="1"/>
  <c r="P2381" i="5" s="1"/>
  <c r="P2382" i="5" s="1"/>
  <c r="P2383" i="5" s="1"/>
  <c r="P2384" i="5" s="1"/>
  <c r="P2385" i="5" s="1"/>
  <c r="P2386" i="5" s="1"/>
  <c r="P2387" i="5" s="1"/>
  <c r="P2388" i="5" s="1"/>
  <c r="P2389" i="5" s="1"/>
  <c r="P2390" i="5" s="1"/>
  <c r="P2391" i="5" s="1"/>
  <c r="P2392" i="5" s="1"/>
  <c r="P2393" i="5" s="1"/>
  <c r="P2394" i="5" s="1"/>
  <c r="P2395" i="5" s="1"/>
  <c r="P2396" i="5" s="1"/>
  <c r="P2397" i="5" s="1"/>
  <c r="P2398" i="5" s="1"/>
  <c r="P2399" i="5" s="1"/>
  <c r="P2400" i="5" s="1"/>
  <c r="P2401" i="5" s="1"/>
  <c r="P2402" i="5" s="1"/>
  <c r="P2403" i="5" s="1"/>
  <c r="P2404" i="5" s="1"/>
  <c r="P2405" i="5" s="1"/>
  <c r="P2406" i="5" s="1"/>
  <c r="P2407" i="5" s="1"/>
  <c r="P2408" i="5" s="1"/>
  <c r="P2409" i="5" s="1"/>
  <c r="P2410" i="5" s="1"/>
  <c r="P2411" i="5" s="1"/>
  <c r="P2412" i="5" s="1"/>
  <c r="P2413" i="5" s="1"/>
  <c r="P2414" i="5" s="1"/>
  <c r="P2415" i="5" s="1"/>
  <c r="P2416" i="5" s="1"/>
  <c r="P2417" i="5" s="1"/>
  <c r="P2418" i="5" s="1"/>
  <c r="P2419" i="5" s="1"/>
  <c r="P2420" i="5" s="1"/>
  <c r="P2421" i="5" s="1"/>
  <c r="P2422" i="5" s="1"/>
  <c r="P2423" i="5" s="1"/>
  <c r="P2424" i="5" s="1"/>
  <c r="P2425" i="5" s="1"/>
  <c r="P2426" i="5" s="1"/>
  <c r="P2427" i="5" s="1"/>
  <c r="P2428" i="5" s="1"/>
  <c r="P2429" i="5" s="1"/>
  <c r="P2430" i="5" s="1"/>
  <c r="P2431" i="5" s="1"/>
  <c r="P2432" i="5" s="1"/>
  <c r="P2433" i="5" s="1"/>
  <c r="P2434" i="5" s="1"/>
  <c r="P2435" i="5" s="1"/>
  <c r="P2436" i="5" s="1"/>
  <c r="P2437" i="5" s="1"/>
  <c r="P2438" i="5" s="1"/>
  <c r="P2439" i="5" s="1"/>
  <c r="P2440" i="5" s="1"/>
  <c r="P2441" i="5" s="1"/>
  <c r="P2442" i="5" s="1"/>
  <c r="P2443" i="5" s="1"/>
  <c r="P2444" i="5" s="1"/>
  <c r="P2445" i="5" s="1"/>
  <c r="P2446" i="5" s="1"/>
  <c r="P2447" i="5" s="1"/>
  <c r="P2448" i="5" s="1"/>
  <c r="P2449" i="5" s="1"/>
  <c r="P2450" i="5" s="1"/>
  <c r="P2451" i="5" s="1"/>
  <c r="P2452" i="5" s="1"/>
  <c r="P2453" i="5" s="1"/>
  <c r="P2454" i="5" s="1"/>
  <c r="P2455" i="5" s="1"/>
  <c r="P2456" i="5" s="1"/>
  <c r="P2457" i="5" s="1"/>
  <c r="P2458" i="5" s="1"/>
  <c r="P2459" i="5" s="1"/>
  <c r="P2460" i="5" s="1"/>
  <c r="P2461" i="5" s="1"/>
  <c r="P2462" i="5" s="1"/>
  <c r="P2463" i="5" s="1"/>
  <c r="P2464" i="5" s="1"/>
  <c r="P2465" i="5" s="1"/>
  <c r="P2466" i="5" s="1"/>
  <c r="P2467" i="5" s="1"/>
  <c r="P2468" i="5" s="1"/>
  <c r="P2469" i="5" s="1"/>
  <c r="P2470" i="5" s="1"/>
  <c r="P2471" i="5" s="1"/>
  <c r="P2472" i="5" s="1"/>
  <c r="P2473" i="5" s="1"/>
  <c r="P2474" i="5" s="1"/>
  <c r="P2475" i="5" s="1"/>
  <c r="P2476" i="5" s="1"/>
  <c r="P2477" i="5" s="1"/>
  <c r="P2478" i="5" s="1"/>
  <c r="P2479" i="5" s="1"/>
  <c r="P2480" i="5" s="1"/>
  <c r="P2481" i="5" s="1"/>
  <c r="P2482" i="5" s="1"/>
  <c r="P2483" i="5" s="1"/>
  <c r="P2484" i="5" s="1"/>
  <c r="P2485" i="5" s="1"/>
  <c r="P2486" i="5" s="1"/>
  <c r="P2487" i="5" s="1"/>
  <c r="P2488" i="5" s="1"/>
  <c r="P2489" i="5" s="1"/>
  <c r="P2490" i="5" s="1"/>
  <c r="P2491" i="5" s="1"/>
  <c r="P2492" i="5" s="1"/>
  <c r="P2493" i="5" s="1"/>
  <c r="P2494" i="5" s="1"/>
  <c r="P2495" i="5" s="1"/>
  <c r="P2496" i="5" s="1"/>
  <c r="P2497" i="5" s="1"/>
  <c r="P2498" i="5" s="1"/>
  <c r="P2499" i="5" s="1"/>
  <c r="P2500" i="5" s="1"/>
  <c r="P2501" i="5" s="1"/>
  <c r="P2502" i="5" s="1"/>
  <c r="P2503" i="5" s="1"/>
  <c r="P2504" i="5" s="1"/>
  <c r="P2505" i="5" s="1"/>
  <c r="P2506" i="5" s="1"/>
  <c r="P2507" i="5" s="1"/>
  <c r="P2508" i="5" s="1"/>
  <c r="P2509" i="5" s="1"/>
  <c r="P2510" i="5" s="1"/>
  <c r="P2511" i="5" s="1"/>
  <c r="P2512" i="5" s="1"/>
  <c r="P2513" i="5" s="1"/>
  <c r="P2514" i="5" s="1"/>
  <c r="P2515" i="5" s="1"/>
  <c r="P2516" i="5" s="1"/>
  <c r="P2517" i="5" s="1"/>
  <c r="P2518" i="5" s="1"/>
  <c r="P2519" i="5" s="1"/>
  <c r="P2520" i="5" s="1"/>
  <c r="P2521" i="5" s="1"/>
  <c r="P2522" i="5" s="1"/>
  <c r="P2523" i="5" s="1"/>
  <c r="P2524" i="5" s="1"/>
  <c r="P2525" i="5" s="1"/>
  <c r="P2526" i="5" s="1"/>
  <c r="P2527" i="5" s="1"/>
  <c r="P2528" i="5" s="1"/>
  <c r="P2529" i="5" s="1"/>
  <c r="P2530" i="5" s="1"/>
  <c r="P2531" i="5" s="1"/>
  <c r="P2532" i="5" s="1"/>
  <c r="P2533" i="5" s="1"/>
  <c r="P2534" i="5" s="1"/>
  <c r="P2535" i="5" s="1"/>
  <c r="P2536" i="5" s="1"/>
  <c r="P2537" i="5" s="1"/>
  <c r="P2538" i="5" s="1"/>
  <c r="P2539" i="5" s="1"/>
  <c r="P2540" i="5" s="1"/>
  <c r="P2541" i="5" s="1"/>
  <c r="P2542" i="5" s="1"/>
  <c r="P2543" i="5" s="1"/>
  <c r="P2544" i="5" s="1"/>
  <c r="P2545" i="5" s="1"/>
  <c r="P2546" i="5" s="1"/>
  <c r="P2547" i="5" s="1"/>
  <c r="P2548" i="5" s="1"/>
  <c r="P2549" i="5" s="1"/>
  <c r="P2550" i="5" s="1"/>
  <c r="P2551" i="5" s="1"/>
  <c r="P2552" i="5" s="1"/>
  <c r="P2553" i="5" s="1"/>
  <c r="P2554" i="5" s="1"/>
  <c r="P2555" i="5" s="1"/>
  <c r="P2556" i="5" s="1"/>
  <c r="P2557" i="5" s="1"/>
  <c r="P2558" i="5" s="1"/>
  <c r="P2559" i="5" s="1"/>
  <c r="P2560" i="5" s="1"/>
  <c r="P2561" i="5" s="1"/>
  <c r="P2562" i="5" s="1"/>
  <c r="P2563" i="5" s="1"/>
  <c r="P2564" i="5" s="1"/>
  <c r="P2565" i="5" s="1"/>
  <c r="P2566" i="5" s="1"/>
  <c r="P2567" i="5" s="1"/>
  <c r="P2568" i="5" s="1"/>
  <c r="P2569" i="5" s="1"/>
  <c r="P2570" i="5" s="1"/>
  <c r="P2571" i="5" s="1"/>
  <c r="P2572" i="5" s="1"/>
  <c r="P2573" i="5" s="1"/>
  <c r="P2574" i="5" s="1"/>
  <c r="P2575" i="5" s="1"/>
  <c r="P2576" i="5" s="1"/>
  <c r="P2577" i="5" s="1"/>
  <c r="P2578" i="5" s="1"/>
  <c r="P2579" i="5" s="1"/>
  <c r="P2580" i="5" s="1"/>
  <c r="P2581" i="5" s="1"/>
  <c r="P2582" i="5" s="1"/>
  <c r="P2583" i="5" s="1"/>
  <c r="P2584" i="5" s="1"/>
  <c r="P2585" i="5" s="1"/>
  <c r="P2586" i="5" s="1"/>
  <c r="P2587" i="5" s="1"/>
  <c r="P2588" i="5" s="1"/>
  <c r="P2589" i="5" s="1"/>
  <c r="P2590" i="5" s="1"/>
  <c r="P2591" i="5" s="1"/>
  <c r="P2592" i="5" s="1"/>
  <c r="P2593" i="5" s="1"/>
  <c r="P2594" i="5" s="1"/>
  <c r="P2595" i="5" s="1"/>
  <c r="P2596" i="5" s="1"/>
  <c r="P2597" i="5" s="1"/>
  <c r="P2598" i="5" s="1"/>
  <c r="P2599" i="5" s="1"/>
  <c r="P2600" i="5" s="1"/>
  <c r="P2601" i="5" s="1"/>
  <c r="P2602" i="5" s="1"/>
  <c r="P2603" i="5" s="1"/>
  <c r="P2604" i="5" s="1"/>
  <c r="P2605" i="5" s="1"/>
  <c r="P2606" i="5" s="1"/>
  <c r="P2607" i="5" s="1"/>
  <c r="P2608" i="5" s="1"/>
  <c r="P2609" i="5" s="1"/>
  <c r="P2610" i="5" s="1"/>
  <c r="P2611" i="5" s="1"/>
  <c r="P2612" i="5" s="1"/>
  <c r="P2613" i="5" s="1"/>
  <c r="P2614" i="5" s="1"/>
  <c r="P2615" i="5" s="1"/>
  <c r="P2616" i="5" s="1"/>
  <c r="P2617" i="5" s="1"/>
  <c r="P2618" i="5" s="1"/>
  <c r="P2619" i="5" s="1"/>
  <c r="P2620" i="5" s="1"/>
  <c r="P2621" i="5" s="1"/>
  <c r="P2622" i="5" s="1"/>
  <c r="P2623" i="5" s="1"/>
  <c r="P2624" i="5" s="1"/>
  <c r="P2625" i="5" s="1"/>
  <c r="P2626" i="5" s="1"/>
  <c r="P2627" i="5" s="1"/>
  <c r="P2628" i="5" s="1"/>
  <c r="P2629" i="5" s="1"/>
  <c r="P2630" i="5" s="1"/>
  <c r="P2631" i="5" s="1"/>
  <c r="P2632" i="5" s="1"/>
  <c r="P2633" i="5" s="1"/>
  <c r="P2634" i="5" s="1"/>
  <c r="P2635" i="5" s="1"/>
  <c r="P2636" i="5" s="1"/>
  <c r="P2637" i="5" s="1"/>
  <c r="P2638" i="5" s="1"/>
  <c r="P2639" i="5" s="1"/>
  <c r="P2640" i="5" s="1"/>
  <c r="P2641" i="5" s="1"/>
  <c r="P2642" i="5" s="1"/>
  <c r="P2643" i="5" s="1"/>
  <c r="P2644" i="5" s="1"/>
  <c r="P2645" i="5" s="1"/>
  <c r="P2646" i="5" s="1"/>
  <c r="P2647" i="5" s="1"/>
  <c r="P2648" i="5" s="1"/>
  <c r="P2649" i="5" s="1"/>
  <c r="P2650" i="5" s="1"/>
  <c r="P2651" i="5" s="1"/>
  <c r="P2652" i="5" s="1"/>
  <c r="P2653" i="5" s="1"/>
  <c r="P2654" i="5" s="1"/>
  <c r="P2655" i="5" s="1"/>
  <c r="P2656" i="5" s="1"/>
  <c r="P2657" i="5" s="1"/>
  <c r="P2658" i="5" s="1"/>
  <c r="P2659" i="5" s="1"/>
  <c r="P2660" i="5" s="1"/>
  <c r="P2661" i="5" s="1"/>
  <c r="P2662" i="5" s="1"/>
  <c r="P2663" i="5" s="1"/>
  <c r="P2664" i="5" s="1"/>
  <c r="P2665" i="5" s="1"/>
  <c r="P2666" i="5" s="1"/>
  <c r="P2667" i="5" s="1"/>
  <c r="P2668" i="5" s="1"/>
  <c r="P2669" i="5" s="1"/>
  <c r="P2670" i="5" s="1"/>
  <c r="P2671" i="5" s="1"/>
  <c r="P2672" i="5" s="1"/>
  <c r="P2673" i="5" s="1"/>
  <c r="P2674" i="5" s="1"/>
  <c r="P2675" i="5" s="1"/>
  <c r="P2676" i="5" s="1"/>
  <c r="P2677" i="5" s="1"/>
  <c r="P2678" i="5" s="1"/>
  <c r="P2679" i="5" s="1"/>
  <c r="P2680" i="5" s="1"/>
  <c r="P2681" i="5" s="1"/>
  <c r="P2682" i="5" s="1"/>
  <c r="P2683" i="5" s="1"/>
  <c r="P2684" i="5" s="1"/>
  <c r="P2685" i="5" s="1"/>
  <c r="P2686" i="5" s="1"/>
  <c r="P2687" i="5" s="1"/>
  <c r="P2688" i="5" s="1"/>
  <c r="P2689" i="5" s="1"/>
  <c r="P2690" i="5" s="1"/>
  <c r="P2691" i="5" s="1"/>
  <c r="P2692" i="5" s="1"/>
  <c r="P2693" i="5" s="1"/>
  <c r="P2694" i="5" s="1"/>
  <c r="P2695" i="5" s="1"/>
  <c r="P2696" i="5" s="1"/>
  <c r="P2697" i="5" s="1"/>
  <c r="P2698" i="5" s="1"/>
  <c r="P2699" i="5" s="1"/>
  <c r="P2700" i="5" s="1"/>
  <c r="P2701" i="5" s="1"/>
  <c r="P2702" i="5" s="1"/>
  <c r="P2703" i="5" s="1"/>
  <c r="P2704" i="5" s="1"/>
  <c r="P2705" i="5" s="1"/>
  <c r="P2706" i="5" s="1"/>
  <c r="P2707" i="5" s="1"/>
  <c r="P2708" i="5" s="1"/>
  <c r="P2709" i="5" s="1"/>
  <c r="P2710" i="5" s="1"/>
  <c r="P2711" i="5" s="1"/>
  <c r="P2712" i="5" s="1"/>
  <c r="P2713" i="5" s="1"/>
  <c r="P2714" i="5" s="1"/>
  <c r="P2715" i="5" s="1"/>
  <c r="P2716" i="5" s="1"/>
  <c r="P2717" i="5" s="1"/>
  <c r="P2718" i="5" s="1"/>
  <c r="P2719" i="5" s="1"/>
  <c r="P2720" i="5" s="1"/>
  <c r="P2721" i="5" s="1"/>
  <c r="P2722" i="5" s="1"/>
  <c r="P2723" i="5" s="1"/>
  <c r="P2724" i="5" s="1"/>
  <c r="P2725" i="5" s="1"/>
  <c r="P2726" i="5" s="1"/>
  <c r="P2727" i="5" s="1"/>
  <c r="P2728" i="5" s="1"/>
  <c r="P2729" i="5" s="1"/>
  <c r="P2730" i="5" s="1"/>
  <c r="P2731" i="5" s="1"/>
  <c r="P2732" i="5" s="1"/>
  <c r="P2733" i="5" s="1"/>
  <c r="P2734" i="5" s="1"/>
  <c r="P2735" i="5" s="1"/>
  <c r="P2736" i="5" s="1"/>
  <c r="P2737" i="5" s="1"/>
  <c r="P2738" i="5" s="1"/>
  <c r="P2739" i="5" s="1"/>
  <c r="P2740" i="5" s="1"/>
  <c r="P2741" i="5" s="1"/>
  <c r="P2742" i="5" s="1"/>
  <c r="P2743" i="5" s="1"/>
  <c r="P2744" i="5" s="1"/>
  <c r="P2745" i="5" s="1"/>
  <c r="P2746" i="5" s="1"/>
  <c r="P2747" i="5" s="1"/>
  <c r="P2748" i="5" s="1"/>
  <c r="P2749" i="5" s="1"/>
  <c r="P2750" i="5" s="1"/>
  <c r="P2751" i="5" s="1"/>
  <c r="P2752" i="5" s="1"/>
  <c r="P2753" i="5" s="1"/>
  <c r="P2754" i="5" s="1"/>
  <c r="P2755" i="5" s="1"/>
  <c r="P2756" i="5" s="1"/>
  <c r="P2757" i="5" s="1"/>
  <c r="P2758" i="5" s="1"/>
  <c r="P2759" i="5" s="1"/>
  <c r="P2760" i="5" s="1"/>
  <c r="P2761" i="5" s="1"/>
  <c r="P2762" i="5" s="1"/>
  <c r="P2763" i="5" s="1"/>
  <c r="P2764" i="5" s="1"/>
  <c r="P2765" i="5" s="1"/>
  <c r="P2766" i="5" s="1"/>
  <c r="P2767" i="5" s="1"/>
  <c r="P2768" i="5" s="1"/>
  <c r="P2769" i="5" s="1"/>
  <c r="P2770" i="5" s="1"/>
  <c r="P2771" i="5" s="1"/>
  <c r="P2772" i="5" s="1"/>
  <c r="P2773" i="5" s="1"/>
  <c r="P2774" i="5" s="1"/>
  <c r="P2775" i="5" s="1"/>
  <c r="P2776" i="5" s="1"/>
  <c r="P2777" i="5" s="1"/>
  <c r="P2778" i="5" s="1"/>
  <c r="P2779" i="5" s="1"/>
  <c r="P2780" i="5" s="1"/>
  <c r="P2781" i="5" s="1"/>
  <c r="P2782" i="5" s="1"/>
  <c r="P2783" i="5" s="1"/>
  <c r="P2784" i="5" s="1"/>
  <c r="P2785" i="5" s="1"/>
  <c r="P2786" i="5" s="1"/>
  <c r="P2787" i="5" s="1"/>
  <c r="P2788" i="5" s="1"/>
  <c r="P2789" i="5" s="1"/>
  <c r="P2790" i="5" s="1"/>
  <c r="P2791" i="5" s="1"/>
  <c r="P2792" i="5" s="1"/>
  <c r="P2793" i="5" s="1"/>
  <c r="P2794" i="5" s="1"/>
  <c r="P2795" i="5" s="1"/>
  <c r="P2796" i="5" s="1"/>
  <c r="P2797" i="5" s="1"/>
  <c r="P2798" i="5" s="1"/>
  <c r="P2799" i="5" s="1"/>
  <c r="P2800" i="5" s="1"/>
  <c r="P2801" i="5" s="1"/>
  <c r="P2802" i="5" s="1"/>
  <c r="P2803" i="5" s="1"/>
  <c r="P2804" i="5" s="1"/>
  <c r="P2805" i="5" s="1"/>
  <c r="P2806" i="5" s="1"/>
  <c r="P2807" i="5" s="1"/>
  <c r="P2808" i="5" s="1"/>
  <c r="P2809" i="5" s="1"/>
  <c r="P2810" i="5" s="1"/>
  <c r="P2811" i="5" s="1"/>
  <c r="P2812" i="5" s="1"/>
  <c r="P2813" i="5" s="1"/>
  <c r="P2814" i="5" s="1"/>
  <c r="P2815" i="5" s="1"/>
  <c r="P2816" i="5" s="1"/>
  <c r="P2817" i="5" s="1"/>
  <c r="P2818" i="5" s="1"/>
  <c r="P2819" i="5" s="1"/>
  <c r="P2820" i="5" s="1"/>
  <c r="P2821" i="5" s="1"/>
  <c r="P2822" i="5" s="1"/>
  <c r="P2823" i="5" s="1"/>
  <c r="P2824" i="5" s="1"/>
  <c r="P2825" i="5" s="1"/>
  <c r="P2826" i="5" s="1"/>
  <c r="P2827" i="5" s="1"/>
  <c r="P2828" i="5" s="1"/>
  <c r="P2829" i="5" s="1"/>
  <c r="P2830" i="5" s="1"/>
  <c r="P2831" i="5" s="1"/>
  <c r="P2832" i="5" s="1"/>
  <c r="P2833" i="5" s="1"/>
  <c r="P2834" i="5" s="1"/>
  <c r="P2835" i="5" s="1"/>
  <c r="P2836" i="5" s="1"/>
  <c r="P2837" i="5" s="1"/>
  <c r="P2838" i="5" s="1"/>
  <c r="P2839" i="5" s="1"/>
  <c r="P2840" i="5" s="1"/>
  <c r="P2841" i="5" s="1"/>
  <c r="P2842" i="5" s="1"/>
  <c r="P2843" i="5" s="1"/>
  <c r="P2844" i="5" s="1"/>
  <c r="P2845" i="5" s="1"/>
  <c r="P2846" i="5" s="1"/>
  <c r="P2847" i="5" s="1"/>
  <c r="P2848" i="5" s="1"/>
  <c r="P2849" i="5" s="1"/>
  <c r="P2850" i="5" s="1"/>
  <c r="P2851" i="5" s="1"/>
  <c r="P2852" i="5" s="1"/>
  <c r="P2853" i="5" s="1"/>
  <c r="P2854" i="5" s="1"/>
  <c r="P2855" i="5" s="1"/>
  <c r="P2856" i="5" s="1"/>
  <c r="P2857" i="5" s="1"/>
  <c r="P2858" i="5" s="1"/>
  <c r="P2859" i="5" s="1"/>
  <c r="P2860" i="5" s="1"/>
  <c r="P2861" i="5" s="1"/>
  <c r="P2862" i="5" s="1"/>
  <c r="P2863" i="5" s="1"/>
  <c r="P2864" i="5" s="1"/>
  <c r="P2865" i="5" s="1"/>
  <c r="P2866" i="5" s="1"/>
  <c r="P2867" i="5" s="1"/>
  <c r="P2868" i="5" s="1"/>
  <c r="P2869" i="5" s="1"/>
  <c r="P2870" i="5" s="1"/>
  <c r="P2871" i="5" s="1"/>
  <c r="P2872" i="5" s="1"/>
  <c r="P2873" i="5" s="1"/>
  <c r="P2874" i="5" s="1"/>
  <c r="P2875" i="5" s="1"/>
  <c r="P2876" i="5" s="1"/>
  <c r="P2877" i="5" s="1"/>
  <c r="P2878" i="5" s="1"/>
  <c r="P2879" i="5" s="1"/>
  <c r="P2880" i="5" s="1"/>
  <c r="P2881" i="5" s="1"/>
  <c r="P2882" i="5" s="1"/>
  <c r="P2883" i="5" s="1"/>
  <c r="P2884" i="5" s="1"/>
  <c r="P2885" i="5" s="1"/>
  <c r="P2886" i="5" s="1"/>
  <c r="P2887" i="5" s="1"/>
  <c r="P2888" i="5" s="1"/>
  <c r="P2889" i="5" s="1"/>
  <c r="P2890" i="5" s="1"/>
  <c r="P2891" i="5" s="1"/>
  <c r="P2892" i="5" s="1"/>
  <c r="P2893" i="5" s="1"/>
  <c r="P2894" i="5" s="1"/>
  <c r="P2895" i="5" s="1"/>
  <c r="P2896" i="5" s="1"/>
  <c r="P2897" i="5" s="1"/>
  <c r="P2898" i="5" s="1"/>
  <c r="P2899" i="5" s="1"/>
  <c r="P2900" i="5" s="1"/>
  <c r="P2901" i="5" s="1"/>
  <c r="P2902" i="5" s="1"/>
  <c r="P2903" i="5" s="1"/>
  <c r="P2904" i="5" s="1"/>
  <c r="P2905" i="5" s="1"/>
  <c r="P2906" i="5" s="1"/>
  <c r="P2907" i="5" s="1"/>
  <c r="P2908" i="5" s="1"/>
  <c r="P2909" i="5" s="1"/>
  <c r="P2910" i="5" s="1"/>
  <c r="P2911" i="5" s="1"/>
  <c r="P2912" i="5" s="1"/>
  <c r="P2913" i="5" s="1"/>
  <c r="P2914" i="5" s="1"/>
  <c r="P2915" i="5" s="1"/>
  <c r="P2916" i="5" s="1"/>
  <c r="P2917" i="5" s="1"/>
  <c r="P2918" i="5" s="1"/>
  <c r="P2919" i="5" s="1"/>
  <c r="P2920" i="5" s="1"/>
  <c r="P2921" i="5" s="1"/>
  <c r="P2922" i="5" s="1"/>
  <c r="P2923" i="5" s="1"/>
  <c r="P2924" i="5" s="1"/>
  <c r="P2925" i="5" s="1"/>
  <c r="P2926" i="5" s="1"/>
  <c r="P2927" i="5" s="1"/>
  <c r="P2928" i="5" s="1"/>
  <c r="P2929" i="5" s="1"/>
  <c r="P2930" i="5" s="1"/>
  <c r="P2931" i="5" s="1"/>
  <c r="P2932" i="5" s="1"/>
  <c r="P2933" i="5" s="1"/>
  <c r="P2934" i="5" s="1"/>
  <c r="P2935" i="5" s="1"/>
  <c r="P2936" i="5" s="1"/>
  <c r="P2937" i="5" s="1"/>
  <c r="P2938" i="5" s="1"/>
  <c r="P2939" i="5" s="1"/>
  <c r="P2940" i="5" s="1"/>
  <c r="P2941" i="5" s="1"/>
  <c r="P2942" i="5" s="1"/>
  <c r="P2943" i="5" s="1"/>
  <c r="P2944" i="5" s="1"/>
  <c r="P2945" i="5" s="1"/>
  <c r="P2946" i="5" s="1"/>
  <c r="P2947" i="5" s="1"/>
  <c r="P2948" i="5" s="1"/>
  <c r="P2949" i="5" s="1"/>
  <c r="P2950" i="5" s="1"/>
  <c r="P2951" i="5" s="1"/>
  <c r="P2952" i="5" s="1"/>
  <c r="P2953" i="5" s="1"/>
  <c r="P2954" i="5" s="1"/>
  <c r="P2955" i="5" s="1"/>
  <c r="P2956" i="5" s="1"/>
  <c r="P2957" i="5" s="1"/>
  <c r="P2958" i="5" s="1"/>
  <c r="P2959" i="5" s="1"/>
  <c r="P2960" i="5" s="1"/>
  <c r="P2961" i="5" s="1"/>
  <c r="P2962" i="5" s="1"/>
  <c r="P2963" i="5" s="1"/>
  <c r="P2964" i="5" s="1"/>
  <c r="P2965" i="5" s="1"/>
  <c r="P2966" i="5" s="1"/>
  <c r="P2967" i="5" s="1"/>
  <c r="P2968" i="5" s="1"/>
  <c r="P2969" i="5" s="1"/>
  <c r="P2970" i="5" s="1"/>
  <c r="P2971" i="5" s="1"/>
  <c r="P2972" i="5" s="1"/>
  <c r="P2973" i="5" s="1"/>
  <c r="P2974" i="5" s="1"/>
  <c r="P2975" i="5" s="1"/>
  <c r="P2976" i="5" s="1"/>
  <c r="P2977" i="5" s="1"/>
  <c r="P2978" i="5" s="1"/>
  <c r="P2979" i="5" s="1"/>
  <c r="P2980" i="5" s="1"/>
  <c r="P2981" i="5" s="1"/>
  <c r="P2982" i="5" s="1"/>
  <c r="P2983" i="5" s="1"/>
  <c r="P2984" i="5" s="1"/>
  <c r="P2985" i="5" s="1"/>
  <c r="P2986" i="5" s="1"/>
  <c r="P2987" i="5" s="1"/>
  <c r="P2988" i="5" s="1"/>
  <c r="P2989" i="5" s="1"/>
  <c r="P2990" i="5" s="1"/>
  <c r="P2991" i="5" s="1"/>
  <c r="P2992" i="5" s="1"/>
  <c r="P2993" i="5" s="1"/>
  <c r="P2994" i="5" s="1"/>
  <c r="P2995" i="5" s="1"/>
  <c r="P2996" i="5" s="1"/>
  <c r="P2997" i="5" s="1"/>
  <c r="P2998" i="5" s="1"/>
  <c r="P2999" i="5" s="1"/>
  <c r="P3000" i="5" s="1"/>
  <c r="P3001" i="5" s="1"/>
  <c r="P3002" i="5" s="1"/>
  <c r="P3003" i="5" s="1"/>
  <c r="P3004" i="5" s="1"/>
  <c r="P3005" i="5" s="1"/>
  <c r="P3006" i="5" s="1"/>
  <c r="P3007" i="5" s="1"/>
  <c r="P3008" i="5" s="1"/>
  <c r="P3009" i="5" s="1"/>
  <c r="P3010" i="5" s="1"/>
  <c r="P3011" i="5" s="1"/>
  <c r="P3012" i="5" s="1"/>
  <c r="P3013" i="5" s="1"/>
  <c r="P3014" i="5" s="1"/>
  <c r="P3015" i="5" s="1"/>
  <c r="P3016" i="5" s="1"/>
  <c r="P3017" i="5" s="1"/>
  <c r="P3018" i="5" s="1"/>
  <c r="P3019" i="5" s="1"/>
  <c r="P3020" i="5" s="1"/>
  <c r="P3021" i="5" s="1"/>
  <c r="P3022" i="5" s="1"/>
  <c r="P3023" i="5" s="1"/>
  <c r="P3024" i="5" s="1"/>
  <c r="P3025" i="5" s="1"/>
  <c r="P3026" i="5" s="1"/>
  <c r="P3027" i="5" s="1"/>
  <c r="P3028" i="5" s="1"/>
  <c r="P3029" i="5" s="1"/>
  <c r="P3030" i="5" s="1"/>
  <c r="P3031" i="5" s="1"/>
  <c r="P3032" i="5" s="1"/>
  <c r="P3033" i="5" s="1"/>
  <c r="P3034" i="5" s="1"/>
  <c r="P3035" i="5" s="1"/>
  <c r="P3036" i="5" s="1"/>
  <c r="P3037" i="5" s="1"/>
  <c r="P3038" i="5" s="1"/>
  <c r="P3039" i="5" s="1"/>
  <c r="P3040" i="5" s="1"/>
  <c r="P3041" i="5" s="1"/>
  <c r="P3042" i="5" s="1"/>
  <c r="P3043" i="5" s="1"/>
  <c r="P3044" i="5" s="1"/>
  <c r="P3045" i="5" s="1"/>
  <c r="P3046" i="5" s="1"/>
  <c r="P3047" i="5" s="1"/>
  <c r="P3048" i="5" s="1"/>
  <c r="P3049" i="5" s="1"/>
  <c r="P3050" i="5" s="1"/>
  <c r="P3051" i="5" s="1"/>
  <c r="P3052" i="5" s="1"/>
  <c r="P3053" i="5" s="1"/>
  <c r="P3054" i="5" s="1"/>
  <c r="P3055" i="5" s="1"/>
  <c r="P3056" i="5" s="1"/>
  <c r="P3057" i="5" s="1"/>
  <c r="P3058" i="5" s="1"/>
  <c r="P3059" i="5" s="1"/>
  <c r="P3060" i="5" s="1"/>
  <c r="P3061" i="5" s="1"/>
  <c r="P3062" i="5" s="1"/>
  <c r="P3063" i="5" s="1"/>
  <c r="P3064" i="5" s="1"/>
  <c r="P3065" i="5" s="1"/>
  <c r="P3066" i="5" s="1"/>
  <c r="P3067" i="5" s="1"/>
  <c r="P3068" i="5" s="1"/>
  <c r="P3069" i="5" s="1"/>
  <c r="P3070" i="5" s="1"/>
  <c r="P3071" i="5" s="1"/>
  <c r="P3072" i="5" s="1"/>
  <c r="P3073" i="5" s="1"/>
  <c r="P3074" i="5" s="1"/>
  <c r="P3075" i="5" s="1"/>
  <c r="P3076" i="5" s="1"/>
  <c r="P3077" i="5" s="1"/>
  <c r="P3078" i="5" s="1"/>
  <c r="P3079" i="5" s="1"/>
  <c r="P3080" i="5" s="1"/>
  <c r="P3081" i="5" s="1"/>
  <c r="P3082" i="5" s="1"/>
  <c r="P3083" i="5" s="1"/>
  <c r="P3084" i="5" s="1"/>
  <c r="P3085" i="5" s="1"/>
  <c r="P3086" i="5" s="1"/>
  <c r="P3087" i="5" s="1"/>
  <c r="P3088" i="5" s="1"/>
  <c r="P3089" i="5" s="1"/>
  <c r="P3090" i="5" s="1"/>
  <c r="P3091" i="5" s="1"/>
  <c r="P3092" i="5" s="1"/>
  <c r="P3093" i="5" s="1"/>
  <c r="P3094" i="5" s="1"/>
  <c r="P3095" i="5" s="1"/>
  <c r="P3096" i="5" s="1"/>
  <c r="P3097" i="5" s="1"/>
  <c r="P3098" i="5" s="1"/>
  <c r="P3099" i="5" s="1"/>
  <c r="P3100" i="5" s="1"/>
  <c r="P3101" i="5" s="1"/>
  <c r="P3102" i="5" s="1"/>
  <c r="P3103" i="5" s="1"/>
  <c r="P3104" i="5" s="1"/>
  <c r="P3105" i="5" s="1"/>
  <c r="P3106" i="5" s="1"/>
  <c r="P3107" i="5" s="1"/>
  <c r="P3108" i="5" s="1"/>
  <c r="P3109" i="5" s="1"/>
  <c r="P3110" i="5" s="1"/>
  <c r="P3111" i="5" s="1"/>
  <c r="P3112" i="5" s="1"/>
  <c r="P3113" i="5" s="1"/>
  <c r="P3114" i="5" s="1"/>
  <c r="P3115" i="5" s="1"/>
  <c r="P3116" i="5" s="1"/>
  <c r="P3117" i="5" s="1"/>
  <c r="P3118" i="5" s="1"/>
  <c r="P3119" i="5" s="1"/>
  <c r="P3120" i="5" s="1"/>
  <c r="P3121" i="5" s="1"/>
  <c r="P3122" i="5" s="1"/>
  <c r="P3123" i="5" s="1"/>
  <c r="P3124" i="5" s="1"/>
  <c r="P3125" i="5" s="1"/>
  <c r="P3126" i="5" s="1"/>
  <c r="P3127" i="5" s="1"/>
  <c r="P3128" i="5" s="1"/>
  <c r="P3129" i="5" s="1"/>
  <c r="P3130" i="5" s="1"/>
  <c r="P3131" i="5" s="1"/>
  <c r="P3132" i="5" s="1"/>
  <c r="P3133" i="5" s="1"/>
  <c r="P3134" i="5" s="1"/>
  <c r="P3135" i="5" s="1"/>
  <c r="P3136" i="5" s="1"/>
  <c r="P3137" i="5" s="1"/>
  <c r="P3138" i="5" s="1"/>
  <c r="P3139" i="5" s="1"/>
  <c r="P3140" i="5" s="1"/>
  <c r="P3141" i="5" s="1"/>
  <c r="P3142" i="5" s="1"/>
  <c r="P3143" i="5" s="1"/>
  <c r="P3144" i="5" s="1"/>
  <c r="P3145" i="5" s="1"/>
  <c r="P3146" i="5" s="1"/>
  <c r="P3147" i="5" s="1"/>
  <c r="P3148" i="5" s="1"/>
  <c r="P3149" i="5" s="1"/>
  <c r="P3150" i="5" s="1"/>
  <c r="P3151" i="5" s="1"/>
  <c r="P3152" i="5" s="1"/>
  <c r="P3153" i="5" s="1"/>
  <c r="P3154" i="5" s="1"/>
  <c r="P3155" i="5" s="1"/>
  <c r="P3156" i="5" s="1"/>
  <c r="P3157" i="5" s="1"/>
  <c r="P3158" i="5" s="1"/>
  <c r="P3159" i="5" s="1"/>
  <c r="P3160" i="5" s="1"/>
  <c r="P3161" i="5" s="1"/>
  <c r="P3162" i="5" s="1"/>
  <c r="P3163" i="5" s="1"/>
  <c r="P3164" i="5" s="1"/>
  <c r="P3165" i="5" s="1"/>
  <c r="P3166" i="5" s="1"/>
  <c r="P3167" i="5" s="1"/>
  <c r="P3168" i="5" s="1"/>
  <c r="P3169" i="5" s="1"/>
  <c r="P3170" i="5" s="1"/>
  <c r="P3171" i="5" s="1"/>
  <c r="P3172" i="5" s="1"/>
  <c r="P3173" i="5" s="1"/>
  <c r="P3174" i="5" s="1"/>
  <c r="P3175" i="5" s="1"/>
  <c r="P3176" i="5" s="1"/>
  <c r="P3177" i="5" s="1"/>
  <c r="P3178" i="5" s="1"/>
  <c r="P3179" i="5" s="1"/>
  <c r="P3180" i="5" s="1"/>
  <c r="P3181" i="5" s="1"/>
  <c r="P3182" i="5" s="1"/>
  <c r="P3183" i="5" s="1"/>
  <c r="P3184" i="5" s="1"/>
  <c r="P3185" i="5" s="1"/>
  <c r="P3186" i="5" s="1"/>
  <c r="P3187" i="5" s="1"/>
  <c r="P3188" i="5" s="1"/>
  <c r="P3189" i="5" s="1"/>
  <c r="P3190" i="5" s="1"/>
  <c r="P3191" i="5" s="1"/>
  <c r="P3192" i="5" s="1"/>
  <c r="P3193" i="5" s="1"/>
  <c r="P3194" i="5" s="1"/>
  <c r="P3195" i="5" s="1"/>
  <c r="P3196" i="5" s="1"/>
  <c r="P3197" i="5" s="1"/>
  <c r="P3198" i="5" s="1"/>
  <c r="P3199" i="5" s="1"/>
  <c r="P3200" i="5" s="1"/>
  <c r="P3201" i="5" s="1"/>
  <c r="P3202" i="5" s="1"/>
  <c r="P3203" i="5" s="1"/>
  <c r="P3204" i="5" s="1"/>
  <c r="P3205" i="5" s="1"/>
  <c r="P3206" i="5" s="1"/>
  <c r="P3207" i="5" s="1"/>
  <c r="P3208" i="5" s="1"/>
  <c r="P3209" i="5" s="1"/>
  <c r="P3210" i="5" s="1"/>
  <c r="P3211" i="5" s="1"/>
  <c r="P3212" i="5" s="1"/>
  <c r="P3213" i="5" s="1"/>
  <c r="P3214" i="5" s="1"/>
  <c r="P3215" i="5" s="1"/>
  <c r="P3216" i="5" s="1"/>
  <c r="P3217" i="5" s="1"/>
  <c r="P3218" i="5" s="1"/>
  <c r="P3219" i="5" s="1"/>
  <c r="P3220" i="5" s="1"/>
  <c r="P3221" i="5" s="1"/>
  <c r="P3222" i="5" s="1"/>
  <c r="P3223" i="5" s="1"/>
  <c r="P3224" i="5" s="1"/>
  <c r="P3225" i="5" s="1"/>
  <c r="P3226" i="5" s="1"/>
  <c r="P3227" i="5" s="1"/>
  <c r="P3228" i="5" s="1"/>
  <c r="P3229" i="5" s="1"/>
  <c r="P3230" i="5" s="1"/>
  <c r="P3231" i="5" s="1"/>
  <c r="P3232" i="5" s="1"/>
  <c r="P3233" i="5" s="1"/>
  <c r="P3234" i="5" s="1"/>
  <c r="P3235" i="5" s="1"/>
  <c r="P3236" i="5" s="1"/>
  <c r="P3237" i="5" s="1"/>
  <c r="P3238" i="5" s="1"/>
  <c r="P3239" i="5" s="1"/>
  <c r="P3240" i="5" s="1"/>
  <c r="P3241" i="5" s="1"/>
  <c r="P3242" i="5" s="1"/>
  <c r="P3243" i="5" s="1"/>
  <c r="P3244" i="5" s="1"/>
  <c r="P3245" i="5" s="1"/>
  <c r="P3246" i="5" s="1"/>
  <c r="P3247" i="5" s="1"/>
  <c r="P3248" i="5" s="1"/>
  <c r="P3249" i="5" s="1"/>
  <c r="P3250" i="5" s="1"/>
  <c r="P3251" i="5" s="1"/>
  <c r="P3252" i="5" s="1"/>
  <c r="P3253" i="5" s="1"/>
  <c r="P3254" i="5" s="1"/>
  <c r="P3255" i="5" s="1"/>
  <c r="P3256" i="5" s="1"/>
  <c r="P3257" i="5" s="1"/>
  <c r="P3258" i="5" s="1"/>
  <c r="P3259" i="5" s="1"/>
  <c r="P3260" i="5" s="1"/>
  <c r="P3261" i="5" s="1"/>
  <c r="P3262" i="5" s="1"/>
  <c r="P3263" i="5" s="1"/>
  <c r="P3264" i="5" s="1"/>
  <c r="P3265" i="5" s="1"/>
  <c r="P3266" i="5" s="1"/>
  <c r="P3267" i="5" s="1"/>
  <c r="P3268" i="5" s="1"/>
  <c r="P3269" i="5" s="1"/>
  <c r="P3270" i="5" s="1"/>
  <c r="P3271" i="5" s="1"/>
  <c r="P3272" i="5" s="1"/>
  <c r="P3273" i="5" s="1"/>
  <c r="P3274" i="5" s="1"/>
  <c r="P3275" i="5" s="1"/>
  <c r="P3276" i="5" s="1"/>
  <c r="P3277" i="5" s="1"/>
  <c r="P3278" i="5" s="1"/>
  <c r="P3279" i="5" s="1"/>
  <c r="P3280" i="5" s="1"/>
  <c r="P3281" i="5" s="1"/>
  <c r="P3282" i="5" s="1"/>
  <c r="P3283" i="5" s="1"/>
  <c r="P3284" i="5" s="1"/>
  <c r="P3285" i="5" s="1"/>
  <c r="P3286" i="5" s="1"/>
  <c r="P3287" i="5" s="1"/>
  <c r="P3288" i="5" s="1"/>
  <c r="P3289" i="5" s="1"/>
  <c r="P3290" i="5" s="1"/>
  <c r="P3291" i="5" s="1"/>
  <c r="P3292" i="5" s="1"/>
  <c r="P3293" i="5" s="1"/>
  <c r="P3294" i="5" s="1"/>
  <c r="P3295" i="5" s="1"/>
  <c r="P3296" i="5" s="1"/>
  <c r="P3297" i="5" s="1"/>
  <c r="P3298" i="5" s="1"/>
  <c r="P3299" i="5" s="1"/>
  <c r="P3300" i="5" s="1"/>
  <c r="P3301" i="5" s="1"/>
  <c r="P3302" i="5" s="1"/>
  <c r="P3303" i="5" s="1"/>
  <c r="P3304" i="5" s="1"/>
  <c r="P3305" i="5" s="1"/>
  <c r="P3306" i="5" s="1"/>
  <c r="P3307" i="5" s="1"/>
  <c r="P3308" i="5" s="1"/>
  <c r="P3309" i="5" s="1"/>
  <c r="P3310" i="5" s="1"/>
  <c r="P3311" i="5" s="1"/>
  <c r="P3312" i="5" s="1"/>
  <c r="P3313" i="5" s="1"/>
  <c r="P3314" i="5" s="1"/>
  <c r="P3315" i="5" s="1"/>
  <c r="P3316" i="5" s="1"/>
  <c r="P3317" i="5" s="1"/>
  <c r="P3318" i="5" s="1"/>
  <c r="P3319" i="5" s="1"/>
  <c r="P3320" i="5" s="1"/>
  <c r="P3321" i="5" s="1"/>
  <c r="P3322" i="5" s="1"/>
  <c r="P3323" i="5" s="1"/>
  <c r="P3324" i="5" s="1"/>
  <c r="P3325" i="5" s="1"/>
  <c r="P3326" i="5" s="1"/>
  <c r="P3327" i="5" s="1"/>
  <c r="P3328" i="5" s="1"/>
  <c r="P3329" i="5" s="1"/>
  <c r="P3330" i="5" s="1"/>
  <c r="P3331" i="5" s="1"/>
  <c r="P3332" i="5" s="1"/>
  <c r="P3333" i="5" s="1"/>
  <c r="P3334" i="5" s="1"/>
  <c r="P3335" i="5" s="1"/>
  <c r="P3336" i="5" s="1"/>
  <c r="P3337" i="5" s="1"/>
  <c r="P3338" i="5" s="1"/>
  <c r="P3339" i="5" s="1"/>
  <c r="P3340" i="5" s="1"/>
  <c r="P3341" i="5" s="1"/>
  <c r="P3342" i="5" s="1"/>
  <c r="P3343" i="5" s="1"/>
  <c r="P3344" i="5" s="1"/>
  <c r="P3345" i="5" s="1"/>
  <c r="P3346" i="5" s="1"/>
  <c r="P3347" i="5" s="1"/>
  <c r="P3348" i="5" s="1"/>
  <c r="P3349" i="5" s="1"/>
  <c r="P3350" i="5" s="1"/>
  <c r="P3351" i="5" s="1"/>
  <c r="P3352" i="5" s="1"/>
  <c r="P3353" i="5" s="1"/>
  <c r="P3354" i="5" s="1"/>
  <c r="P3355" i="5" s="1"/>
  <c r="P3356" i="5" s="1"/>
  <c r="P3357" i="5" s="1"/>
  <c r="P3358" i="5" s="1"/>
  <c r="P3359" i="5" s="1"/>
  <c r="P3360" i="5" s="1"/>
  <c r="P3361" i="5" s="1"/>
  <c r="P3362" i="5" s="1"/>
  <c r="P3363" i="5" s="1"/>
  <c r="P3364" i="5" s="1"/>
  <c r="P3365" i="5" s="1"/>
  <c r="P3366" i="5" s="1"/>
  <c r="P3367" i="5" s="1"/>
  <c r="P3368" i="5" s="1"/>
  <c r="P3369" i="5" s="1"/>
  <c r="P3370" i="5" s="1"/>
  <c r="P3371" i="5" s="1"/>
  <c r="P3372" i="5" s="1"/>
  <c r="P3373" i="5" s="1"/>
  <c r="P3374" i="5" s="1"/>
  <c r="P3375" i="5" s="1"/>
  <c r="P3376" i="5" s="1"/>
  <c r="P3377" i="5" s="1"/>
  <c r="P3378" i="5" s="1"/>
  <c r="P3379" i="5" s="1"/>
  <c r="P3380" i="5" s="1"/>
  <c r="P3381" i="5" s="1"/>
  <c r="P3382" i="5" s="1"/>
  <c r="P3383" i="5" s="1"/>
  <c r="P3384" i="5" s="1"/>
  <c r="P3385" i="5" s="1"/>
  <c r="P3386" i="5" s="1"/>
  <c r="P3387" i="5" s="1"/>
  <c r="P3388" i="5" s="1"/>
  <c r="P3389" i="5" s="1"/>
  <c r="P3390" i="5" s="1"/>
  <c r="P3391" i="5" s="1"/>
  <c r="P3392" i="5" s="1"/>
  <c r="P3393" i="5" s="1"/>
  <c r="P3394" i="5" s="1"/>
  <c r="P3395" i="5" s="1"/>
  <c r="P3396" i="5" s="1"/>
  <c r="P3397" i="5" s="1"/>
  <c r="P3398" i="5" s="1"/>
  <c r="P3399" i="5" s="1"/>
  <c r="P3400" i="5" s="1"/>
  <c r="P3401" i="5" s="1"/>
  <c r="P3402" i="5" s="1"/>
  <c r="P3403" i="5" s="1"/>
  <c r="P3404" i="5" s="1"/>
  <c r="P3405" i="5" s="1"/>
  <c r="P3406" i="5" s="1"/>
  <c r="P3407" i="5" s="1"/>
  <c r="P3408" i="5" s="1"/>
  <c r="P3409" i="5" s="1"/>
  <c r="P3410" i="5" s="1"/>
  <c r="P3411" i="5" s="1"/>
  <c r="P3412" i="5" s="1"/>
  <c r="P3413" i="5" s="1"/>
  <c r="P3414" i="5" s="1"/>
  <c r="P3415" i="5" s="1"/>
  <c r="P3416" i="5" s="1"/>
  <c r="P3417" i="5" s="1"/>
  <c r="P3418" i="5" s="1"/>
  <c r="P3419" i="5" s="1"/>
  <c r="P3420" i="5" s="1"/>
  <c r="P3421" i="5" s="1"/>
  <c r="P3422" i="5" s="1"/>
  <c r="P3423" i="5" s="1"/>
  <c r="P3424" i="5" s="1"/>
  <c r="P3425" i="5" s="1"/>
  <c r="P3426" i="5" s="1"/>
  <c r="P3427" i="5" s="1"/>
  <c r="P3428" i="5" s="1"/>
  <c r="P3429" i="5" s="1"/>
  <c r="P3430" i="5" s="1"/>
  <c r="P3431" i="5" s="1"/>
  <c r="P3432" i="5" s="1"/>
  <c r="P3433" i="5" s="1"/>
  <c r="P3434" i="5" s="1"/>
  <c r="P3435" i="5" s="1"/>
  <c r="P3436" i="5" s="1"/>
  <c r="P3437" i="5" s="1"/>
  <c r="P3438" i="5" s="1"/>
  <c r="P3439" i="5" s="1"/>
  <c r="P3440" i="5" s="1"/>
  <c r="P3441" i="5" s="1"/>
  <c r="P3442" i="5" s="1"/>
  <c r="P3443" i="5" s="1"/>
  <c r="P3444" i="5" s="1"/>
  <c r="P3445" i="5" s="1"/>
  <c r="P3446" i="5" s="1"/>
  <c r="P3447" i="5" s="1"/>
  <c r="P3448" i="5" s="1"/>
  <c r="P3449" i="5" s="1"/>
  <c r="P3450" i="5" s="1"/>
  <c r="P3451" i="5" s="1"/>
  <c r="P3452" i="5" s="1"/>
  <c r="P3453" i="5" s="1"/>
  <c r="P3454" i="5" s="1"/>
  <c r="P3455" i="5" s="1"/>
  <c r="P3456" i="5" s="1"/>
  <c r="P3457" i="5" s="1"/>
  <c r="P3458" i="5" s="1"/>
  <c r="P3459" i="5" s="1"/>
  <c r="P3460" i="5" s="1"/>
  <c r="P3461" i="5" s="1"/>
  <c r="P3462" i="5" s="1"/>
  <c r="P3463" i="5" s="1"/>
  <c r="P3464" i="5" s="1"/>
  <c r="P3465" i="5" s="1"/>
  <c r="P3466" i="5" s="1"/>
  <c r="P3467" i="5" s="1"/>
  <c r="P3468" i="5" s="1"/>
  <c r="P3469" i="5" s="1"/>
  <c r="P3470" i="5" s="1"/>
  <c r="P3471" i="5" s="1"/>
  <c r="P3472" i="5" s="1"/>
  <c r="P3473" i="5" s="1"/>
  <c r="P3474" i="5" s="1"/>
  <c r="P3475" i="5" s="1"/>
  <c r="P3476" i="5" s="1"/>
  <c r="P3477" i="5" s="1"/>
  <c r="P3478" i="5" s="1"/>
  <c r="P3479" i="5" s="1"/>
  <c r="P3480" i="5" s="1"/>
  <c r="P3481" i="5" s="1"/>
  <c r="P3482" i="5" s="1"/>
  <c r="P3483" i="5" s="1"/>
  <c r="P3484" i="5" s="1"/>
  <c r="P3485" i="5" s="1"/>
  <c r="P3486" i="5" s="1"/>
  <c r="P3487" i="5" s="1"/>
  <c r="P3488" i="5" s="1"/>
  <c r="P3489" i="5" s="1"/>
  <c r="P3490" i="5" s="1"/>
  <c r="P3491" i="5" s="1"/>
  <c r="P3492" i="5" s="1"/>
  <c r="P3493" i="5" s="1"/>
  <c r="P3494" i="5" s="1"/>
  <c r="P3495" i="5" s="1"/>
  <c r="P3496" i="5" s="1"/>
  <c r="P3497" i="5" s="1"/>
  <c r="P3498" i="5" s="1"/>
  <c r="P3499" i="5" s="1"/>
  <c r="P3500" i="5" s="1"/>
  <c r="P3501" i="5" s="1"/>
  <c r="P3502" i="5" s="1"/>
  <c r="P3503" i="5" s="1"/>
  <c r="P3504" i="5" s="1"/>
  <c r="P3505" i="5" s="1"/>
  <c r="P3506" i="5" s="1"/>
  <c r="P3507" i="5" s="1"/>
  <c r="P3508" i="5" s="1"/>
  <c r="P3509" i="5" s="1"/>
  <c r="P3510" i="5" s="1"/>
  <c r="P3511" i="5" s="1"/>
  <c r="P3512" i="5" s="1"/>
  <c r="P3513" i="5" s="1"/>
  <c r="P3514" i="5" s="1"/>
  <c r="P3515" i="5" s="1"/>
  <c r="P3516" i="5" s="1"/>
  <c r="P3517" i="5" s="1"/>
  <c r="P3518" i="5" s="1"/>
  <c r="P3519" i="5" s="1"/>
  <c r="P3520" i="5" s="1"/>
  <c r="P3521" i="5" s="1"/>
  <c r="P3522" i="5" s="1"/>
  <c r="P3523" i="5" s="1"/>
  <c r="P3524" i="5" s="1"/>
  <c r="P3525" i="5" s="1"/>
  <c r="P3526" i="5" s="1"/>
  <c r="P3527" i="5" s="1"/>
  <c r="P3528" i="5" s="1"/>
  <c r="P3529" i="5" s="1"/>
  <c r="P3530" i="5" s="1"/>
  <c r="P3531" i="5" s="1"/>
  <c r="P3532" i="5" s="1"/>
  <c r="P3533" i="5" s="1"/>
  <c r="P3534" i="5" s="1"/>
  <c r="P3535" i="5" s="1"/>
  <c r="P3536" i="5" s="1"/>
  <c r="P3537" i="5" s="1"/>
  <c r="P3538" i="5" s="1"/>
  <c r="P3539" i="5" s="1"/>
  <c r="P3540" i="5" s="1"/>
  <c r="P3541" i="5" s="1"/>
  <c r="P3542" i="5" s="1"/>
  <c r="P3543" i="5" s="1"/>
  <c r="P3544" i="5" s="1"/>
  <c r="P3545" i="5" s="1"/>
  <c r="P3546" i="5" s="1"/>
  <c r="P3547" i="5" s="1"/>
  <c r="P3548" i="5" s="1"/>
  <c r="P3549" i="5" s="1"/>
  <c r="P3550" i="5" s="1"/>
  <c r="P3551" i="5" s="1"/>
  <c r="P3552" i="5" s="1"/>
  <c r="P3553" i="5" s="1"/>
  <c r="P3554" i="5" s="1"/>
  <c r="P3555" i="5" s="1"/>
  <c r="P3556" i="5" s="1"/>
  <c r="P3557" i="5" s="1"/>
  <c r="P3558" i="5" s="1"/>
  <c r="P3559" i="5" s="1"/>
  <c r="P3560" i="5" s="1"/>
  <c r="P3561" i="5" s="1"/>
  <c r="P3562" i="5" s="1"/>
  <c r="P3563" i="5" s="1"/>
  <c r="P3564" i="5" s="1"/>
  <c r="P3565" i="5" s="1"/>
  <c r="P3566" i="5" s="1"/>
  <c r="P3567" i="5" s="1"/>
  <c r="P3568" i="5" s="1"/>
  <c r="P3569" i="5" s="1"/>
  <c r="P3570" i="5" s="1"/>
  <c r="P3571" i="5" s="1"/>
  <c r="P3572" i="5" s="1"/>
  <c r="P3573" i="5" s="1"/>
  <c r="P3574" i="5" s="1"/>
  <c r="P3575" i="5" s="1"/>
  <c r="P3576" i="5" s="1"/>
  <c r="P3577" i="5" s="1"/>
  <c r="P3578" i="5" s="1"/>
  <c r="P3579" i="5" s="1"/>
  <c r="P3580" i="5" s="1"/>
  <c r="P3581" i="5" s="1"/>
  <c r="P3582" i="5" s="1"/>
  <c r="P3583" i="5" s="1"/>
  <c r="P3584" i="5" s="1"/>
  <c r="P3585" i="5" s="1"/>
  <c r="P3586" i="5" s="1"/>
  <c r="P3587" i="5" s="1"/>
  <c r="P3588" i="5" s="1"/>
  <c r="P3589" i="5" s="1"/>
  <c r="P3590" i="5" s="1"/>
  <c r="P3591" i="5" s="1"/>
  <c r="P3592" i="5" s="1"/>
  <c r="P3593" i="5" s="1"/>
  <c r="P3594" i="5" s="1"/>
  <c r="P3595" i="5" s="1"/>
  <c r="P3596" i="5" s="1"/>
  <c r="P3597" i="5" s="1"/>
  <c r="P3598" i="5" s="1"/>
  <c r="P3599" i="5" s="1"/>
  <c r="P3600" i="5" s="1"/>
  <c r="P3601" i="5" s="1"/>
  <c r="P3602" i="5" s="1"/>
  <c r="P3603" i="5" s="1"/>
  <c r="P3604" i="5" s="1"/>
  <c r="P3605" i="5" s="1"/>
  <c r="P3606" i="5" s="1"/>
  <c r="P3607" i="5" s="1"/>
  <c r="P3608" i="5" s="1"/>
  <c r="P3609" i="5" s="1"/>
  <c r="P3610" i="5" s="1"/>
  <c r="P3611" i="5" s="1"/>
  <c r="P3612" i="5" s="1"/>
  <c r="P3613" i="5" s="1"/>
  <c r="P3614" i="5" s="1"/>
  <c r="P3615" i="5" s="1"/>
  <c r="P3616" i="5" s="1"/>
  <c r="P3617" i="5" s="1"/>
  <c r="P3618" i="5" s="1"/>
  <c r="P3619" i="5" s="1"/>
  <c r="P3620" i="5" s="1"/>
  <c r="P3621" i="5" s="1"/>
  <c r="P3622" i="5" s="1"/>
  <c r="P3623" i="5" s="1"/>
  <c r="P3624" i="5" s="1"/>
  <c r="P3625" i="5" s="1"/>
  <c r="P3626" i="5" s="1"/>
  <c r="P3627" i="5" s="1"/>
  <c r="P3628" i="5" s="1"/>
  <c r="P3629" i="5" s="1"/>
  <c r="P3630" i="5" s="1"/>
  <c r="P3631" i="5" s="1"/>
  <c r="P3632" i="5" s="1"/>
  <c r="P3633" i="5" s="1"/>
  <c r="P3634" i="5" s="1"/>
  <c r="P3635" i="5" s="1"/>
  <c r="P3636" i="5" s="1"/>
  <c r="P3637" i="5" s="1"/>
  <c r="P3638" i="5" s="1"/>
  <c r="P3639" i="5" s="1"/>
  <c r="P3640" i="5" s="1"/>
  <c r="P3641" i="5" s="1"/>
  <c r="P3642" i="5" s="1"/>
  <c r="P3643" i="5" s="1"/>
  <c r="P3644" i="5" s="1"/>
  <c r="P3645" i="5" s="1"/>
  <c r="P3646" i="5" s="1"/>
  <c r="P3647" i="5" s="1"/>
  <c r="P3648" i="5" s="1"/>
  <c r="P3649" i="5" s="1"/>
  <c r="P3650" i="5" s="1"/>
  <c r="P3651" i="5" s="1"/>
  <c r="P3652" i="5" s="1"/>
  <c r="P3653" i="5" s="1"/>
  <c r="P3654" i="5" s="1"/>
  <c r="P3655" i="5" s="1"/>
  <c r="P3656" i="5" s="1"/>
  <c r="P3657" i="5" s="1"/>
  <c r="P3658" i="5" s="1"/>
  <c r="P3659" i="5" s="1"/>
  <c r="P3660" i="5" s="1"/>
  <c r="P3661" i="5" s="1"/>
  <c r="P3662" i="5" s="1"/>
  <c r="P3663" i="5" s="1"/>
  <c r="P3664" i="5" s="1"/>
  <c r="P3665" i="5" s="1"/>
  <c r="P3666" i="5" s="1"/>
  <c r="P3667" i="5" s="1"/>
  <c r="P3668" i="5" s="1"/>
  <c r="P3669" i="5" s="1"/>
  <c r="P3670" i="5" s="1"/>
  <c r="P3671" i="5" s="1"/>
  <c r="P3672" i="5" s="1"/>
  <c r="P3673" i="5" s="1"/>
  <c r="P3674" i="5" s="1"/>
  <c r="P3675" i="5" s="1"/>
  <c r="P3676" i="5" s="1"/>
  <c r="P3677" i="5" s="1"/>
  <c r="P3678" i="5" s="1"/>
  <c r="P3679" i="5" s="1"/>
  <c r="P3680" i="5" s="1"/>
  <c r="P3681" i="5" s="1"/>
  <c r="P3682" i="5" s="1"/>
  <c r="P3683" i="5" s="1"/>
  <c r="P3684" i="5" s="1"/>
  <c r="P3685" i="5" s="1"/>
  <c r="P3686" i="5" s="1"/>
  <c r="P3687" i="5" s="1"/>
  <c r="P3688" i="5" s="1"/>
  <c r="P3689" i="5" s="1"/>
  <c r="P3690" i="5" s="1"/>
  <c r="P3691" i="5" s="1"/>
  <c r="P3692" i="5" s="1"/>
  <c r="P3693" i="5" s="1"/>
  <c r="P3694" i="5" s="1"/>
  <c r="P3695" i="5" s="1"/>
  <c r="P3696" i="5" s="1"/>
  <c r="P3697" i="5" s="1"/>
  <c r="P3698" i="5" s="1"/>
  <c r="P3699" i="5" s="1"/>
  <c r="P3700" i="5" s="1"/>
  <c r="P3701" i="5" s="1"/>
  <c r="P3702" i="5" s="1"/>
  <c r="P3703" i="5" s="1"/>
  <c r="P3704" i="5" s="1"/>
  <c r="P3705" i="5" s="1"/>
  <c r="P3706" i="5" s="1"/>
  <c r="P3707" i="5" s="1"/>
  <c r="P3708" i="5" s="1"/>
  <c r="P3709" i="5" s="1"/>
  <c r="P3710" i="5" s="1"/>
  <c r="P3711" i="5" s="1"/>
  <c r="P3712" i="5" s="1"/>
  <c r="P3713" i="5" s="1"/>
  <c r="P3714" i="5" s="1"/>
  <c r="P3715" i="5" s="1"/>
  <c r="P3716" i="5" s="1"/>
  <c r="P3717" i="5" s="1"/>
  <c r="P3718" i="5" s="1"/>
  <c r="P3719" i="5" s="1"/>
  <c r="P3720" i="5" s="1"/>
  <c r="P3721" i="5" s="1"/>
  <c r="P3722" i="5" s="1"/>
  <c r="P3723" i="5" s="1"/>
  <c r="P3724" i="5" s="1"/>
  <c r="P3725" i="5" s="1"/>
  <c r="P3726" i="5" s="1"/>
  <c r="P3727" i="5" s="1"/>
  <c r="P3728" i="5" s="1"/>
  <c r="P3729" i="5" s="1"/>
  <c r="P3730" i="5" s="1"/>
  <c r="P3731" i="5" s="1"/>
  <c r="P3732" i="5" s="1"/>
  <c r="P3733" i="5" s="1"/>
  <c r="P3734" i="5" s="1"/>
  <c r="P3735" i="5" s="1"/>
  <c r="P3736" i="5" s="1"/>
  <c r="P3737" i="5" s="1"/>
  <c r="P3738" i="5" s="1"/>
  <c r="P3739" i="5" s="1"/>
  <c r="P3740" i="5" s="1"/>
  <c r="P3741" i="5" s="1"/>
  <c r="P3742" i="5" s="1"/>
  <c r="P3743" i="5" s="1"/>
  <c r="P3744" i="5" s="1"/>
  <c r="P3745" i="5" s="1"/>
  <c r="P3746" i="5" s="1"/>
  <c r="P3747" i="5" s="1"/>
  <c r="P3748" i="5" s="1"/>
  <c r="P3749" i="5" s="1"/>
  <c r="P3750" i="5" s="1"/>
  <c r="P3751" i="5" s="1"/>
  <c r="P3752" i="5" s="1"/>
  <c r="P3753" i="5" s="1"/>
  <c r="P3754" i="5" s="1"/>
  <c r="P3755" i="5" s="1"/>
  <c r="P3756" i="5" s="1"/>
  <c r="P3757" i="5" s="1"/>
  <c r="P3758" i="5" s="1"/>
  <c r="P3759" i="5" s="1"/>
  <c r="P3760" i="5" s="1"/>
  <c r="P3761" i="5" s="1"/>
  <c r="P3762" i="5" s="1"/>
  <c r="P3763" i="5" s="1"/>
  <c r="P3764" i="5" s="1"/>
  <c r="P3765" i="5" s="1"/>
  <c r="P3766" i="5" s="1"/>
  <c r="P3767" i="5" s="1"/>
  <c r="P3768" i="5" s="1"/>
  <c r="P3769" i="5" s="1"/>
  <c r="P3770" i="5" s="1"/>
  <c r="P3771" i="5" s="1"/>
  <c r="P3772" i="5" s="1"/>
  <c r="P3773" i="5" s="1"/>
  <c r="P3774" i="5" s="1"/>
  <c r="P3775" i="5" s="1"/>
  <c r="P3776" i="5" s="1"/>
  <c r="P3777" i="5" s="1"/>
  <c r="P3778" i="5" s="1"/>
  <c r="P3779" i="5" s="1"/>
  <c r="P3780" i="5" s="1"/>
  <c r="P3781" i="5" s="1"/>
  <c r="P3782" i="5" s="1"/>
  <c r="P3783" i="5" s="1"/>
  <c r="P3784" i="5" s="1"/>
  <c r="P3785" i="5" s="1"/>
  <c r="P3786" i="5" s="1"/>
  <c r="P3787" i="5" s="1"/>
  <c r="P3788" i="5" s="1"/>
  <c r="P3789" i="5" s="1"/>
  <c r="P3790" i="5" s="1"/>
  <c r="P3791" i="5" s="1"/>
  <c r="P3792" i="5" s="1"/>
  <c r="P3793" i="5" s="1"/>
  <c r="P3794" i="5" s="1"/>
  <c r="P3795" i="5" s="1"/>
  <c r="P3796" i="5" s="1"/>
  <c r="P3797" i="5" s="1"/>
  <c r="P3798" i="5" s="1"/>
  <c r="P3799" i="5" s="1"/>
  <c r="P3800" i="5" s="1"/>
  <c r="P3801" i="5" s="1"/>
  <c r="P3802" i="5" s="1"/>
  <c r="P3803" i="5" s="1"/>
  <c r="P3804" i="5" s="1"/>
  <c r="P3805" i="5" s="1"/>
  <c r="P3806" i="5" s="1"/>
  <c r="P3807" i="5" s="1"/>
  <c r="P3808" i="5" s="1"/>
  <c r="P3809" i="5" s="1"/>
  <c r="P3810" i="5" s="1"/>
  <c r="P3811" i="5" s="1"/>
  <c r="P3812" i="5" s="1"/>
  <c r="P3813" i="5" s="1"/>
  <c r="P3814" i="5" s="1"/>
  <c r="P3815" i="5" s="1"/>
  <c r="P3816" i="5" s="1"/>
  <c r="P3817" i="5" s="1"/>
  <c r="P3818" i="5" s="1"/>
  <c r="P3819" i="5" s="1"/>
  <c r="P3820" i="5" s="1"/>
  <c r="P3821" i="5" s="1"/>
  <c r="P3822" i="5" s="1"/>
  <c r="P3823" i="5" s="1"/>
  <c r="P3824" i="5" s="1"/>
  <c r="P3825" i="5" s="1"/>
  <c r="P3826" i="5" s="1"/>
  <c r="P3827" i="5" s="1"/>
  <c r="P3828" i="5" s="1"/>
  <c r="P3829" i="5" s="1"/>
  <c r="P3830" i="5" s="1"/>
  <c r="P3831" i="5" s="1"/>
  <c r="P3832" i="5" s="1"/>
  <c r="P3833" i="5" s="1"/>
  <c r="P3834" i="5" s="1"/>
  <c r="P3835" i="5" s="1"/>
  <c r="P3836" i="5" s="1"/>
  <c r="P3837" i="5" s="1"/>
  <c r="P3838" i="5" s="1"/>
  <c r="P3839" i="5" s="1"/>
  <c r="P3840" i="5" s="1"/>
  <c r="P3841" i="5" s="1"/>
  <c r="P3842" i="5" s="1"/>
  <c r="P3843" i="5" s="1"/>
  <c r="P3844" i="5" s="1"/>
  <c r="P3845" i="5" s="1"/>
  <c r="P3846" i="5" s="1"/>
  <c r="P3847" i="5" s="1"/>
  <c r="P3848" i="5" s="1"/>
  <c r="P3849" i="5" s="1"/>
  <c r="P3850" i="5" s="1"/>
  <c r="P3851" i="5" s="1"/>
  <c r="P3852" i="5" s="1"/>
  <c r="P3853" i="5" s="1"/>
  <c r="P3854" i="5" s="1"/>
  <c r="P3855" i="5" s="1"/>
  <c r="P3856" i="5" s="1"/>
  <c r="P3857" i="5" s="1"/>
  <c r="P3858" i="5" s="1"/>
  <c r="P3859" i="5" s="1"/>
  <c r="P3860" i="5" s="1"/>
  <c r="P3861" i="5" s="1"/>
  <c r="P3862" i="5" s="1"/>
  <c r="P3863" i="5" s="1"/>
  <c r="P3864" i="5" s="1"/>
  <c r="P3865" i="5" s="1"/>
  <c r="P3866" i="5" s="1"/>
  <c r="P3867" i="5" s="1"/>
  <c r="P3868" i="5" s="1"/>
  <c r="P3869" i="5" s="1"/>
  <c r="P3870" i="5" s="1"/>
  <c r="P3871" i="5" s="1"/>
  <c r="P3872" i="5" s="1"/>
  <c r="P3873" i="5" s="1"/>
  <c r="P3874" i="5" s="1"/>
  <c r="P3875" i="5" s="1"/>
  <c r="P3876" i="5" s="1"/>
  <c r="P3877" i="5" s="1"/>
  <c r="P3878" i="5" s="1"/>
  <c r="P3879" i="5" s="1"/>
  <c r="P3880" i="5" s="1"/>
  <c r="P3881" i="5" s="1"/>
  <c r="P3882" i="5" s="1"/>
  <c r="P3883" i="5" s="1"/>
  <c r="P3884" i="5" s="1"/>
  <c r="P3885" i="5" s="1"/>
  <c r="P3886" i="5" s="1"/>
  <c r="P3887" i="5" s="1"/>
  <c r="P3888" i="5" s="1"/>
  <c r="P3889" i="5" s="1"/>
  <c r="P3890" i="5" s="1"/>
  <c r="P3891" i="5" s="1"/>
  <c r="P3892" i="5" s="1"/>
  <c r="P3893" i="5" s="1"/>
  <c r="P3894" i="5" s="1"/>
  <c r="P3895" i="5" s="1"/>
  <c r="P3896" i="5" s="1"/>
  <c r="P3897" i="5" s="1"/>
  <c r="P3898" i="5" s="1"/>
  <c r="P3899" i="5" s="1"/>
  <c r="P3900" i="5" s="1"/>
  <c r="P3901" i="5" s="1"/>
  <c r="P3902" i="5" s="1"/>
  <c r="P3903" i="5" s="1"/>
  <c r="P3904" i="5" s="1"/>
  <c r="P3905" i="5" s="1"/>
  <c r="P3906" i="5" s="1"/>
  <c r="P3907" i="5" s="1"/>
  <c r="P3908" i="5" s="1"/>
  <c r="P3909" i="5" s="1"/>
  <c r="P3910" i="5" s="1"/>
  <c r="P3911" i="5" s="1"/>
  <c r="P3912" i="5" s="1"/>
  <c r="P3913" i="5" s="1"/>
  <c r="P3914" i="5" s="1"/>
  <c r="P3915" i="5" s="1"/>
  <c r="P3916" i="5" s="1"/>
  <c r="P3917" i="5" s="1"/>
  <c r="P3918" i="5" s="1"/>
  <c r="P3919" i="5" s="1"/>
  <c r="P3920" i="5" s="1"/>
  <c r="P3921" i="5" s="1"/>
  <c r="P3922" i="5" s="1"/>
  <c r="P3923" i="5" s="1"/>
  <c r="P3924" i="5" s="1"/>
  <c r="P3925" i="5" s="1"/>
  <c r="P3926" i="5" s="1"/>
  <c r="P3927" i="5" s="1"/>
  <c r="P3928" i="5" s="1"/>
  <c r="P3929" i="5" s="1"/>
  <c r="P3930" i="5" s="1"/>
  <c r="P3931" i="5" s="1"/>
  <c r="P3932" i="5" s="1"/>
  <c r="P3933" i="5" s="1"/>
  <c r="P3934" i="5" s="1"/>
  <c r="P3935" i="5" s="1"/>
  <c r="P3936" i="5" s="1"/>
  <c r="P3937" i="5" s="1"/>
  <c r="P3938" i="5" s="1"/>
  <c r="P3939" i="5" s="1"/>
  <c r="P3940" i="5" s="1"/>
  <c r="P3941" i="5" s="1"/>
  <c r="P3942" i="5" s="1"/>
  <c r="P3943" i="5" s="1"/>
  <c r="P3944" i="5" s="1"/>
  <c r="P3945" i="5" s="1"/>
  <c r="P3946" i="5" s="1"/>
  <c r="P3947" i="5" s="1"/>
  <c r="P3948" i="5" s="1"/>
  <c r="P3949" i="5" s="1"/>
  <c r="P3950" i="5" s="1"/>
  <c r="P3951" i="5" s="1"/>
  <c r="P3952" i="5" s="1"/>
  <c r="P3953" i="5" s="1"/>
  <c r="P3954" i="5" s="1"/>
  <c r="P3955" i="5" s="1"/>
  <c r="P3956" i="5" s="1"/>
  <c r="P3957" i="5" s="1"/>
  <c r="P3958" i="5" s="1"/>
  <c r="P3959" i="5" s="1"/>
  <c r="P3960" i="5" s="1"/>
  <c r="P3961" i="5" s="1"/>
  <c r="P3962" i="5" s="1"/>
  <c r="P3963" i="5" s="1"/>
  <c r="P3964" i="5" s="1"/>
  <c r="P3965" i="5" s="1"/>
  <c r="P3966" i="5" s="1"/>
  <c r="P3967" i="5" s="1"/>
  <c r="P3968" i="5" s="1"/>
  <c r="P3969" i="5" s="1"/>
  <c r="P3970" i="5" s="1"/>
  <c r="P3971" i="5" s="1"/>
  <c r="P3972" i="5" s="1"/>
  <c r="P3973" i="5" s="1"/>
  <c r="P3974" i="5" s="1"/>
  <c r="P3975" i="5" s="1"/>
  <c r="P3976" i="5" s="1"/>
  <c r="P3977" i="5" s="1"/>
  <c r="P3978" i="5" s="1"/>
  <c r="P3979" i="5" s="1"/>
  <c r="P3980" i="5" s="1"/>
  <c r="P3981" i="5" s="1"/>
  <c r="P3982" i="5" s="1"/>
  <c r="P3983" i="5" s="1"/>
  <c r="P3984" i="5" s="1"/>
  <c r="P3985" i="5" s="1"/>
  <c r="P3986" i="5" s="1"/>
  <c r="P3987" i="5" s="1"/>
  <c r="P3988" i="5" s="1"/>
  <c r="P3989" i="5" s="1"/>
  <c r="P3990" i="5" s="1"/>
  <c r="P3991" i="5" s="1"/>
  <c r="P3992" i="5" s="1"/>
  <c r="P3993" i="5" s="1"/>
  <c r="P3994" i="5" s="1"/>
  <c r="P3995" i="5" s="1"/>
  <c r="P3996" i="5" s="1"/>
  <c r="P3997" i="5" s="1"/>
  <c r="P3998" i="5" s="1"/>
  <c r="P3999" i="5" s="1"/>
  <c r="P4000" i="5" s="1"/>
  <c r="P4001" i="5" s="1"/>
  <c r="P4002" i="5" s="1"/>
  <c r="P4003" i="5" s="1"/>
  <c r="P4004" i="5" s="1"/>
  <c r="P4005" i="5" s="1"/>
  <c r="P4006" i="5" s="1"/>
  <c r="P4007" i="5" s="1"/>
  <c r="P4008" i="5" s="1"/>
  <c r="P4009" i="5" s="1"/>
  <c r="P4010" i="5" s="1"/>
  <c r="P4011" i="5" s="1"/>
  <c r="P4012" i="5" s="1"/>
  <c r="P4013" i="5" s="1"/>
  <c r="P4014" i="5" s="1"/>
  <c r="P4015" i="5" s="1"/>
  <c r="P4016" i="5" s="1"/>
  <c r="P4017" i="5" s="1"/>
  <c r="P4018" i="5" s="1"/>
  <c r="P4019" i="5" s="1"/>
  <c r="P4020" i="5" s="1"/>
  <c r="P4021" i="5" s="1"/>
  <c r="P4022" i="5" s="1"/>
  <c r="P4023" i="5" s="1"/>
  <c r="P4024" i="5" s="1"/>
  <c r="P4025" i="5" s="1"/>
  <c r="P4026" i="5" s="1"/>
  <c r="P4027" i="5" s="1"/>
  <c r="P4028" i="5" s="1"/>
  <c r="P4029" i="5" s="1"/>
  <c r="P4030" i="5" s="1"/>
  <c r="P4031" i="5" s="1"/>
  <c r="P4032" i="5" s="1"/>
  <c r="P4033" i="5" s="1"/>
  <c r="P4034" i="5" s="1"/>
  <c r="P4035" i="5" s="1"/>
  <c r="P4036" i="5" s="1"/>
  <c r="P4037" i="5" s="1"/>
  <c r="P4038" i="5" s="1"/>
  <c r="P4039" i="5" s="1"/>
  <c r="P4040" i="5" s="1"/>
  <c r="P4041" i="5" s="1"/>
  <c r="P4042" i="5" s="1"/>
  <c r="P4043" i="5" s="1"/>
  <c r="P4044" i="5" s="1"/>
  <c r="P4045" i="5" s="1"/>
  <c r="P4046" i="5" s="1"/>
  <c r="P4047" i="5" s="1"/>
  <c r="P4048" i="5" s="1"/>
  <c r="P4049" i="5" s="1"/>
  <c r="P4050" i="5" s="1"/>
  <c r="P4051" i="5" s="1"/>
  <c r="P4052" i="5" s="1"/>
  <c r="P4053" i="5" s="1"/>
  <c r="P4054" i="5" s="1"/>
  <c r="P4055" i="5" s="1"/>
  <c r="P4056" i="5" s="1"/>
  <c r="P4057" i="5" s="1"/>
  <c r="P4058" i="5" s="1"/>
  <c r="P4059" i="5" s="1"/>
  <c r="P4060" i="5" s="1"/>
  <c r="P4061" i="5" s="1"/>
  <c r="P4062" i="5" s="1"/>
  <c r="P4063" i="5" s="1"/>
  <c r="P4064" i="5" s="1"/>
  <c r="P4065" i="5" s="1"/>
  <c r="P4066" i="5" s="1"/>
  <c r="P4067" i="5" s="1"/>
  <c r="P4068" i="5" s="1"/>
  <c r="P4069" i="5" s="1"/>
  <c r="P4070" i="5" s="1"/>
  <c r="P4071" i="5" s="1"/>
  <c r="P4072" i="5" s="1"/>
  <c r="P4073" i="5" s="1"/>
  <c r="P4074" i="5" s="1"/>
  <c r="P4075" i="5" s="1"/>
  <c r="P4076" i="5" s="1"/>
  <c r="P4077" i="5" s="1"/>
  <c r="P4078" i="5" s="1"/>
  <c r="P4079" i="5" s="1"/>
  <c r="P4080" i="5" s="1"/>
  <c r="P4081" i="5" s="1"/>
  <c r="P4082" i="5" s="1"/>
  <c r="P4083" i="5" s="1"/>
  <c r="P4084" i="5" s="1"/>
  <c r="P4085" i="5" s="1"/>
  <c r="P4086" i="5" s="1"/>
  <c r="P4087" i="5" s="1"/>
  <c r="P4088" i="5" s="1"/>
  <c r="P4089" i="5" s="1"/>
  <c r="P4090" i="5" s="1"/>
  <c r="P4091" i="5" s="1"/>
  <c r="P4092" i="5" s="1"/>
  <c r="P4093" i="5" s="1"/>
  <c r="P4094" i="5" s="1"/>
  <c r="P4095" i="5" s="1"/>
  <c r="P4096" i="5" s="1"/>
  <c r="P4097" i="5" s="1"/>
  <c r="P4098" i="5" s="1"/>
  <c r="P4099" i="5" s="1"/>
  <c r="P4100" i="5" s="1"/>
  <c r="P4101" i="5" s="1"/>
  <c r="P4102" i="5" s="1"/>
  <c r="P4103" i="5" s="1"/>
  <c r="P4104" i="5" s="1"/>
  <c r="P4105" i="5" s="1"/>
  <c r="P4106" i="5" s="1"/>
  <c r="P4107" i="5" s="1"/>
  <c r="P4108" i="5" s="1"/>
  <c r="P4109" i="5" s="1"/>
  <c r="P4110" i="5" s="1"/>
  <c r="P4111" i="5" s="1"/>
  <c r="P4112" i="5" s="1"/>
  <c r="P4113" i="5" s="1"/>
  <c r="P4114" i="5" s="1"/>
  <c r="P4115" i="5" s="1"/>
  <c r="P4116" i="5" s="1"/>
  <c r="P4117" i="5" s="1"/>
  <c r="P4118" i="5" s="1"/>
  <c r="P4119" i="5" s="1"/>
  <c r="P4120" i="5" s="1"/>
  <c r="P4121" i="5" s="1"/>
  <c r="P4122" i="5" s="1"/>
  <c r="P4123" i="5" s="1"/>
  <c r="P4124" i="5" s="1"/>
  <c r="P4125" i="5" s="1"/>
  <c r="P4126" i="5" s="1"/>
  <c r="P4127" i="5" s="1"/>
  <c r="P4128" i="5" s="1"/>
  <c r="P4129" i="5" s="1"/>
  <c r="P4130" i="5" s="1"/>
  <c r="P4131" i="5" s="1"/>
  <c r="P4132" i="5" s="1"/>
  <c r="P4133" i="5" s="1"/>
  <c r="P4134" i="5" s="1"/>
  <c r="P4135" i="5" s="1"/>
  <c r="P4136" i="5" s="1"/>
  <c r="P4137" i="5" s="1"/>
  <c r="P4138" i="5" s="1"/>
  <c r="P4139" i="5" s="1"/>
  <c r="P4140" i="5" s="1"/>
  <c r="P4141" i="5" s="1"/>
  <c r="P4142" i="5" s="1"/>
  <c r="P4143" i="5" s="1"/>
  <c r="P4144" i="5" s="1"/>
  <c r="P4145" i="5" s="1"/>
  <c r="P4146" i="5" s="1"/>
  <c r="P4147" i="5" s="1"/>
  <c r="P4148" i="5" s="1"/>
  <c r="P4149" i="5" s="1"/>
  <c r="P4150" i="5" s="1"/>
  <c r="P4151" i="5" s="1"/>
  <c r="P4152" i="5" s="1"/>
  <c r="P4153" i="5" s="1"/>
  <c r="P4154" i="5" s="1"/>
  <c r="P4155" i="5" s="1"/>
  <c r="P4156" i="5" s="1"/>
  <c r="P4157" i="5" s="1"/>
  <c r="P4158" i="5" s="1"/>
  <c r="P4159" i="5" s="1"/>
  <c r="P4160" i="5" s="1"/>
  <c r="P4161" i="5" s="1"/>
  <c r="P4162" i="5" s="1"/>
  <c r="P4163" i="5" s="1"/>
  <c r="P4164" i="5" s="1"/>
  <c r="P4165" i="5" s="1"/>
  <c r="P4166" i="5" s="1"/>
  <c r="P4167" i="5" s="1"/>
  <c r="P4168" i="5" s="1"/>
  <c r="P4169" i="5" s="1"/>
  <c r="P4170" i="5" s="1"/>
  <c r="P4171" i="5" s="1"/>
  <c r="P4172" i="5" s="1"/>
  <c r="P4173" i="5" s="1"/>
  <c r="P4174" i="5" s="1"/>
  <c r="P4175" i="5" s="1"/>
  <c r="P4176" i="5" s="1"/>
  <c r="P4177" i="5" s="1"/>
  <c r="P4178" i="5" s="1"/>
  <c r="P4179" i="5" s="1"/>
  <c r="P4180" i="5" s="1"/>
  <c r="P4181" i="5" s="1"/>
  <c r="P4182" i="5" s="1"/>
  <c r="P4183" i="5" s="1"/>
  <c r="P4184" i="5" s="1"/>
  <c r="P4185" i="5" s="1"/>
  <c r="P4186" i="5" s="1"/>
  <c r="P4187" i="5" s="1"/>
  <c r="P4188" i="5" s="1"/>
  <c r="P4189" i="5" s="1"/>
  <c r="P4190" i="5" s="1"/>
  <c r="P4191" i="5" s="1"/>
  <c r="P4192" i="5" s="1"/>
  <c r="P4193" i="5" s="1"/>
  <c r="P4194" i="5" s="1"/>
  <c r="P4195" i="5" s="1"/>
  <c r="P4196" i="5" s="1"/>
  <c r="P4197" i="5" s="1"/>
  <c r="P4198" i="5" s="1"/>
  <c r="P4199" i="5" s="1"/>
  <c r="P4200" i="5" s="1"/>
  <c r="P4201" i="5" s="1"/>
  <c r="P4202" i="5" s="1"/>
  <c r="P4203" i="5" s="1"/>
  <c r="P4204" i="5" s="1"/>
  <c r="P4205" i="5" s="1"/>
  <c r="P4206" i="5" s="1"/>
  <c r="P4207" i="5" s="1"/>
  <c r="P4208" i="5" s="1"/>
  <c r="P4209" i="5" s="1"/>
  <c r="P4210" i="5" s="1"/>
  <c r="P4211" i="5" s="1"/>
  <c r="P4212" i="5" s="1"/>
  <c r="P4213" i="5" s="1"/>
  <c r="P4214" i="5" s="1"/>
  <c r="P4215" i="5" s="1"/>
  <c r="P4216" i="5" s="1"/>
  <c r="P4217" i="5" s="1"/>
  <c r="P4218" i="5" s="1"/>
  <c r="P4219" i="5" s="1"/>
  <c r="P4220" i="5" s="1"/>
  <c r="P4221" i="5" s="1"/>
  <c r="P4222" i="5" s="1"/>
  <c r="P4223" i="5" s="1"/>
  <c r="P4224" i="5" s="1"/>
  <c r="P4225" i="5" s="1"/>
  <c r="P4226" i="5" s="1"/>
  <c r="P4227" i="5" s="1"/>
  <c r="P4228" i="5" s="1"/>
  <c r="P4229" i="5" s="1"/>
  <c r="P4230" i="5" s="1"/>
  <c r="P4231" i="5" s="1"/>
  <c r="P4232" i="5" s="1"/>
  <c r="P4233" i="5" s="1"/>
  <c r="P4234" i="5" s="1"/>
  <c r="P4235" i="5" s="1"/>
  <c r="P4236" i="5" s="1"/>
  <c r="P4237" i="5" s="1"/>
  <c r="P4238" i="5" s="1"/>
  <c r="P4239" i="5" s="1"/>
  <c r="P4240" i="5" s="1"/>
  <c r="P4241" i="5" s="1"/>
  <c r="P4242" i="5" s="1"/>
  <c r="P4243" i="5" s="1"/>
  <c r="P4244" i="5" s="1"/>
  <c r="P4245" i="5" s="1"/>
  <c r="P4246" i="5" s="1"/>
  <c r="P4247" i="5" s="1"/>
  <c r="P4248" i="5" s="1"/>
  <c r="P4249" i="5" s="1"/>
  <c r="P4250" i="5" s="1"/>
  <c r="P4251" i="5" s="1"/>
  <c r="P4252" i="5" s="1"/>
  <c r="P4253" i="5" s="1"/>
  <c r="P4254" i="5" s="1"/>
  <c r="P4255" i="5" s="1"/>
  <c r="P4256" i="5" s="1"/>
  <c r="P4257" i="5" s="1"/>
  <c r="P4258" i="5" s="1"/>
  <c r="P4259" i="5" s="1"/>
  <c r="P4260" i="5" s="1"/>
  <c r="P4261" i="5" s="1"/>
  <c r="P4262" i="5" s="1"/>
  <c r="P4263" i="5" s="1"/>
  <c r="P4264" i="5" s="1"/>
  <c r="P4265" i="5" s="1"/>
  <c r="P4266" i="5" s="1"/>
  <c r="P4267" i="5" s="1"/>
  <c r="P4268" i="5" s="1"/>
  <c r="P4269" i="5" s="1"/>
  <c r="P4270" i="5" s="1"/>
  <c r="P4271" i="5" s="1"/>
  <c r="P4272" i="5" s="1"/>
  <c r="P4273" i="5" s="1"/>
  <c r="P4274" i="5" s="1"/>
  <c r="P4275" i="5" s="1"/>
  <c r="P4276" i="5" s="1"/>
  <c r="P4277" i="5" s="1"/>
  <c r="P4278" i="5" s="1"/>
  <c r="P4279" i="5" s="1"/>
  <c r="P4280" i="5" s="1"/>
  <c r="P4281" i="5" s="1"/>
  <c r="P4282" i="5" s="1"/>
  <c r="P4283" i="5" s="1"/>
  <c r="P4284" i="5" s="1"/>
  <c r="P4285" i="5" s="1"/>
  <c r="P4286" i="5" s="1"/>
  <c r="P4287" i="5" s="1"/>
  <c r="P4288" i="5" s="1"/>
  <c r="P4289" i="5" s="1"/>
  <c r="P4290" i="5" s="1"/>
  <c r="P4291" i="5" s="1"/>
  <c r="P4292" i="5" s="1"/>
  <c r="P4293" i="5" s="1"/>
  <c r="P4294" i="5" s="1"/>
  <c r="P4295" i="5" s="1"/>
  <c r="P4296" i="5" s="1"/>
  <c r="P4297" i="5" s="1"/>
  <c r="P4298" i="5" s="1"/>
  <c r="P4299" i="5" s="1"/>
  <c r="P4300" i="5" s="1"/>
  <c r="P4301" i="5" s="1"/>
  <c r="P4302" i="5" s="1"/>
  <c r="P4303" i="5" s="1"/>
  <c r="P4304" i="5" s="1"/>
  <c r="P4305" i="5" s="1"/>
  <c r="P4306" i="5" s="1"/>
  <c r="P4307" i="5" s="1"/>
  <c r="P4308" i="5" s="1"/>
  <c r="P4309" i="5" s="1"/>
  <c r="P4310" i="5" s="1"/>
  <c r="P4311" i="5" s="1"/>
  <c r="P4312" i="5" s="1"/>
  <c r="P4313" i="5" s="1"/>
  <c r="P4314" i="5" s="1"/>
  <c r="P4315" i="5" s="1"/>
  <c r="P4316" i="5" s="1"/>
  <c r="P4317" i="5" s="1"/>
  <c r="P4318" i="5" s="1"/>
  <c r="P4319" i="5" s="1"/>
  <c r="P4320" i="5" s="1"/>
  <c r="P4321" i="5" s="1"/>
  <c r="P4322" i="5" s="1"/>
  <c r="P4323" i="5" s="1"/>
  <c r="P4324" i="5" s="1"/>
  <c r="P4325" i="5" s="1"/>
  <c r="P4326" i="5" s="1"/>
  <c r="P4327" i="5" s="1"/>
  <c r="P4328" i="5" s="1"/>
  <c r="P4329" i="5" s="1"/>
  <c r="P4330" i="5" s="1"/>
  <c r="P4331" i="5" s="1"/>
  <c r="P4332" i="5" s="1"/>
  <c r="P4333" i="5" s="1"/>
  <c r="P4334" i="5" s="1"/>
  <c r="P4335" i="5" s="1"/>
  <c r="P4336" i="5" s="1"/>
  <c r="P4337" i="5" s="1"/>
  <c r="P4338" i="5" s="1"/>
  <c r="P4339" i="5" s="1"/>
  <c r="P4340" i="5" s="1"/>
  <c r="P4341" i="5" s="1"/>
  <c r="P4342" i="5" s="1"/>
  <c r="P4343" i="5" s="1"/>
  <c r="P4344" i="5" s="1"/>
  <c r="P4345" i="5" s="1"/>
  <c r="P4346" i="5" s="1"/>
  <c r="P4347" i="5" s="1"/>
  <c r="P4348" i="5" s="1"/>
  <c r="P4349" i="5" s="1"/>
  <c r="P4350" i="5" s="1"/>
  <c r="P4351" i="5" s="1"/>
  <c r="P4352" i="5" s="1"/>
  <c r="P4353" i="5" s="1"/>
  <c r="P4354" i="5" s="1"/>
  <c r="P4355" i="5" s="1"/>
  <c r="P4356" i="5" s="1"/>
  <c r="P4357" i="5" s="1"/>
  <c r="P4358" i="5" s="1"/>
  <c r="P4359" i="5" s="1"/>
  <c r="P4360" i="5" s="1"/>
  <c r="P4361" i="5" s="1"/>
  <c r="P4362" i="5" s="1"/>
  <c r="P4363" i="5" s="1"/>
  <c r="P4364" i="5" s="1"/>
  <c r="P4365" i="5" s="1"/>
  <c r="P4366" i="5" s="1"/>
  <c r="P4367" i="5" s="1"/>
  <c r="P4368" i="5" s="1"/>
  <c r="P4369" i="5" s="1"/>
  <c r="P4370" i="5" s="1"/>
  <c r="P4371" i="5" s="1"/>
  <c r="P4372" i="5" s="1"/>
  <c r="P4373" i="5" s="1"/>
  <c r="P4374" i="5" s="1"/>
  <c r="P4375" i="5" s="1"/>
  <c r="P4376" i="5" s="1"/>
  <c r="P4377" i="5" s="1"/>
  <c r="P4378" i="5" s="1"/>
  <c r="P4379" i="5" s="1"/>
  <c r="P4380" i="5" s="1"/>
  <c r="P4381" i="5" s="1"/>
  <c r="P4382" i="5" s="1"/>
  <c r="P4383" i="5" s="1"/>
  <c r="P4384" i="5" s="1"/>
  <c r="P4385" i="5" s="1"/>
  <c r="P4386" i="5" s="1"/>
  <c r="P4387" i="5" s="1"/>
  <c r="P4388" i="5" s="1"/>
  <c r="P4389" i="5" s="1"/>
  <c r="P4390" i="5" s="1"/>
  <c r="P4391" i="5" s="1"/>
  <c r="P4392" i="5" s="1"/>
  <c r="P4393" i="5" s="1"/>
  <c r="P4394" i="5" s="1"/>
  <c r="P4395" i="5" s="1"/>
  <c r="P4396" i="5" s="1"/>
  <c r="P4397" i="5" s="1"/>
  <c r="P4398" i="5" s="1"/>
  <c r="P4399" i="5" s="1"/>
  <c r="P4400" i="5" s="1"/>
  <c r="P4401" i="5" s="1"/>
  <c r="P4402" i="5" s="1"/>
  <c r="P4403" i="5" s="1"/>
  <c r="P4404" i="5" s="1"/>
  <c r="P4405" i="5" s="1"/>
  <c r="P4406" i="5" s="1"/>
  <c r="P4407" i="5" s="1"/>
  <c r="P4408" i="5" s="1"/>
  <c r="P4409" i="5" s="1"/>
  <c r="P4410" i="5" s="1"/>
  <c r="P4411" i="5" s="1"/>
  <c r="P4412" i="5" s="1"/>
  <c r="P4413" i="5" s="1"/>
  <c r="P4414" i="5" s="1"/>
  <c r="P4415" i="5" s="1"/>
  <c r="P4416" i="5" s="1"/>
  <c r="P4417" i="5" s="1"/>
  <c r="P4418" i="5" s="1"/>
  <c r="P4419" i="5" s="1"/>
  <c r="P4420" i="5" s="1"/>
  <c r="P4421" i="5" s="1"/>
  <c r="P4422" i="5" s="1"/>
  <c r="P4423" i="5" s="1"/>
  <c r="P4424" i="5" s="1"/>
  <c r="P4425" i="5" s="1"/>
  <c r="P4426" i="5" s="1"/>
  <c r="P4427" i="5" s="1"/>
  <c r="P4428" i="5" s="1"/>
  <c r="P4429" i="5" s="1"/>
  <c r="P4430" i="5" s="1"/>
  <c r="P4431" i="5" s="1"/>
  <c r="P4432" i="5" s="1"/>
  <c r="P4433" i="5" s="1"/>
  <c r="P4434" i="5" s="1"/>
  <c r="P4435" i="5" s="1"/>
  <c r="P4436" i="5" s="1"/>
  <c r="P4437" i="5" s="1"/>
  <c r="P4438" i="5" s="1"/>
  <c r="P4439" i="5" s="1"/>
  <c r="P4440" i="5" s="1"/>
  <c r="P4441" i="5" s="1"/>
  <c r="P4442" i="5" s="1"/>
  <c r="P4443" i="5" s="1"/>
  <c r="P4444" i="5" s="1"/>
  <c r="P4445" i="5" s="1"/>
  <c r="P4446" i="5" s="1"/>
  <c r="P4447" i="5" s="1"/>
  <c r="P4448" i="5" s="1"/>
  <c r="P4449" i="5" s="1"/>
  <c r="P4450" i="5" s="1"/>
  <c r="P4451" i="5" s="1"/>
  <c r="P4452" i="5" s="1"/>
  <c r="P4453" i="5" s="1"/>
  <c r="P4454" i="5" s="1"/>
  <c r="P4455" i="5" s="1"/>
  <c r="P4456" i="5" s="1"/>
  <c r="P4457" i="5" s="1"/>
  <c r="P4458" i="5" s="1"/>
  <c r="P4459" i="5" s="1"/>
  <c r="P4460" i="5" s="1"/>
  <c r="P4461" i="5" s="1"/>
  <c r="P4462" i="5" s="1"/>
  <c r="P4463" i="5" s="1"/>
  <c r="P4464" i="5" s="1"/>
  <c r="P4465" i="5" s="1"/>
  <c r="P4466" i="5" s="1"/>
  <c r="P4467" i="5" s="1"/>
  <c r="P4468" i="5" s="1"/>
  <c r="P4469" i="5" s="1"/>
  <c r="P4470" i="5" s="1"/>
  <c r="P4471" i="5" s="1"/>
  <c r="P4472" i="5" s="1"/>
  <c r="P4473" i="5" s="1"/>
  <c r="P4474" i="5" s="1"/>
  <c r="P4475" i="5" s="1"/>
  <c r="P4476" i="5" s="1"/>
  <c r="P4477" i="5" s="1"/>
  <c r="P4478" i="5" s="1"/>
  <c r="P4479" i="5" s="1"/>
  <c r="P4480" i="5" s="1"/>
  <c r="P4481" i="5" s="1"/>
  <c r="P4482" i="5" s="1"/>
  <c r="P4483" i="5" s="1"/>
  <c r="P4484" i="5" s="1"/>
  <c r="P4485" i="5" s="1"/>
  <c r="P4486" i="5" s="1"/>
  <c r="P4487" i="5" s="1"/>
  <c r="P4488" i="5" s="1"/>
  <c r="P4489" i="5" s="1"/>
  <c r="P4490" i="5" s="1"/>
  <c r="P4491" i="5" s="1"/>
  <c r="P4492" i="5" s="1"/>
  <c r="P4493" i="5" s="1"/>
  <c r="P4494" i="5" s="1"/>
  <c r="P4495" i="5" s="1"/>
  <c r="P4496" i="5" s="1"/>
  <c r="P4497" i="5" s="1"/>
  <c r="P4498" i="5" s="1"/>
  <c r="P4499" i="5" s="1"/>
  <c r="P4500" i="5" s="1"/>
  <c r="P4501" i="5" s="1"/>
  <c r="P4502" i="5" s="1"/>
  <c r="P4503" i="5" s="1"/>
  <c r="P4504" i="5" s="1"/>
  <c r="P4505" i="5" s="1"/>
  <c r="P4506" i="5" s="1"/>
  <c r="P4507" i="5" s="1"/>
  <c r="P4508" i="5" s="1"/>
  <c r="P4509" i="5" s="1"/>
  <c r="P4510" i="5" s="1"/>
  <c r="P4511" i="5" s="1"/>
  <c r="P4512" i="5" s="1"/>
  <c r="P4513" i="5" s="1"/>
  <c r="P4514" i="5" s="1"/>
  <c r="P4515" i="5" s="1"/>
  <c r="P4516" i="5" s="1"/>
  <c r="P4517" i="5" s="1"/>
  <c r="P4518" i="5" s="1"/>
  <c r="P4519" i="5" s="1"/>
  <c r="P4520" i="5" s="1"/>
  <c r="P4521" i="5" s="1"/>
  <c r="P4522" i="5" s="1"/>
  <c r="P4523" i="5" s="1"/>
  <c r="P4524" i="5" s="1"/>
  <c r="P4525" i="5" s="1"/>
  <c r="P4526" i="5" s="1"/>
  <c r="P4527" i="5" s="1"/>
  <c r="P4528" i="5" s="1"/>
  <c r="P4529" i="5" s="1"/>
  <c r="P4530" i="5" s="1"/>
  <c r="P4531" i="5" s="1"/>
  <c r="P4532" i="5" s="1"/>
  <c r="P4533" i="5" s="1"/>
  <c r="P4534" i="5" s="1"/>
  <c r="P4535" i="5" s="1"/>
  <c r="P4536" i="5" s="1"/>
  <c r="P4537" i="5" s="1"/>
  <c r="P4538" i="5" s="1"/>
  <c r="P4539" i="5" s="1"/>
  <c r="P4540" i="5" s="1"/>
  <c r="P4541" i="5" s="1"/>
  <c r="P4542" i="5" s="1"/>
  <c r="P4543" i="5" s="1"/>
  <c r="P4544" i="5" s="1"/>
  <c r="P4545" i="5" s="1"/>
  <c r="P4546" i="5" s="1"/>
  <c r="P4547" i="5" s="1"/>
  <c r="P4548" i="5" s="1"/>
  <c r="P4549" i="5" s="1"/>
  <c r="P4550" i="5" s="1"/>
  <c r="P4551" i="5" s="1"/>
  <c r="P4552" i="5" s="1"/>
  <c r="P4553" i="5" s="1"/>
  <c r="P4554" i="5" s="1"/>
  <c r="P4555" i="5" s="1"/>
  <c r="P4556" i="5" s="1"/>
  <c r="P4557" i="5" s="1"/>
  <c r="P4558" i="5" s="1"/>
  <c r="P4559" i="5" s="1"/>
  <c r="P4560" i="5" s="1"/>
  <c r="P4561" i="5" s="1"/>
  <c r="P4562" i="5" s="1"/>
  <c r="P4563" i="5" s="1"/>
  <c r="P4564" i="5" s="1"/>
  <c r="P4565" i="5" s="1"/>
  <c r="P4566" i="5" s="1"/>
  <c r="P4567" i="5" s="1"/>
  <c r="P4568" i="5" s="1"/>
  <c r="P4569" i="5" s="1"/>
  <c r="P4570" i="5" s="1"/>
  <c r="P4571" i="5" s="1"/>
  <c r="P4572" i="5" s="1"/>
  <c r="P4573" i="5" s="1"/>
  <c r="P4574" i="5" s="1"/>
  <c r="P4575" i="5" s="1"/>
  <c r="P4576" i="5" s="1"/>
  <c r="P4577" i="5" s="1"/>
  <c r="P4578" i="5" s="1"/>
  <c r="P4579" i="5" s="1"/>
  <c r="P4580" i="5" s="1"/>
  <c r="P4581" i="5" s="1"/>
  <c r="P4582" i="5" s="1"/>
  <c r="P4583" i="5" s="1"/>
  <c r="P4584" i="5" s="1"/>
  <c r="P4585" i="5" s="1"/>
  <c r="P4586" i="5" s="1"/>
  <c r="P4587" i="5" s="1"/>
  <c r="P4588" i="5" s="1"/>
  <c r="P4589" i="5" s="1"/>
  <c r="P4590" i="5" s="1"/>
  <c r="P4591" i="5" s="1"/>
  <c r="P4592" i="5" s="1"/>
  <c r="P4593" i="5" s="1"/>
  <c r="P4594" i="5" s="1"/>
  <c r="P4595" i="5" s="1"/>
  <c r="P4596" i="5" s="1"/>
  <c r="P4597" i="5" s="1"/>
  <c r="P4598" i="5" s="1"/>
  <c r="P4599" i="5" s="1"/>
  <c r="P4600" i="5" s="1"/>
  <c r="P4601" i="5" s="1"/>
  <c r="P4602" i="5" s="1"/>
  <c r="P4603" i="5" s="1"/>
  <c r="P4604" i="5" s="1"/>
  <c r="P4605" i="5" s="1"/>
  <c r="P4606" i="5" s="1"/>
  <c r="P4607" i="5" s="1"/>
  <c r="P4608" i="5" s="1"/>
  <c r="P4609" i="5" s="1"/>
  <c r="P4610" i="5" s="1"/>
  <c r="P4611" i="5" s="1"/>
  <c r="P4612" i="5" s="1"/>
  <c r="P4613" i="5" s="1"/>
  <c r="P4614" i="5" s="1"/>
  <c r="P4615" i="5" s="1"/>
  <c r="P4616" i="5" s="1"/>
  <c r="P4617" i="5" s="1"/>
  <c r="P4618" i="5" s="1"/>
  <c r="P4619" i="5" s="1"/>
  <c r="P4620" i="5" s="1"/>
  <c r="P4621" i="5" s="1"/>
  <c r="P4622" i="5" s="1"/>
  <c r="P4623" i="5" s="1"/>
  <c r="P4624" i="5" s="1"/>
  <c r="P4625" i="5" s="1"/>
  <c r="P4626" i="5" s="1"/>
  <c r="P4627" i="5" s="1"/>
  <c r="P4628" i="5" s="1"/>
  <c r="P4629" i="5" s="1"/>
  <c r="P4630" i="5" s="1"/>
  <c r="P4631" i="5" s="1"/>
  <c r="P4632" i="5" s="1"/>
  <c r="P4633" i="5" s="1"/>
  <c r="P4634" i="5" s="1"/>
  <c r="P4635" i="5" s="1"/>
  <c r="P4636" i="5" s="1"/>
  <c r="P4637" i="5" s="1"/>
  <c r="P4638" i="5" s="1"/>
  <c r="P4639" i="5" s="1"/>
  <c r="P4640" i="5" s="1"/>
  <c r="P4641" i="5" s="1"/>
  <c r="P4642" i="5" s="1"/>
  <c r="P4643" i="5" s="1"/>
  <c r="P4644" i="5" s="1"/>
  <c r="P4645" i="5" s="1"/>
  <c r="P4646" i="5" s="1"/>
  <c r="P4647" i="5" s="1"/>
  <c r="P4648" i="5" s="1"/>
  <c r="P4649" i="5" s="1"/>
  <c r="P4650" i="5" s="1"/>
  <c r="P4651" i="5" s="1"/>
  <c r="P4652" i="5" s="1"/>
  <c r="P4653" i="5" s="1"/>
  <c r="P4654" i="5" s="1"/>
  <c r="P4655" i="5" s="1"/>
  <c r="P4656" i="5" s="1"/>
  <c r="P4657" i="5" s="1"/>
  <c r="P4658" i="5" s="1"/>
  <c r="P4659" i="5" s="1"/>
  <c r="P4660" i="5" s="1"/>
  <c r="P4661" i="5" s="1"/>
  <c r="P4662" i="5" s="1"/>
  <c r="P4663" i="5" s="1"/>
  <c r="P4664" i="5" s="1"/>
  <c r="P4665" i="5" s="1"/>
  <c r="P4666" i="5" s="1"/>
  <c r="P4667" i="5" s="1"/>
  <c r="P4668" i="5" s="1"/>
  <c r="P4669" i="5" s="1"/>
  <c r="P4670" i="5" s="1"/>
  <c r="P4671" i="5" s="1"/>
  <c r="P4672" i="5" s="1"/>
  <c r="P4673" i="5" s="1"/>
  <c r="P4674" i="5" s="1"/>
  <c r="P4675" i="5" s="1"/>
  <c r="P4676" i="5" s="1"/>
  <c r="P4677" i="5" s="1"/>
  <c r="P4678" i="5" s="1"/>
  <c r="P4679" i="5" s="1"/>
  <c r="P4680" i="5" s="1"/>
  <c r="P4681" i="5" s="1"/>
  <c r="P4682" i="5" s="1"/>
  <c r="P4683" i="5" s="1"/>
  <c r="P4684" i="5" s="1"/>
  <c r="P4685" i="5" s="1"/>
  <c r="P4686" i="5" s="1"/>
  <c r="P4687" i="5" s="1"/>
  <c r="P4688" i="5" s="1"/>
  <c r="P4689" i="5" s="1"/>
  <c r="P4690" i="5" s="1"/>
  <c r="P4691" i="5" s="1"/>
  <c r="P4692" i="5" s="1"/>
  <c r="P4693" i="5" s="1"/>
  <c r="P4694" i="5" s="1"/>
  <c r="P4695" i="5" s="1"/>
  <c r="P4696" i="5" s="1"/>
  <c r="P4697" i="5" s="1"/>
  <c r="P4698" i="5" s="1"/>
  <c r="P4699" i="5" s="1"/>
  <c r="P4700" i="5" s="1"/>
  <c r="P4701" i="5" s="1"/>
  <c r="P4702" i="5" s="1"/>
  <c r="P4703" i="5" s="1"/>
  <c r="P4704" i="5" s="1"/>
  <c r="P4705" i="5" s="1"/>
  <c r="P4706" i="5" s="1"/>
  <c r="P4707" i="5" s="1"/>
  <c r="P4708" i="5" s="1"/>
  <c r="P4709" i="5" s="1"/>
  <c r="P4710" i="5" s="1"/>
  <c r="P4711" i="5" s="1"/>
  <c r="P4712" i="5" s="1"/>
  <c r="P4713" i="5" s="1"/>
  <c r="P4714" i="5" s="1"/>
  <c r="P4715" i="5" s="1"/>
  <c r="P4716" i="5" s="1"/>
  <c r="P4717" i="5" s="1"/>
  <c r="P4718" i="5" s="1"/>
  <c r="P4719" i="5" s="1"/>
  <c r="P4720" i="5" s="1"/>
  <c r="P4721" i="5" s="1"/>
  <c r="P4722" i="5" s="1"/>
  <c r="P4723" i="5" s="1"/>
  <c r="P4724" i="5" s="1"/>
  <c r="P4725" i="5" s="1"/>
  <c r="P4726" i="5" s="1"/>
  <c r="P4727" i="5" s="1"/>
  <c r="P4728" i="5" s="1"/>
  <c r="P4729" i="5" s="1"/>
  <c r="P4730" i="5" s="1"/>
  <c r="P4731" i="5" s="1"/>
  <c r="P4732" i="5" s="1"/>
  <c r="P4733" i="5" s="1"/>
  <c r="P4734" i="5" s="1"/>
  <c r="P4735" i="5" s="1"/>
  <c r="P4736" i="5" s="1"/>
  <c r="P4737" i="5" s="1"/>
  <c r="P4738" i="5" s="1"/>
  <c r="P4739" i="5" s="1"/>
  <c r="P4740" i="5" s="1"/>
  <c r="P4741" i="5" s="1"/>
  <c r="P4742" i="5" s="1"/>
  <c r="P4743" i="5" s="1"/>
  <c r="P4744" i="5" s="1"/>
  <c r="P4745" i="5" s="1"/>
  <c r="P4746" i="5" s="1"/>
  <c r="P4747" i="5" s="1"/>
  <c r="P4748" i="5" s="1"/>
  <c r="P4749" i="5" s="1"/>
  <c r="P4750" i="5" s="1"/>
  <c r="P4751" i="5" s="1"/>
  <c r="P4752" i="5" s="1"/>
  <c r="P4753" i="5" s="1"/>
  <c r="P4754" i="5" s="1"/>
  <c r="P4755" i="5" s="1"/>
  <c r="P4756" i="5" s="1"/>
  <c r="P4757" i="5" s="1"/>
  <c r="P4758" i="5" s="1"/>
  <c r="P4759" i="5" s="1"/>
  <c r="P4760" i="5" s="1"/>
  <c r="P4761" i="5" s="1"/>
  <c r="P4762" i="5" s="1"/>
  <c r="P4763" i="5" s="1"/>
  <c r="P4764" i="5" s="1"/>
  <c r="P4765" i="5" s="1"/>
  <c r="P4766" i="5" s="1"/>
  <c r="P4767" i="5" s="1"/>
  <c r="P4768" i="5" s="1"/>
  <c r="P4769" i="5" s="1"/>
  <c r="P4770" i="5" s="1"/>
  <c r="P4771" i="5" s="1"/>
  <c r="P4772" i="5" s="1"/>
  <c r="P4773" i="5" s="1"/>
  <c r="P4774" i="5" s="1"/>
  <c r="P4775" i="5" s="1"/>
  <c r="P4776" i="5" s="1"/>
  <c r="P4777" i="5" s="1"/>
  <c r="P4778" i="5" s="1"/>
  <c r="P4779" i="5" s="1"/>
  <c r="P4780" i="5" s="1"/>
  <c r="P4781" i="5" s="1"/>
  <c r="P4782" i="5" s="1"/>
  <c r="P4783" i="5" s="1"/>
  <c r="P4784" i="5" s="1"/>
  <c r="P4785" i="5" s="1"/>
  <c r="P4786" i="5" s="1"/>
  <c r="P4787" i="5" s="1"/>
  <c r="P4788" i="5" s="1"/>
  <c r="P4789" i="5" s="1"/>
  <c r="P4790" i="5" s="1"/>
  <c r="P4791" i="5" s="1"/>
  <c r="P4792" i="5" s="1"/>
  <c r="P4793" i="5" s="1"/>
  <c r="P4794" i="5" s="1"/>
  <c r="P4795" i="5" s="1"/>
  <c r="P4796" i="5" s="1"/>
  <c r="P4797" i="5" s="1"/>
  <c r="P4798" i="5" s="1"/>
  <c r="P4799" i="5" s="1"/>
  <c r="P4800" i="5" s="1"/>
  <c r="P4801" i="5" s="1"/>
  <c r="P4802" i="5" s="1"/>
  <c r="P4803" i="5" s="1"/>
  <c r="P4804" i="5" s="1"/>
  <c r="P4805" i="5" s="1"/>
  <c r="P4806" i="5" s="1"/>
  <c r="P4807" i="5" s="1"/>
  <c r="P4808" i="5" s="1"/>
  <c r="P4809" i="5" s="1"/>
  <c r="P4810" i="5" s="1"/>
  <c r="P4811" i="5" s="1"/>
  <c r="P4812" i="5" s="1"/>
  <c r="P4813" i="5" s="1"/>
  <c r="P4814" i="5" s="1"/>
  <c r="P4815" i="5" s="1"/>
  <c r="P4816" i="5" s="1"/>
  <c r="P4817" i="5" s="1"/>
  <c r="P4818" i="5" s="1"/>
  <c r="P4819" i="5" s="1"/>
  <c r="P4820" i="5" s="1"/>
  <c r="P4821" i="5" s="1"/>
  <c r="P4822" i="5" s="1"/>
  <c r="P4823" i="5" s="1"/>
  <c r="P4824" i="5" s="1"/>
  <c r="P4825" i="5" s="1"/>
  <c r="P4826" i="5" s="1"/>
  <c r="P4827" i="5" s="1"/>
  <c r="P4828" i="5" s="1"/>
  <c r="P4829" i="5" s="1"/>
  <c r="P4830" i="5" s="1"/>
  <c r="P4831" i="5" s="1"/>
  <c r="P4832" i="5" s="1"/>
  <c r="P4833" i="5" s="1"/>
  <c r="P4834" i="5" s="1"/>
  <c r="P4835" i="5" s="1"/>
  <c r="P4836" i="5" s="1"/>
  <c r="P4837" i="5" s="1"/>
  <c r="P4838" i="5" s="1"/>
  <c r="P4839" i="5" s="1"/>
  <c r="P4840" i="5" s="1"/>
  <c r="P4841" i="5" s="1"/>
  <c r="P4842" i="5" s="1"/>
  <c r="P4843" i="5" s="1"/>
  <c r="P4844" i="5" s="1"/>
  <c r="P4845" i="5" s="1"/>
  <c r="P4846" i="5" s="1"/>
  <c r="P4847" i="5" s="1"/>
  <c r="P4848" i="5" s="1"/>
  <c r="P4849" i="5" s="1"/>
  <c r="P4850" i="5" s="1"/>
  <c r="P4851" i="5" s="1"/>
  <c r="P4852" i="5" s="1"/>
  <c r="P4853" i="5" s="1"/>
  <c r="P4854" i="5" s="1"/>
  <c r="P4855" i="5" s="1"/>
  <c r="P4856" i="5" s="1"/>
  <c r="P4857" i="5" s="1"/>
  <c r="P4858" i="5" s="1"/>
  <c r="P4859" i="5" s="1"/>
  <c r="P4860" i="5" s="1"/>
  <c r="P4861" i="5" s="1"/>
  <c r="P4862" i="5" s="1"/>
  <c r="P4863" i="5" s="1"/>
  <c r="P4864" i="5" s="1"/>
  <c r="P4865" i="5" s="1"/>
  <c r="P4866" i="5" s="1"/>
  <c r="P4867" i="5" s="1"/>
  <c r="P4868" i="5" s="1"/>
  <c r="P4869" i="5" s="1"/>
  <c r="P4870" i="5" s="1"/>
  <c r="P4871" i="5" s="1"/>
  <c r="P4872" i="5" s="1"/>
  <c r="P4873" i="5" s="1"/>
  <c r="P4874" i="5" s="1"/>
  <c r="P4875" i="5" s="1"/>
  <c r="P4876" i="5" s="1"/>
  <c r="P4877" i="5" s="1"/>
  <c r="P4878" i="5" s="1"/>
  <c r="P4879" i="5" s="1"/>
  <c r="P4880" i="5" s="1"/>
  <c r="P4881" i="5" s="1"/>
  <c r="P4882" i="5" s="1"/>
  <c r="P4883" i="5" s="1"/>
  <c r="P4884" i="5" s="1"/>
  <c r="P4885" i="5" s="1"/>
  <c r="P4886" i="5" s="1"/>
  <c r="P4887" i="5" s="1"/>
  <c r="P4888" i="5" s="1"/>
  <c r="P4889" i="5" s="1"/>
  <c r="P4890" i="5" s="1"/>
  <c r="P4891" i="5" s="1"/>
  <c r="P4892" i="5" s="1"/>
  <c r="P4893" i="5" s="1"/>
  <c r="P4894" i="5" s="1"/>
  <c r="P4895" i="5" s="1"/>
  <c r="P4896" i="5" s="1"/>
  <c r="P4897" i="5" s="1"/>
  <c r="P4898" i="5" s="1"/>
  <c r="P4899" i="5" s="1"/>
  <c r="P4900" i="5" s="1"/>
  <c r="P4901" i="5" s="1"/>
  <c r="P4902" i="5" s="1"/>
  <c r="P4903" i="5" s="1"/>
  <c r="P4904" i="5" s="1"/>
  <c r="P4905" i="5" s="1"/>
  <c r="P4906" i="5" s="1"/>
  <c r="P4907" i="5" s="1"/>
  <c r="P4908" i="5" s="1"/>
  <c r="P4909" i="5" s="1"/>
  <c r="P4910" i="5" s="1"/>
  <c r="P4911" i="5" s="1"/>
  <c r="P4912" i="5" s="1"/>
  <c r="P4913" i="5" s="1"/>
  <c r="P4914" i="5" s="1"/>
  <c r="P4915" i="5" s="1"/>
  <c r="P4916" i="5" s="1"/>
  <c r="P4917" i="5" s="1"/>
  <c r="P4918" i="5" s="1"/>
  <c r="P4919" i="5" s="1"/>
  <c r="P4920" i="5" s="1"/>
  <c r="P4921" i="5" s="1"/>
  <c r="P4922" i="5" s="1"/>
  <c r="P4923" i="5" s="1"/>
  <c r="P4924" i="5" s="1"/>
  <c r="P4925" i="5" s="1"/>
  <c r="P4926" i="5" s="1"/>
  <c r="P4927" i="5" s="1"/>
  <c r="P4928" i="5" s="1"/>
  <c r="P4929" i="5" s="1"/>
  <c r="P4930" i="5" s="1"/>
  <c r="P4931" i="5" s="1"/>
  <c r="P4932" i="5" s="1"/>
  <c r="P4933" i="5" s="1"/>
  <c r="P4934" i="5" s="1"/>
  <c r="P4935" i="5" s="1"/>
  <c r="P4936" i="5" s="1"/>
  <c r="P4937" i="5" s="1"/>
  <c r="P4938" i="5" s="1"/>
  <c r="P4939" i="5" s="1"/>
  <c r="P4940" i="5" s="1"/>
  <c r="P4941" i="5" s="1"/>
  <c r="P4942" i="5" s="1"/>
  <c r="P4943" i="5" s="1"/>
  <c r="P4944" i="5" s="1"/>
  <c r="P4945" i="5" s="1"/>
  <c r="P4946" i="5" s="1"/>
  <c r="P4947" i="5" s="1"/>
  <c r="P4948" i="5" s="1"/>
  <c r="P4949" i="5" s="1"/>
  <c r="P4950" i="5" s="1"/>
  <c r="P4951" i="5" s="1"/>
  <c r="P4952" i="5" s="1"/>
  <c r="P4953" i="5" s="1"/>
  <c r="P4954" i="5" s="1"/>
  <c r="P4955" i="5" s="1"/>
  <c r="P4956" i="5" s="1"/>
  <c r="P4957" i="5" s="1"/>
  <c r="P4958" i="5" s="1"/>
  <c r="P4959" i="5" s="1"/>
  <c r="P4960" i="5" s="1"/>
  <c r="P4961" i="5" s="1"/>
  <c r="P4962" i="5" s="1"/>
  <c r="P4963" i="5" s="1"/>
  <c r="P4964" i="5" s="1"/>
  <c r="P4965" i="5" s="1"/>
  <c r="P4966" i="5" s="1"/>
  <c r="P4967" i="5" s="1"/>
  <c r="P4968" i="5" s="1"/>
  <c r="P4969" i="5" s="1"/>
  <c r="P4970" i="5" s="1"/>
  <c r="P4971" i="5" s="1"/>
  <c r="P4972" i="5" s="1"/>
  <c r="P4973" i="5" s="1"/>
  <c r="P4974" i="5" s="1"/>
  <c r="P4975" i="5" s="1"/>
  <c r="P4976" i="5" s="1"/>
  <c r="P4977" i="5" s="1"/>
  <c r="P4978" i="5" s="1"/>
  <c r="P4979" i="5" s="1"/>
  <c r="P4980" i="5" s="1"/>
  <c r="P4981" i="5" s="1"/>
  <c r="P4982" i="5" s="1"/>
  <c r="P4983" i="5" s="1"/>
  <c r="P4984" i="5" s="1"/>
  <c r="P4985" i="5" s="1"/>
  <c r="P4986" i="5" s="1"/>
  <c r="P4987" i="5" s="1"/>
  <c r="P4988" i="5" s="1"/>
  <c r="P4989" i="5" s="1"/>
  <c r="P4990" i="5" s="1"/>
  <c r="P4991" i="5" s="1"/>
  <c r="P4992" i="5" s="1"/>
  <c r="P4993" i="5" s="1"/>
  <c r="P4994" i="5" s="1"/>
  <c r="P4995" i="5" s="1"/>
  <c r="P4996" i="5" s="1"/>
  <c r="P4997" i="5" s="1"/>
  <c r="P4998" i="5" s="1"/>
  <c r="P4999" i="5" s="1"/>
  <c r="P5000" i="5" s="1"/>
  <c r="P5001" i="5" s="1"/>
  <c r="P5002" i="5" s="1"/>
  <c r="P5003" i="5" s="1"/>
  <c r="P5004" i="5" s="1"/>
  <c r="P5005" i="5" s="1"/>
  <c r="P5006" i="5" s="1"/>
  <c r="P5007" i="5" s="1"/>
  <c r="P5008" i="5" s="1"/>
  <c r="P5009" i="5" s="1"/>
  <c r="P5010" i="5" s="1"/>
  <c r="P5011" i="5" s="1"/>
  <c r="P5012" i="5" s="1"/>
  <c r="P5013" i="5" s="1"/>
  <c r="P5014" i="5" s="1"/>
  <c r="P5015" i="5" s="1"/>
  <c r="P5016" i="5" s="1"/>
  <c r="P5017" i="5" s="1"/>
  <c r="P5018" i="5" s="1"/>
  <c r="P5019" i="5" s="1"/>
  <c r="P5020" i="5" s="1"/>
  <c r="P5021" i="5" s="1"/>
  <c r="P5022" i="5" s="1"/>
  <c r="P5023" i="5" s="1"/>
  <c r="P5024" i="5" s="1"/>
  <c r="P5025" i="5" s="1"/>
  <c r="P5026" i="5" s="1"/>
  <c r="P5027" i="5" s="1"/>
  <c r="P5028" i="5" s="1"/>
  <c r="P5029" i="5" s="1"/>
  <c r="P5030" i="5" s="1"/>
  <c r="P5031" i="5" s="1"/>
  <c r="P5032" i="5" s="1"/>
  <c r="P5033" i="5" s="1"/>
  <c r="P5034" i="5" s="1"/>
  <c r="P5035" i="5" s="1"/>
  <c r="P5036" i="5" s="1"/>
  <c r="P5037" i="5" s="1"/>
  <c r="P5038" i="5" s="1"/>
  <c r="P5039" i="5" s="1"/>
  <c r="P5040" i="5" s="1"/>
  <c r="P5041" i="5" s="1"/>
  <c r="P5042" i="5" s="1"/>
  <c r="P5043" i="5" s="1"/>
  <c r="P5044" i="5" s="1"/>
  <c r="P5045" i="5" s="1"/>
  <c r="P5046" i="5" s="1"/>
  <c r="P5047" i="5" s="1"/>
  <c r="P5048" i="5" s="1"/>
  <c r="P5049" i="5" s="1"/>
  <c r="P5050" i="5" s="1"/>
  <c r="P5051" i="5" s="1"/>
  <c r="P5052" i="5" s="1"/>
  <c r="P5053" i="5" s="1"/>
  <c r="P5054" i="5" s="1"/>
  <c r="P5055" i="5" s="1"/>
  <c r="P5056" i="5" s="1"/>
  <c r="P5057" i="5" s="1"/>
  <c r="P5058" i="5" s="1"/>
  <c r="P5059" i="5" s="1"/>
  <c r="P5060" i="5" s="1"/>
  <c r="P5061" i="5" s="1"/>
  <c r="P5062" i="5" s="1"/>
  <c r="P5063" i="5" s="1"/>
  <c r="P5064" i="5" s="1"/>
  <c r="P5065" i="5" s="1"/>
  <c r="P5066" i="5" s="1"/>
  <c r="P5067" i="5" s="1"/>
  <c r="P5068" i="5" s="1"/>
  <c r="P5069" i="5" s="1"/>
  <c r="P5070" i="5" s="1"/>
  <c r="P5071" i="5" s="1"/>
  <c r="P5072" i="5" s="1"/>
  <c r="P5073" i="5" s="1"/>
  <c r="P5074" i="5" s="1"/>
  <c r="P5075" i="5" s="1"/>
  <c r="P5076" i="5" s="1"/>
  <c r="P5077" i="5" s="1"/>
  <c r="P5078" i="5" s="1"/>
  <c r="P5079" i="5" s="1"/>
  <c r="P5080" i="5" s="1"/>
  <c r="P5081" i="5" s="1"/>
  <c r="P5082" i="5" s="1"/>
  <c r="P5083" i="5" s="1"/>
  <c r="P5084" i="5" s="1"/>
  <c r="P5085" i="5" s="1"/>
  <c r="P5086" i="5" s="1"/>
  <c r="P5087" i="5" s="1"/>
  <c r="P5088" i="5" s="1"/>
  <c r="P5089" i="5" s="1"/>
  <c r="P5090" i="5" s="1"/>
  <c r="P5091" i="5" s="1"/>
  <c r="P5092" i="5" s="1"/>
  <c r="P5093" i="5" s="1"/>
  <c r="P5094" i="5" s="1"/>
  <c r="P5095" i="5" s="1"/>
  <c r="P5096" i="5" s="1"/>
  <c r="P5097" i="5" s="1"/>
  <c r="P5098" i="5" s="1"/>
  <c r="P5099" i="5" s="1"/>
  <c r="P5100" i="5" s="1"/>
  <c r="P5101" i="5" s="1"/>
  <c r="P5102" i="5" s="1"/>
  <c r="P5103" i="5" s="1"/>
  <c r="P5104" i="5" s="1"/>
  <c r="P5105" i="5" s="1"/>
  <c r="P5106" i="5" s="1"/>
  <c r="P5107" i="5" s="1"/>
  <c r="P5108" i="5" s="1"/>
  <c r="P5109" i="5" s="1"/>
  <c r="P5110" i="5" s="1"/>
  <c r="P5111" i="5" s="1"/>
  <c r="P5112" i="5" s="1"/>
  <c r="P5113" i="5" s="1"/>
  <c r="P5114" i="5" s="1"/>
  <c r="P5115" i="5" s="1"/>
  <c r="P5116" i="5" s="1"/>
  <c r="P5117" i="5" s="1"/>
  <c r="P5118" i="5" s="1"/>
  <c r="P5119" i="5" s="1"/>
  <c r="P5120" i="5" s="1"/>
  <c r="P5121" i="5" s="1"/>
  <c r="P5122" i="5" s="1"/>
  <c r="P5123" i="5" s="1"/>
  <c r="P5124" i="5" s="1"/>
  <c r="P5125" i="5" s="1"/>
  <c r="P5126" i="5" s="1"/>
  <c r="P5127" i="5" s="1"/>
  <c r="P5128" i="5" s="1"/>
  <c r="P5129" i="5" s="1"/>
  <c r="P5130" i="5" s="1"/>
  <c r="P5131" i="5" s="1"/>
  <c r="P5132" i="5" s="1"/>
  <c r="P5133" i="5" s="1"/>
  <c r="P5134" i="5" s="1"/>
  <c r="P5135" i="5" s="1"/>
  <c r="P5136" i="5" s="1"/>
  <c r="P5137" i="5" s="1"/>
  <c r="P5138" i="5" s="1"/>
  <c r="P5139" i="5" s="1"/>
  <c r="P5140" i="5" s="1"/>
  <c r="P5141" i="5" s="1"/>
  <c r="P5142" i="5" s="1"/>
  <c r="P5143" i="5" s="1"/>
  <c r="P5144" i="5" s="1"/>
  <c r="P5145" i="5" s="1"/>
  <c r="P5146" i="5" s="1"/>
  <c r="P5147" i="5" s="1"/>
  <c r="P5148" i="5" s="1"/>
  <c r="P5149" i="5" s="1"/>
  <c r="P5150" i="5" s="1"/>
  <c r="P5151" i="5" s="1"/>
  <c r="P5152" i="5" s="1"/>
  <c r="P5153" i="5" s="1"/>
  <c r="P5154" i="5" s="1"/>
  <c r="P5155" i="5" s="1"/>
  <c r="P5156" i="5" s="1"/>
  <c r="P5157" i="5" s="1"/>
  <c r="P5158" i="5" s="1"/>
  <c r="P5159" i="5" s="1"/>
  <c r="P5160" i="5" s="1"/>
  <c r="P5161" i="5" s="1"/>
  <c r="P5162" i="5" s="1"/>
  <c r="P5163" i="5" s="1"/>
  <c r="P5164" i="5" s="1"/>
  <c r="P5165" i="5" s="1"/>
  <c r="P5166" i="5" s="1"/>
  <c r="P5167" i="5" s="1"/>
  <c r="P5168" i="5" s="1"/>
  <c r="P5169" i="5" s="1"/>
  <c r="P5170" i="5" s="1"/>
  <c r="P5171" i="5" s="1"/>
  <c r="P5172" i="5" s="1"/>
  <c r="P5173" i="5" s="1"/>
  <c r="P5174" i="5" s="1"/>
  <c r="P5175" i="5" s="1"/>
  <c r="P5176" i="5" s="1"/>
  <c r="P5177" i="5" s="1"/>
  <c r="P5178" i="5" s="1"/>
  <c r="P5179" i="5" s="1"/>
  <c r="P5180" i="5" s="1"/>
  <c r="P5181" i="5" s="1"/>
  <c r="P5182" i="5" s="1"/>
  <c r="P5183" i="5" s="1"/>
  <c r="P5184" i="5" s="1"/>
  <c r="P5185" i="5" s="1"/>
  <c r="P5186" i="5" s="1"/>
  <c r="P5187" i="5" s="1"/>
  <c r="P5188" i="5" s="1"/>
  <c r="P5189" i="5" s="1"/>
  <c r="P5190" i="5" s="1"/>
  <c r="P5191" i="5" s="1"/>
  <c r="P5192" i="5" s="1"/>
  <c r="P5193" i="5" s="1"/>
  <c r="P5194" i="5" s="1"/>
  <c r="P5195" i="5" s="1"/>
  <c r="P5196" i="5" s="1"/>
  <c r="P5197" i="5" s="1"/>
  <c r="P5198" i="5" s="1"/>
  <c r="P5199" i="5" s="1"/>
  <c r="P5200" i="5" s="1"/>
  <c r="P5201" i="5" s="1"/>
  <c r="P5202" i="5" s="1"/>
  <c r="P5203" i="5" s="1"/>
  <c r="P5204" i="5" s="1"/>
  <c r="P5205" i="5" s="1"/>
  <c r="P5206" i="5" s="1"/>
  <c r="P5207" i="5" s="1"/>
  <c r="P5208" i="5" s="1"/>
  <c r="P5209" i="5" s="1"/>
  <c r="P5210" i="5" s="1"/>
  <c r="P5211" i="5" s="1"/>
  <c r="P5212" i="5" s="1"/>
  <c r="P5213" i="5" s="1"/>
  <c r="P5214" i="5" s="1"/>
  <c r="P5215" i="5" s="1"/>
  <c r="P5216" i="5" s="1"/>
  <c r="P5217" i="5" s="1"/>
  <c r="P5218" i="5" s="1"/>
  <c r="P5219" i="5" s="1"/>
  <c r="P5220" i="5" s="1"/>
  <c r="P5221" i="5" s="1"/>
  <c r="P5222" i="5" s="1"/>
  <c r="P5223" i="5" s="1"/>
  <c r="P5224" i="5" s="1"/>
  <c r="P5225" i="5" s="1"/>
  <c r="P5226" i="5" s="1"/>
  <c r="P5227" i="5" s="1"/>
  <c r="P5228" i="5" s="1"/>
  <c r="P5229" i="5" s="1"/>
  <c r="P5230" i="5" s="1"/>
  <c r="P5231" i="5" s="1"/>
  <c r="P5232" i="5" s="1"/>
  <c r="P5233" i="5" s="1"/>
  <c r="P5234" i="5" s="1"/>
  <c r="P5235" i="5" s="1"/>
  <c r="P5236" i="5" s="1"/>
  <c r="P5237" i="5" s="1"/>
  <c r="P5238" i="5" s="1"/>
  <c r="P5239" i="5" s="1"/>
  <c r="P5240" i="5" s="1"/>
  <c r="P5241" i="5" s="1"/>
  <c r="P5242" i="5" s="1"/>
  <c r="P5243" i="5" s="1"/>
  <c r="P5244" i="5" s="1"/>
  <c r="P5245" i="5" s="1"/>
  <c r="P5246" i="5" s="1"/>
  <c r="P5247" i="5" s="1"/>
  <c r="P5248" i="5" s="1"/>
  <c r="P5249" i="5" s="1"/>
  <c r="P5250" i="5" s="1"/>
  <c r="P5251" i="5" s="1"/>
  <c r="P5252" i="5" s="1"/>
  <c r="P5253" i="5" s="1"/>
  <c r="P5254" i="5" s="1"/>
  <c r="P5255" i="5" s="1"/>
  <c r="P5256" i="5" s="1"/>
  <c r="P5257" i="5" s="1"/>
  <c r="P5258" i="5" s="1"/>
  <c r="P5259" i="5" s="1"/>
  <c r="P5260" i="5" s="1"/>
  <c r="P5261" i="5" s="1"/>
  <c r="P5262" i="5" s="1"/>
  <c r="P5263" i="5" s="1"/>
  <c r="P5264" i="5" s="1"/>
  <c r="P5265" i="5" s="1"/>
  <c r="P5266" i="5" s="1"/>
  <c r="P5267" i="5" s="1"/>
  <c r="P5268" i="5" s="1"/>
  <c r="P5269" i="5" s="1"/>
  <c r="P5270" i="5" s="1"/>
  <c r="P5271" i="5" s="1"/>
  <c r="P5272" i="5" s="1"/>
  <c r="P5273" i="5" s="1"/>
  <c r="P5274" i="5" s="1"/>
  <c r="P5275" i="5" s="1"/>
  <c r="P5276" i="5" s="1"/>
  <c r="P5277" i="5" s="1"/>
  <c r="P5278" i="5" s="1"/>
  <c r="P5279" i="5" s="1"/>
  <c r="P5280" i="5" s="1"/>
  <c r="P5281" i="5" s="1"/>
  <c r="P5282" i="5" s="1"/>
  <c r="P5283" i="5" s="1"/>
  <c r="P5284" i="5" s="1"/>
  <c r="P5285" i="5" s="1"/>
  <c r="P5286" i="5" s="1"/>
  <c r="P5287" i="5" s="1"/>
  <c r="P5288" i="5" s="1"/>
  <c r="P5289" i="5" s="1"/>
  <c r="P5290" i="5" s="1"/>
  <c r="P5291" i="5" s="1"/>
  <c r="P5292" i="5" s="1"/>
  <c r="P5293" i="5" s="1"/>
  <c r="P5294" i="5" s="1"/>
  <c r="P5295" i="5" s="1"/>
  <c r="P5296" i="5" s="1"/>
  <c r="P5297" i="5" s="1"/>
  <c r="P5298" i="5" s="1"/>
  <c r="P5299" i="5" s="1"/>
  <c r="P5300" i="5" s="1"/>
  <c r="P5301" i="5" s="1"/>
  <c r="P5302" i="5" s="1"/>
  <c r="P5303" i="5" s="1"/>
  <c r="P5304" i="5" s="1"/>
  <c r="P5305" i="5" s="1"/>
  <c r="P5306" i="5" s="1"/>
  <c r="P5307" i="5" s="1"/>
  <c r="P5308" i="5" s="1"/>
  <c r="P5309" i="5" s="1"/>
  <c r="P5310" i="5" s="1"/>
  <c r="P5311" i="5" s="1"/>
  <c r="P5312" i="5" s="1"/>
  <c r="P5313" i="5" s="1"/>
  <c r="P5314" i="5" s="1"/>
  <c r="P5315" i="5" s="1"/>
  <c r="P5316" i="5" s="1"/>
  <c r="P5317" i="5" s="1"/>
  <c r="P5318" i="5" s="1"/>
  <c r="P5319" i="5" s="1"/>
  <c r="P5320" i="5" s="1"/>
  <c r="P5321" i="5" s="1"/>
  <c r="P5322" i="5" s="1"/>
  <c r="P5323" i="5" s="1"/>
  <c r="P5324" i="5" s="1"/>
  <c r="P5325" i="5" s="1"/>
  <c r="P5326" i="5" s="1"/>
  <c r="P5327" i="5" s="1"/>
  <c r="P5328" i="5" s="1"/>
  <c r="P5329" i="5" s="1"/>
  <c r="P5330" i="5" s="1"/>
  <c r="P5331" i="5" s="1"/>
  <c r="P5332" i="5" s="1"/>
  <c r="P5333" i="5" s="1"/>
  <c r="P5334" i="5" s="1"/>
  <c r="P5335" i="5" s="1"/>
  <c r="P5336" i="5" s="1"/>
  <c r="P5337" i="5" s="1"/>
  <c r="P5338" i="5" s="1"/>
  <c r="P5339" i="5" s="1"/>
  <c r="P5340" i="5" s="1"/>
  <c r="P5341" i="5" s="1"/>
  <c r="P5342" i="5" s="1"/>
  <c r="P5343" i="5" s="1"/>
  <c r="P5344" i="5" s="1"/>
  <c r="P5345" i="5" s="1"/>
  <c r="P5346" i="5" s="1"/>
  <c r="P5347" i="5" s="1"/>
  <c r="P5348" i="5" s="1"/>
  <c r="P5349" i="5" s="1"/>
  <c r="P5350" i="5" s="1"/>
  <c r="P5351" i="5" s="1"/>
  <c r="P5352" i="5" s="1"/>
  <c r="P5353" i="5" s="1"/>
  <c r="P5354" i="5" s="1"/>
  <c r="P5355" i="5" s="1"/>
  <c r="P5356" i="5" s="1"/>
  <c r="P5357" i="5" s="1"/>
  <c r="P5358" i="5" s="1"/>
  <c r="P5359" i="5" s="1"/>
  <c r="P5360" i="5" s="1"/>
  <c r="P5361" i="5" s="1"/>
  <c r="P5362" i="5" s="1"/>
  <c r="P5363" i="5" s="1"/>
  <c r="P5364" i="5" s="1"/>
  <c r="P5365" i="5" s="1"/>
  <c r="P5366" i="5" s="1"/>
  <c r="P5367" i="5" s="1"/>
  <c r="P5368" i="5" s="1"/>
  <c r="P5369" i="5" s="1"/>
  <c r="P5370" i="5" s="1"/>
  <c r="P5371" i="5" s="1"/>
  <c r="P5372" i="5" s="1"/>
  <c r="P5373" i="5" s="1"/>
  <c r="P5374" i="5" s="1"/>
  <c r="P5375" i="5" s="1"/>
  <c r="P5376" i="5" s="1"/>
  <c r="P5377" i="5" s="1"/>
  <c r="P5378" i="5" s="1"/>
  <c r="P5379" i="5" s="1"/>
  <c r="P5380" i="5" s="1"/>
  <c r="P5381" i="5" s="1"/>
  <c r="P5382" i="5" s="1"/>
  <c r="P5383" i="5" s="1"/>
  <c r="P5384" i="5" s="1"/>
  <c r="P5385" i="5" s="1"/>
  <c r="P5386" i="5" s="1"/>
  <c r="P5387" i="5" s="1"/>
  <c r="P5388" i="5" s="1"/>
  <c r="P5389" i="5" s="1"/>
  <c r="P5390" i="5" s="1"/>
  <c r="P5391" i="5" s="1"/>
  <c r="P5392" i="5" s="1"/>
  <c r="P5393" i="5" s="1"/>
  <c r="P5394" i="5" s="1"/>
  <c r="P5395" i="5" s="1"/>
  <c r="P5396" i="5" s="1"/>
  <c r="P5397" i="5" s="1"/>
  <c r="P5398" i="5" s="1"/>
  <c r="P5399" i="5" s="1"/>
  <c r="P5400" i="5" s="1"/>
  <c r="P5401" i="5" s="1"/>
  <c r="P5402" i="5" s="1"/>
  <c r="P5403" i="5" s="1"/>
  <c r="P5404" i="5" s="1"/>
  <c r="P5405" i="5" s="1"/>
  <c r="P5406" i="5" s="1"/>
  <c r="P5407" i="5" s="1"/>
  <c r="P5408" i="5" s="1"/>
  <c r="P5409" i="5" s="1"/>
  <c r="P5410" i="5" s="1"/>
  <c r="P5411" i="5" s="1"/>
  <c r="P5412" i="5" s="1"/>
  <c r="P5413" i="5" s="1"/>
  <c r="P5414" i="5" s="1"/>
  <c r="P5415" i="5" s="1"/>
  <c r="P5416" i="5" s="1"/>
  <c r="P5417" i="5" s="1"/>
  <c r="P5418" i="5" s="1"/>
  <c r="P5419" i="5" s="1"/>
  <c r="P5420" i="5" s="1"/>
  <c r="P5421" i="5" s="1"/>
  <c r="P5422" i="5" s="1"/>
  <c r="P5423" i="5" s="1"/>
  <c r="P5424" i="5" s="1"/>
  <c r="P5425" i="5" s="1"/>
  <c r="P5426" i="5" s="1"/>
  <c r="P5427" i="5" s="1"/>
  <c r="P5428" i="5" s="1"/>
  <c r="P5429" i="5" s="1"/>
  <c r="P5430" i="5" s="1"/>
  <c r="P5431" i="5" s="1"/>
  <c r="P5432" i="5" s="1"/>
  <c r="P5433" i="5" s="1"/>
  <c r="P5434" i="5" s="1"/>
  <c r="P5435" i="5" s="1"/>
  <c r="P5436" i="5" s="1"/>
  <c r="P5437" i="5" s="1"/>
  <c r="P5438" i="5" s="1"/>
  <c r="P5439" i="5" s="1"/>
  <c r="P5440" i="5" s="1"/>
  <c r="P5441" i="5" s="1"/>
  <c r="P5442" i="5" s="1"/>
  <c r="P5443" i="5" s="1"/>
  <c r="P5444" i="5" s="1"/>
  <c r="P5445" i="5" s="1"/>
  <c r="P5446" i="5" s="1"/>
  <c r="P5447" i="5" s="1"/>
  <c r="P5448" i="5" s="1"/>
  <c r="P5449" i="5" s="1"/>
  <c r="P5450" i="5" s="1"/>
  <c r="P5451" i="5" s="1"/>
  <c r="P5452" i="5" s="1"/>
  <c r="P5453" i="5" s="1"/>
  <c r="P5454" i="5" s="1"/>
  <c r="P5455" i="5" s="1"/>
  <c r="P5456" i="5" s="1"/>
  <c r="P5457" i="5" s="1"/>
  <c r="P5458" i="5" s="1"/>
  <c r="P5459" i="5" s="1"/>
  <c r="P5460" i="5" s="1"/>
  <c r="P5461" i="5" s="1"/>
  <c r="P5462" i="5" s="1"/>
  <c r="P5463" i="5" s="1"/>
  <c r="P5464" i="5" s="1"/>
  <c r="P5465" i="5" s="1"/>
  <c r="P5466" i="5" s="1"/>
  <c r="P5467" i="5" s="1"/>
  <c r="P5468" i="5" s="1"/>
  <c r="P5469" i="5" s="1"/>
  <c r="P5470" i="5" s="1"/>
  <c r="P5471" i="5" s="1"/>
  <c r="P5472" i="5" s="1"/>
  <c r="P5473" i="5" s="1"/>
  <c r="P5474" i="5" s="1"/>
  <c r="P5475" i="5" s="1"/>
  <c r="P5476" i="5" s="1"/>
  <c r="P5477" i="5" s="1"/>
  <c r="P5478" i="5" s="1"/>
  <c r="P5479" i="5" s="1"/>
  <c r="P5480" i="5" s="1"/>
  <c r="P5481" i="5" s="1"/>
  <c r="P5482" i="5" s="1"/>
  <c r="P5483" i="5" s="1"/>
  <c r="P5484" i="5" s="1"/>
  <c r="P5485" i="5" s="1"/>
  <c r="P5486" i="5" s="1"/>
  <c r="P5487" i="5" s="1"/>
  <c r="P5488" i="5" s="1"/>
  <c r="P5489" i="5" s="1"/>
  <c r="P5490" i="5" s="1"/>
  <c r="P5491" i="5" s="1"/>
  <c r="P5492" i="5" s="1"/>
  <c r="P5493" i="5" s="1"/>
  <c r="P5494" i="5" s="1"/>
  <c r="P5495" i="5" s="1"/>
  <c r="P5496" i="5" s="1"/>
  <c r="P5497" i="5" s="1"/>
  <c r="P5498" i="5" s="1"/>
  <c r="P5499" i="5" s="1"/>
  <c r="P5500" i="5" s="1"/>
  <c r="P5501" i="5" s="1"/>
  <c r="P5502" i="5" s="1"/>
  <c r="P5503" i="5" s="1"/>
  <c r="P5504" i="5" s="1"/>
  <c r="P5505" i="5" s="1"/>
  <c r="P5506" i="5" s="1"/>
  <c r="P5507" i="5" s="1"/>
  <c r="P5508" i="5" s="1"/>
  <c r="P5509" i="5" s="1"/>
  <c r="P5510" i="5" s="1"/>
  <c r="P5511" i="5" s="1"/>
  <c r="P5512" i="5" s="1"/>
  <c r="P5513" i="5" s="1"/>
  <c r="P5514" i="5" s="1"/>
  <c r="P5515" i="5" s="1"/>
  <c r="P5516" i="5" s="1"/>
  <c r="P5517" i="5" s="1"/>
  <c r="P5518" i="5" s="1"/>
  <c r="P5519" i="5" s="1"/>
  <c r="P5520" i="5" s="1"/>
  <c r="P5521" i="5" s="1"/>
  <c r="P5522" i="5" s="1"/>
  <c r="P5523" i="5" s="1"/>
  <c r="P5524" i="5" s="1"/>
  <c r="P5525" i="5" s="1"/>
  <c r="P5526" i="5" s="1"/>
  <c r="P5527" i="5" s="1"/>
  <c r="P5528" i="5" s="1"/>
  <c r="P5529" i="5" s="1"/>
  <c r="P5530" i="5" s="1"/>
  <c r="P5531" i="5" s="1"/>
  <c r="P5532" i="5" s="1"/>
  <c r="P5533" i="5" s="1"/>
  <c r="P5534" i="5" s="1"/>
  <c r="P5535" i="5" s="1"/>
  <c r="P5536" i="5" s="1"/>
  <c r="P5537" i="5" s="1"/>
  <c r="P5538" i="5" s="1"/>
  <c r="P5539" i="5" s="1"/>
  <c r="P5540" i="5" s="1"/>
  <c r="P5541" i="5" s="1"/>
  <c r="P5542" i="5" s="1"/>
  <c r="P5543" i="5" s="1"/>
  <c r="P5544" i="5" s="1"/>
  <c r="P5545" i="5" s="1"/>
  <c r="P5546" i="5" s="1"/>
  <c r="P5547" i="5" s="1"/>
  <c r="P5548" i="5" s="1"/>
  <c r="P5549" i="5" s="1"/>
  <c r="P5550" i="5" s="1"/>
  <c r="P5551" i="5" s="1"/>
  <c r="P5552" i="5" s="1"/>
  <c r="P5553" i="5" s="1"/>
  <c r="P5554" i="5" s="1"/>
  <c r="P5555" i="5" s="1"/>
  <c r="P5556" i="5" s="1"/>
  <c r="P5557" i="5" s="1"/>
  <c r="P5558" i="5" s="1"/>
  <c r="P5559" i="5" s="1"/>
  <c r="P5560" i="5" s="1"/>
  <c r="P5561" i="5" s="1"/>
  <c r="P5562" i="5" s="1"/>
  <c r="P5563" i="5" s="1"/>
  <c r="P5564" i="5" s="1"/>
  <c r="P5565" i="5" s="1"/>
  <c r="P5566" i="5" s="1"/>
  <c r="P5567" i="5" s="1"/>
  <c r="P5568" i="5" s="1"/>
  <c r="P5569" i="5" s="1"/>
  <c r="P5570" i="5" s="1"/>
  <c r="P5571" i="5" s="1"/>
  <c r="P5572" i="5" s="1"/>
  <c r="P5573" i="5" s="1"/>
  <c r="P5574" i="5" s="1"/>
  <c r="P5575" i="5" s="1"/>
  <c r="P5576" i="5" s="1"/>
  <c r="P5577" i="5" s="1"/>
  <c r="P5578" i="5" s="1"/>
  <c r="P5579" i="5" s="1"/>
  <c r="P5580" i="5" s="1"/>
  <c r="P5581" i="5" s="1"/>
  <c r="P5582" i="5" s="1"/>
  <c r="P5583" i="5" s="1"/>
  <c r="P5584" i="5" s="1"/>
  <c r="P5585" i="5" s="1"/>
  <c r="P5586" i="5" s="1"/>
  <c r="P5587" i="5" s="1"/>
  <c r="P5588" i="5" s="1"/>
  <c r="P5589" i="5" s="1"/>
  <c r="P5590" i="5" s="1"/>
  <c r="P5591" i="5" s="1"/>
  <c r="P5592" i="5" s="1"/>
  <c r="P5593" i="5" s="1"/>
  <c r="P5594" i="5" s="1"/>
  <c r="P5595" i="5" s="1"/>
  <c r="P5596" i="5" s="1"/>
  <c r="P5597" i="5" s="1"/>
  <c r="P5598" i="5" s="1"/>
  <c r="P5599" i="5" s="1"/>
  <c r="P5600" i="5" s="1"/>
  <c r="P5601" i="5" s="1"/>
  <c r="P5602" i="5" s="1"/>
  <c r="P5603" i="5" s="1"/>
  <c r="P5604" i="5" s="1"/>
  <c r="P5605" i="5" s="1"/>
  <c r="P5606" i="5" s="1"/>
  <c r="P5607" i="5" s="1"/>
  <c r="P5608" i="5" s="1"/>
  <c r="P5609" i="5" s="1"/>
  <c r="P5610" i="5" s="1"/>
  <c r="P5611" i="5" s="1"/>
  <c r="P5612" i="5" s="1"/>
  <c r="P5613" i="5" s="1"/>
  <c r="P5614" i="5" s="1"/>
  <c r="P5615" i="5" s="1"/>
  <c r="P5616" i="5" s="1"/>
  <c r="P5617" i="5" s="1"/>
  <c r="P5618" i="5" s="1"/>
  <c r="P5619" i="5" s="1"/>
  <c r="P5620" i="5" s="1"/>
  <c r="P5621" i="5" s="1"/>
  <c r="P5622" i="5" s="1"/>
  <c r="P5623" i="5" s="1"/>
  <c r="P5624" i="5" s="1"/>
  <c r="P5625" i="5" s="1"/>
  <c r="P5626" i="5" s="1"/>
  <c r="P5627" i="5" s="1"/>
  <c r="P5628" i="5" s="1"/>
  <c r="P5629" i="5" s="1"/>
  <c r="P5630" i="5" s="1"/>
  <c r="P5631" i="5" s="1"/>
  <c r="P5632" i="5" s="1"/>
  <c r="P5633" i="5" s="1"/>
  <c r="P5634" i="5" s="1"/>
  <c r="P5635" i="5" s="1"/>
  <c r="P5636" i="5" s="1"/>
  <c r="P5637" i="5" s="1"/>
  <c r="P5638" i="5" s="1"/>
  <c r="P5639" i="5" s="1"/>
  <c r="P5640" i="5" s="1"/>
  <c r="P5641" i="5" s="1"/>
  <c r="P5642" i="5" s="1"/>
  <c r="P5643" i="5" s="1"/>
  <c r="P5644" i="5" s="1"/>
  <c r="P5645" i="5" s="1"/>
  <c r="P5646" i="5" s="1"/>
  <c r="P5647" i="5" s="1"/>
  <c r="P5648" i="5" s="1"/>
  <c r="P5649" i="5" s="1"/>
  <c r="P5650" i="5" s="1"/>
  <c r="P5651" i="5" s="1"/>
  <c r="P5652" i="5" s="1"/>
  <c r="P5653" i="5" s="1"/>
  <c r="P5654" i="5" s="1"/>
  <c r="P5655" i="5" s="1"/>
  <c r="P5656" i="5" s="1"/>
  <c r="P5657" i="5" s="1"/>
  <c r="P5658" i="5" s="1"/>
  <c r="P5659" i="5" s="1"/>
  <c r="P5660" i="5" s="1"/>
  <c r="P5661" i="5" s="1"/>
  <c r="P5662" i="5" s="1"/>
  <c r="P5663" i="5" s="1"/>
  <c r="P5664" i="5" s="1"/>
  <c r="P5665" i="5" s="1"/>
  <c r="P5666" i="5" s="1"/>
  <c r="P5667" i="5" s="1"/>
  <c r="P5668" i="5" s="1"/>
  <c r="P5669" i="5" s="1"/>
  <c r="P5670" i="5" s="1"/>
  <c r="P5671" i="5" s="1"/>
  <c r="P5672" i="5" s="1"/>
  <c r="P5673" i="5" s="1"/>
  <c r="P5674" i="5" s="1"/>
  <c r="P5675" i="5" s="1"/>
  <c r="P5676" i="5" s="1"/>
  <c r="P5677" i="5" s="1"/>
  <c r="P5678" i="5" s="1"/>
  <c r="P5679" i="5" s="1"/>
  <c r="P5680" i="5" s="1"/>
  <c r="P5681" i="5" s="1"/>
  <c r="P5682" i="5" s="1"/>
  <c r="P5683" i="5" s="1"/>
  <c r="P5684" i="5" s="1"/>
  <c r="P5685" i="5" s="1"/>
  <c r="P5686" i="5" s="1"/>
  <c r="P5687" i="5" s="1"/>
  <c r="P5688" i="5" s="1"/>
  <c r="P5689" i="5" s="1"/>
  <c r="P5690" i="5" s="1"/>
  <c r="P5691" i="5" s="1"/>
  <c r="P5692" i="5" s="1"/>
  <c r="P5693" i="5" s="1"/>
  <c r="P5694" i="5" s="1"/>
  <c r="P5695" i="5" s="1"/>
  <c r="P5696" i="5" s="1"/>
  <c r="P5697" i="5" s="1"/>
  <c r="P5698" i="5" s="1"/>
  <c r="P5699" i="5" s="1"/>
  <c r="P5700" i="5" s="1"/>
  <c r="P5701" i="5" s="1"/>
  <c r="P5702" i="5" s="1"/>
  <c r="P5703" i="5" s="1"/>
  <c r="P5704" i="5" s="1"/>
  <c r="P5705" i="5" s="1"/>
  <c r="P5706" i="5" s="1"/>
  <c r="P5707" i="5" s="1"/>
  <c r="P5708" i="5" s="1"/>
  <c r="P5709" i="5" s="1"/>
  <c r="P5710" i="5" s="1"/>
  <c r="P5711" i="5" s="1"/>
  <c r="P5712" i="5" s="1"/>
  <c r="P5713" i="5" s="1"/>
  <c r="P5714" i="5" s="1"/>
  <c r="P5715" i="5" s="1"/>
  <c r="P5716" i="5" s="1"/>
  <c r="P5717" i="5" s="1"/>
  <c r="P5718" i="5" s="1"/>
  <c r="P5719" i="5" s="1"/>
  <c r="P5720" i="5" s="1"/>
  <c r="P5721" i="5" s="1"/>
  <c r="P5722" i="5" s="1"/>
  <c r="P5723" i="5" s="1"/>
  <c r="P5724" i="5" s="1"/>
  <c r="P5725" i="5" s="1"/>
  <c r="P5726" i="5" s="1"/>
  <c r="P5727" i="5" s="1"/>
  <c r="P5728" i="5" s="1"/>
  <c r="P5729" i="5" s="1"/>
  <c r="P5730" i="5" s="1"/>
  <c r="P5731" i="5" s="1"/>
  <c r="P5732" i="5" s="1"/>
  <c r="P5733" i="5" s="1"/>
  <c r="P5734" i="5" s="1"/>
  <c r="P5735" i="5" s="1"/>
  <c r="P5736" i="5" s="1"/>
  <c r="P5737" i="5" s="1"/>
  <c r="P5738" i="5" s="1"/>
  <c r="P5739" i="5" s="1"/>
  <c r="P5740" i="5" s="1"/>
  <c r="P5741" i="5" s="1"/>
  <c r="P5742" i="5" s="1"/>
  <c r="P5743" i="5" s="1"/>
  <c r="P5744" i="5" s="1"/>
  <c r="P5745" i="5" s="1"/>
  <c r="P5746" i="5" s="1"/>
  <c r="P5747" i="5" s="1"/>
  <c r="P5748" i="5" s="1"/>
  <c r="P5749" i="5" s="1"/>
  <c r="P5750" i="5" s="1"/>
  <c r="P5751" i="5" s="1"/>
  <c r="P5752" i="5" s="1"/>
  <c r="P5753" i="5" s="1"/>
  <c r="P5754" i="5" s="1"/>
  <c r="P5755" i="5" s="1"/>
  <c r="P5756" i="5" s="1"/>
  <c r="P5757" i="5" s="1"/>
  <c r="P5758" i="5" s="1"/>
  <c r="P5759" i="5" s="1"/>
  <c r="P5760" i="5" s="1"/>
  <c r="P5761" i="5" s="1"/>
  <c r="P5762" i="5" s="1"/>
  <c r="P5763" i="5" s="1"/>
  <c r="P5764" i="5" s="1"/>
  <c r="P5765" i="5" s="1"/>
  <c r="P5766" i="5" s="1"/>
  <c r="P5767" i="5" s="1"/>
  <c r="P5768" i="5" s="1"/>
  <c r="P5769" i="5" s="1"/>
  <c r="P5770" i="5" s="1"/>
  <c r="P5771" i="5" s="1"/>
  <c r="P5772" i="5" s="1"/>
  <c r="P5773" i="5" s="1"/>
  <c r="P5774" i="5" s="1"/>
  <c r="P5775" i="5" s="1"/>
  <c r="P5776" i="5" s="1"/>
  <c r="P5777" i="5" s="1"/>
  <c r="P5778" i="5" s="1"/>
  <c r="P5779" i="5" s="1"/>
  <c r="P5780" i="5" s="1"/>
  <c r="P5781" i="5" s="1"/>
  <c r="P5782" i="5" s="1"/>
  <c r="P5783" i="5" s="1"/>
  <c r="P5784" i="5" s="1"/>
  <c r="P5785" i="5" s="1"/>
  <c r="P5786" i="5" s="1"/>
  <c r="P5787" i="5" s="1"/>
  <c r="P5788" i="5" s="1"/>
  <c r="P5789" i="5" s="1"/>
  <c r="P5790" i="5" s="1"/>
  <c r="P5791" i="5" s="1"/>
  <c r="P5792" i="5" s="1"/>
  <c r="P5793" i="5" s="1"/>
  <c r="P5794" i="5" s="1"/>
  <c r="P5795" i="5" s="1"/>
  <c r="P5796" i="5" s="1"/>
  <c r="P5797" i="5" s="1"/>
  <c r="P5798" i="5" s="1"/>
  <c r="P5799" i="5" s="1"/>
  <c r="P5800" i="5" s="1"/>
  <c r="P5801" i="5" s="1"/>
  <c r="P5802" i="5" s="1"/>
  <c r="P5803" i="5" s="1"/>
  <c r="P5804" i="5" s="1"/>
  <c r="P5805" i="5" s="1"/>
  <c r="P5806" i="5" s="1"/>
  <c r="P5807" i="5" s="1"/>
  <c r="P5808" i="5" s="1"/>
  <c r="P5809" i="5" s="1"/>
  <c r="P5810" i="5" s="1"/>
  <c r="P5811" i="5" s="1"/>
  <c r="P5812" i="5" s="1"/>
  <c r="P5813" i="5" s="1"/>
  <c r="P5814" i="5" s="1"/>
  <c r="P5815" i="5" s="1"/>
  <c r="P5816" i="5" s="1"/>
  <c r="P5817" i="5" s="1"/>
  <c r="P5818" i="5" s="1"/>
  <c r="P5819" i="5" s="1"/>
  <c r="P5820" i="5" s="1"/>
  <c r="P5821" i="5" s="1"/>
  <c r="P5822" i="5" s="1"/>
  <c r="P5823" i="5" s="1"/>
  <c r="P5824" i="5" s="1"/>
  <c r="P5825" i="5" s="1"/>
  <c r="P5826" i="5" s="1"/>
  <c r="P5827" i="5" s="1"/>
  <c r="P5828" i="5" s="1"/>
  <c r="P5829" i="5" s="1"/>
  <c r="P5830" i="5" s="1"/>
  <c r="P5831" i="5" s="1"/>
  <c r="P5832" i="5" s="1"/>
  <c r="P5833" i="5" s="1"/>
  <c r="P5834" i="5" s="1"/>
  <c r="P5835" i="5" s="1"/>
  <c r="P5836" i="5" s="1"/>
  <c r="P5837" i="5" s="1"/>
  <c r="P5838" i="5" s="1"/>
  <c r="P5839" i="5" s="1"/>
  <c r="P5840" i="5" s="1"/>
  <c r="P5841" i="5" s="1"/>
  <c r="P5842" i="5" s="1"/>
  <c r="P5843" i="5" s="1"/>
  <c r="P5844" i="5" s="1"/>
  <c r="P5845" i="5" s="1"/>
  <c r="P5846" i="5" s="1"/>
  <c r="P5847" i="5" s="1"/>
  <c r="P5848" i="5" s="1"/>
  <c r="P5849" i="5" s="1"/>
  <c r="P5850" i="5" s="1"/>
  <c r="P5851" i="5" s="1"/>
  <c r="P5852" i="5" s="1"/>
  <c r="P5853" i="5" s="1"/>
  <c r="P5854" i="5" s="1"/>
  <c r="P5855" i="5" s="1"/>
  <c r="P5856" i="5" s="1"/>
  <c r="P5857" i="5" s="1"/>
  <c r="P5858" i="5" s="1"/>
  <c r="P5859" i="5" s="1"/>
  <c r="P5860" i="5" s="1"/>
  <c r="P5861" i="5" s="1"/>
  <c r="P5862" i="5" s="1"/>
  <c r="P5863" i="5" s="1"/>
  <c r="P5864" i="5" s="1"/>
  <c r="P5865" i="5" s="1"/>
  <c r="P5866" i="5" s="1"/>
  <c r="P5867" i="5" s="1"/>
  <c r="P5868" i="5" s="1"/>
  <c r="P5869" i="5" s="1"/>
  <c r="P5870" i="5" s="1"/>
  <c r="P5871" i="5" s="1"/>
  <c r="P5872" i="5" s="1"/>
  <c r="P5873" i="5" s="1"/>
  <c r="P5874" i="5" s="1"/>
  <c r="P5875" i="5" s="1"/>
  <c r="P5876" i="5" s="1"/>
  <c r="P5877" i="5" s="1"/>
  <c r="P5878" i="5" s="1"/>
  <c r="P5879" i="5" s="1"/>
  <c r="P5880" i="5" s="1"/>
  <c r="P5881" i="5" s="1"/>
  <c r="P5882" i="5" s="1"/>
  <c r="P5883" i="5" s="1"/>
  <c r="P5884" i="5" s="1"/>
  <c r="P5885" i="5" s="1"/>
  <c r="P5886" i="5" s="1"/>
  <c r="P5887" i="5" s="1"/>
  <c r="P5888" i="5" s="1"/>
  <c r="P5889" i="5" s="1"/>
  <c r="P5890" i="5" s="1"/>
  <c r="P5891" i="5" s="1"/>
  <c r="P5892" i="5" s="1"/>
  <c r="P5893" i="5" s="1"/>
  <c r="P5894" i="5" s="1"/>
  <c r="P5895" i="5" s="1"/>
  <c r="P5896" i="5" s="1"/>
  <c r="P5897" i="5" s="1"/>
  <c r="P5898" i="5" s="1"/>
  <c r="P5899" i="5" s="1"/>
  <c r="P5900" i="5" s="1"/>
  <c r="P5901" i="5" s="1"/>
  <c r="P5902" i="5" s="1"/>
  <c r="P5903" i="5" s="1"/>
  <c r="P5904" i="5" s="1"/>
  <c r="P5905" i="5" s="1"/>
  <c r="P5906" i="5" s="1"/>
  <c r="P5907" i="5" s="1"/>
  <c r="P5908" i="5" s="1"/>
  <c r="P5909" i="5" s="1"/>
  <c r="P5910" i="5" s="1"/>
  <c r="P5911" i="5" s="1"/>
  <c r="P5912" i="5" s="1"/>
  <c r="P5913" i="5" s="1"/>
  <c r="P5914" i="5" s="1"/>
  <c r="P5915" i="5" s="1"/>
  <c r="P5916" i="5" s="1"/>
  <c r="P5917" i="5" s="1"/>
  <c r="P5918" i="5" s="1"/>
  <c r="P5919" i="5" s="1"/>
  <c r="P5920" i="5" s="1"/>
  <c r="P5921" i="5" s="1"/>
  <c r="P5922" i="5" s="1"/>
  <c r="P5923" i="5" s="1"/>
  <c r="P5924" i="5" s="1"/>
  <c r="P5925" i="5" s="1"/>
  <c r="P5926" i="5" s="1"/>
  <c r="P5927" i="5" s="1"/>
  <c r="P5928" i="5" s="1"/>
  <c r="P5929" i="5" s="1"/>
  <c r="P5930" i="5" s="1"/>
  <c r="P5931" i="5" s="1"/>
  <c r="P5932" i="5" s="1"/>
  <c r="P5933" i="5" s="1"/>
  <c r="P5934" i="5" s="1"/>
  <c r="P5935" i="5" s="1"/>
  <c r="P5936" i="5" s="1"/>
  <c r="P5937" i="5" s="1"/>
  <c r="P5938" i="5" s="1"/>
  <c r="P5939" i="5" s="1"/>
  <c r="P5940" i="5" s="1"/>
  <c r="P5941" i="5" s="1"/>
  <c r="P5942" i="5" s="1"/>
  <c r="P5943" i="5" s="1"/>
  <c r="P5944" i="5" s="1"/>
  <c r="P5945" i="5" s="1"/>
  <c r="P5946" i="5" s="1"/>
  <c r="P5947" i="5" s="1"/>
  <c r="P5948" i="5" s="1"/>
  <c r="P5949" i="5" s="1"/>
  <c r="P5950" i="5" s="1"/>
  <c r="P5951" i="5" s="1"/>
  <c r="P5952" i="5" s="1"/>
  <c r="P5953" i="5" s="1"/>
  <c r="P5954" i="5" s="1"/>
  <c r="P5955" i="5" s="1"/>
  <c r="P5956" i="5" s="1"/>
  <c r="P5957" i="5" s="1"/>
  <c r="P5958" i="5" s="1"/>
  <c r="P5959" i="5" s="1"/>
  <c r="P5960" i="5" s="1"/>
  <c r="P5961" i="5" s="1"/>
  <c r="P5962" i="5" s="1"/>
  <c r="P5963" i="5" s="1"/>
  <c r="P5964" i="5" s="1"/>
  <c r="P5965" i="5" s="1"/>
  <c r="P5966" i="5" s="1"/>
  <c r="P5967" i="5" s="1"/>
  <c r="P5968" i="5" s="1"/>
  <c r="P5969" i="5" s="1"/>
  <c r="P5970" i="5" s="1"/>
  <c r="P5971" i="5" s="1"/>
  <c r="P5972" i="5" s="1"/>
  <c r="P5973" i="5" s="1"/>
  <c r="P5974" i="5" s="1"/>
  <c r="P5975" i="5" s="1"/>
  <c r="P5976" i="5" s="1"/>
  <c r="P5977" i="5" s="1"/>
  <c r="P5978" i="5" s="1"/>
  <c r="P5979" i="5" s="1"/>
  <c r="P5980" i="5" s="1"/>
  <c r="P5981" i="5" s="1"/>
  <c r="P5982" i="5" s="1"/>
  <c r="P5983" i="5" s="1"/>
  <c r="P5984" i="5" s="1"/>
  <c r="P5985" i="5" s="1"/>
  <c r="P5986" i="5" s="1"/>
  <c r="P5987" i="5" s="1"/>
  <c r="P5988" i="5" s="1"/>
  <c r="P5989" i="5" s="1"/>
  <c r="P5990" i="5" s="1"/>
  <c r="P5991" i="5" s="1"/>
  <c r="P5992" i="5" s="1"/>
  <c r="P5993" i="5" s="1"/>
  <c r="P5994" i="5" s="1"/>
  <c r="P5995" i="5" s="1"/>
  <c r="P5996" i="5" s="1"/>
  <c r="P5997" i="5" s="1"/>
  <c r="P5998" i="5" s="1"/>
  <c r="P5999" i="5" s="1"/>
  <c r="P6000" i="5" s="1"/>
  <c r="P6001" i="5" s="1"/>
  <c r="P6002" i="5" s="1"/>
  <c r="P6003" i="5" s="1"/>
  <c r="P6004" i="5" s="1"/>
  <c r="P6005" i="5" s="1"/>
  <c r="P6006" i="5" s="1"/>
  <c r="P6007" i="5" s="1"/>
  <c r="P6008" i="5" s="1"/>
  <c r="P6009" i="5" s="1"/>
  <c r="P6010" i="5" s="1"/>
  <c r="P6011" i="5" s="1"/>
  <c r="P6012" i="5" s="1"/>
  <c r="P6013" i="5" s="1"/>
  <c r="P6014" i="5" s="1"/>
  <c r="P6015" i="5" s="1"/>
  <c r="P6016" i="5" s="1"/>
  <c r="P6017" i="5" s="1"/>
  <c r="P6018" i="5" s="1"/>
  <c r="P6019" i="5" s="1"/>
  <c r="P6020" i="5" s="1"/>
  <c r="P6021" i="5" s="1"/>
  <c r="P6022" i="5" s="1"/>
  <c r="P6023" i="5" s="1"/>
  <c r="P6024" i="5" s="1"/>
  <c r="P6025" i="5" s="1"/>
  <c r="P6026" i="5" s="1"/>
  <c r="P6027" i="5" s="1"/>
  <c r="P6028" i="5" s="1"/>
  <c r="P6029" i="5" s="1"/>
  <c r="P6030" i="5" s="1"/>
  <c r="P6031" i="5" s="1"/>
  <c r="P6032" i="5" s="1"/>
  <c r="P6033" i="5" s="1"/>
  <c r="P6034" i="5" s="1"/>
  <c r="P6035" i="5" s="1"/>
  <c r="P6036" i="5" s="1"/>
  <c r="P6037" i="5" s="1"/>
  <c r="P6038" i="5" s="1"/>
  <c r="P6039" i="5" s="1"/>
  <c r="P6040" i="5" s="1"/>
  <c r="P6041" i="5" s="1"/>
  <c r="P6042" i="5" s="1"/>
  <c r="P6043" i="5" s="1"/>
  <c r="P6044" i="5" s="1"/>
  <c r="P6045" i="5" s="1"/>
  <c r="P6046" i="5" s="1"/>
  <c r="P6047" i="5" s="1"/>
  <c r="P6048" i="5" s="1"/>
  <c r="P6049" i="5" s="1"/>
  <c r="P6050" i="5" s="1"/>
  <c r="P6051" i="5" s="1"/>
  <c r="P6052" i="5" s="1"/>
  <c r="P6053" i="5" s="1"/>
  <c r="P6054" i="5" s="1"/>
  <c r="P6055" i="5" s="1"/>
  <c r="P6056" i="5" s="1"/>
  <c r="P6057" i="5" s="1"/>
  <c r="P6058" i="5" s="1"/>
  <c r="P6059" i="5" s="1"/>
  <c r="P6060" i="5" s="1"/>
  <c r="P6061" i="5" s="1"/>
  <c r="P6062" i="5" s="1"/>
  <c r="P6063" i="5" s="1"/>
  <c r="P6064" i="5" s="1"/>
  <c r="P6065" i="5" s="1"/>
  <c r="P6066" i="5" s="1"/>
  <c r="P6067" i="5" s="1"/>
  <c r="P6068" i="5" s="1"/>
  <c r="P6069" i="5" s="1"/>
  <c r="P6070" i="5" s="1"/>
  <c r="P6071" i="5" s="1"/>
  <c r="P6072" i="5" s="1"/>
  <c r="P6073" i="5" s="1"/>
  <c r="P6074" i="5" s="1"/>
  <c r="P6075" i="5" s="1"/>
  <c r="P6076" i="5" s="1"/>
  <c r="P6077" i="5" s="1"/>
  <c r="P6078" i="5" s="1"/>
  <c r="P6079" i="5" s="1"/>
  <c r="P6080" i="5" s="1"/>
  <c r="P6081" i="5" s="1"/>
  <c r="P6082" i="5" s="1"/>
  <c r="P6083" i="5" s="1"/>
  <c r="P6084" i="5" s="1"/>
  <c r="P6085" i="5" s="1"/>
  <c r="P6086" i="5" s="1"/>
  <c r="P6087" i="5" s="1"/>
  <c r="P6088" i="5" s="1"/>
  <c r="P6089" i="5" s="1"/>
  <c r="P6090" i="5" s="1"/>
  <c r="P6091" i="5" s="1"/>
  <c r="P6092" i="5" s="1"/>
  <c r="P6093" i="5" s="1"/>
  <c r="P6094" i="5" s="1"/>
  <c r="P6095" i="5" s="1"/>
  <c r="P6096" i="5" s="1"/>
  <c r="P6097" i="5" s="1"/>
  <c r="P6098" i="5" s="1"/>
  <c r="P6099" i="5" s="1"/>
  <c r="P6100" i="5" s="1"/>
  <c r="P6101" i="5" s="1"/>
  <c r="P6102" i="5" s="1"/>
  <c r="P6103" i="5" s="1"/>
  <c r="P6104" i="5" s="1"/>
  <c r="P6105" i="5" s="1"/>
  <c r="P6106" i="5" s="1"/>
  <c r="P6107" i="5" s="1"/>
  <c r="P6108" i="5" s="1"/>
  <c r="P6109" i="5" s="1"/>
  <c r="P6110" i="5" s="1"/>
  <c r="P6111" i="5" s="1"/>
  <c r="P6112" i="5" s="1"/>
  <c r="P6113" i="5" s="1"/>
  <c r="P6114" i="5" s="1"/>
  <c r="P6115" i="5" s="1"/>
  <c r="P6116" i="5" s="1"/>
  <c r="P6117" i="5" s="1"/>
  <c r="P6118" i="5" s="1"/>
  <c r="P6119" i="5" s="1"/>
  <c r="P6120" i="5" s="1"/>
  <c r="P6121" i="5" s="1"/>
  <c r="P6122" i="5" s="1"/>
  <c r="P6123" i="5" s="1"/>
  <c r="P6124" i="5" s="1"/>
  <c r="P6125" i="5" s="1"/>
  <c r="P6126" i="5" s="1"/>
  <c r="P6127" i="5" s="1"/>
  <c r="P6128" i="5" s="1"/>
  <c r="P6129" i="5" s="1"/>
  <c r="P6130" i="5" s="1"/>
  <c r="P6131" i="5" s="1"/>
  <c r="P6132" i="5" s="1"/>
  <c r="P6133" i="5" s="1"/>
  <c r="P6134" i="5" s="1"/>
  <c r="P6135" i="5" s="1"/>
  <c r="P6136" i="5" s="1"/>
  <c r="P6137" i="5" s="1"/>
  <c r="P6138" i="5" s="1"/>
  <c r="P6139" i="5" s="1"/>
  <c r="P6140" i="5" s="1"/>
  <c r="P6141" i="5" s="1"/>
  <c r="P6142" i="5" s="1"/>
  <c r="P6143" i="5" s="1"/>
  <c r="P6144" i="5" s="1"/>
  <c r="P6145" i="5" s="1"/>
  <c r="P6146" i="5" s="1"/>
  <c r="P6147" i="5" s="1"/>
  <c r="P6148" i="5" s="1"/>
  <c r="P6149" i="5" s="1"/>
  <c r="P6150" i="5" s="1"/>
  <c r="P6151" i="5" s="1"/>
  <c r="P6152" i="5" s="1"/>
  <c r="P6153" i="5" s="1"/>
  <c r="P6154" i="5" s="1"/>
  <c r="P6155" i="5" s="1"/>
  <c r="P6156" i="5" s="1"/>
  <c r="P6157" i="5" s="1"/>
  <c r="P6158" i="5" s="1"/>
  <c r="P6159" i="5" s="1"/>
  <c r="P6160" i="5" s="1"/>
  <c r="P6161" i="5" s="1"/>
  <c r="P6162" i="5" s="1"/>
  <c r="P6163" i="5" s="1"/>
  <c r="P6164" i="5" s="1"/>
  <c r="P6165" i="5" s="1"/>
  <c r="P6166" i="5" s="1"/>
  <c r="P6167" i="5" s="1"/>
  <c r="P6168" i="5" s="1"/>
  <c r="P6169" i="5" s="1"/>
  <c r="P6170" i="5" s="1"/>
  <c r="P6171" i="5" s="1"/>
  <c r="P6172" i="5" s="1"/>
  <c r="P6173" i="5" s="1"/>
  <c r="P6174" i="5" s="1"/>
  <c r="P6175" i="5" s="1"/>
  <c r="P6176" i="5" s="1"/>
  <c r="P6177" i="5" s="1"/>
  <c r="P6178" i="5" s="1"/>
  <c r="P6179" i="5" s="1"/>
  <c r="P6180" i="5" s="1"/>
  <c r="P6181" i="5" s="1"/>
  <c r="P6182" i="5" s="1"/>
  <c r="P6183" i="5" s="1"/>
  <c r="P6184" i="5" s="1"/>
  <c r="P6185" i="5" s="1"/>
  <c r="P6186" i="5" s="1"/>
  <c r="P6187" i="5" s="1"/>
  <c r="P6188" i="5" s="1"/>
  <c r="P6189" i="5" s="1"/>
  <c r="P6190" i="5" s="1"/>
  <c r="P6191" i="5" s="1"/>
  <c r="P6192" i="5" s="1"/>
  <c r="P6193" i="5" s="1"/>
  <c r="P6194" i="5" s="1"/>
  <c r="P6195" i="5" s="1"/>
  <c r="P6196" i="5" s="1"/>
  <c r="P6197" i="5" s="1"/>
  <c r="P6198" i="5" s="1"/>
  <c r="P6199" i="5" s="1"/>
  <c r="P6200" i="5" s="1"/>
  <c r="P6201" i="5" s="1"/>
  <c r="P6202" i="5" s="1"/>
  <c r="P6203" i="5" s="1"/>
  <c r="P6204" i="5" s="1"/>
  <c r="P6205" i="5" s="1"/>
  <c r="P6206" i="5" s="1"/>
  <c r="P6207" i="5" s="1"/>
  <c r="P6208" i="5" s="1"/>
  <c r="P6209" i="5" s="1"/>
  <c r="P6210" i="5" s="1"/>
  <c r="P6211" i="5" s="1"/>
  <c r="P6212" i="5" s="1"/>
  <c r="P6213" i="5" s="1"/>
  <c r="P6214" i="5" s="1"/>
  <c r="P6215" i="5" s="1"/>
  <c r="P6216" i="5" s="1"/>
  <c r="P6217" i="5" s="1"/>
  <c r="P6218" i="5" s="1"/>
  <c r="P6219" i="5" s="1"/>
  <c r="P6220" i="5" s="1"/>
  <c r="P6221" i="5" s="1"/>
  <c r="P6222" i="5" s="1"/>
  <c r="P6223" i="5" s="1"/>
  <c r="P6224" i="5" s="1"/>
  <c r="P6225" i="5" s="1"/>
  <c r="P6226" i="5" s="1"/>
  <c r="P6227" i="5" s="1"/>
  <c r="P6228" i="5" s="1"/>
  <c r="P6229" i="5" s="1"/>
  <c r="P6230" i="5" s="1"/>
  <c r="P6231" i="5" s="1"/>
  <c r="P6232" i="5" s="1"/>
  <c r="P6233" i="5" s="1"/>
  <c r="P6234" i="5" s="1"/>
  <c r="P6235" i="5" s="1"/>
  <c r="P6236" i="5" s="1"/>
  <c r="P6237" i="5" s="1"/>
  <c r="P6238" i="5" s="1"/>
  <c r="P6239" i="5" s="1"/>
  <c r="P6240" i="5" s="1"/>
  <c r="P6241" i="5" s="1"/>
  <c r="P6242" i="5" s="1"/>
  <c r="P6243" i="5" s="1"/>
  <c r="P6244" i="5" s="1"/>
  <c r="P6245" i="5" s="1"/>
  <c r="P6246" i="5" s="1"/>
  <c r="P6247" i="5" s="1"/>
  <c r="P6248" i="5" s="1"/>
  <c r="P6249" i="5" s="1"/>
  <c r="P6250" i="5" s="1"/>
  <c r="P6251" i="5" s="1"/>
  <c r="P6252" i="5" s="1"/>
  <c r="P6253" i="5" s="1"/>
  <c r="P6254" i="5" s="1"/>
  <c r="P6255" i="5" s="1"/>
  <c r="P6256" i="5" s="1"/>
  <c r="P6257" i="5" s="1"/>
  <c r="P6258" i="5" s="1"/>
  <c r="P6259" i="5" s="1"/>
  <c r="P6260" i="5" s="1"/>
  <c r="P6261" i="5" s="1"/>
  <c r="P6262" i="5" s="1"/>
  <c r="P6263" i="5" s="1"/>
  <c r="P6264" i="5" s="1"/>
  <c r="P6265" i="5" s="1"/>
  <c r="P6266" i="5" s="1"/>
  <c r="P6267" i="5" s="1"/>
  <c r="P6268" i="5" s="1"/>
  <c r="P6269" i="5" s="1"/>
  <c r="P6270" i="5" s="1"/>
  <c r="P6271" i="5" s="1"/>
  <c r="P6272" i="5" s="1"/>
  <c r="P6273" i="5" s="1"/>
  <c r="P6274" i="5" s="1"/>
  <c r="P6275" i="5" s="1"/>
  <c r="P6276" i="5" s="1"/>
  <c r="P6277" i="5" s="1"/>
  <c r="P6278" i="5" s="1"/>
  <c r="P6279" i="5" s="1"/>
  <c r="P6280" i="5" s="1"/>
  <c r="P6281" i="5" s="1"/>
  <c r="P6282" i="5" s="1"/>
  <c r="P6283" i="5" s="1"/>
  <c r="P6284" i="5" s="1"/>
  <c r="P6285" i="5" s="1"/>
  <c r="P6286" i="5" s="1"/>
  <c r="P6287" i="5" s="1"/>
  <c r="P6288" i="5" s="1"/>
  <c r="P6289" i="5" s="1"/>
  <c r="P6290" i="5" s="1"/>
  <c r="P6291" i="5" s="1"/>
  <c r="P6292" i="5" s="1"/>
  <c r="P6293" i="5" s="1"/>
  <c r="P6294" i="5" s="1"/>
  <c r="P6295" i="5" s="1"/>
  <c r="P6296" i="5" s="1"/>
  <c r="P6297" i="5" s="1"/>
  <c r="P6298" i="5" s="1"/>
  <c r="P6299" i="5" s="1"/>
  <c r="P6300" i="5" s="1"/>
  <c r="P6301" i="5" s="1"/>
  <c r="P6302" i="5" s="1"/>
  <c r="P6303" i="5" s="1"/>
  <c r="P6304" i="5" s="1"/>
  <c r="P6305" i="5" s="1"/>
  <c r="P6306" i="5" s="1"/>
  <c r="P6307" i="5" s="1"/>
  <c r="P6308" i="5" s="1"/>
  <c r="P6309" i="5" s="1"/>
  <c r="P6310" i="5" s="1"/>
  <c r="P6311" i="5" s="1"/>
  <c r="P6312" i="5" s="1"/>
  <c r="P6313" i="5" s="1"/>
  <c r="P6314" i="5" s="1"/>
  <c r="P6315" i="5" s="1"/>
  <c r="P6316" i="5" s="1"/>
  <c r="P6317" i="5" s="1"/>
  <c r="P6318" i="5" s="1"/>
  <c r="P6319" i="5" s="1"/>
  <c r="P6320" i="5" s="1"/>
  <c r="P6321" i="5" s="1"/>
  <c r="P6322" i="5" s="1"/>
  <c r="P6323" i="5" s="1"/>
  <c r="P6324" i="5" s="1"/>
  <c r="P6325" i="5" s="1"/>
  <c r="P6326" i="5" s="1"/>
  <c r="P6327" i="5" s="1"/>
  <c r="P6328" i="5" s="1"/>
  <c r="P6329" i="5" s="1"/>
  <c r="P6330" i="5" s="1"/>
  <c r="P6331" i="5" s="1"/>
  <c r="P6332" i="5" s="1"/>
  <c r="P6333" i="5" s="1"/>
  <c r="P6334" i="5" s="1"/>
  <c r="P6335" i="5" s="1"/>
  <c r="P6336" i="5" s="1"/>
  <c r="P6337" i="5" s="1"/>
  <c r="P6338" i="5" s="1"/>
  <c r="P6339" i="5" s="1"/>
  <c r="P6340" i="5" s="1"/>
  <c r="P6341" i="5" s="1"/>
  <c r="P6342" i="5" s="1"/>
  <c r="P6343" i="5" s="1"/>
  <c r="P6344" i="5" s="1"/>
  <c r="P6345" i="5" s="1"/>
  <c r="P6346" i="5" s="1"/>
  <c r="P6347" i="5" s="1"/>
  <c r="P6348" i="5" s="1"/>
  <c r="P6349" i="5" s="1"/>
  <c r="P6350" i="5" s="1"/>
  <c r="P6351" i="5" s="1"/>
  <c r="P6352" i="5" s="1"/>
  <c r="P6353" i="5" s="1"/>
  <c r="P6354" i="5" s="1"/>
  <c r="P6355" i="5" s="1"/>
  <c r="P6356" i="5" s="1"/>
  <c r="P6357" i="5" s="1"/>
  <c r="P6358" i="5" s="1"/>
  <c r="P6359" i="5" s="1"/>
  <c r="P6360" i="5" s="1"/>
  <c r="P6361" i="5" s="1"/>
  <c r="P6362" i="5" s="1"/>
  <c r="P6363" i="5" s="1"/>
  <c r="P6364" i="5" s="1"/>
  <c r="P6365" i="5" s="1"/>
  <c r="P6366" i="5" s="1"/>
  <c r="P6367" i="5" s="1"/>
  <c r="P6368" i="5" s="1"/>
  <c r="P6369" i="5" s="1"/>
  <c r="P6370" i="5" s="1"/>
  <c r="P6371" i="5" s="1"/>
  <c r="P6372" i="5" s="1"/>
  <c r="P6373" i="5" s="1"/>
  <c r="P6374" i="5" s="1"/>
  <c r="P6375" i="5" s="1"/>
  <c r="P6376" i="5" s="1"/>
  <c r="P6377" i="5" s="1"/>
  <c r="P6378" i="5" s="1"/>
  <c r="P6379" i="5" s="1"/>
  <c r="P6380" i="5" s="1"/>
  <c r="P6381" i="5" s="1"/>
  <c r="P6382" i="5" s="1"/>
  <c r="P6383" i="5" s="1"/>
  <c r="P6384" i="5" s="1"/>
  <c r="P6385" i="5" s="1"/>
  <c r="P6386" i="5" s="1"/>
  <c r="P6387" i="5" s="1"/>
  <c r="P6388" i="5" s="1"/>
  <c r="P6389" i="5" s="1"/>
  <c r="P6390" i="5" s="1"/>
  <c r="P6391" i="5" s="1"/>
  <c r="P6392" i="5" s="1"/>
  <c r="P6393" i="5" s="1"/>
  <c r="P6394" i="5" s="1"/>
  <c r="P6395" i="5" s="1"/>
  <c r="P6396" i="5" s="1"/>
  <c r="P6397" i="5" s="1"/>
  <c r="P6398" i="5" s="1"/>
  <c r="P6399" i="5" s="1"/>
  <c r="P6400" i="5" s="1"/>
  <c r="P6401" i="5" s="1"/>
  <c r="P6402" i="5" s="1"/>
  <c r="P6403" i="5" s="1"/>
  <c r="P6404" i="5" s="1"/>
  <c r="P6405" i="5" s="1"/>
  <c r="P6406" i="5" s="1"/>
  <c r="P6407" i="5" s="1"/>
  <c r="P6408" i="5" s="1"/>
  <c r="P6409" i="5" s="1"/>
  <c r="P6410" i="5" s="1"/>
  <c r="P6411" i="5" s="1"/>
  <c r="P6412" i="5" s="1"/>
  <c r="P6413" i="5" s="1"/>
  <c r="P6414" i="5" s="1"/>
  <c r="P6415" i="5" s="1"/>
  <c r="P6416" i="5" s="1"/>
  <c r="P6417" i="5" s="1"/>
  <c r="P6418" i="5" s="1"/>
  <c r="P6419" i="5" s="1"/>
  <c r="P6420" i="5" s="1"/>
  <c r="P6421" i="5" s="1"/>
  <c r="P6422" i="5" s="1"/>
  <c r="P6423" i="5" s="1"/>
  <c r="P6424" i="5" s="1"/>
  <c r="P6425" i="5" s="1"/>
  <c r="P6426" i="5" s="1"/>
  <c r="P6427" i="5" s="1"/>
  <c r="P6428" i="5" s="1"/>
  <c r="P6429" i="5" s="1"/>
  <c r="P6430" i="5" s="1"/>
  <c r="P6431" i="5" s="1"/>
  <c r="P6432" i="5" s="1"/>
  <c r="P6433" i="5" s="1"/>
  <c r="P6434" i="5" s="1"/>
  <c r="P6435" i="5" s="1"/>
  <c r="P6436" i="5" s="1"/>
  <c r="P6437" i="5" s="1"/>
  <c r="P6438" i="5" s="1"/>
  <c r="P6439" i="5" s="1"/>
  <c r="P6440" i="5" s="1"/>
  <c r="P6441" i="5" s="1"/>
  <c r="P6442" i="5" s="1"/>
  <c r="P6443" i="5" s="1"/>
  <c r="P6444" i="5" s="1"/>
  <c r="P6445" i="5" s="1"/>
  <c r="P6446" i="5" s="1"/>
  <c r="P6447" i="5" s="1"/>
  <c r="P6448" i="5" s="1"/>
  <c r="P6449" i="5" s="1"/>
  <c r="P6450" i="5" s="1"/>
  <c r="P6451" i="5" s="1"/>
  <c r="P6452" i="5" s="1"/>
  <c r="P6453" i="5" s="1"/>
  <c r="P6454" i="5" s="1"/>
  <c r="P6455" i="5" s="1"/>
  <c r="P6456" i="5" s="1"/>
  <c r="P6457" i="5" s="1"/>
  <c r="P6458" i="5" s="1"/>
  <c r="P6459" i="5" s="1"/>
  <c r="P6460" i="5" s="1"/>
  <c r="P6461" i="5" s="1"/>
  <c r="P6462" i="5" s="1"/>
  <c r="P6463" i="5" s="1"/>
  <c r="P6464" i="5" s="1"/>
  <c r="P6465" i="5" s="1"/>
  <c r="P6466" i="5" s="1"/>
  <c r="P6467" i="5" s="1"/>
  <c r="P6468" i="5" s="1"/>
  <c r="P6469" i="5" s="1"/>
  <c r="P6470" i="5" s="1"/>
  <c r="P6471" i="5" s="1"/>
  <c r="P6472" i="5" s="1"/>
  <c r="P6473" i="5" s="1"/>
  <c r="P6474" i="5" s="1"/>
  <c r="P6475" i="5" s="1"/>
  <c r="P6476" i="5" s="1"/>
  <c r="P6477" i="5" s="1"/>
  <c r="P6478" i="5" s="1"/>
  <c r="P6479" i="5" s="1"/>
  <c r="P6480" i="5" s="1"/>
  <c r="P6481" i="5" s="1"/>
  <c r="P6482" i="5" s="1"/>
  <c r="P6483" i="5" s="1"/>
  <c r="P6484" i="5" s="1"/>
  <c r="P6485" i="5" s="1"/>
  <c r="P6486" i="5" s="1"/>
  <c r="P6487" i="5" s="1"/>
  <c r="P6488" i="5" s="1"/>
  <c r="P6489" i="5" s="1"/>
  <c r="P6490" i="5" s="1"/>
  <c r="P6491" i="5" s="1"/>
  <c r="P6492" i="5" s="1"/>
  <c r="P6493" i="5" s="1"/>
  <c r="P6494" i="5" s="1"/>
  <c r="P6495" i="5" s="1"/>
  <c r="P6496" i="5" s="1"/>
  <c r="P6497" i="5" s="1"/>
  <c r="P6498" i="5" s="1"/>
  <c r="P6499" i="5" s="1"/>
  <c r="P6500" i="5" s="1"/>
  <c r="P6501" i="5" s="1"/>
  <c r="P6502" i="5" s="1"/>
  <c r="P6503" i="5" s="1"/>
  <c r="P6504" i="5" s="1"/>
  <c r="P6505" i="5" s="1"/>
  <c r="P6506" i="5" s="1"/>
  <c r="P6507" i="5" s="1"/>
  <c r="P6508" i="5" s="1"/>
  <c r="P6509" i="5" s="1"/>
  <c r="P6510" i="5" s="1"/>
  <c r="P6511" i="5" s="1"/>
  <c r="P6512" i="5" s="1"/>
  <c r="P6513" i="5" s="1"/>
  <c r="P6514" i="5" s="1"/>
  <c r="P6515" i="5" s="1"/>
  <c r="P6516" i="5" s="1"/>
  <c r="P6517" i="5" s="1"/>
  <c r="P6518" i="5" s="1"/>
  <c r="P6519" i="5" s="1"/>
  <c r="P6520" i="5" s="1"/>
  <c r="P6521" i="5" s="1"/>
  <c r="P6522" i="5" s="1"/>
  <c r="P6523" i="5" s="1"/>
  <c r="P6524" i="5" s="1"/>
  <c r="P6525" i="5" s="1"/>
  <c r="P6526" i="5" s="1"/>
  <c r="P6527" i="5" s="1"/>
  <c r="P6528" i="5" s="1"/>
  <c r="P6529" i="5" s="1"/>
  <c r="P6530" i="5" s="1"/>
  <c r="P6531" i="5" s="1"/>
  <c r="P6532" i="5" s="1"/>
  <c r="P6533" i="5" s="1"/>
  <c r="P6534" i="5" s="1"/>
  <c r="P6535" i="5" s="1"/>
  <c r="P6536" i="5" s="1"/>
  <c r="P6537" i="5" s="1"/>
  <c r="P6538" i="5" s="1"/>
  <c r="P6539" i="5" s="1"/>
  <c r="P6540" i="5" s="1"/>
  <c r="P6541" i="5" s="1"/>
  <c r="P6542" i="5" s="1"/>
  <c r="P6543" i="5" s="1"/>
  <c r="P6544" i="5" s="1"/>
  <c r="P6545" i="5" s="1"/>
  <c r="P6546" i="5" s="1"/>
  <c r="P6547" i="5" s="1"/>
  <c r="P6548" i="5" s="1"/>
  <c r="P6549" i="5" s="1"/>
  <c r="P6550" i="5" s="1"/>
  <c r="P6551" i="5" s="1"/>
  <c r="P6552" i="5" s="1"/>
  <c r="P6553" i="5" s="1"/>
  <c r="P6554" i="5" s="1"/>
  <c r="P6555" i="5" s="1"/>
  <c r="P6556" i="5" s="1"/>
  <c r="P6557" i="5" s="1"/>
  <c r="P6558" i="5" s="1"/>
  <c r="P6559" i="5" s="1"/>
  <c r="P6560" i="5" s="1"/>
  <c r="P6561" i="5" s="1"/>
  <c r="P6562" i="5" s="1"/>
  <c r="P6563" i="5" s="1"/>
  <c r="P6564" i="5" s="1"/>
  <c r="P6565" i="5" s="1"/>
  <c r="P6566" i="5" s="1"/>
  <c r="P6567" i="5" s="1"/>
  <c r="P6568" i="5" s="1"/>
  <c r="P6569" i="5" s="1"/>
  <c r="P6570" i="5" s="1"/>
  <c r="P6571" i="5" s="1"/>
  <c r="P6572" i="5" s="1"/>
  <c r="P6573" i="5" s="1"/>
  <c r="P6574" i="5" s="1"/>
  <c r="P6575" i="5" s="1"/>
  <c r="P6576" i="5" s="1"/>
  <c r="P6577" i="5" s="1"/>
  <c r="P6578" i="5" s="1"/>
  <c r="P6579" i="5" s="1"/>
  <c r="P6580" i="5" s="1"/>
  <c r="P6581" i="5" s="1"/>
  <c r="P6582" i="5" s="1"/>
  <c r="P6583" i="5" s="1"/>
  <c r="P6584" i="5" s="1"/>
  <c r="P6585" i="5" s="1"/>
  <c r="P6586" i="5" s="1"/>
  <c r="P6587" i="5" s="1"/>
  <c r="P6588" i="5" s="1"/>
  <c r="P6589" i="5" s="1"/>
  <c r="P6590" i="5" s="1"/>
  <c r="P6591" i="5" s="1"/>
  <c r="P6592" i="5" s="1"/>
  <c r="P6593" i="5" s="1"/>
  <c r="P6594" i="5" s="1"/>
  <c r="P6595" i="5" s="1"/>
  <c r="P6596" i="5" s="1"/>
  <c r="P6597" i="5" s="1"/>
  <c r="P6598" i="5" s="1"/>
  <c r="P6599" i="5" s="1"/>
  <c r="P6600" i="5" s="1"/>
  <c r="P6601" i="5" s="1"/>
  <c r="P6602" i="5" s="1"/>
  <c r="P6603" i="5" s="1"/>
  <c r="P6604" i="5" s="1"/>
  <c r="P6605" i="5" s="1"/>
  <c r="P6606" i="5" s="1"/>
  <c r="P6607" i="5" s="1"/>
  <c r="P6608" i="5" s="1"/>
  <c r="P6609" i="5" s="1"/>
  <c r="P6610" i="5" s="1"/>
  <c r="P6611" i="5" s="1"/>
  <c r="P6612" i="5" s="1"/>
  <c r="P6613" i="5" s="1"/>
  <c r="P6614" i="5" s="1"/>
  <c r="P6615" i="5" s="1"/>
  <c r="P6616" i="5" s="1"/>
  <c r="P6617" i="5" s="1"/>
  <c r="P6618" i="5" s="1"/>
  <c r="P6619" i="5" s="1"/>
  <c r="P6620" i="5" s="1"/>
  <c r="P6621" i="5" s="1"/>
  <c r="P6622" i="5" s="1"/>
  <c r="P6623" i="5" s="1"/>
  <c r="P6624" i="5" s="1"/>
  <c r="P6625" i="5" s="1"/>
  <c r="P6626" i="5" s="1"/>
  <c r="P6627" i="5" s="1"/>
  <c r="P6628" i="5" s="1"/>
  <c r="P6629" i="5" s="1"/>
  <c r="P6630" i="5" s="1"/>
  <c r="P6631" i="5" s="1"/>
  <c r="P6632" i="5" s="1"/>
  <c r="P6633" i="5" s="1"/>
  <c r="P6634" i="5" s="1"/>
  <c r="P6635" i="5" s="1"/>
  <c r="P6636" i="5" s="1"/>
  <c r="P6637" i="5" s="1"/>
  <c r="P6638" i="5" s="1"/>
  <c r="P6639" i="5" s="1"/>
  <c r="P6640" i="5" s="1"/>
  <c r="P6641" i="5" s="1"/>
  <c r="P6642" i="5" s="1"/>
  <c r="P6643" i="5" s="1"/>
  <c r="P6644" i="5" s="1"/>
  <c r="P6645" i="5" s="1"/>
  <c r="P6646" i="5" s="1"/>
  <c r="P6647" i="5" s="1"/>
  <c r="P6648" i="5" s="1"/>
  <c r="P6649" i="5" s="1"/>
  <c r="P6650" i="5" s="1"/>
  <c r="P6651" i="5" s="1"/>
  <c r="P6652" i="5" s="1"/>
  <c r="P6653" i="5" s="1"/>
  <c r="P6654" i="5" s="1"/>
  <c r="P6655" i="5" s="1"/>
  <c r="P6656" i="5" s="1"/>
  <c r="P6657" i="5" s="1"/>
  <c r="P6658" i="5" s="1"/>
  <c r="P6659" i="5" s="1"/>
  <c r="P6660" i="5" s="1"/>
  <c r="P6661" i="5" s="1"/>
  <c r="P6662" i="5" s="1"/>
  <c r="P6663" i="5" s="1"/>
  <c r="P6664" i="5" s="1"/>
  <c r="P6665" i="5" s="1"/>
  <c r="P6666" i="5" s="1"/>
  <c r="P6667" i="5" s="1"/>
  <c r="P6668" i="5" s="1"/>
  <c r="P6669" i="5" s="1"/>
  <c r="P6670" i="5" s="1"/>
  <c r="P6671" i="5" s="1"/>
  <c r="P6672" i="5" s="1"/>
  <c r="P6673" i="5" s="1"/>
  <c r="P6674" i="5" s="1"/>
  <c r="P6675" i="5" s="1"/>
  <c r="P6676" i="5" s="1"/>
  <c r="P6677" i="5" s="1"/>
  <c r="P6678" i="5" s="1"/>
  <c r="P6679" i="5" s="1"/>
  <c r="P6680" i="5" s="1"/>
  <c r="P6681" i="5" s="1"/>
  <c r="P6682" i="5" s="1"/>
  <c r="P6683" i="5" s="1"/>
  <c r="P6684" i="5" s="1"/>
  <c r="P6685" i="5" s="1"/>
  <c r="P6686" i="5" s="1"/>
  <c r="P6687" i="5" s="1"/>
  <c r="P6688" i="5" s="1"/>
  <c r="P6689" i="5" s="1"/>
  <c r="P6690" i="5" s="1"/>
  <c r="P6691" i="5" s="1"/>
  <c r="P6692" i="5" s="1"/>
  <c r="P6693" i="5" s="1"/>
  <c r="P6694" i="5" s="1"/>
  <c r="P6695" i="5" s="1"/>
  <c r="P6696" i="5" s="1"/>
  <c r="P6697" i="5" s="1"/>
  <c r="P6698" i="5" s="1"/>
  <c r="P6699" i="5" s="1"/>
  <c r="P6700" i="5" s="1"/>
  <c r="P6701" i="5" s="1"/>
  <c r="P6702" i="5" s="1"/>
  <c r="P6703" i="5" s="1"/>
  <c r="P6704" i="5" s="1"/>
  <c r="P6705" i="5" s="1"/>
  <c r="P6706" i="5" s="1"/>
  <c r="P6707" i="5" s="1"/>
  <c r="P6708" i="5" s="1"/>
  <c r="P6709" i="5" s="1"/>
  <c r="P6710" i="5" s="1"/>
  <c r="P6711" i="5" s="1"/>
  <c r="P6712" i="5" s="1"/>
  <c r="P6713" i="5" s="1"/>
  <c r="P6714" i="5" s="1"/>
  <c r="P6715" i="5" s="1"/>
  <c r="P6716" i="5" s="1"/>
  <c r="P6717" i="5" s="1"/>
  <c r="P6718" i="5" s="1"/>
  <c r="P6719" i="5" s="1"/>
  <c r="P6720" i="5" s="1"/>
  <c r="P6721" i="5" s="1"/>
  <c r="P6722" i="5" s="1"/>
  <c r="P6723" i="5" s="1"/>
  <c r="P6724" i="5" s="1"/>
  <c r="P6725" i="5" s="1"/>
  <c r="P6726" i="5" s="1"/>
  <c r="P6727" i="5" s="1"/>
  <c r="P6728" i="5" s="1"/>
  <c r="P6729" i="5" s="1"/>
  <c r="P6730" i="5" s="1"/>
  <c r="P6731" i="5" s="1"/>
  <c r="P6732" i="5" s="1"/>
  <c r="P6733" i="5" s="1"/>
  <c r="P6734" i="5" s="1"/>
  <c r="P6735" i="5" s="1"/>
  <c r="P6736" i="5" s="1"/>
  <c r="P6737" i="5" s="1"/>
  <c r="P6738" i="5" s="1"/>
  <c r="P6739" i="5" s="1"/>
  <c r="P6740" i="5" s="1"/>
  <c r="P6741" i="5" s="1"/>
  <c r="P6742" i="5" s="1"/>
  <c r="P6743" i="5" s="1"/>
  <c r="P6744" i="5" s="1"/>
  <c r="P6745" i="5" s="1"/>
  <c r="P6746" i="5" s="1"/>
  <c r="P6747" i="5" s="1"/>
  <c r="P6748" i="5" s="1"/>
  <c r="P6749" i="5" s="1"/>
  <c r="P6750" i="5" s="1"/>
  <c r="P6751" i="5" s="1"/>
  <c r="P6752" i="5" s="1"/>
  <c r="P6753" i="5" s="1"/>
  <c r="P6754" i="5" s="1"/>
  <c r="P6755" i="5" s="1"/>
  <c r="P6756" i="5" s="1"/>
  <c r="P6757" i="5" s="1"/>
  <c r="P6758" i="5" s="1"/>
  <c r="P6759" i="5" s="1"/>
  <c r="P6760" i="5" s="1"/>
  <c r="P6761" i="5" s="1"/>
  <c r="P6762" i="5" s="1"/>
  <c r="P6763" i="5" s="1"/>
  <c r="P6764" i="5" s="1"/>
  <c r="P6765" i="5" s="1"/>
  <c r="P6766" i="5" s="1"/>
  <c r="P6767" i="5" s="1"/>
  <c r="P6768" i="5" s="1"/>
  <c r="P6769" i="5" s="1"/>
  <c r="P6770" i="5" s="1"/>
  <c r="P6771" i="5" s="1"/>
  <c r="P6772" i="5" s="1"/>
  <c r="P6773" i="5" s="1"/>
  <c r="P6774" i="5" s="1"/>
  <c r="P6775" i="5" s="1"/>
  <c r="P6776" i="5" s="1"/>
  <c r="P6777" i="5" s="1"/>
  <c r="P6778" i="5" s="1"/>
  <c r="P6779" i="5" s="1"/>
  <c r="P6780" i="5" s="1"/>
  <c r="P6781" i="5" s="1"/>
  <c r="P6782" i="5" s="1"/>
  <c r="P6783" i="5" s="1"/>
  <c r="P6784" i="5" s="1"/>
  <c r="P6785" i="5" s="1"/>
  <c r="P6786" i="5" s="1"/>
  <c r="P6787" i="5" s="1"/>
  <c r="P6788" i="5" s="1"/>
  <c r="P6789" i="5" s="1"/>
  <c r="P6790" i="5" s="1"/>
  <c r="P6791" i="5" s="1"/>
  <c r="P6792" i="5" s="1"/>
  <c r="P6793" i="5" s="1"/>
  <c r="P6794" i="5" s="1"/>
  <c r="P6795" i="5" s="1"/>
  <c r="P6796" i="5" s="1"/>
  <c r="P6797" i="5" s="1"/>
  <c r="P6798" i="5" s="1"/>
  <c r="P6799" i="5" s="1"/>
  <c r="P6800" i="5" s="1"/>
  <c r="P6801" i="5" s="1"/>
  <c r="P6802" i="5" s="1"/>
  <c r="P6803" i="5" s="1"/>
  <c r="P6804" i="5" s="1"/>
  <c r="P6805" i="5" s="1"/>
  <c r="P6806" i="5" s="1"/>
  <c r="P6807" i="5" s="1"/>
  <c r="P6808" i="5" s="1"/>
  <c r="P6809" i="5" s="1"/>
  <c r="P6810" i="5" s="1"/>
  <c r="P6811" i="5" s="1"/>
  <c r="P6812" i="5" s="1"/>
  <c r="P6813" i="5" s="1"/>
  <c r="P6814" i="5" s="1"/>
  <c r="P6815" i="5" s="1"/>
  <c r="P6816" i="5" s="1"/>
  <c r="P6817" i="5" s="1"/>
  <c r="P6818" i="5" s="1"/>
  <c r="P6819" i="5" s="1"/>
  <c r="P6820" i="5" s="1"/>
  <c r="P6821" i="5" s="1"/>
  <c r="P6822" i="5" s="1"/>
  <c r="P6823" i="5" s="1"/>
  <c r="P6824" i="5" s="1"/>
  <c r="P6825" i="5" s="1"/>
  <c r="P6826" i="5" s="1"/>
  <c r="P6827" i="5" s="1"/>
  <c r="P6828" i="5" s="1"/>
  <c r="P6829" i="5" s="1"/>
  <c r="P6830" i="5" s="1"/>
  <c r="P6831" i="5" s="1"/>
  <c r="P6832" i="5" s="1"/>
  <c r="P6833" i="5" s="1"/>
  <c r="P6834" i="5" s="1"/>
  <c r="P6835" i="5" s="1"/>
  <c r="P6836" i="5" s="1"/>
  <c r="P6837" i="5" s="1"/>
  <c r="P6838" i="5" s="1"/>
  <c r="P6839" i="5" s="1"/>
  <c r="P6840" i="5" s="1"/>
  <c r="P6841" i="5" s="1"/>
  <c r="P6842" i="5" s="1"/>
  <c r="P6843" i="5" s="1"/>
  <c r="P6844" i="5" s="1"/>
  <c r="P6845" i="5" s="1"/>
  <c r="P6846" i="5" s="1"/>
  <c r="P6847" i="5" s="1"/>
  <c r="P6848" i="5" s="1"/>
  <c r="P6849" i="5" s="1"/>
  <c r="P6850" i="5" s="1"/>
  <c r="P6851" i="5" s="1"/>
  <c r="P6852" i="5" s="1"/>
  <c r="P6853" i="5" s="1"/>
  <c r="P6854" i="5" s="1"/>
  <c r="P6855" i="5" s="1"/>
  <c r="P6856" i="5" s="1"/>
  <c r="P6857" i="5" s="1"/>
  <c r="P6858" i="5" s="1"/>
  <c r="P6859" i="5" s="1"/>
  <c r="P6860" i="5" s="1"/>
  <c r="P6861" i="5" s="1"/>
  <c r="P6862" i="5" s="1"/>
  <c r="P6863" i="5" s="1"/>
  <c r="P6864" i="5" s="1"/>
  <c r="P6865" i="5" s="1"/>
  <c r="P6866" i="5" s="1"/>
  <c r="P6867" i="5" s="1"/>
  <c r="P6868" i="5" s="1"/>
  <c r="P6869" i="5" s="1"/>
  <c r="P6870" i="5" s="1"/>
  <c r="P6871" i="5" s="1"/>
  <c r="P6872" i="5" s="1"/>
  <c r="P6873" i="5" s="1"/>
  <c r="P6874" i="5" s="1"/>
  <c r="P6875" i="5" s="1"/>
  <c r="P6876" i="5" s="1"/>
  <c r="P6877" i="5" s="1"/>
  <c r="P6878" i="5" s="1"/>
  <c r="P6879" i="5" s="1"/>
  <c r="P6880" i="5" s="1"/>
  <c r="P6881" i="5" s="1"/>
  <c r="P6882" i="5" s="1"/>
  <c r="P6883" i="5" s="1"/>
  <c r="P6884" i="5" s="1"/>
  <c r="P6885" i="5" s="1"/>
  <c r="P6886" i="5" s="1"/>
  <c r="P6887" i="5" s="1"/>
  <c r="P6888" i="5" s="1"/>
  <c r="P6889" i="5" s="1"/>
  <c r="P6890" i="5" s="1"/>
  <c r="P6891" i="5" s="1"/>
  <c r="P6892" i="5" s="1"/>
  <c r="P6893" i="5" s="1"/>
  <c r="P6894" i="5" s="1"/>
  <c r="P6895" i="5" s="1"/>
  <c r="P6896" i="5" s="1"/>
  <c r="P6897" i="5" s="1"/>
  <c r="P6898" i="5" s="1"/>
  <c r="P6899" i="5" s="1"/>
  <c r="P6900" i="5" s="1"/>
  <c r="P6901" i="5" s="1"/>
  <c r="P6902" i="5" s="1"/>
  <c r="P6903" i="5" s="1"/>
  <c r="P6904" i="5" s="1"/>
  <c r="P6905" i="5" s="1"/>
  <c r="P6906" i="5" s="1"/>
  <c r="P6907" i="5" s="1"/>
  <c r="P6908" i="5" s="1"/>
  <c r="P6909" i="5" s="1"/>
  <c r="P6910" i="5" s="1"/>
  <c r="P6911" i="5" s="1"/>
  <c r="P6912" i="5" s="1"/>
  <c r="P6913" i="5" s="1"/>
  <c r="P6914" i="5" s="1"/>
  <c r="P6915" i="5" s="1"/>
  <c r="P6916" i="5" s="1"/>
  <c r="P6917" i="5" s="1"/>
  <c r="P6918" i="5" s="1"/>
  <c r="P6919" i="5" s="1"/>
  <c r="P6920" i="5" s="1"/>
  <c r="P6921" i="5" s="1"/>
  <c r="P6922" i="5" s="1"/>
  <c r="P6923" i="5" s="1"/>
  <c r="P6924" i="5" s="1"/>
  <c r="P6925" i="5" s="1"/>
  <c r="P6926" i="5" s="1"/>
  <c r="P6927" i="5" s="1"/>
  <c r="P6928" i="5" s="1"/>
  <c r="P6929" i="5" s="1"/>
  <c r="P6930" i="5" s="1"/>
  <c r="P6931" i="5" s="1"/>
  <c r="P6932" i="5" s="1"/>
  <c r="P6933" i="5" s="1"/>
  <c r="P6934" i="5" s="1"/>
  <c r="P6935" i="5" s="1"/>
  <c r="P6936" i="5" s="1"/>
  <c r="P6937" i="5" s="1"/>
  <c r="P6938" i="5" s="1"/>
  <c r="P6939" i="5" s="1"/>
  <c r="P6940" i="5" s="1"/>
  <c r="P6941" i="5" s="1"/>
  <c r="P6942" i="5" s="1"/>
  <c r="P6943" i="5" s="1"/>
  <c r="P6944" i="5" s="1"/>
  <c r="P6945" i="5" s="1"/>
  <c r="P6946" i="5" s="1"/>
  <c r="P6947" i="5" s="1"/>
  <c r="P6948" i="5" s="1"/>
  <c r="P6949" i="5" s="1"/>
  <c r="P6950" i="5" s="1"/>
  <c r="P6951" i="5" s="1"/>
  <c r="P6952" i="5" s="1"/>
  <c r="P6953" i="5" s="1"/>
  <c r="P6954" i="5" s="1"/>
  <c r="P6955" i="5" s="1"/>
  <c r="P6956" i="5" s="1"/>
  <c r="P6957" i="5" s="1"/>
  <c r="P6958" i="5" s="1"/>
  <c r="P6959" i="5" s="1"/>
  <c r="P6960" i="5" s="1"/>
  <c r="P6961" i="5" s="1"/>
  <c r="P6962" i="5" s="1"/>
  <c r="P6963" i="5" s="1"/>
  <c r="P6964" i="5" s="1"/>
  <c r="P6965" i="5" s="1"/>
  <c r="P6966" i="5" s="1"/>
  <c r="P6967" i="5" s="1"/>
  <c r="P6968" i="5" s="1"/>
  <c r="P6969" i="5" s="1"/>
  <c r="P6970" i="5" s="1"/>
  <c r="P6971" i="5" s="1"/>
  <c r="P6972" i="5" s="1"/>
  <c r="P6973" i="5" s="1"/>
  <c r="P6974" i="5" s="1"/>
  <c r="P6975" i="5" s="1"/>
  <c r="P6976" i="5" s="1"/>
  <c r="P6977" i="5" s="1"/>
  <c r="P6978" i="5" s="1"/>
  <c r="P6979" i="5" s="1"/>
  <c r="P6980" i="5" s="1"/>
  <c r="P6981" i="5" s="1"/>
  <c r="P6982" i="5" s="1"/>
  <c r="P6983" i="5" s="1"/>
  <c r="P6984" i="5" s="1"/>
  <c r="P6985" i="5" s="1"/>
  <c r="P6986" i="5" s="1"/>
  <c r="P6987" i="5" s="1"/>
  <c r="P6988" i="5" s="1"/>
  <c r="P6989" i="5" s="1"/>
  <c r="P6990" i="5" s="1"/>
  <c r="P6991" i="5" s="1"/>
  <c r="P6992" i="5" s="1"/>
  <c r="P6993" i="5" s="1"/>
  <c r="P6994" i="5" s="1"/>
  <c r="P6995" i="5" s="1"/>
  <c r="P6996" i="5" s="1"/>
  <c r="P6997" i="5" s="1"/>
  <c r="P6998" i="5" s="1"/>
  <c r="P6999" i="5" s="1"/>
  <c r="P7000" i="5" s="1"/>
  <c r="P7001" i="5" s="1"/>
  <c r="P7002" i="5" s="1"/>
  <c r="P7003" i="5" s="1"/>
  <c r="P7004" i="5" s="1"/>
  <c r="P7005" i="5" s="1"/>
  <c r="P7006" i="5" s="1"/>
  <c r="P7007" i="5" s="1"/>
  <c r="P7008" i="5" s="1"/>
  <c r="P7009" i="5" s="1"/>
  <c r="P7010" i="5" s="1"/>
  <c r="P7011" i="5" s="1"/>
  <c r="P7012" i="5" s="1"/>
  <c r="P7013" i="5" s="1"/>
  <c r="P7014" i="5" s="1"/>
  <c r="P7015" i="5" s="1"/>
  <c r="P7016" i="5" s="1"/>
  <c r="P7017" i="5" s="1"/>
  <c r="P7018" i="5" s="1"/>
  <c r="P7019" i="5" s="1"/>
  <c r="P7020" i="5" s="1"/>
  <c r="P7021" i="5" s="1"/>
  <c r="P7022" i="5" s="1"/>
  <c r="P7023" i="5" s="1"/>
  <c r="P7024" i="5" s="1"/>
  <c r="P7025" i="5" s="1"/>
  <c r="P7026" i="5" s="1"/>
  <c r="P7027" i="5" s="1"/>
  <c r="P7028" i="5" s="1"/>
  <c r="P7029" i="5" s="1"/>
  <c r="P7030" i="5" s="1"/>
  <c r="P7031" i="5" s="1"/>
  <c r="P7032" i="5" s="1"/>
  <c r="P7033" i="5" s="1"/>
  <c r="P7034" i="5" s="1"/>
  <c r="P7035" i="5" s="1"/>
  <c r="P7036" i="5" s="1"/>
  <c r="P7037" i="5" s="1"/>
  <c r="P7038" i="5" s="1"/>
  <c r="P7039" i="5" s="1"/>
  <c r="P7040" i="5" s="1"/>
  <c r="P7041" i="5" s="1"/>
  <c r="P7042" i="5" s="1"/>
  <c r="P7043" i="5" s="1"/>
  <c r="P7044" i="5" s="1"/>
  <c r="P7045" i="5" s="1"/>
  <c r="P7046" i="5" s="1"/>
  <c r="P7047" i="5" s="1"/>
  <c r="P7048" i="5" s="1"/>
  <c r="P7049" i="5" s="1"/>
  <c r="P7050" i="5" s="1"/>
  <c r="P7051" i="5" s="1"/>
  <c r="P7052" i="5" s="1"/>
  <c r="P7053" i="5" s="1"/>
  <c r="P7054" i="5" s="1"/>
  <c r="P7055" i="5" s="1"/>
  <c r="P7056" i="5" s="1"/>
  <c r="P7057" i="5" s="1"/>
  <c r="P7058" i="5" s="1"/>
  <c r="P7059" i="5" s="1"/>
  <c r="P7060" i="5" s="1"/>
  <c r="P7061" i="5" s="1"/>
  <c r="P7062" i="5" s="1"/>
  <c r="P7063" i="5" s="1"/>
  <c r="P7064" i="5" s="1"/>
  <c r="P7065" i="5" s="1"/>
  <c r="P7066" i="5" s="1"/>
  <c r="P7067" i="5" s="1"/>
  <c r="P7068" i="5" s="1"/>
  <c r="P7069" i="5" s="1"/>
  <c r="P7070" i="5" s="1"/>
  <c r="P7071" i="5" s="1"/>
  <c r="P7072" i="5" s="1"/>
  <c r="P7073" i="5" s="1"/>
  <c r="P7074" i="5" s="1"/>
  <c r="P7075" i="5" s="1"/>
  <c r="P7076" i="5" s="1"/>
  <c r="P7077" i="5" s="1"/>
  <c r="P7078" i="5" s="1"/>
  <c r="P7079" i="5" s="1"/>
  <c r="P7080" i="5" s="1"/>
  <c r="P7081" i="5" s="1"/>
  <c r="P7082" i="5" s="1"/>
  <c r="P7083" i="5" s="1"/>
  <c r="P7084" i="5" s="1"/>
  <c r="P7085" i="5" s="1"/>
  <c r="P7086" i="5" s="1"/>
  <c r="P7087" i="5" s="1"/>
  <c r="P7088" i="5" s="1"/>
  <c r="P7089" i="5" s="1"/>
  <c r="P7090" i="5" s="1"/>
  <c r="P7091" i="5" s="1"/>
  <c r="P7092" i="5" s="1"/>
  <c r="P7093" i="5" s="1"/>
  <c r="P7094" i="5" s="1"/>
  <c r="P7095" i="5" s="1"/>
  <c r="P7096" i="5" s="1"/>
  <c r="P7097" i="5" s="1"/>
  <c r="P7098" i="5" s="1"/>
  <c r="P7099" i="5" s="1"/>
  <c r="P7100" i="5" s="1"/>
  <c r="P7101" i="5" s="1"/>
  <c r="P7102" i="5" s="1"/>
  <c r="P7103" i="5" s="1"/>
  <c r="P7104" i="5" s="1"/>
  <c r="P7105" i="5" s="1"/>
  <c r="P7106" i="5" s="1"/>
  <c r="P7107" i="5" s="1"/>
  <c r="P7108" i="5" s="1"/>
  <c r="P7109" i="5" s="1"/>
  <c r="P7110" i="5" s="1"/>
  <c r="P7111" i="5" s="1"/>
  <c r="P7112" i="5" s="1"/>
  <c r="P7113" i="5" s="1"/>
  <c r="P7114" i="5" s="1"/>
  <c r="P7115" i="5" s="1"/>
  <c r="P7116" i="5" s="1"/>
  <c r="P7117" i="5" s="1"/>
  <c r="P7118" i="5" s="1"/>
  <c r="P7119" i="5" s="1"/>
  <c r="P7120" i="5" s="1"/>
  <c r="P7121" i="5" s="1"/>
  <c r="P7122" i="5" s="1"/>
  <c r="P7123" i="5" s="1"/>
  <c r="P7124" i="5" s="1"/>
  <c r="P7125" i="5" s="1"/>
  <c r="P7126" i="5" s="1"/>
  <c r="P7127" i="5" s="1"/>
  <c r="P7128" i="5" s="1"/>
  <c r="P7129" i="5" s="1"/>
  <c r="P7130" i="5" s="1"/>
  <c r="P7131" i="5" s="1"/>
  <c r="P7132" i="5" s="1"/>
  <c r="P7133" i="5" s="1"/>
  <c r="P7134" i="5" s="1"/>
  <c r="P7135" i="5" s="1"/>
  <c r="P7136" i="5" s="1"/>
  <c r="P7137" i="5" s="1"/>
  <c r="P7138" i="5" s="1"/>
  <c r="P7139" i="5" s="1"/>
  <c r="P7140" i="5" s="1"/>
  <c r="P7141" i="5" s="1"/>
  <c r="P7142" i="5" s="1"/>
  <c r="P7143" i="5" s="1"/>
  <c r="P7144" i="5" s="1"/>
  <c r="P7145" i="5" s="1"/>
  <c r="P7146" i="5" s="1"/>
  <c r="P7147" i="5" s="1"/>
  <c r="P7148" i="5" s="1"/>
  <c r="P7149" i="5" s="1"/>
  <c r="P7150" i="5" s="1"/>
  <c r="P7151" i="5" s="1"/>
  <c r="P7152" i="5" s="1"/>
  <c r="P7153" i="5" s="1"/>
  <c r="P7154" i="5" s="1"/>
  <c r="P7155" i="5" s="1"/>
  <c r="P7156" i="5" s="1"/>
  <c r="P7157" i="5" s="1"/>
  <c r="P7158" i="5" s="1"/>
  <c r="P7159" i="5" s="1"/>
  <c r="P7160" i="5" s="1"/>
  <c r="P7161" i="5" s="1"/>
  <c r="P7162" i="5" s="1"/>
  <c r="P7163" i="5" s="1"/>
  <c r="P7164" i="5" s="1"/>
  <c r="P7165" i="5" s="1"/>
  <c r="P7166" i="5" s="1"/>
  <c r="P7167" i="5" s="1"/>
  <c r="P7168" i="5" s="1"/>
  <c r="P7169" i="5" s="1"/>
  <c r="P7170" i="5" s="1"/>
  <c r="P7171" i="5" s="1"/>
  <c r="P7172" i="5" s="1"/>
  <c r="P7173" i="5" s="1"/>
  <c r="P7174" i="5" s="1"/>
  <c r="P7175" i="5" s="1"/>
  <c r="P7176" i="5" s="1"/>
  <c r="P7177" i="5" s="1"/>
  <c r="P7178" i="5" s="1"/>
  <c r="P7179" i="5" s="1"/>
  <c r="P7180" i="5" s="1"/>
  <c r="P7181" i="5" s="1"/>
  <c r="P7182" i="5" s="1"/>
  <c r="P7183" i="5" s="1"/>
  <c r="P7184" i="5" s="1"/>
  <c r="P7185" i="5" s="1"/>
  <c r="P7186" i="5" s="1"/>
  <c r="P7187" i="5" s="1"/>
  <c r="P7188" i="5" s="1"/>
  <c r="P7189" i="5" s="1"/>
  <c r="P7190" i="5" s="1"/>
  <c r="P7191" i="5" s="1"/>
  <c r="P7192" i="5" s="1"/>
  <c r="P7193" i="5" s="1"/>
  <c r="P7194" i="5" s="1"/>
  <c r="P7195" i="5" s="1"/>
  <c r="P7196" i="5" s="1"/>
  <c r="P7197" i="5" s="1"/>
  <c r="P7198" i="5" s="1"/>
  <c r="P7199" i="5" s="1"/>
  <c r="P7200" i="5" s="1"/>
  <c r="P7201" i="5" s="1"/>
  <c r="P7202" i="5" s="1"/>
  <c r="P7203" i="5" s="1"/>
  <c r="P7204" i="5" s="1"/>
  <c r="P7205" i="5" s="1"/>
  <c r="P7206" i="5" s="1"/>
  <c r="P7207" i="5" s="1"/>
  <c r="P7208" i="5" s="1"/>
  <c r="P7209" i="5" s="1"/>
  <c r="P7210" i="5" s="1"/>
  <c r="P7211" i="5" s="1"/>
  <c r="P7212" i="5" s="1"/>
  <c r="P7213" i="5" s="1"/>
  <c r="P7214" i="5" s="1"/>
  <c r="P7215" i="5" s="1"/>
  <c r="P7216" i="5" s="1"/>
  <c r="P7217" i="5" s="1"/>
  <c r="P7218" i="5" s="1"/>
  <c r="P7219" i="5" s="1"/>
  <c r="P7220" i="5" s="1"/>
  <c r="P7221" i="5" s="1"/>
  <c r="P7222" i="5" s="1"/>
  <c r="P7223" i="5" s="1"/>
  <c r="P7224" i="5" s="1"/>
  <c r="P7225" i="5" s="1"/>
  <c r="P7226" i="5" s="1"/>
  <c r="P7227" i="5" s="1"/>
  <c r="P7228" i="5" s="1"/>
  <c r="P7229" i="5" s="1"/>
  <c r="P7230" i="5" s="1"/>
  <c r="P7231" i="5" s="1"/>
  <c r="P7232" i="5" s="1"/>
  <c r="P7233" i="5" s="1"/>
  <c r="P7234" i="5" s="1"/>
  <c r="P7235" i="5" s="1"/>
  <c r="P7236" i="5" s="1"/>
  <c r="P7237" i="5" s="1"/>
  <c r="P7238" i="5" s="1"/>
  <c r="P7239" i="5" s="1"/>
  <c r="P7240" i="5" s="1"/>
  <c r="P7241" i="5" s="1"/>
  <c r="P7242" i="5" s="1"/>
  <c r="P7243" i="5" s="1"/>
  <c r="P7244" i="5" s="1"/>
  <c r="P7245" i="5" s="1"/>
  <c r="P7246" i="5" s="1"/>
  <c r="P7247" i="5" s="1"/>
  <c r="P7248" i="5" s="1"/>
  <c r="P7249" i="5" s="1"/>
  <c r="P7250" i="5" s="1"/>
  <c r="P7251" i="5" s="1"/>
  <c r="P7252" i="5" s="1"/>
  <c r="P7253" i="5" s="1"/>
  <c r="P7254" i="5" s="1"/>
  <c r="P7255" i="5" s="1"/>
  <c r="P7256" i="5" s="1"/>
  <c r="P7257" i="5" s="1"/>
  <c r="P7258" i="5" s="1"/>
  <c r="P7259" i="5" s="1"/>
  <c r="P7260" i="5" s="1"/>
  <c r="P7261" i="5" s="1"/>
  <c r="P7262" i="5" s="1"/>
  <c r="P7263" i="5" s="1"/>
  <c r="P7264" i="5" s="1"/>
  <c r="P7265" i="5" s="1"/>
  <c r="P7266" i="5" s="1"/>
  <c r="P7267" i="5" s="1"/>
  <c r="P7268" i="5" s="1"/>
  <c r="P7269" i="5" s="1"/>
  <c r="P7270" i="5" s="1"/>
  <c r="P7271" i="5" s="1"/>
  <c r="P7272" i="5" s="1"/>
  <c r="P7273" i="5" s="1"/>
  <c r="P7274" i="5" s="1"/>
  <c r="P7275" i="5" s="1"/>
  <c r="P7276" i="5" s="1"/>
  <c r="P7277" i="5" s="1"/>
  <c r="P7278" i="5" s="1"/>
  <c r="P7279" i="5" s="1"/>
  <c r="P7280" i="5" s="1"/>
  <c r="P7281" i="5" s="1"/>
  <c r="P7282" i="5" s="1"/>
  <c r="P7283" i="5" s="1"/>
  <c r="P7284" i="5" s="1"/>
  <c r="P7285" i="5" s="1"/>
  <c r="P7286" i="5" s="1"/>
  <c r="P7287" i="5" s="1"/>
  <c r="P7288" i="5" s="1"/>
  <c r="P7289" i="5" s="1"/>
  <c r="P7290" i="5" s="1"/>
  <c r="P7291" i="5" s="1"/>
  <c r="P7292" i="5" s="1"/>
  <c r="P7293" i="5" s="1"/>
  <c r="P7294" i="5" s="1"/>
  <c r="P7295" i="5" s="1"/>
  <c r="P7296" i="5" s="1"/>
  <c r="P7297" i="5" s="1"/>
  <c r="P7298" i="5" s="1"/>
  <c r="P7299" i="5" s="1"/>
  <c r="P7300" i="5" s="1"/>
  <c r="P7301" i="5" s="1"/>
  <c r="P7302" i="5" s="1"/>
  <c r="P7303" i="5" s="1"/>
  <c r="P7304" i="5" s="1"/>
  <c r="P7305" i="5" s="1"/>
  <c r="P7306" i="5" s="1"/>
  <c r="P7307" i="5" s="1"/>
  <c r="P7308" i="5" s="1"/>
  <c r="P7309" i="5" s="1"/>
  <c r="P7310" i="5" s="1"/>
  <c r="P7311" i="5" s="1"/>
  <c r="P7312" i="5" s="1"/>
  <c r="P7313" i="5" s="1"/>
  <c r="P7314" i="5" s="1"/>
  <c r="P7315" i="5" s="1"/>
  <c r="P7316" i="5" s="1"/>
  <c r="P7317" i="5" s="1"/>
  <c r="P7318" i="5" s="1"/>
  <c r="P7319" i="5" s="1"/>
  <c r="P7320" i="5" s="1"/>
  <c r="P7321" i="5" s="1"/>
  <c r="P7322" i="5" s="1"/>
  <c r="P7323" i="5" s="1"/>
  <c r="P7324" i="5" s="1"/>
  <c r="P7325" i="5" s="1"/>
  <c r="P7326" i="5" s="1"/>
  <c r="P7327" i="5" s="1"/>
  <c r="P7328" i="5" s="1"/>
  <c r="P7329" i="5" s="1"/>
  <c r="P7330" i="5" s="1"/>
  <c r="P7331" i="5" s="1"/>
  <c r="P7332" i="5" s="1"/>
  <c r="P7333" i="5" s="1"/>
  <c r="P7334" i="5" s="1"/>
  <c r="P7335" i="5" s="1"/>
  <c r="P7336" i="5" s="1"/>
  <c r="P7337" i="5" s="1"/>
  <c r="P7338" i="5" s="1"/>
  <c r="P7339" i="5" s="1"/>
  <c r="P7340" i="5" s="1"/>
  <c r="P7341" i="5" s="1"/>
  <c r="P7342" i="5" s="1"/>
  <c r="P7343" i="5" s="1"/>
  <c r="P7344" i="5" s="1"/>
  <c r="P7345" i="5" s="1"/>
  <c r="P7346" i="5" s="1"/>
  <c r="P7347" i="5" s="1"/>
  <c r="P7348" i="5" s="1"/>
  <c r="P7349" i="5" s="1"/>
  <c r="P7350" i="5" s="1"/>
  <c r="P7351" i="5" s="1"/>
  <c r="P7352" i="5" s="1"/>
  <c r="P7353" i="5" s="1"/>
  <c r="P7354" i="5" s="1"/>
  <c r="P7355" i="5" s="1"/>
  <c r="P7356" i="5" s="1"/>
  <c r="P7357" i="5" s="1"/>
  <c r="P7358" i="5" s="1"/>
  <c r="P7359" i="5" s="1"/>
  <c r="P7360" i="5" s="1"/>
  <c r="P7361" i="5" s="1"/>
  <c r="P7362" i="5" s="1"/>
  <c r="P7363" i="5" s="1"/>
  <c r="P7364" i="5" s="1"/>
  <c r="P7365" i="5" s="1"/>
  <c r="P7366" i="5" s="1"/>
  <c r="P7367" i="5" s="1"/>
  <c r="P7368" i="5" s="1"/>
  <c r="P7369" i="5" s="1"/>
  <c r="P7370" i="5" s="1"/>
  <c r="P7371" i="5" s="1"/>
  <c r="P7372" i="5" s="1"/>
  <c r="P7373" i="5" s="1"/>
  <c r="P7374" i="5" s="1"/>
  <c r="P7375" i="5" s="1"/>
  <c r="P7376" i="5" s="1"/>
  <c r="P7377" i="5" s="1"/>
  <c r="P7378" i="5" s="1"/>
  <c r="P7379" i="5" s="1"/>
  <c r="P7380" i="5" s="1"/>
  <c r="P7381" i="5" s="1"/>
  <c r="P7382" i="5" s="1"/>
  <c r="P7383" i="5" s="1"/>
  <c r="P7384" i="5" s="1"/>
  <c r="P7385" i="5" s="1"/>
  <c r="P7386" i="5" s="1"/>
  <c r="P7387" i="5" s="1"/>
  <c r="P7388" i="5" s="1"/>
  <c r="P7389" i="5" s="1"/>
  <c r="P7390" i="5" s="1"/>
  <c r="P7391" i="5" s="1"/>
  <c r="P7392" i="5" s="1"/>
  <c r="P7393" i="5" s="1"/>
  <c r="P7394" i="5" s="1"/>
  <c r="P7395" i="5" s="1"/>
  <c r="P7396" i="5" s="1"/>
  <c r="P7397" i="5" s="1"/>
  <c r="P7398" i="5" s="1"/>
  <c r="P7399" i="5" s="1"/>
  <c r="P7400" i="5" s="1"/>
  <c r="P7401" i="5" s="1"/>
  <c r="P7402" i="5" s="1"/>
  <c r="P7403" i="5" s="1"/>
  <c r="P7404" i="5" s="1"/>
  <c r="P7405" i="5" s="1"/>
  <c r="P7406" i="5" s="1"/>
  <c r="P7407" i="5" s="1"/>
  <c r="P7408" i="5" s="1"/>
  <c r="P7409" i="5" s="1"/>
  <c r="P7410" i="5" s="1"/>
  <c r="P7411" i="5" s="1"/>
  <c r="P7412" i="5" s="1"/>
  <c r="P7413" i="5" s="1"/>
  <c r="P7414" i="5" s="1"/>
  <c r="P7415" i="5" s="1"/>
  <c r="P7416" i="5" s="1"/>
  <c r="P7417" i="5" s="1"/>
  <c r="P7418" i="5" s="1"/>
  <c r="P7419" i="5" s="1"/>
  <c r="P7420" i="5" s="1"/>
  <c r="P7421" i="5" s="1"/>
  <c r="P7422" i="5" s="1"/>
  <c r="P7423" i="5" s="1"/>
  <c r="P7424" i="5" s="1"/>
  <c r="P7425" i="5" s="1"/>
  <c r="P7426" i="5" s="1"/>
  <c r="P7427" i="5" s="1"/>
  <c r="P7428" i="5" s="1"/>
  <c r="P7429" i="5" s="1"/>
  <c r="P7430" i="5" s="1"/>
  <c r="P7431" i="5" s="1"/>
  <c r="P7432" i="5" s="1"/>
  <c r="P7433" i="5" s="1"/>
  <c r="P7434" i="5" s="1"/>
  <c r="P7435" i="5" s="1"/>
  <c r="P7436" i="5" s="1"/>
  <c r="P7437" i="5" s="1"/>
  <c r="P7438" i="5" s="1"/>
  <c r="P7439" i="5" s="1"/>
  <c r="P7440" i="5" s="1"/>
  <c r="P7441" i="5" s="1"/>
  <c r="P7442" i="5" s="1"/>
  <c r="P7443" i="5" s="1"/>
  <c r="P7444" i="5" s="1"/>
  <c r="P7445" i="5" s="1"/>
  <c r="P7446" i="5" s="1"/>
  <c r="P7447" i="5" s="1"/>
  <c r="P7448" i="5" s="1"/>
  <c r="P7449" i="5" s="1"/>
  <c r="P7450" i="5" s="1"/>
  <c r="P7451" i="5" s="1"/>
  <c r="P7452" i="5" s="1"/>
  <c r="P7453" i="5" s="1"/>
  <c r="P7454" i="5" s="1"/>
  <c r="P7455" i="5" s="1"/>
  <c r="P7456" i="5" s="1"/>
  <c r="P7457" i="5" s="1"/>
  <c r="P7458" i="5" s="1"/>
  <c r="P7459" i="5" s="1"/>
  <c r="P7460" i="5" s="1"/>
  <c r="P7461" i="5" s="1"/>
  <c r="P7462" i="5" s="1"/>
  <c r="P7463" i="5" s="1"/>
  <c r="P7464" i="5" s="1"/>
  <c r="P7465" i="5" s="1"/>
  <c r="P7466" i="5" s="1"/>
  <c r="P7467" i="5" s="1"/>
  <c r="P7468" i="5" s="1"/>
  <c r="P7469" i="5" s="1"/>
  <c r="P7470" i="5" s="1"/>
  <c r="P7471" i="5" s="1"/>
  <c r="P7472" i="5" s="1"/>
  <c r="P7473" i="5" s="1"/>
  <c r="P7474" i="5" s="1"/>
  <c r="P7475" i="5" s="1"/>
  <c r="P7476" i="5" s="1"/>
  <c r="P7477" i="5" s="1"/>
  <c r="P7478" i="5" s="1"/>
  <c r="P7479" i="5" s="1"/>
  <c r="P7480" i="5" s="1"/>
  <c r="P7481" i="5" s="1"/>
  <c r="P7482" i="5" s="1"/>
  <c r="P7483" i="5" s="1"/>
  <c r="P7484" i="5" s="1"/>
  <c r="P7485" i="5" s="1"/>
  <c r="P7486" i="5" s="1"/>
  <c r="P7487" i="5" s="1"/>
  <c r="P7488" i="5" s="1"/>
  <c r="P7489" i="5" s="1"/>
  <c r="P7490" i="5" s="1"/>
  <c r="P7491" i="5" s="1"/>
  <c r="P7492" i="5" s="1"/>
  <c r="P7493" i="5" s="1"/>
  <c r="P7494" i="5" s="1"/>
  <c r="P7495" i="5" s="1"/>
  <c r="P7496" i="5" s="1"/>
  <c r="P7497" i="5" s="1"/>
  <c r="P7498" i="5" s="1"/>
  <c r="P7499" i="5" s="1"/>
  <c r="P7500" i="5" s="1"/>
  <c r="P7501" i="5" s="1"/>
  <c r="P7502" i="5" s="1"/>
  <c r="P7503" i="5" s="1"/>
  <c r="P7504" i="5" s="1"/>
  <c r="P7505" i="5" s="1"/>
  <c r="P7506" i="5" s="1"/>
  <c r="P7507" i="5" s="1"/>
  <c r="P7508" i="5" s="1"/>
  <c r="P7509" i="5" s="1"/>
  <c r="P7510" i="5" s="1"/>
  <c r="P7511" i="5" s="1"/>
  <c r="P7512" i="5" s="1"/>
  <c r="P7513" i="5" s="1"/>
  <c r="P7514" i="5" s="1"/>
  <c r="P7515" i="5" s="1"/>
  <c r="P7516" i="5" s="1"/>
  <c r="P7517" i="5" s="1"/>
  <c r="P7518" i="5" s="1"/>
  <c r="P7519" i="5" s="1"/>
  <c r="P7520" i="5" s="1"/>
  <c r="P7521" i="5" s="1"/>
  <c r="P7522" i="5" s="1"/>
  <c r="P7523" i="5" s="1"/>
  <c r="P7524" i="5" s="1"/>
  <c r="P7525" i="5" s="1"/>
  <c r="P7526" i="5" s="1"/>
  <c r="P7527" i="5" s="1"/>
  <c r="P7528" i="5" s="1"/>
  <c r="P7529" i="5" s="1"/>
  <c r="P7530" i="5" s="1"/>
  <c r="P7531" i="5" s="1"/>
  <c r="P7532" i="5" s="1"/>
  <c r="P7533" i="5" s="1"/>
  <c r="P7534" i="5" s="1"/>
  <c r="P7535" i="5" s="1"/>
  <c r="P7536" i="5" s="1"/>
  <c r="P7537" i="5" s="1"/>
  <c r="P7538" i="5" s="1"/>
  <c r="P7539" i="5" s="1"/>
  <c r="P7540" i="5" s="1"/>
  <c r="P7541" i="5" s="1"/>
  <c r="P7542" i="5" s="1"/>
  <c r="P7543" i="5" s="1"/>
  <c r="P7544" i="5" s="1"/>
  <c r="P7545" i="5" s="1"/>
  <c r="P7546" i="5" s="1"/>
  <c r="P7547" i="5" s="1"/>
  <c r="P7548" i="5" s="1"/>
  <c r="P7549" i="5" s="1"/>
  <c r="P7550" i="5" s="1"/>
  <c r="P7551" i="5" s="1"/>
  <c r="P7552" i="5" s="1"/>
  <c r="P7553" i="5" s="1"/>
  <c r="P7554" i="5" s="1"/>
  <c r="P7555" i="5" s="1"/>
  <c r="P7556" i="5" s="1"/>
  <c r="P7557" i="5" s="1"/>
  <c r="P7558" i="5" s="1"/>
  <c r="P7559" i="5" s="1"/>
  <c r="P7560" i="5" s="1"/>
  <c r="P7561" i="5" s="1"/>
  <c r="P7562" i="5" s="1"/>
  <c r="P7563" i="5" s="1"/>
  <c r="P7564" i="5" s="1"/>
  <c r="P7565" i="5" s="1"/>
  <c r="P7566" i="5" s="1"/>
  <c r="P7567" i="5" s="1"/>
  <c r="P7568" i="5" s="1"/>
  <c r="P7569" i="5" s="1"/>
  <c r="P7570" i="5" s="1"/>
  <c r="P7571" i="5" s="1"/>
  <c r="P7572" i="5" s="1"/>
  <c r="P7573" i="5" s="1"/>
  <c r="P7574" i="5" s="1"/>
  <c r="P7575" i="5" s="1"/>
  <c r="P7576" i="5" s="1"/>
  <c r="P7577" i="5" s="1"/>
  <c r="P7578" i="5" s="1"/>
  <c r="P7579" i="5" s="1"/>
  <c r="P7580" i="5" s="1"/>
  <c r="P7581" i="5" s="1"/>
  <c r="P7582" i="5" s="1"/>
  <c r="P7583" i="5" s="1"/>
  <c r="P7584" i="5" s="1"/>
  <c r="P7585" i="5" s="1"/>
  <c r="P7586" i="5" s="1"/>
  <c r="P7587" i="5" s="1"/>
  <c r="P7588" i="5" s="1"/>
  <c r="P7589" i="5" s="1"/>
  <c r="P7590" i="5" s="1"/>
  <c r="P7591" i="5" s="1"/>
  <c r="P7592" i="5" s="1"/>
  <c r="P7593" i="5" s="1"/>
  <c r="P7594" i="5" s="1"/>
  <c r="P7595" i="5" s="1"/>
  <c r="P7596" i="5" s="1"/>
  <c r="P7597" i="5" s="1"/>
  <c r="P7598" i="5" s="1"/>
  <c r="P7599" i="5" s="1"/>
  <c r="P7600" i="5" s="1"/>
  <c r="P7601" i="5" s="1"/>
  <c r="P7602" i="5" s="1"/>
  <c r="P7603" i="5" s="1"/>
  <c r="P7604" i="5" s="1"/>
  <c r="P7605" i="5" s="1"/>
  <c r="P7606" i="5" s="1"/>
  <c r="P7607" i="5" s="1"/>
  <c r="P7608" i="5" s="1"/>
  <c r="P7609" i="5" s="1"/>
  <c r="P7610" i="5" s="1"/>
  <c r="P7611" i="5" s="1"/>
  <c r="P7612" i="5" s="1"/>
  <c r="P7613" i="5" s="1"/>
  <c r="P7614" i="5" s="1"/>
  <c r="P7615" i="5" s="1"/>
  <c r="P7616" i="5" s="1"/>
  <c r="P7617" i="5" s="1"/>
  <c r="P7618" i="5" s="1"/>
  <c r="P7619" i="5" s="1"/>
  <c r="P7620" i="5" s="1"/>
  <c r="P7621" i="5" s="1"/>
  <c r="P7622" i="5" s="1"/>
  <c r="P7623" i="5" s="1"/>
  <c r="P7624" i="5" s="1"/>
  <c r="P7625" i="5" s="1"/>
  <c r="P7626" i="5" s="1"/>
  <c r="P7627" i="5" s="1"/>
  <c r="P7628" i="5" s="1"/>
  <c r="P7629" i="5" s="1"/>
  <c r="P7630" i="5" s="1"/>
  <c r="P7631" i="5" s="1"/>
  <c r="P7632" i="5" s="1"/>
  <c r="P7633" i="5" s="1"/>
  <c r="P7634" i="5" s="1"/>
  <c r="P7635" i="5" s="1"/>
  <c r="P7636" i="5" s="1"/>
  <c r="P7637" i="5" s="1"/>
  <c r="P7638" i="5" s="1"/>
  <c r="P7639" i="5" s="1"/>
  <c r="P7640" i="5" s="1"/>
  <c r="P7641" i="5" s="1"/>
  <c r="P7642" i="5" s="1"/>
  <c r="P7643" i="5" s="1"/>
  <c r="P7644" i="5" s="1"/>
  <c r="P7645" i="5" s="1"/>
  <c r="P7646" i="5" s="1"/>
  <c r="P7647" i="5" s="1"/>
  <c r="P7648" i="5" s="1"/>
  <c r="P7649" i="5" s="1"/>
  <c r="P7650" i="5" s="1"/>
  <c r="P7651" i="5" s="1"/>
  <c r="P7652" i="5" s="1"/>
  <c r="P7653" i="5" s="1"/>
  <c r="P7654" i="5" s="1"/>
  <c r="P7655" i="5" s="1"/>
  <c r="P7656" i="5" s="1"/>
  <c r="P7657" i="5" s="1"/>
  <c r="P7658" i="5" s="1"/>
  <c r="P7659" i="5" s="1"/>
  <c r="P7660" i="5" s="1"/>
  <c r="P7661" i="5" s="1"/>
  <c r="P7662" i="5" s="1"/>
  <c r="P7663" i="5" s="1"/>
  <c r="P7664" i="5" s="1"/>
  <c r="P7665" i="5" s="1"/>
  <c r="P7666" i="5" s="1"/>
  <c r="P7667" i="5" s="1"/>
  <c r="P7668" i="5" s="1"/>
  <c r="P7669" i="5" s="1"/>
  <c r="P7670" i="5" s="1"/>
  <c r="P7671" i="5" s="1"/>
  <c r="P7672" i="5" s="1"/>
  <c r="P7673" i="5" s="1"/>
  <c r="P7674" i="5" s="1"/>
  <c r="P7675" i="5" s="1"/>
  <c r="P7676" i="5" s="1"/>
  <c r="P7677" i="5" s="1"/>
  <c r="P7678" i="5" s="1"/>
  <c r="P7679" i="5" s="1"/>
  <c r="P7680" i="5" s="1"/>
  <c r="P7681" i="5" s="1"/>
  <c r="P7682" i="5" s="1"/>
  <c r="P7683" i="5" s="1"/>
  <c r="P7684" i="5" s="1"/>
  <c r="P7685" i="5" s="1"/>
  <c r="P7686" i="5" s="1"/>
  <c r="P7687" i="5" s="1"/>
  <c r="P7688" i="5" s="1"/>
  <c r="P7689" i="5" s="1"/>
  <c r="P7690" i="5" s="1"/>
  <c r="P7691" i="5" s="1"/>
  <c r="P7692" i="5" s="1"/>
  <c r="P7693" i="5" s="1"/>
  <c r="P7694" i="5" s="1"/>
  <c r="P7695" i="5" s="1"/>
  <c r="P7696" i="5" s="1"/>
  <c r="P7697" i="5" s="1"/>
  <c r="P7698" i="5" s="1"/>
  <c r="P7699" i="5" s="1"/>
  <c r="P7700" i="5" s="1"/>
  <c r="P7701" i="5" s="1"/>
  <c r="P7702" i="5" s="1"/>
  <c r="P7703" i="5" s="1"/>
  <c r="P7704" i="5" s="1"/>
  <c r="P7705" i="5" s="1"/>
  <c r="P7706" i="5" s="1"/>
  <c r="P7707" i="5" s="1"/>
  <c r="P7708" i="5" s="1"/>
  <c r="P7709" i="5" s="1"/>
  <c r="P7710" i="5" s="1"/>
  <c r="P7711" i="5" s="1"/>
  <c r="P7712" i="5" s="1"/>
  <c r="P7713" i="5" s="1"/>
  <c r="P7714" i="5" s="1"/>
  <c r="P7715" i="5" s="1"/>
  <c r="P7716" i="5" s="1"/>
  <c r="P7717" i="5" s="1"/>
  <c r="P7718" i="5" s="1"/>
  <c r="P7719" i="5" s="1"/>
  <c r="P7720" i="5" s="1"/>
  <c r="P7721" i="5" s="1"/>
  <c r="P7722" i="5" s="1"/>
  <c r="P7723" i="5" s="1"/>
  <c r="P7724" i="5" s="1"/>
  <c r="P7725" i="5" s="1"/>
  <c r="P7726" i="5" s="1"/>
  <c r="P7727" i="5" s="1"/>
  <c r="P7728" i="5" s="1"/>
  <c r="P7729" i="5" s="1"/>
  <c r="P7730" i="5" s="1"/>
  <c r="P7731" i="5" s="1"/>
  <c r="P7732" i="5" s="1"/>
  <c r="P7733" i="5" s="1"/>
  <c r="P7734" i="5" s="1"/>
  <c r="P7735" i="5" s="1"/>
  <c r="P7736" i="5" s="1"/>
  <c r="P7737" i="5" s="1"/>
  <c r="P7738" i="5" s="1"/>
  <c r="P7739" i="5" s="1"/>
  <c r="P7740" i="5" s="1"/>
  <c r="P7741" i="5" s="1"/>
  <c r="P7742" i="5" s="1"/>
  <c r="P7743" i="5" s="1"/>
  <c r="P7744" i="5" s="1"/>
  <c r="P7745" i="5" s="1"/>
  <c r="P7746" i="5" s="1"/>
  <c r="P7747" i="5" s="1"/>
  <c r="P7748" i="5" s="1"/>
  <c r="P7749" i="5" s="1"/>
  <c r="P7750" i="5" s="1"/>
  <c r="P7751" i="5" s="1"/>
  <c r="P7752" i="5" s="1"/>
  <c r="P7753" i="5" s="1"/>
  <c r="P7754" i="5" s="1"/>
  <c r="P7755" i="5" s="1"/>
  <c r="P7756" i="5" s="1"/>
  <c r="P7757" i="5" s="1"/>
  <c r="P7758" i="5" s="1"/>
  <c r="P7759" i="5" s="1"/>
  <c r="P7760" i="5" s="1"/>
  <c r="P7761" i="5" s="1"/>
  <c r="P7762" i="5" s="1"/>
  <c r="P7763" i="5" s="1"/>
  <c r="P7764" i="5" s="1"/>
  <c r="P7765" i="5" s="1"/>
  <c r="P7766" i="5" s="1"/>
  <c r="P7767" i="5" s="1"/>
  <c r="P7768" i="5" s="1"/>
  <c r="P7769" i="5" s="1"/>
  <c r="P7770" i="5" s="1"/>
  <c r="P7771" i="5" s="1"/>
  <c r="P7772" i="5" s="1"/>
  <c r="P7773" i="5" s="1"/>
  <c r="P7774" i="5" s="1"/>
  <c r="P7775" i="5" s="1"/>
  <c r="P7776" i="5" s="1"/>
  <c r="P7777" i="5" s="1"/>
  <c r="P7778" i="5" s="1"/>
  <c r="P7779" i="5" s="1"/>
  <c r="P7780" i="5" s="1"/>
  <c r="P7781" i="5" s="1"/>
  <c r="P7782" i="5" s="1"/>
  <c r="P7783" i="5" s="1"/>
  <c r="P7784" i="5" s="1"/>
  <c r="P7785" i="5" s="1"/>
  <c r="P7786" i="5" s="1"/>
  <c r="P7787" i="5" s="1"/>
  <c r="P7788" i="5" s="1"/>
  <c r="P7789" i="5" s="1"/>
  <c r="P7790" i="5" s="1"/>
  <c r="P7791" i="5" s="1"/>
  <c r="P7792" i="5" s="1"/>
  <c r="P7793" i="5" s="1"/>
  <c r="P7794" i="5" s="1"/>
  <c r="P7795" i="5" s="1"/>
  <c r="P7796" i="5" s="1"/>
  <c r="P7797" i="5" s="1"/>
  <c r="P7798" i="5" s="1"/>
  <c r="P7799" i="5" s="1"/>
  <c r="P7800" i="5" s="1"/>
  <c r="P7801" i="5" s="1"/>
  <c r="P7802" i="5" s="1"/>
  <c r="P7803" i="5" s="1"/>
  <c r="P7804" i="5" s="1"/>
  <c r="P7805" i="5" s="1"/>
  <c r="P7806" i="5" s="1"/>
  <c r="P7807" i="5" s="1"/>
  <c r="P7808" i="5" s="1"/>
  <c r="P7809" i="5" s="1"/>
  <c r="P7810" i="5" s="1"/>
  <c r="P7811" i="5" s="1"/>
  <c r="P7812" i="5" s="1"/>
  <c r="P7813" i="5" s="1"/>
  <c r="P7814" i="5" s="1"/>
  <c r="P7815" i="5" s="1"/>
  <c r="P7816" i="5" s="1"/>
  <c r="P7817" i="5" s="1"/>
  <c r="P7818" i="5" s="1"/>
  <c r="P7819" i="5" s="1"/>
  <c r="P7820" i="5" s="1"/>
  <c r="P7821" i="5" s="1"/>
  <c r="P7822" i="5" s="1"/>
  <c r="P7823" i="5" s="1"/>
  <c r="P7824" i="5" s="1"/>
  <c r="P7825" i="5" s="1"/>
  <c r="P7826" i="5" s="1"/>
  <c r="P7827" i="5" s="1"/>
  <c r="P7828" i="5" s="1"/>
  <c r="P7829" i="5" s="1"/>
  <c r="P7830" i="5" s="1"/>
  <c r="P7831" i="5" s="1"/>
  <c r="P7832" i="5" s="1"/>
  <c r="P7833" i="5" s="1"/>
  <c r="P7834" i="5" s="1"/>
  <c r="P7835" i="5" s="1"/>
  <c r="P7836" i="5" s="1"/>
  <c r="P7837" i="5" s="1"/>
  <c r="P7838" i="5" s="1"/>
  <c r="P7839" i="5" s="1"/>
  <c r="P7840" i="5" s="1"/>
  <c r="P7841" i="5" s="1"/>
  <c r="P7842" i="5" s="1"/>
  <c r="P7843" i="5" s="1"/>
  <c r="P7844" i="5" s="1"/>
  <c r="P7845" i="5" s="1"/>
  <c r="P7846" i="5" s="1"/>
  <c r="P7847" i="5" s="1"/>
  <c r="P7848" i="5" s="1"/>
  <c r="P7849" i="5" s="1"/>
  <c r="P7850" i="5" s="1"/>
  <c r="P7851" i="5" s="1"/>
  <c r="P7852" i="5" s="1"/>
  <c r="P7853" i="5" s="1"/>
  <c r="P7854" i="5" s="1"/>
  <c r="P7855" i="5" s="1"/>
  <c r="P7856" i="5" s="1"/>
  <c r="P7857" i="5" s="1"/>
  <c r="P7858" i="5" s="1"/>
  <c r="P7859" i="5" s="1"/>
  <c r="P7860" i="5" s="1"/>
  <c r="P7861" i="5" s="1"/>
  <c r="P7862" i="5" s="1"/>
  <c r="P7863" i="5" s="1"/>
  <c r="P7864" i="5" s="1"/>
  <c r="P7865" i="5" s="1"/>
  <c r="P7866" i="5" s="1"/>
  <c r="P7867" i="5" s="1"/>
  <c r="P7868" i="5" s="1"/>
  <c r="P7869" i="5" s="1"/>
  <c r="P7870" i="5" s="1"/>
  <c r="P7871" i="5" s="1"/>
  <c r="P7872" i="5" s="1"/>
  <c r="P7873" i="5" s="1"/>
  <c r="P7874" i="5" s="1"/>
  <c r="P7875" i="5" s="1"/>
  <c r="P7876" i="5" s="1"/>
  <c r="P7877" i="5" s="1"/>
  <c r="P7878" i="5" s="1"/>
  <c r="P7879" i="5" s="1"/>
  <c r="P7880" i="5" s="1"/>
  <c r="P7881" i="5" s="1"/>
  <c r="P7882" i="5" s="1"/>
  <c r="P7883" i="5" s="1"/>
  <c r="P7884" i="5" s="1"/>
  <c r="P7885" i="5" s="1"/>
  <c r="P7886" i="5" s="1"/>
  <c r="P7887" i="5" s="1"/>
  <c r="P7888" i="5" s="1"/>
  <c r="P7889" i="5" s="1"/>
  <c r="P7890" i="5" s="1"/>
  <c r="P7891" i="5" s="1"/>
  <c r="P7892" i="5" s="1"/>
  <c r="P7893" i="5" s="1"/>
  <c r="P7894" i="5" s="1"/>
  <c r="P7895" i="5" s="1"/>
  <c r="P7896" i="5" s="1"/>
  <c r="P7897" i="5" s="1"/>
  <c r="P7898" i="5" s="1"/>
  <c r="P7899" i="5" s="1"/>
  <c r="P7900" i="5" s="1"/>
  <c r="P7901" i="5" s="1"/>
  <c r="P7902" i="5" s="1"/>
  <c r="P7903" i="5" s="1"/>
  <c r="P7904" i="5" s="1"/>
  <c r="P7905" i="5" s="1"/>
  <c r="P7906" i="5" s="1"/>
  <c r="P7907" i="5" s="1"/>
  <c r="P7908" i="5" s="1"/>
  <c r="P7909" i="5" s="1"/>
  <c r="P7910" i="5" s="1"/>
  <c r="P7911" i="5" s="1"/>
  <c r="P7912" i="5" s="1"/>
  <c r="P7913" i="5" s="1"/>
  <c r="P7914" i="5" s="1"/>
  <c r="P7915" i="5" s="1"/>
  <c r="P7916" i="5" s="1"/>
  <c r="P7917" i="5" s="1"/>
  <c r="P7918" i="5" s="1"/>
  <c r="P7919" i="5" s="1"/>
  <c r="P7920" i="5" s="1"/>
  <c r="P7921" i="5" s="1"/>
  <c r="P7922" i="5" s="1"/>
  <c r="P7923" i="5" s="1"/>
  <c r="P7924" i="5" s="1"/>
  <c r="P7925" i="5" s="1"/>
  <c r="P7926" i="5" s="1"/>
  <c r="P7927" i="5" s="1"/>
  <c r="P7928" i="5" s="1"/>
  <c r="P7929" i="5" s="1"/>
  <c r="P7930" i="5" s="1"/>
  <c r="P7931" i="5" s="1"/>
  <c r="P7932" i="5" s="1"/>
  <c r="P7933" i="5" s="1"/>
  <c r="P7934" i="5" s="1"/>
  <c r="P7935" i="5" s="1"/>
  <c r="P7936" i="5" s="1"/>
  <c r="P7937" i="5" s="1"/>
  <c r="P7938" i="5" s="1"/>
  <c r="P7939" i="5" s="1"/>
  <c r="P7940" i="5" s="1"/>
  <c r="P7941" i="5" s="1"/>
  <c r="P7942" i="5" s="1"/>
  <c r="P7943" i="5" s="1"/>
  <c r="P7944" i="5" s="1"/>
  <c r="P7945" i="5" s="1"/>
  <c r="P7946" i="5" s="1"/>
  <c r="P7947" i="5" s="1"/>
  <c r="P7948" i="5" s="1"/>
  <c r="P7949" i="5" s="1"/>
  <c r="P7950" i="5" s="1"/>
  <c r="P7951" i="5" s="1"/>
  <c r="P7952" i="5" s="1"/>
  <c r="P7953" i="5" s="1"/>
  <c r="P7954" i="5" s="1"/>
  <c r="P7955" i="5" s="1"/>
  <c r="P7956" i="5" s="1"/>
  <c r="P7957" i="5" s="1"/>
  <c r="P7958" i="5" s="1"/>
  <c r="P7959" i="5" s="1"/>
  <c r="P7960" i="5" s="1"/>
  <c r="P7961" i="5" s="1"/>
  <c r="P7962" i="5" s="1"/>
  <c r="P7963" i="5" s="1"/>
  <c r="P7964" i="5" s="1"/>
  <c r="P7965" i="5" s="1"/>
  <c r="P7966" i="5" s="1"/>
  <c r="P7967" i="5" s="1"/>
  <c r="P7968" i="5" s="1"/>
  <c r="P7969" i="5" s="1"/>
  <c r="P7970" i="5" s="1"/>
  <c r="P7971" i="5" s="1"/>
  <c r="P7972" i="5" s="1"/>
  <c r="P7973" i="5" s="1"/>
  <c r="P7974" i="5" s="1"/>
  <c r="P7975" i="5" s="1"/>
  <c r="P7976" i="5" s="1"/>
  <c r="P7977" i="5" s="1"/>
  <c r="P7978" i="5" s="1"/>
  <c r="P7979" i="5" s="1"/>
  <c r="P7980" i="5" s="1"/>
  <c r="P7981" i="5" s="1"/>
  <c r="P7982" i="5" s="1"/>
  <c r="P7983" i="5" s="1"/>
  <c r="P7984" i="5" s="1"/>
  <c r="P7985" i="5" s="1"/>
  <c r="P7986" i="5" s="1"/>
  <c r="P7987" i="5" s="1"/>
  <c r="P7988" i="5" s="1"/>
  <c r="P7989" i="5" s="1"/>
  <c r="P7990" i="5" s="1"/>
  <c r="P7991" i="5" s="1"/>
  <c r="P7992" i="5" s="1"/>
  <c r="P7993" i="5" s="1"/>
  <c r="P7994" i="5" s="1"/>
  <c r="P7995" i="5" s="1"/>
  <c r="P7996" i="5" s="1"/>
  <c r="P7997" i="5" s="1"/>
  <c r="P7998" i="5" s="1"/>
  <c r="P7999" i="5" s="1"/>
  <c r="P8000" i="5" s="1"/>
  <c r="P8001" i="5" s="1"/>
  <c r="P8002" i="5" s="1"/>
  <c r="P8003" i="5" s="1"/>
  <c r="P8004" i="5" s="1"/>
  <c r="P8005" i="5" s="1"/>
  <c r="P8006" i="5" s="1"/>
  <c r="P8007" i="5" s="1"/>
  <c r="P8008" i="5" s="1"/>
  <c r="P8009" i="5" s="1"/>
  <c r="P8010" i="5" s="1"/>
  <c r="P8011" i="5" s="1"/>
  <c r="P8012" i="5" s="1"/>
  <c r="P8013" i="5" s="1"/>
  <c r="P8014" i="5" s="1"/>
  <c r="P8015" i="5" s="1"/>
  <c r="P8016" i="5" s="1"/>
  <c r="P8017" i="5" s="1"/>
  <c r="P8018" i="5" s="1"/>
  <c r="P8019" i="5" s="1"/>
  <c r="P8020" i="5" s="1"/>
  <c r="P8021" i="5" s="1"/>
  <c r="P8022" i="5" s="1"/>
  <c r="P8023" i="5" s="1"/>
  <c r="P8024" i="5" s="1"/>
  <c r="P8025" i="5" s="1"/>
  <c r="P8026" i="5" s="1"/>
  <c r="P8027" i="5" s="1"/>
  <c r="P8028" i="5" s="1"/>
  <c r="P8029" i="5" s="1"/>
  <c r="P8030" i="5" s="1"/>
  <c r="P8031" i="5" s="1"/>
  <c r="P8032" i="5" s="1"/>
  <c r="P8033" i="5" s="1"/>
  <c r="P8034" i="5" s="1"/>
  <c r="P8035" i="5" s="1"/>
  <c r="P8036" i="5" s="1"/>
  <c r="P8037" i="5" s="1"/>
  <c r="P8038" i="5" s="1"/>
  <c r="P8039" i="5" s="1"/>
  <c r="P8040" i="5" s="1"/>
  <c r="P8041" i="5" s="1"/>
  <c r="P8042" i="5" s="1"/>
  <c r="P8043" i="5" s="1"/>
  <c r="P8044" i="5" s="1"/>
  <c r="P8045" i="5" s="1"/>
  <c r="P8046" i="5" s="1"/>
  <c r="P8047" i="5" s="1"/>
  <c r="P8048" i="5" s="1"/>
  <c r="P8049" i="5" s="1"/>
  <c r="P8050" i="5" s="1"/>
  <c r="P8051" i="5" s="1"/>
  <c r="P8052" i="5" s="1"/>
  <c r="P8053" i="5" s="1"/>
  <c r="P8054" i="5" s="1"/>
  <c r="P8055" i="5" s="1"/>
  <c r="P8056" i="5" s="1"/>
  <c r="P8057" i="5" s="1"/>
  <c r="P8058" i="5" s="1"/>
  <c r="P8059" i="5" s="1"/>
  <c r="P8060" i="5" s="1"/>
  <c r="P8061" i="5" s="1"/>
  <c r="P8062" i="5" s="1"/>
  <c r="P8063" i="5" s="1"/>
  <c r="P8064" i="5" s="1"/>
  <c r="P8065" i="5" s="1"/>
  <c r="P8066" i="5" s="1"/>
  <c r="P8067" i="5" s="1"/>
  <c r="P8068" i="5" s="1"/>
  <c r="P8069" i="5" s="1"/>
  <c r="P8070" i="5" s="1"/>
  <c r="P8071" i="5" s="1"/>
  <c r="P8072" i="5" s="1"/>
  <c r="P8073" i="5" s="1"/>
  <c r="P8074" i="5" s="1"/>
  <c r="P8075" i="5" s="1"/>
  <c r="P8076" i="5" s="1"/>
  <c r="P8077" i="5" s="1"/>
  <c r="P8078" i="5" s="1"/>
  <c r="P8079" i="5" s="1"/>
  <c r="P8080" i="5" s="1"/>
  <c r="P8081" i="5" s="1"/>
  <c r="P8082" i="5" s="1"/>
  <c r="P8083" i="5" s="1"/>
  <c r="P8084" i="5" s="1"/>
  <c r="P8085" i="5" s="1"/>
  <c r="P8086" i="5" s="1"/>
  <c r="P8087" i="5" s="1"/>
  <c r="P8088" i="5" s="1"/>
  <c r="P8089" i="5" s="1"/>
  <c r="P8090" i="5" s="1"/>
  <c r="P8091" i="5" s="1"/>
  <c r="P8092" i="5" s="1"/>
  <c r="P8093" i="5" s="1"/>
  <c r="P8094" i="5" s="1"/>
  <c r="P8095" i="5" s="1"/>
  <c r="P8096" i="5" s="1"/>
  <c r="P8097" i="5" s="1"/>
  <c r="P8098" i="5" s="1"/>
  <c r="P8099" i="5" s="1"/>
  <c r="P8100" i="5" s="1"/>
  <c r="P8101" i="5" s="1"/>
  <c r="P8102" i="5" s="1"/>
  <c r="P8103" i="5" s="1"/>
  <c r="P8104" i="5" s="1"/>
  <c r="P8105" i="5" s="1"/>
  <c r="P8106" i="5" s="1"/>
  <c r="P8107" i="5" s="1"/>
  <c r="P8108" i="5" s="1"/>
  <c r="P8109" i="5" s="1"/>
  <c r="P8110" i="5" s="1"/>
  <c r="P8111" i="5" s="1"/>
  <c r="P8112" i="5" s="1"/>
  <c r="P8113" i="5" s="1"/>
  <c r="P8114" i="5" s="1"/>
  <c r="P8115" i="5" s="1"/>
  <c r="P8116" i="5" s="1"/>
  <c r="P8117" i="5" s="1"/>
  <c r="P8118" i="5" s="1"/>
  <c r="P8119" i="5" s="1"/>
  <c r="P8120" i="5" s="1"/>
  <c r="P8121" i="5" s="1"/>
  <c r="P8122" i="5" s="1"/>
  <c r="P8123" i="5" s="1"/>
  <c r="P8124" i="5" s="1"/>
  <c r="P8125" i="5" s="1"/>
  <c r="P8126" i="5" s="1"/>
  <c r="P8127" i="5" s="1"/>
  <c r="P8128" i="5" s="1"/>
  <c r="P8129" i="5" s="1"/>
  <c r="P8130" i="5" s="1"/>
  <c r="P8131" i="5" s="1"/>
  <c r="P8132" i="5" s="1"/>
  <c r="P8133" i="5" s="1"/>
  <c r="P8134" i="5" s="1"/>
  <c r="P8135" i="5" s="1"/>
  <c r="P8136" i="5" s="1"/>
  <c r="P8137" i="5" s="1"/>
  <c r="P8138" i="5" s="1"/>
  <c r="P8139" i="5" s="1"/>
  <c r="P8140" i="5" s="1"/>
  <c r="P8141" i="5" s="1"/>
  <c r="P8142" i="5" s="1"/>
  <c r="P8143" i="5" s="1"/>
  <c r="P8144" i="5" s="1"/>
  <c r="P8145" i="5" s="1"/>
  <c r="P8146" i="5" s="1"/>
  <c r="P8147" i="5" s="1"/>
  <c r="P8148" i="5" s="1"/>
  <c r="P8149" i="5" s="1"/>
  <c r="P8150" i="5" s="1"/>
  <c r="P8151" i="5" s="1"/>
  <c r="P8152" i="5" s="1"/>
  <c r="P8153" i="5" s="1"/>
  <c r="P8154" i="5" s="1"/>
  <c r="P8155" i="5" s="1"/>
  <c r="P8156" i="5" s="1"/>
  <c r="P8157" i="5" s="1"/>
  <c r="P8158" i="5" s="1"/>
  <c r="P8159" i="5" s="1"/>
  <c r="P8160" i="5" s="1"/>
  <c r="P8161" i="5" s="1"/>
  <c r="P8162" i="5" s="1"/>
  <c r="P8163" i="5" s="1"/>
  <c r="P8164" i="5" s="1"/>
  <c r="P8165" i="5" s="1"/>
  <c r="P8166" i="5" s="1"/>
  <c r="P8167" i="5" s="1"/>
  <c r="P8168" i="5" s="1"/>
  <c r="P8169" i="5" s="1"/>
  <c r="P8170" i="5" s="1"/>
  <c r="P8171" i="5" s="1"/>
  <c r="P8172" i="5" s="1"/>
  <c r="P8173" i="5" s="1"/>
  <c r="P8174" i="5" s="1"/>
  <c r="P8175" i="5" s="1"/>
  <c r="P8176" i="5" s="1"/>
  <c r="P8177" i="5" s="1"/>
  <c r="P8178" i="5" s="1"/>
  <c r="P8179" i="5" s="1"/>
  <c r="P8180" i="5" s="1"/>
  <c r="P8181" i="5" s="1"/>
  <c r="P8182" i="5" s="1"/>
  <c r="P8183" i="5" s="1"/>
  <c r="P8184" i="5" s="1"/>
  <c r="P8185" i="5" s="1"/>
  <c r="P8186" i="5" s="1"/>
  <c r="P8187" i="5" s="1"/>
  <c r="P8188" i="5" s="1"/>
  <c r="P8189" i="5" s="1"/>
  <c r="P8190" i="5" s="1"/>
  <c r="P8191" i="5" s="1"/>
  <c r="P8192" i="5" s="1"/>
  <c r="P8193" i="5" s="1"/>
  <c r="P8194" i="5" s="1"/>
  <c r="P8195" i="5" s="1"/>
  <c r="P8196" i="5" s="1"/>
  <c r="P8197" i="5" s="1"/>
  <c r="P8198" i="5" s="1"/>
  <c r="P8199" i="5" s="1"/>
  <c r="P8200" i="5" s="1"/>
  <c r="P8201" i="5" s="1"/>
  <c r="P8202" i="5" s="1"/>
  <c r="P8203" i="5" s="1"/>
  <c r="P8204" i="5" s="1"/>
  <c r="P8205" i="5" s="1"/>
  <c r="P8206" i="5" s="1"/>
  <c r="P8207" i="5" s="1"/>
  <c r="P8208" i="5" s="1"/>
  <c r="P8209" i="5" s="1"/>
  <c r="P8210" i="5" s="1"/>
  <c r="P8211" i="5" s="1"/>
  <c r="P8212" i="5" s="1"/>
  <c r="P8213" i="5" s="1"/>
  <c r="P8214" i="5" s="1"/>
  <c r="P8215" i="5" s="1"/>
  <c r="P8216" i="5" s="1"/>
  <c r="P8217" i="5" s="1"/>
  <c r="P8218" i="5" s="1"/>
  <c r="P8219" i="5" s="1"/>
  <c r="P8220" i="5" s="1"/>
  <c r="P8221" i="5" s="1"/>
  <c r="P8222" i="5" s="1"/>
  <c r="P8223" i="5" s="1"/>
  <c r="P8224" i="5" s="1"/>
  <c r="P8225" i="5" s="1"/>
  <c r="P8226" i="5" s="1"/>
  <c r="P8227" i="5" s="1"/>
  <c r="P8228" i="5" s="1"/>
  <c r="P8229" i="5" s="1"/>
  <c r="P8230" i="5" s="1"/>
  <c r="P8231" i="5" s="1"/>
  <c r="P8232" i="5" s="1"/>
  <c r="P8233" i="5" s="1"/>
  <c r="P8234" i="5" s="1"/>
  <c r="P8235" i="5" s="1"/>
  <c r="P8236" i="5" s="1"/>
  <c r="P8237" i="5" s="1"/>
  <c r="P8238" i="5" s="1"/>
  <c r="P8239" i="5" s="1"/>
  <c r="P8240" i="5" s="1"/>
  <c r="P8241" i="5" s="1"/>
  <c r="P8242" i="5" s="1"/>
  <c r="P8243" i="5" s="1"/>
  <c r="P8244" i="5" s="1"/>
  <c r="P8245" i="5" s="1"/>
  <c r="P8246" i="5" s="1"/>
  <c r="P8247" i="5" s="1"/>
  <c r="P8248" i="5" s="1"/>
  <c r="P8249" i="5" s="1"/>
  <c r="P8250" i="5" s="1"/>
  <c r="P8251" i="5" s="1"/>
  <c r="P8252" i="5" s="1"/>
  <c r="P8253" i="5" s="1"/>
  <c r="P8254" i="5" s="1"/>
  <c r="P8255" i="5" s="1"/>
  <c r="P8256" i="5" s="1"/>
  <c r="P8257" i="5" s="1"/>
  <c r="P8258" i="5" s="1"/>
  <c r="P8259" i="5" s="1"/>
  <c r="P8260" i="5" s="1"/>
  <c r="P8261" i="5" s="1"/>
  <c r="P8262" i="5" s="1"/>
  <c r="P8263" i="5" s="1"/>
  <c r="P8264" i="5" s="1"/>
  <c r="P8265" i="5" s="1"/>
  <c r="P8266" i="5" s="1"/>
  <c r="P8267" i="5" s="1"/>
  <c r="P8268" i="5" s="1"/>
  <c r="P8269" i="5" s="1"/>
  <c r="P8270" i="5" s="1"/>
  <c r="P8271" i="5" s="1"/>
  <c r="P8272" i="5" s="1"/>
  <c r="P8273" i="5" s="1"/>
  <c r="P8274" i="5" s="1"/>
  <c r="P8275" i="5" s="1"/>
  <c r="P8276" i="5" s="1"/>
  <c r="P8277" i="5" s="1"/>
  <c r="P8278" i="5" s="1"/>
  <c r="P8279" i="5" s="1"/>
  <c r="P8280" i="5" s="1"/>
  <c r="P8281" i="5" s="1"/>
  <c r="P8282" i="5" s="1"/>
  <c r="P8283" i="5" s="1"/>
  <c r="P8284" i="5" s="1"/>
  <c r="P8285" i="5" s="1"/>
  <c r="P8286" i="5" s="1"/>
  <c r="P8287" i="5" s="1"/>
  <c r="P8288" i="5" s="1"/>
  <c r="P8289" i="5" s="1"/>
  <c r="P8290" i="5" s="1"/>
  <c r="P8291" i="5" s="1"/>
  <c r="P8292" i="5" s="1"/>
  <c r="P8293" i="5" s="1"/>
  <c r="P8294" i="5" s="1"/>
  <c r="P8295" i="5" s="1"/>
  <c r="P8296" i="5" s="1"/>
  <c r="P8297" i="5" s="1"/>
  <c r="P8298" i="5" s="1"/>
  <c r="P8299" i="5" s="1"/>
  <c r="P8300" i="5" s="1"/>
  <c r="P8301" i="5" s="1"/>
  <c r="P8302" i="5" s="1"/>
  <c r="P8303" i="5" s="1"/>
  <c r="P8304" i="5" s="1"/>
  <c r="P8305" i="5" s="1"/>
  <c r="P8306" i="5" s="1"/>
  <c r="P8307" i="5" s="1"/>
  <c r="P8308" i="5" s="1"/>
  <c r="P8309" i="5" s="1"/>
  <c r="P8310" i="5" s="1"/>
  <c r="P8311" i="5" s="1"/>
  <c r="P8312" i="5" s="1"/>
  <c r="P8313" i="5" s="1"/>
  <c r="P8314" i="5" s="1"/>
  <c r="P8315" i="5" s="1"/>
  <c r="P8316" i="5" s="1"/>
  <c r="P8317" i="5" s="1"/>
  <c r="P8318" i="5" s="1"/>
  <c r="P8319" i="5" s="1"/>
  <c r="P8320" i="5" s="1"/>
  <c r="P8321" i="5" s="1"/>
  <c r="P8322" i="5" s="1"/>
  <c r="P8323" i="5" s="1"/>
  <c r="P8324" i="5" s="1"/>
  <c r="P8325" i="5" s="1"/>
  <c r="P8326" i="5" s="1"/>
  <c r="P8327" i="5" s="1"/>
  <c r="P8328" i="5" s="1"/>
  <c r="P8329" i="5" s="1"/>
  <c r="P8330" i="5" s="1"/>
  <c r="P8331" i="5" s="1"/>
  <c r="P8332" i="5" s="1"/>
  <c r="P8333" i="5" s="1"/>
  <c r="P8334" i="5" s="1"/>
  <c r="P8335" i="5" s="1"/>
  <c r="P8336" i="5" s="1"/>
  <c r="P8337" i="5" s="1"/>
  <c r="P8338" i="5" s="1"/>
  <c r="P8339" i="5" s="1"/>
  <c r="P8340" i="5" s="1"/>
  <c r="P8341" i="5" s="1"/>
  <c r="P8342" i="5" s="1"/>
  <c r="P8343" i="5" s="1"/>
  <c r="P8344" i="5" s="1"/>
  <c r="P8345" i="5" s="1"/>
  <c r="P8346" i="5" s="1"/>
  <c r="P8347" i="5" s="1"/>
  <c r="P8348" i="5" s="1"/>
  <c r="P8349" i="5" s="1"/>
  <c r="P8350" i="5" s="1"/>
  <c r="P8351" i="5" s="1"/>
  <c r="P8352" i="5" s="1"/>
  <c r="P8353" i="5" s="1"/>
  <c r="P8354" i="5" s="1"/>
  <c r="P8355" i="5" s="1"/>
  <c r="P8356" i="5" s="1"/>
  <c r="P8357" i="5" s="1"/>
  <c r="P8358" i="5" s="1"/>
  <c r="P8359" i="5" s="1"/>
  <c r="P8360" i="5" s="1"/>
  <c r="P8361" i="5" s="1"/>
  <c r="P8362" i="5" s="1"/>
  <c r="P8363" i="5" s="1"/>
  <c r="P8364" i="5" s="1"/>
  <c r="P8365" i="5" s="1"/>
  <c r="P8366" i="5" s="1"/>
  <c r="P8367" i="5" s="1"/>
  <c r="P8368" i="5" s="1"/>
  <c r="P8369" i="5" s="1"/>
  <c r="P8370" i="5" s="1"/>
  <c r="P8371" i="5" s="1"/>
  <c r="P8372" i="5" s="1"/>
  <c r="P8373" i="5" s="1"/>
  <c r="P8374" i="5" s="1"/>
  <c r="P8375" i="5" s="1"/>
  <c r="P8376" i="5" s="1"/>
  <c r="P8377" i="5" s="1"/>
  <c r="P8378" i="5" s="1"/>
  <c r="P8379" i="5" s="1"/>
  <c r="P8380" i="5" s="1"/>
  <c r="P8381" i="5" s="1"/>
  <c r="P8382" i="5" s="1"/>
  <c r="P8383" i="5" s="1"/>
  <c r="P8384" i="5" s="1"/>
  <c r="P8385" i="5" s="1"/>
  <c r="P8386" i="5" s="1"/>
  <c r="P8387" i="5" s="1"/>
  <c r="P8388" i="5" s="1"/>
  <c r="P8389" i="5" s="1"/>
  <c r="P8390" i="5" s="1"/>
  <c r="P8391" i="5" s="1"/>
  <c r="P8392" i="5" s="1"/>
  <c r="P8393" i="5" s="1"/>
  <c r="P8394" i="5" s="1"/>
  <c r="P8395" i="5" s="1"/>
  <c r="P8396" i="5" s="1"/>
  <c r="P8397" i="5" s="1"/>
  <c r="P8398" i="5" s="1"/>
  <c r="P8399" i="5" s="1"/>
  <c r="P8400" i="5" s="1"/>
  <c r="P8401" i="5" s="1"/>
  <c r="P8402" i="5" s="1"/>
  <c r="P8403" i="5" s="1"/>
  <c r="P8404" i="5" s="1"/>
  <c r="P8405" i="5" s="1"/>
  <c r="P8406" i="5" s="1"/>
  <c r="P8407" i="5" s="1"/>
  <c r="P8408" i="5" s="1"/>
  <c r="P8409" i="5" s="1"/>
  <c r="P8410" i="5" s="1"/>
  <c r="P8411" i="5" s="1"/>
  <c r="P8412" i="5" s="1"/>
  <c r="P8413" i="5" s="1"/>
  <c r="P8414" i="5" s="1"/>
  <c r="P8415" i="5" s="1"/>
  <c r="P8416" i="5" s="1"/>
  <c r="P8417" i="5" s="1"/>
  <c r="P8418" i="5" s="1"/>
  <c r="P8419" i="5" s="1"/>
  <c r="P8420" i="5" s="1"/>
  <c r="P8421" i="5" s="1"/>
  <c r="P8422" i="5" s="1"/>
  <c r="P8423" i="5" s="1"/>
  <c r="P8424" i="5" s="1"/>
  <c r="P8425" i="5" s="1"/>
  <c r="P8426" i="5" s="1"/>
  <c r="P8427" i="5" s="1"/>
  <c r="P8428" i="5" s="1"/>
  <c r="P8429" i="5" s="1"/>
  <c r="P8430" i="5" s="1"/>
  <c r="P8431" i="5" s="1"/>
  <c r="P8432" i="5" s="1"/>
  <c r="P8433" i="5" s="1"/>
  <c r="P8434" i="5" s="1"/>
  <c r="P8435" i="5" s="1"/>
  <c r="P8436" i="5" s="1"/>
  <c r="P8437" i="5" s="1"/>
  <c r="P8438" i="5" s="1"/>
  <c r="P8439" i="5" s="1"/>
  <c r="P8440" i="5" s="1"/>
  <c r="P8441" i="5" s="1"/>
  <c r="P8442" i="5" s="1"/>
  <c r="P8443" i="5" s="1"/>
  <c r="P8444" i="5" s="1"/>
  <c r="P8445" i="5" s="1"/>
  <c r="P8446" i="5" s="1"/>
  <c r="P8447" i="5" s="1"/>
  <c r="P8448" i="5" s="1"/>
  <c r="P8449" i="5" s="1"/>
  <c r="P8450" i="5" s="1"/>
  <c r="P8451" i="5" s="1"/>
  <c r="P8452" i="5" s="1"/>
  <c r="P8453" i="5" s="1"/>
  <c r="P8454" i="5" s="1"/>
  <c r="P8455" i="5" s="1"/>
  <c r="P8456" i="5" s="1"/>
  <c r="P8457" i="5" s="1"/>
  <c r="P8458" i="5" s="1"/>
  <c r="P8459" i="5" s="1"/>
  <c r="P8460" i="5" s="1"/>
  <c r="P8461" i="5" s="1"/>
  <c r="P8462" i="5" s="1"/>
  <c r="P8463" i="5" s="1"/>
  <c r="P8464" i="5" s="1"/>
  <c r="P8465" i="5" s="1"/>
  <c r="P8466" i="5" s="1"/>
  <c r="P8467" i="5" s="1"/>
  <c r="P8468" i="5" s="1"/>
  <c r="P8469" i="5" s="1"/>
  <c r="P8470" i="5" s="1"/>
  <c r="P8471" i="5" s="1"/>
  <c r="P8472" i="5" s="1"/>
  <c r="P8473" i="5" s="1"/>
  <c r="P8474" i="5" s="1"/>
  <c r="P8475" i="5" s="1"/>
  <c r="P8476" i="5" s="1"/>
  <c r="P8477" i="5" s="1"/>
  <c r="P8478" i="5" s="1"/>
  <c r="P8479" i="5" s="1"/>
  <c r="P8480" i="5" s="1"/>
  <c r="P8481" i="5" s="1"/>
  <c r="P8482" i="5" s="1"/>
  <c r="P8483" i="5" s="1"/>
  <c r="P8484" i="5" s="1"/>
  <c r="P8485" i="5" s="1"/>
  <c r="P8486" i="5" s="1"/>
  <c r="P8487" i="5" s="1"/>
  <c r="P8488" i="5" s="1"/>
  <c r="P8489" i="5" s="1"/>
  <c r="P8490" i="5" s="1"/>
  <c r="P8491" i="5" s="1"/>
  <c r="P8492" i="5" s="1"/>
  <c r="P8493" i="5" s="1"/>
  <c r="P8494" i="5" s="1"/>
  <c r="P8495" i="5" s="1"/>
  <c r="P8496" i="5" s="1"/>
  <c r="P8497" i="5" s="1"/>
  <c r="P8498" i="5" s="1"/>
  <c r="P8499" i="5" s="1"/>
  <c r="P8500" i="5" s="1"/>
  <c r="P8501" i="5" s="1"/>
  <c r="P8502" i="5" s="1"/>
  <c r="P8503" i="5" s="1"/>
  <c r="P8504" i="5" s="1"/>
  <c r="P8505" i="5" s="1"/>
  <c r="P8506" i="5" s="1"/>
  <c r="P8507" i="5" s="1"/>
  <c r="P8508" i="5" s="1"/>
  <c r="P8509" i="5" s="1"/>
  <c r="P8510" i="5" s="1"/>
  <c r="P8511" i="5" s="1"/>
  <c r="P8512" i="5" s="1"/>
  <c r="P8513" i="5" s="1"/>
  <c r="P8514" i="5" s="1"/>
  <c r="P8515" i="5" s="1"/>
  <c r="P8516" i="5" s="1"/>
  <c r="P8517" i="5" s="1"/>
  <c r="P8518" i="5" s="1"/>
  <c r="P8519" i="5" s="1"/>
  <c r="P8520" i="5" s="1"/>
  <c r="P8521" i="5" s="1"/>
  <c r="P8522" i="5" s="1"/>
  <c r="P8523" i="5" s="1"/>
  <c r="P8524" i="5" s="1"/>
  <c r="P8525" i="5" s="1"/>
  <c r="P8526" i="5" s="1"/>
  <c r="P8527" i="5" s="1"/>
  <c r="P8528" i="5" s="1"/>
  <c r="P8529" i="5" s="1"/>
  <c r="P8530" i="5" s="1"/>
  <c r="P8531" i="5" s="1"/>
  <c r="P8532" i="5" s="1"/>
  <c r="P8533" i="5" s="1"/>
  <c r="P8534" i="5" s="1"/>
  <c r="P8535" i="5" s="1"/>
  <c r="P8536" i="5" s="1"/>
  <c r="P8537" i="5" s="1"/>
  <c r="P8538" i="5" s="1"/>
  <c r="P8539" i="5" s="1"/>
  <c r="P8540" i="5" s="1"/>
  <c r="P8541" i="5" s="1"/>
  <c r="P8542" i="5" s="1"/>
  <c r="P8543" i="5" s="1"/>
  <c r="P8544" i="5" s="1"/>
  <c r="P8545" i="5" s="1"/>
  <c r="P8546" i="5" s="1"/>
  <c r="P8547" i="5" s="1"/>
  <c r="P8548" i="5" s="1"/>
  <c r="P8549" i="5" s="1"/>
  <c r="P8550" i="5" s="1"/>
  <c r="P8551" i="5" s="1"/>
  <c r="P8552" i="5" s="1"/>
  <c r="P8553" i="5" s="1"/>
  <c r="P8554" i="5" s="1"/>
  <c r="P8555" i="5" s="1"/>
  <c r="P8556" i="5" s="1"/>
  <c r="P8557" i="5" s="1"/>
  <c r="P8558" i="5" s="1"/>
  <c r="P8559" i="5" s="1"/>
  <c r="P8560" i="5" s="1"/>
  <c r="P8561" i="5" s="1"/>
  <c r="P8562" i="5" s="1"/>
  <c r="P8563" i="5" s="1"/>
  <c r="P8564" i="5" s="1"/>
  <c r="P8565" i="5" s="1"/>
  <c r="P8566" i="5" s="1"/>
  <c r="P8567" i="5" s="1"/>
  <c r="P8568" i="5" s="1"/>
  <c r="P8569" i="5" s="1"/>
  <c r="P8570" i="5" s="1"/>
  <c r="P8571" i="5" s="1"/>
  <c r="P8572" i="5" s="1"/>
  <c r="P8573" i="5" s="1"/>
  <c r="P8574" i="5" s="1"/>
  <c r="P8575" i="5" s="1"/>
  <c r="P8576" i="5" s="1"/>
  <c r="P8577" i="5" s="1"/>
  <c r="P8578" i="5" s="1"/>
  <c r="P8579" i="5" s="1"/>
  <c r="P8580" i="5" s="1"/>
  <c r="P8581" i="5" s="1"/>
  <c r="P8582" i="5" s="1"/>
  <c r="P8583" i="5" s="1"/>
  <c r="P8584" i="5" s="1"/>
  <c r="P8585" i="5" s="1"/>
  <c r="P8586" i="5" s="1"/>
  <c r="P8587" i="5" s="1"/>
  <c r="P8588" i="5" s="1"/>
  <c r="P8589" i="5" s="1"/>
  <c r="P8590" i="5" s="1"/>
  <c r="P8591" i="5" s="1"/>
  <c r="P8592" i="5" s="1"/>
  <c r="P8593" i="5" s="1"/>
  <c r="P8594" i="5" s="1"/>
  <c r="P8595" i="5" s="1"/>
  <c r="P8596" i="5" s="1"/>
  <c r="P8597" i="5" s="1"/>
  <c r="P8598" i="5" s="1"/>
  <c r="P8599" i="5" s="1"/>
  <c r="P8600" i="5" s="1"/>
  <c r="P8601" i="5" s="1"/>
  <c r="P8602" i="5" s="1"/>
  <c r="P8603" i="5" s="1"/>
  <c r="P8604" i="5" s="1"/>
  <c r="P8605" i="5" s="1"/>
  <c r="P8606" i="5" s="1"/>
  <c r="P8607" i="5" s="1"/>
  <c r="P8608" i="5" s="1"/>
  <c r="P8609" i="5" s="1"/>
  <c r="P8610" i="5" s="1"/>
  <c r="P8611" i="5" s="1"/>
  <c r="P8612" i="5" s="1"/>
  <c r="P8613" i="5" s="1"/>
  <c r="P8614" i="5" s="1"/>
  <c r="P8615" i="5" s="1"/>
  <c r="P8616" i="5" s="1"/>
  <c r="P8617" i="5" s="1"/>
  <c r="P8618" i="5" s="1"/>
  <c r="P8619" i="5" s="1"/>
  <c r="P8620" i="5" s="1"/>
  <c r="P8621" i="5" s="1"/>
  <c r="P8622" i="5" s="1"/>
  <c r="P8623" i="5" s="1"/>
  <c r="P8624" i="5" s="1"/>
  <c r="P8625" i="5" s="1"/>
  <c r="P8626" i="5" s="1"/>
  <c r="P8627" i="5" s="1"/>
  <c r="P8628" i="5" s="1"/>
  <c r="P8629" i="5" s="1"/>
  <c r="P8630" i="5" s="1"/>
  <c r="P8631" i="5" s="1"/>
  <c r="P8632" i="5" s="1"/>
  <c r="P8633" i="5" s="1"/>
  <c r="P8634" i="5" s="1"/>
  <c r="P8635" i="5" s="1"/>
  <c r="P8636" i="5" s="1"/>
  <c r="P8637" i="5" s="1"/>
  <c r="P8638" i="5" s="1"/>
  <c r="P8639" i="5" s="1"/>
  <c r="P8640" i="5" s="1"/>
  <c r="P8641" i="5" s="1"/>
  <c r="P8642" i="5" s="1"/>
  <c r="P8643" i="5" s="1"/>
  <c r="P8644" i="5" s="1"/>
  <c r="P8645" i="5" s="1"/>
  <c r="P8646" i="5" s="1"/>
  <c r="P8647" i="5" s="1"/>
  <c r="P8648" i="5" s="1"/>
  <c r="P8649" i="5" s="1"/>
  <c r="P8650" i="5" s="1"/>
  <c r="P8651" i="5" s="1"/>
  <c r="P8652" i="5" s="1"/>
  <c r="P8653" i="5" s="1"/>
  <c r="P8654" i="5" s="1"/>
  <c r="P8655" i="5" s="1"/>
  <c r="P8656" i="5" s="1"/>
  <c r="P8657" i="5" s="1"/>
  <c r="P8658" i="5" s="1"/>
  <c r="P8659" i="5" s="1"/>
  <c r="P8660" i="5" s="1"/>
  <c r="P8661" i="5" s="1"/>
  <c r="P8662" i="5" s="1"/>
  <c r="P8663" i="5" s="1"/>
  <c r="P8664" i="5" s="1"/>
  <c r="P8665" i="5" s="1"/>
  <c r="P8666" i="5" s="1"/>
  <c r="P8667" i="5" s="1"/>
  <c r="P8668" i="5" s="1"/>
  <c r="P8669" i="5" s="1"/>
  <c r="P8670" i="5" s="1"/>
  <c r="P8671" i="5" s="1"/>
  <c r="P8672" i="5" s="1"/>
  <c r="P8673" i="5" s="1"/>
  <c r="P8674" i="5" s="1"/>
  <c r="P8675" i="5" s="1"/>
  <c r="P8676" i="5" s="1"/>
  <c r="P8677" i="5" s="1"/>
  <c r="P8678" i="5" s="1"/>
  <c r="P8679" i="5" s="1"/>
  <c r="P8680" i="5" s="1"/>
  <c r="P8681" i="5" s="1"/>
  <c r="P8682" i="5" s="1"/>
  <c r="P8683" i="5" s="1"/>
  <c r="P8684" i="5" s="1"/>
  <c r="P8685" i="5" s="1"/>
  <c r="P8686" i="5" s="1"/>
  <c r="P8687" i="5" s="1"/>
  <c r="P8688" i="5" s="1"/>
  <c r="P8689" i="5" s="1"/>
  <c r="P8690" i="5" s="1"/>
  <c r="P8691" i="5" s="1"/>
  <c r="P8692" i="5" s="1"/>
  <c r="P8693" i="5" s="1"/>
  <c r="P8694" i="5" s="1"/>
  <c r="P8695" i="5" s="1"/>
  <c r="P8696" i="5" s="1"/>
  <c r="P8697" i="5" s="1"/>
  <c r="P8698" i="5" s="1"/>
  <c r="P8699" i="5" s="1"/>
  <c r="P8700" i="5" s="1"/>
  <c r="P8701" i="5" s="1"/>
  <c r="P8702" i="5" s="1"/>
  <c r="P8703" i="5" s="1"/>
  <c r="P8704" i="5" s="1"/>
  <c r="P8705" i="5" s="1"/>
  <c r="P8706" i="5" s="1"/>
  <c r="P8707" i="5" s="1"/>
  <c r="P8708" i="5" s="1"/>
  <c r="P8709" i="5" s="1"/>
  <c r="P8710" i="5" s="1"/>
  <c r="P8711" i="5" s="1"/>
  <c r="P8712" i="5" s="1"/>
  <c r="P8713" i="5" s="1"/>
  <c r="P8714" i="5" s="1"/>
  <c r="P8715" i="5" s="1"/>
  <c r="P8716" i="5" s="1"/>
  <c r="P8717" i="5" s="1"/>
  <c r="P8718" i="5" s="1"/>
  <c r="P8719" i="5" s="1"/>
  <c r="P8720" i="5" s="1"/>
  <c r="P8721" i="5" s="1"/>
  <c r="P8722" i="5" s="1"/>
  <c r="P8723" i="5" s="1"/>
  <c r="P8724" i="5" s="1"/>
  <c r="P8725" i="5" s="1"/>
  <c r="P8726" i="5" s="1"/>
  <c r="P8727" i="5" s="1"/>
  <c r="P8728" i="5" s="1"/>
  <c r="P8729" i="5" s="1"/>
  <c r="P8730" i="5" s="1"/>
  <c r="P8731" i="5" s="1"/>
  <c r="P8732" i="5" s="1"/>
  <c r="P8733" i="5" s="1"/>
  <c r="P8734" i="5" s="1"/>
  <c r="P8735" i="5" s="1"/>
  <c r="P8736" i="5" s="1"/>
  <c r="P8737" i="5" s="1"/>
  <c r="P8738" i="5" s="1"/>
  <c r="P8739" i="5" s="1"/>
  <c r="P8740" i="5" s="1"/>
  <c r="P8741" i="5" s="1"/>
  <c r="P8742" i="5" s="1"/>
  <c r="P8743" i="5" s="1"/>
  <c r="P8744" i="5" s="1"/>
  <c r="P8745" i="5" s="1"/>
  <c r="P8746" i="5" s="1"/>
  <c r="P8747" i="5" s="1"/>
  <c r="P8748" i="5" s="1"/>
  <c r="P8749" i="5" s="1"/>
  <c r="P8750" i="5" s="1"/>
  <c r="P8751" i="5" s="1"/>
  <c r="P8752" i="5" s="1"/>
  <c r="P8753" i="5" s="1"/>
  <c r="P8754" i="5" s="1"/>
  <c r="P8755" i="5" s="1"/>
  <c r="P8756" i="5" s="1"/>
  <c r="P8757" i="5" s="1"/>
  <c r="P8758" i="5" s="1"/>
  <c r="P8759" i="5" s="1"/>
  <c r="P8760" i="5" s="1"/>
  <c r="P8761" i="5" s="1"/>
  <c r="P8762" i="5" s="1"/>
  <c r="P8763" i="5" s="1"/>
  <c r="P8764" i="5" s="1"/>
  <c r="P8765" i="5" s="1"/>
  <c r="P8766" i="5" s="1"/>
  <c r="P8767" i="5" s="1"/>
  <c r="P8768" i="5" s="1"/>
  <c r="P8769" i="5" s="1"/>
  <c r="P8770" i="5" s="1"/>
  <c r="P8771" i="5" s="1"/>
  <c r="P8772" i="5" s="1"/>
  <c r="P8773" i="5" s="1"/>
  <c r="P8774" i="5" s="1"/>
  <c r="P8775" i="5" s="1"/>
  <c r="P8776" i="5" s="1"/>
  <c r="P8777" i="5" s="1"/>
  <c r="P8778" i="5" s="1"/>
  <c r="P8779" i="5" s="1"/>
  <c r="P8780" i="5" s="1"/>
  <c r="P8781" i="5" s="1"/>
  <c r="P8782" i="5" s="1"/>
  <c r="P8783" i="5" s="1"/>
  <c r="P8784" i="5" s="1"/>
  <c r="P8785" i="5" s="1"/>
  <c r="P8786" i="5" s="1"/>
  <c r="P8787" i="5" s="1"/>
  <c r="P8788" i="5" s="1"/>
  <c r="P8789" i="5" s="1"/>
  <c r="P8790" i="5" s="1"/>
  <c r="P8791" i="5" s="1"/>
  <c r="P8792" i="5" s="1"/>
  <c r="P8793" i="5" s="1"/>
  <c r="P8794" i="5" s="1"/>
  <c r="P8795" i="5" s="1"/>
  <c r="P8796" i="5" s="1"/>
  <c r="P8797" i="5" s="1"/>
  <c r="P8798" i="5" s="1"/>
  <c r="P8799" i="5" s="1"/>
  <c r="P8800" i="5" s="1"/>
  <c r="P8801" i="5" s="1"/>
  <c r="P8802" i="5" s="1"/>
  <c r="P8803" i="5" s="1"/>
  <c r="P8804" i="5" s="1"/>
  <c r="P8805" i="5" s="1"/>
  <c r="P8806" i="5" s="1"/>
  <c r="P8807" i="5" s="1"/>
  <c r="P8808" i="5" s="1"/>
  <c r="P8809" i="5" s="1"/>
  <c r="P8810" i="5" s="1"/>
  <c r="P8811" i="5" s="1"/>
  <c r="P8812" i="5" s="1"/>
  <c r="P8813" i="5" s="1"/>
  <c r="P8814" i="5" s="1"/>
  <c r="P8815" i="5" s="1"/>
  <c r="P8816" i="5" s="1"/>
  <c r="P8817" i="5" s="1"/>
  <c r="P8818" i="5" s="1"/>
  <c r="P8819" i="5" s="1"/>
  <c r="P8820" i="5" s="1"/>
  <c r="P8821" i="5" s="1"/>
  <c r="P8822" i="5" s="1"/>
  <c r="P8823" i="5" s="1"/>
  <c r="P8824" i="5" s="1"/>
  <c r="P8825" i="5" s="1"/>
  <c r="P8826" i="5" s="1"/>
  <c r="P8827" i="5" s="1"/>
  <c r="P8828" i="5" s="1"/>
  <c r="P8829" i="5" s="1"/>
  <c r="P8830" i="5" s="1"/>
  <c r="P8831" i="5" s="1"/>
  <c r="P8832" i="5" s="1"/>
  <c r="P8833" i="5" s="1"/>
  <c r="P8834" i="5" s="1"/>
  <c r="P8835" i="5" s="1"/>
  <c r="P8836" i="5" s="1"/>
  <c r="P8837" i="5" s="1"/>
  <c r="P8838" i="5" s="1"/>
  <c r="P8839" i="5" s="1"/>
  <c r="P8840" i="5" s="1"/>
  <c r="P8841" i="5" s="1"/>
  <c r="P8842" i="5" s="1"/>
  <c r="P8843" i="5" s="1"/>
  <c r="P8844" i="5" s="1"/>
  <c r="P8845" i="5" s="1"/>
  <c r="P8846" i="5" s="1"/>
  <c r="P8847" i="5" s="1"/>
  <c r="P8848" i="5" s="1"/>
  <c r="P8849" i="5" s="1"/>
  <c r="P8850" i="5" s="1"/>
  <c r="P8851" i="5" s="1"/>
  <c r="P8852" i="5" s="1"/>
  <c r="P8853" i="5" s="1"/>
  <c r="P8854" i="5" s="1"/>
  <c r="P8855" i="5" s="1"/>
  <c r="P8856" i="5" s="1"/>
  <c r="P8857" i="5" s="1"/>
  <c r="P8858" i="5" s="1"/>
  <c r="P8859" i="5" s="1"/>
  <c r="P8860" i="5" s="1"/>
  <c r="P8861" i="5" s="1"/>
  <c r="P8862" i="5" s="1"/>
  <c r="P8863" i="5" s="1"/>
  <c r="P8864" i="5" s="1"/>
  <c r="P8865" i="5" s="1"/>
  <c r="P8866" i="5" s="1"/>
  <c r="P8867" i="5" s="1"/>
  <c r="P8868" i="5" s="1"/>
  <c r="P8869" i="5" s="1"/>
  <c r="P8870" i="5" s="1"/>
  <c r="P8871" i="5" s="1"/>
  <c r="P8872" i="5" s="1"/>
  <c r="P8873" i="5" s="1"/>
  <c r="P8874" i="5" s="1"/>
  <c r="P8875" i="5" s="1"/>
  <c r="P8876" i="5" s="1"/>
  <c r="P8877" i="5" s="1"/>
  <c r="P8878" i="5" s="1"/>
  <c r="P8879" i="5" s="1"/>
  <c r="P8880" i="5" s="1"/>
  <c r="P8881" i="5" s="1"/>
  <c r="P8882" i="5" s="1"/>
  <c r="P8883" i="5" s="1"/>
  <c r="P8884" i="5" s="1"/>
  <c r="P8885" i="5" s="1"/>
  <c r="P8886" i="5" s="1"/>
  <c r="P8887" i="5" s="1"/>
  <c r="P8888" i="5" s="1"/>
  <c r="P8889" i="5" s="1"/>
  <c r="P8890" i="5" s="1"/>
  <c r="P8891" i="5" s="1"/>
  <c r="P8892" i="5" s="1"/>
  <c r="P8893" i="5" s="1"/>
  <c r="P8894" i="5" s="1"/>
  <c r="P8895" i="5" s="1"/>
  <c r="P8896" i="5" s="1"/>
  <c r="P8897" i="5" s="1"/>
  <c r="P8898" i="5" s="1"/>
  <c r="P8899" i="5" s="1"/>
  <c r="P8900" i="5" s="1"/>
  <c r="P8901" i="5" s="1"/>
  <c r="P8902" i="5" s="1"/>
  <c r="P8903" i="5" s="1"/>
  <c r="P8904" i="5" s="1"/>
  <c r="P8905" i="5" s="1"/>
  <c r="P8906" i="5" s="1"/>
  <c r="P8907" i="5" s="1"/>
  <c r="P8908" i="5" s="1"/>
  <c r="P8909" i="5" s="1"/>
  <c r="P8910" i="5" s="1"/>
  <c r="P8911" i="5" s="1"/>
  <c r="P8912" i="5" s="1"/>
  <c r="P8913" i="5" s="1"/>
  <c r="P8914" i="5" s="1"/>
  <c r="P8915" i="5" s="1"/>
  <c r="P8916" i="5" s="1"/>
  <c r="P8917" i="5" s="1"/>
  <c r="P8918" i="5" s="1"/>
  <c r="P8919" i="5" s="1"/>
  <c r="P8920" i="5" s="1"/>
  <c r="P8921" i="5" s="1"/>
  <c r="P8922" i="5" s="1"/>
  <c r="P8923" i="5" s="1"/>
  <c r="P8924" i="5" s="1"/>
  <c r="P8925" i="5" s="1"/>
  <c r="P8926" i="5" s="1"/>
  <c r="P8927" i="5" s="1"/>
  <c r="P8928" i="5" s="1"/>
  <c r="P8929" i="5" s="1"/>
  <c r="P8930" i="5" s="1"/>
  <c r="P8931" i="5" s="1"/>
  <c r="P8932" i="5" s="1"/>
  <c r="P8933" i="5" s="1"/>
  <c r="P8934" i="5" s="1"/>
  <c r="P8935" i="5" s="1"/>
  <c r="P8936" i="5" s="1"/>
  <c r="P8937" i="5" s="1"/>
  <c r="P8938" i="5" s="1"/>
  <c r="P8939" i="5" s="1"/>
  <c r="P8940" i="5" s="1"/>
  <c r="P8941" i="5" s="1"/>
  <c r="P8942" i="5" s="1"/>
  <c r="P8943" i="5" s="1"/>
  <c r="P8944" i="5" s="1"/>
  <c r="P8945" i="5" s="1"/>
  <c r="P8946" i="5" s="1"/>
  <c r="P8947" i="5" s="1"/>
  <c r="P8948" i="5" s="1"/>
  <c r="P8949" i="5" s="1"/>
  <c r="P8950" i="5" s="1"/>
  <c r="P8951" i="5" s="1"/>
  <c r="P8952" i="5" s="1"/>
  <c r="P8953" i="5" s="1"/>
  <c r="P8954" i="5" s="1"/>
  <c r="P8955" i="5" s="1"/>
  <c r="P8956" i="5" s="1"/>
  <c r="P8957" i="5" s="1"/>
  <c r="P8958" i="5" s="1"/>
  <c r="P8959" i="5" s="1"/>
  <c r="P8960" i="5" s="1"/>
  <c r="P8961" i="5" s="1"/>
  <c r="P8962" i="5" s="1"/>
  <c r="P8963" i="5" s="1"/>
  <c r="P8964" i="5" s="1"/>
  <c r="P8965" i="5" s="1"/>
  <c r="P8966" i="5" s="1"/>
  <c r="P8967" i="5" s="1"/>
  <c r="P8968" i="5" s="1"/>
  <c r="P8969" i="5" s="1"/>
  <c r="P8970" i="5" s="1"/>
  <c r="P8971" i="5" s="1"/>
  <c r="P8972" i="5" s="1"/>
  <c r="P8973" i="5" s="1"/>
  <c r="P8974" i="5" s="1"/>
  <c r="P8975" i="5" s="1"/>
  <c r="P8976" i="5" s="1"/>
  <c r="P8977" i="5" s="1"/>
  <c r="P8978" i="5" s="1"/>
  <c r="P8979" i="5" s="1"/>
  <c r="P8980" i="5" s="1"/>
  <c r="P8981" i="5" s="1"/>
  <c r="P8982" i="5" s="1"/>
  <c r="P8983" i="5" s="1"/>
  <c r="P8984" i="5" s="1"/>
  <c r="P8985" i="5" s="1"/>
  <c r="P8986" i="5" s="1"/>
  <c r="P8987" i="5" s="1"/>
  <c r="P8988" i="5" s="1"/>
  <c r="P8989" i="5" s="1"/>
  <c r="P8990" i="5" s="1"/>
  <c r="P8991" i="5" s="1"/>
  <c r="P8992" i="5" s="1"/>
  <c r="P8993" i="5" s="1"/>
  <c r="P8994" i="5" s="1"/>
  <c r="P8995" i="5" s="1"/>
  <c r="P8996" i="5" s="1"/>
  <c r="P8997" i="5" s="1"/>
  <c r="P8998" i="5" s="1"/>
  <c r="P8999" i="5" s="1"/>
  <c r="P9000" i="5" s="1"/>
  <c r="P9001" i="5" s="1"/>
  <c r="P9002" i="5" s="1"/>
  <c r="P9003" i="5" s="1"/>
  <c r="P9004" i="5" s="1"/>
  <c r="P9005" i="5" s="1"/>
  <c r="P9006" i="5" s="1"/>
  <c r="P9007" i="5" s="1"/>
  <c r="P9008" i="5" s="1"/>
  <c r="P9009" i="5" s="1"/>
  <c r="P9010" i="5" s="1"/>
  <c r="P9011" i="5" s="1"/>
  <c r="P9012" i="5" s="1"/>
  <c r="P9013" i="5" s="1"/>
  <c r="P9014" i="5" s="1"/>
  <c r="P9015" i="5" s="1"/>
  <c r="P9016" i="5" s="1"/>
  <c r="P9017" i="5" s="1"/>
  <c r="P9018" i="5" s="1"/>
  <c r="P9019" i="5" s="1"/>
  <c r="P9020" i="5" s="1"/>
  <c r="P9021" i="5" s="1"/>
  <c r="P9022" i="5" s="1"/>
  <c r="P9023" i="5" s="1"/>
  <c r="P9024" i="5" s="1"/>
  <c r="P9025" i="5" s="1"/>
  <c r="P9026" i="5" s="1"/>
  <c r="P9027" i="5" s="1"/>
  <c r="P9028" i="5" s="1"/>
  <c r="P9029" i="5" s="1"/>
  <c r="P9030" i="5" s="1"/>
  <c r="P9031" i="5" s="1"/>
  <c r="P9032" i="5" s="1"/>
  <c r="P9033" i="5" s="1"/>
  <c r="P9034" i="5" s="1"/>
  <c r="P9035" i="5" s="1"/>
  <c r="P9036" i="5" s="1"/>
  <c r="P9037" i="5" s="1"/>
  <c r="P9038" i="5" s="1"/>
  <c r="P9039" i="5" s="1"/>
  <c r="P9040" i="5" s="1"/>
  <c r="P9041" i="5" s="1"/>
  <c r="P9042" i="5" s="1"/>
  <c r="P9043" i="5" s="1"/>
  <c r="P9044" i="5" s="1"/>
  <c r="P9045" i="5" s="1"/>
  <c r="P9046" i="5" s="1"/>
  <c r="P9047" i="5" s="1"/>
  <c r="P9048" i="5" s="1"/>
  <c r="P9049" i="5" s="1"/>
  <c r="P9050" i="5" s="1"/>
  <c r="P9051" i="5" s="1"/>
  <c r="P9052" i="5" s="1"/>
  <c r="P9053" i="5" s="1"/>
  <c r="P9054" i="5" s="1"/>
  <c r="P9055" i="5" s="1"/>
  <c r="P9056" i="5" s="1"/>
  <c r="P9057" i="5" s="1"/>
  <c r="P9058" i="5" s="1"/>
  <c r="P9059" i="5" s="1"/>
  <c r="P9060" i="5" s="1"/>
  <c r="P9061" i="5" s="1"/>
  <c r="P9062" i="5" s="1"/>
  <c r="P9063" i="5" s="1"/>
  <c r="P9064" i="5" s="1"/>
  <c r="P9065" i="5" s="1"/>
  <c r="P9066" i="5" s="1"/>
  <c r="P9067" i="5" s="1"/>
  <c r="P9068" i="5" s="1"/>
  <c r="P9069" i="5" s="1"/>
  <c r="P9070" i="5" s="1"/>
  <c r="P9071" i="5" s="1"/>
  <c r="P9072" i="5" s="1"/>
  <c r="P9073" i="5" s="1"/>
  <c r="P9074" i="5" s="1"/>
  <c r="P9075" i="5" s="1"/>
  <c r="P9076" i="5" s="1"/>
  <c r="P9077" i="5" s="1"/>
  <c r="P9078" i="5" s="1"/>
  <c r="P9079" i="5" s="1"/>
  <c r="P9080" i="5" s="1"/>
  <c r="P9081" i="5" s="1"/>
  <c r="P9082" i="5" s="1"/>
  <c r="P9083" i="5" s="1"/>
  <c r="P9084" i="5" s="1"/>
  <c r="P9085" i="5" s="1"/>
  <c r="P9086" i="5" s="1"/>
  <c r="P9087" i="5" s="1"/>
  <c r="P9088" i="5" s="1"/>
  <c r="P9089" i="5" s="1"/>
  <c r="P9090" i="5" s="1"/>
  <c r="P9091" i="5" s="1"/>
  <c r="P9092" i="5" s="1"/>
  <c r="P9093" i="5" s="1"/>
  <c r="P9094" i="5" s="1"/>
  <c r="P9095" i="5" s="1"/>
  <c r="P9096" i="5" s="1"/>
  <c r="P9097" i="5" s="1"/>
  <c r="P9098" i="5" s="1"/>
  <c r="P9099" i="5" s="1"/>
  <c r="P9100" i="5" s="1"/>
  <c r="P9101" i="5" s="1"/>
  <c r="P9102" i="5" s="1"/>
  <c r="P9103" i="5" s="1"/>
  <c r="P9104" i="5" s="1"/>
  <c r="P9105" i="5" s="1"/>
  <c r="P9106" i="5" s="1"/>
  <c r="P9107" i="5" s="1"/>
  <c r="P9108" i="5" s="1"/>
  <c r="P9109" i="5" s="1"/>
  <c r="P9110" i="5" s="1"/>
  <c r="P9111" i="5" s="1"/>
  <c r="P9112" i="5" s="1"/>
  <c r="P9113" i="5" s="1"/>
  <c r="P9114" i="5" s="1"/>
  <c r="P9115" i="5" s="1"/>
  <c r="P9116" i="5" s="1"/>
  <c r="P9117" i="5" s="1"/>
  <c r="P9118" i="5" s="1"/>
  <c r="P9119" i="5" s="1"/>
  <c r="P9120" i="5" s="1"/>
  <c r="P9121" i="5" s="1"/>
  <c r="P9122" i="5" s="1"/>
  <c r="P9123" i="5" s="1"/>
  <c r="P9124" i="5" s="1"/>
  <c r="P9125" i="5" s="1"/>
  <c r="P9126" i="5" s="1"/>
  <c r="P9127" i="5" s="1"/>
  <c r="P9128" i="5" s="1"/>
  <c r="P9129" i="5" s="1"/>
  <c r="P9130" i="5" s="1"/>
  <c r="P9131" i="5" s="1"/>
  <c r="P9132" i="5" s="1"/>
  <c r="P9133" i="5" s="1"/>
  <c r="P9134" i="5" s="1"/>
  <c r="P9135" i="5" s="1"/>
  <c r="P9136" i="5" s="1"/>
  <c r="P9137" i="5" s="1"/>
  <c r="P9138" i="5" s="1"/>
  <c r="P9139" i="5" s="1"/>
  <c r="P9140" i="5" s="1"/>
  <c r="P9141" i="5" s="1"/>
  <c r="P9142" i="5" s="1"/>
  <c r="P9143" i="5" s="1"/>
  <c r="P9144" i="5" s="1"/>
  <c r="P9145" i="5" s="1"/>
  <c r="P9146" i="5" s="1"/>
  <c r="P9147" i="5" s="1"/>
  <c r="P9148" i="5" s="1"/>
  <c r="P9149" i="5" s="1"/>
  <c r="P9150" i="5" s="1"/>
  <c r="P9151" i="5" s="1"/>
  <c r="P9152" i="5" s="1"/>
  <c r="P9153" i="5" s="1"/>
  <c r="P9154" i="5" s="1"/>
  <c r="P9155" i="5" s="1"/>
  <c r="P9156" i="5" s="1"/>
  <c r="P9157" i="5" s="1"/>
  <c r="P9158" i="5" s="1"/>
  <c r="P9159" i="5" s="1"/>
  <c r="P9160" i="5" s="1"/>
  <c r="P9161" i="5" s="1"/>
  <c r="P9162" i="5" s="1"/>
  <c r="P9163" i="5" s="1"/>
  <c r="P9164" i="5" s="1"/>
  <c r="P9165" i="5" s="1"/>
  <c r="P9166" i="5" s="1"/>
  <c r="P9167" i="5" s="1"/>
  <c r="P9168" i="5" s="1"/>
  <c r="P9169" i="5" s="1"/>
  <c r="P9170" i="5" s="1"/>
  <c r="P9171" i="5" s="1"/>
  <c r="P9172" i="5" s="1"/>
  <c r="P9173" i="5" s="1"/>
  <c r="P9174" i="5" s="1"/>
  <c r="P9175" i="5" s="1"/>
  <c r="P9176" i="5" s="1"/>
  <c r="P9177" i="5" s="1"/>
  <c r="P9178" i="5" s="1"/>
  <c r="P9179" i="5" s="1"/>
  <c r="P9180" i="5" s="1"/>
  <c r="P9181" i="5" s="1"/>
  <c r="P9182" i="5" s="1"/>
  <c r="P9183" i="5" s="1"/>
  <c r="P9184" i="5" s="1"/>
  <c r="P9185" i="5" s="1"/>
  <c r="P9186" i="5" s="1"/>
  <c r="P9187" i="5" s="1"/>
  <c r="P9188" i="5" s="1"/>
  <c r="P9189" i="5" s="1"/>
  <c r="P9190" i="5" s="1"/>
  <c r="P9191" i="5" s="1"/>
  <c r="P9192" i="5" s="1"/>
  <c r="P9193" i="5" s="1"/>
  <c r="P9194" i="5" s="1"/>
  <c r="P9195" i="5" s="1"/>
  <c r="P9196" i="5" s="1"/>
  <c r="P9197" i="5" s="1"/>
  <c r="P9198" i="5" s="1"/>
  <c r="P9199" i="5" s="1"/>
  <c r="P9200" i="5" s="1"/>
  <c r="P9201" i="5" s="1"/>
  <c r="P9202" i="5" s="1"/>
  <c r="P9203" i="5" s="1"/>
  <c r="P9204" i="5" s="1"/>
  <c r="P9205" i="5" s="1"/>
  <c r="P9206" i="5" s="1"/>
  <c r="P9207" i="5" s="1"/>
  <c r="P9208" i="5" s="1"/>
  <c r="P9209" i="5" s="1"/>
  <c r="P9210" i="5" s="1"/>
  <c r="P9211" i="5" s="1"/>
  <c r="P9212" i="5" s="1"/>
  <c r="P9213" i="5" s="1"/>
  <c r="P9214" i="5" s="1"/>
  <c r="P9215" i="5" s="1"/>
  <c r="P9216" i="5" s="1"/>
  <c r="P9217" i="5" s="1"/>
  <c r="P9218" i="5" s="1"/>
  <c r="P9219" i="5" s="1"/>
  <c r="P9220" i="5" s="1"/>
  <c r="P9221" i="5" s="1"/>
  <c r="P9222" i="5" s="1"/>
  <c r="P9223" i="5" s="1"/>
  <c r="P9224" i="5" s="1"/>
  <c r="P9225" i="5" s="1"/>
  <c r="P9226" i="5" s="1"/>
  <c r="P9227" i="5" s="1"/>
  <c r="P9228" i="5" s="1"/>
  <c r="P9229" i="5" s="1"/>
  <c r="P9230" i="5" s="1"/>
  <c r="P9231" i="5" s="1"/>
  <c r="P9232" i="5" s="1"/>
  <c r="P9233" i="5" s="1"/>
  <c r="P9234" i="5" s="1"/>
  <c r="P9235" i="5" s="1"/>
  <c r="P9236" i="5" s="1"/>
  <c r="P9237" i="5" s="1"/>
  <c r="P9238" i="5" s="1"/>
  <c r="P9239" i="5" s="1"/>
  <c r="P9240" i="5" s="1"/>
  <c r="P9241" i="5" s="1"/>
  <c r="P9242" i="5" s="1"/>
  <c r="P9243" i="5" s="1"/>
  <c r="P9244" i="5" s="1"/>
  <c r="P9245" i="5" s="1"/>
  <c r="P9246" i="5" s="1"/>
  <c r="P9247" i="5" s="1"/>
  <c r="P9248" i="5" s="1"/>
  <c r="P9249" i="5" s="1"/>
  <c r="P9250" i="5" s="1"/>
  <c r="P9251" i="5" s="1"/>
  <c r="P9252" i="5" s="1"/>
  <c r="P9253" i="5" s="1"/>
  <c r="P9254" i="5" s="1"/>
  <c r="P9255" i="5" s="1"/>
  <c r="P9256" i="5" s="1"/>
  <c r="P9257" i="5" s="1"/>
  <c r="P9258" i="5" s="1"/>
  <c r="P9259" i="5" s="1"/>
  <c r="P9260" i="5" s="1"/>
  <c r="P9261" i="5" s="1"/>
  <c r="P9262" i="5" s="1"/>
  <c r="P9263" i="5" s="1"/>
  <c r="P9264" i="5" s="1"/>
  <c r="P9265" i="5" s="1"/>
  <c r="P9266" i="5" s="1"/>
  <c r="P9267" i="5" s="1"/>
  <c r="P9268" i="5" s="1"/>
  <c r="P9269" i="5" s="1"/>
  <c r="P9270" i="5" s="1"/>
  <c r="P9271" i="5" s="1"/>
  <c r="P9272" i="5" s="1"/>
  <c r="P9273" i="5" s="1"/>
  <c r="P9274" i="5" s="1"/>
  <c r="P9275" i="5" s="1"/>
  <c r="P9276" i="5" s="1"/>
  <c r="P9277" i="5" s="1"/>
  <c r="P9278" i="5" s="1"/>
  <c r="P9279" i="5" s="1"/>
  <c r="P9280" i="5" s="1"/>
  <c r="P9281" i="5" s="1"/>
  <c r="P9282" i="5" s="1"/>
  <c r="P9283" i="5" s="1"/>
  <c r="P9284" i="5" s="1"/>
  <c r="P9285" i="5" s="1"/>
  <c r="P9286" i="5" s="1"/>
  <c r="P9287" i="5" s="1"/>
  <c r="P9288" i="5" s="1"/>
  <c r="P9289" i="5" s="1"/>
  <c r="P9290" i="5" s="1"/>
  <c r="P9291" i="5" s="1"/>
  <c r="P9292" i="5" s="1"/>
  <c r="P9293" i="5" s="1"/>
  <c r="P9294" i="5" s="1"/>
  <c r="P9295" i="5" s="1"/>
  <c r="P9296" i="5" s="1"/>
  <c r="P9297" i="5" s="1"/>
  <c r="P9298" i="5" s="1"/>
  <c r="P9299" i="5" s="1"/>
  <c r="P9300" i="5" s="1"/>
  <c r="P9301" i="5" s="1"/>
  <c r="P9302" i="5" s="1"/>
  <c r="P9303" i="5" s="1"/>
  <c r="P9304" i="5" s="1"/>
  <c r="P9305" i="5" s="1"/>
  <c r="P9306" i="5" s="1"/>
  <c r="P9307" i="5" s="1"/>
  <c r="P9308" i="5" s="1"/>
  <c r="P9309" i="5" s="1"/>
  <c r="P9310" i="5" s="1"/>
  <c r="P9311" i="5" s="1"/>
  <c r="P9312" i="5" s="1"/>
  <c r="P9313" i="5" s="1"/>
  <c r="P9314" i="5" s="1"/>
  <c r="P9315" i="5" s="1"/>
  <c r="P9316" i="5" s="1"/>
  <c r="P9317" i="5" s="1"/>
  <c r="P9318" i="5" s="1"/>
  <c r="P9319" i="5" s="1"/>
  <c r="P9320" i="5" s="1"/>
  <c r="P9321" i="5" s="1"/>
  <c r="P9322" i="5" s="1"/>
  <c r="P9323" i="5" s="1"/>
  <c r="P9324" i="5" s="1"/>
  <c r="P9325" i="5" s="1"/>
  <c r="P9326" i="5" s="1"/>
  <c r="P9327" i="5" s="1"/>
  <c r="P9328" i="5" s="1"/>
  <c r="P9329" i="5" s="1"/>
  <c r="P9330" i="5" s="1"/>
  <c r="P9331" i="5" s="1"/>
  <c r="P9332" i="5" s="1"/>
  <c r="P9333" i="5" s="1"/>
  <c r="P9334" i="5" s="1"/>
  <c r="P9335" i="5" s="1"/>
  <c r="P9336" i="5" s="1"/>
  <c r="P9337" i="5" s="1"/>
  <c r="P9338" i="5" s="1"/>
  <c r="P9339" i="5" s="1"/>
  <c r="P9340" i="5" s="1"/>
  <c r="P9341" i="5" s="1"/>
  <c r="P9342" i="5" s="1"/>
  <c r="P9343" i="5" s="1"/>
  <c r="P9344" i="5" s="1"/>
  <c r="P9345" i="5" s="1"/>
  <c r="P9346" i="5" s="1"/>
  <c r="P9347" i="5" s="1"/>
  <c r="P9348" i="5" s="1"/>
  <c r="P9349" i="5" s="1"/>
  <c r="P9350" i="5" s="1"/>
  <c r="P9351" i="5" s="1"/>
  <c r="P9352" i="5" s="1"/>
  <c r="P9353" i="5" s="1"/>
  <c r="P9354" i="5" s="1"/>
  <c r="P9355" i="5" s="1"/>
  <c r="P9356" i="5" s="1"/>
  <c r="P9357" i="5" s="1"/>
  <c r="P9358" i="5" s="1"/>
  <c r="P9359" i="5" s="1"/>
  <c r="P9360" i="5" s="1"/>
  <c r="P9361" i="5" s="1"/>
  <c r="P9362" i="5" s="1"/>
  <c r="P9363" i="5" s="1"/>
  <c r="P9364" i="5" s="1"/>
  <c r="P9365" i="5" s="1"/>
  <c r="P9366" i="5" s="1"/>
  <c r="P9367" i="5" s="1"/>
  <c r="P9368" i="5" s="1"/>
  <c r="P9369" i="5" s="1"/>
  <c r="P9370" i="5" s="1"/>
  <c r="P9371" i="5" s="1"/>
  <c r="P9372" i="5" s="1"/>
  <c r="P9373" i="5" s="1"/>
  <c r="P9374" i="5" s="1"/>
  <c r="P9375" i="5" s="1"/>
  <c r="P9376" i="5" s="1"/>
  <c r="P9377" i="5" s="1"/>
  <c r="P9378" i="5" s="1"/>
  <c r="P9379" i="5" s="1"/>
  <c r="P9380" i="5" s="1"/>
  <c r="P9381" i="5" s="1"/>
  <c r="P9382" i="5" s="1"/>
  <c r="P9383" i="5" s="1"/>
  <c r="P9384" i="5" s="1"/>
  <c r="P9385" i="5" s="1"/>
  <c r="P9386" i="5" s="1"/>
  <c r="P9387" i="5" s="1"/>
  <c r="P9388" i="5" s="1"/>
  <c r="P9389" i="5" s="1"/>
  <c r="P9390" i="5" s="1"/>
  <c r="P9391" i="5" s="1"/>
  <c r="P9392" i="5" s="1"/>
  <c r="P9393" i="5" s="1"/>
  <c r="P9394" i="5" s="1"/>
  <c r="P9395" i="5" s="1"/>
  <c r="P9396" i="5" s="1"/>
  <c r="P9397" i="5" s="1"/>
  <c r="P9398" i="5" s="1"/>
  <c r="P9399" i="5" s="1"/>
  <c r="P9400" i="5" s="1"/>
  <c r="P9401" i="5" s="1"/>
  <c r="P9402" i="5" s="1"/>
  <c r="P9403" i="5" s="1"/>
  <c r="P9404" i="5" s="1"/>
  <c r="P9405" i="5" s="1"/>
  <c r="P9406" i="5" s="1"/>
  <c r="P9407" i="5" s="1"/>
  <c r="P9408" i="5" s="1"/>
  <c r="P9409" i="5" s="1"/>
  <c r="P9410" i="5" s="1"/>
  <c r="P9411" i="5" s="1"/>
  <c r="P9412" i="5" s="1"/>
  <c r="P9413" i="5" s="1"/>
  <c r="P9414" i="5" s="1"/>
  <c r="P9415" i="5" s="1"/>
  <c r="P9416" i="5" s="1"/>
  <c r="P9417" i="5" s="1"/>
  <c r="P9418" i="5" s="1"/>
  <c r="P9419" i="5" s="1"/>
  <c r="P9420" i="5" s="1"/>
  <c r="P9421" i="5" s="1"/>
  <c r="P9422" i="5" s="1"/>
  <c r="P9423" i="5" s="1"/>
  <c r="P9424" i="5" s="1"/>
  <c r="P9425" i="5" s="1"/>
  <c r="P9426" i="5" s="1"/>
  <c r="P9427" i="5" s="1"/>
  <c r="P9428" i="5" s="1"/>
  <c r="P9429" i="5" s="1"/>
  <c r="P9430" i="5" s="1"/>
  <c r="P9431" i="5" s="1"/>
  <c r="P9432" i="5" s="1"/>
  <c r="P9433" i="5" s="1"/>
  <c r="P9434" i="5" s="1"/>
  <c r="P9435" i="5" s="1"/>
  <c r="P9436" i="5" s="1"/>
  <c r="P9437" i="5" s="1"/>
  <c r="P9438" i="5" s="1"/>
  <c r="P9439" i="5" s="1"/>
  <c r="P9440" i="5" s="1"/>
  <c r="P9441" i="5" s="1"/>
  <c r="P9442" i="5" s="1"/>
  <c r="P9443" i="5" s="1"/>
  <c r="P9444" i="5" s="1"/>
  <c r="P9445" i="5" s="1"/>
  <c r="P9446" i="5" s="1"/>
  <c r="P9447" i="5" s="1"/>
  <c r="P9448" i="5" s="1"/>
  <c r="P9449" i="5" s="1"/>
  <c r="P9450" i="5" s="1"/>
  <c r="P9451" i="5" s="1"/>
  <c r="P9452" i="5" s="1"/>
  <c r="P9453" i="5" s="1"/>
  <c r="P9454" i="5" s="1"/>
  <c r="P9455" i="5" s="1"/>
  <c r="P9456" i="5" s="1"/>
  <c r="P9457" i="5" s="1"/>
  <c r="P9458" i="5" s="1"/>
  <c r="P9459" i="5" s="1"/>
  <c r="P9460" i="5" s="1"/>
  <c r="P9461" i="5" s="1"/>
  <c r="P9462" i="5" s="1"/>
  <c r="P9463" i="5" s="1"/>
  <c r="P9464" i="5" s="1"/>
  <c r="P9465" i="5" s="1"/>
  <c r="P9466" i="5" s="1"/>
  <c r="P9467" i="5" s="1"/>
  <c r="P9468" i="5" s="1"/>
  <c r="P9469" i="5" s="1"/>
  <c r="P9470" i="5" s="1"/>
  <c r="P9471" i="5" s="1"/>
  <c r="P9472" i="5" s="1"/>
  <c r="P9473" i="5" s="1"/>
  <c r="P9474" i="5" s="1"/>
  <c r="P9475" i="5" s="1"/>
  <c r="P9476" i="5" s="1"/>
  <c r="P9477" i="5" s="1"/>
  <c r="P9478" i="5" s="1"/>
  <c r="P9479" i="5" s="1"/>
  <c r="P9480" i="5" s="1"/>
  <c r="P9481" i="5" s="1"/>
  <c r="P9482" i="5" s="1"/>
  <c r="P9483" i="5" s="1"/>
  <c r="P9484" i="5" s="1"/>
  <c r="P9485" i="5" s="1"/>
  <c r="P9486" i="5" s="1"/>
  <c r="P9487" i="5" s="1"/>
  <c r="P9488" i="5" s="1"/>
  <c r="P9489" i="5" s="1"/>
  <c r="P9490" i="5" s="1"/>
  <c r="P9491" i="5" s="1"/>
  <c r="P9492" i="5" s="1"/>
  <c r="P9493" i="5" s="1"/>
  <c r="P9494" i="5" s="1"/>
  <c r="P9495" i="5" s="1"/>
  <c r="P9496" i="5" s="1"/>
  <c r="P9497" i="5" s="1"/>
  <c r="P9498" i="5" s="1"/>
  <c r="P9499" i="5" s="1"/>
  <c r="P9500" i="5" s="1"/>
  <c r="P9501" i="5" s="1"/>
  <c r="P9502" i="5" s="1"/>
  <c r="P9503" i="5" s="1"/>
  <c r="P9504" i="5" s="1"/>
  <c r="P9505" i="5" s="1"/>
  <c r="P9506" i="5" s="1"/>
  <c r="P9507" i="5" s="1"/>
  <c r="P9508" i="5" s="1"/>
  <c r="P9509" i="5" s="1"/>
  <c r="P9510" i="5" s="1"/>
  <c r="P9511" i="5" s="1"/>
  <c r="P9512" i="5" s="1"/>
  <c r="P9513" i="5" s="1"/>
  <c r="P9514" i="5" s="1"/>
  <c r="P9515" i="5" s="1"/>
  <c r="P9516" i="5" s="1"/>
  <c r="P9517" i="5" s="1"/>
  <c r="P9518" i="5" s="1"/>
  <c r="P9519" i="5" s="1"/>
  <c r="P9520" i="5" s="1"/>
  <c r="P9521" i="5" s="1"/>
  <c r="P9522" i="5" s="1"/>
  <c r="P9523" i="5" s="1"/>
  <c r="P9524" i="5" s="1"/>
  <c r="P9525" i="5" s="1"/>
  <c r="P9526" i="5" s="1"/>
  <c r="P9527" i="5" s="1"/>
  <c r="P9528" i="5" s="1"/>
  <c r="P9529" i="5" s="1"/>
  <c r="P9530" i="5" s="1"/>
  <c r="P9531" i="5" s="1"/>
  <c r="P9532" i="5" s="1"/>
  <c r="P9533" i="5" s="1"/>
  <c r="P9534" i="5" s="1"/>
  <c r="P9535" i="5" s="1"/>
  <c r="P9536" i="5" s="1"/>
  <c r="P9537" i="5" s="1"/>
  <c r="P9538" i="5" s="1"/>
  <c r="P9539" i="5" s="1"/>
  <c r="P9540" i="5" s="1"/>
  <c r="P9541" i="5" s="1"/>
  <c r="P9542" i="5" s="1"/>
  <c r="P9543" i="5" s="1"/>
  <c r="P9544" i="5" s="1"/>
  <c r="P9545" i="5" s="1"/>
  <c r="P9546" i="5" s="1"/>
  <c r="P9547" i="5" s="1"/>
  <c r="P9548" i="5" s="1"/>
  <c r="P9549" i="5" s="1"/>
  <c r="P9550" i="5" s="1"/>
  <c r="P9551" i="5" s="1"/>
  <c r="P9552" i="5" s="1"/>
  <c r="P9553" i="5" s="1"/>
  <c r="P9554" i="5" s="1"/>
  <c r="P9555" i="5" s="1"/>
  <c r="P9556" i="5" s="1"/>
  <c r="P9557" i="5" s="1"/>
  <c r="P9558" i="5" s="1"/>
  <c r="P9559" i="5" s="1"/>
  <c r="P9560" i="5" s="1"/>
  <c r="P9561" i="5" s="1"/>
  <c r="P9562" i="5" s="1"/>
  <c r="P9563" i="5" s="1"/>
  <c r="P9564" i="5" s="1"/>
  <c r="P9565" i="5" s="1"/>
  <c r="P9566" i="5" s="1"/>
  <c r="P9567" i="5" s="1"/>
  <c r="P9568" i="5" s="1"/>
  <c r="P9569" i="5" s="1"/>
  <c r="P9570" i="5" s="1"/>
  <c r="P9571" i="5" s="1"/>
  <c r="P9572" i="5" s="1"/>
  <c r="P9573" i="5" s="1"/>
  <c r="P9574" i="5" s="1"/>
  <c r="P9575" i="5" s="1"/>
  <c r="P9576" i="5" s="1"/>
  <c r="P9577" i="5" s="1"/>
  <c r="P9578" i="5" s="1"/>
  <c r="P9579" i="5" s="1"/>
  <c r="P9580" i="5" s="1"/>
  <c r="P9581" i="5" s="1"/>
  <c r="P9582" i="5" s="1"/>
  <c r="P9583" i="5" s="1"/>
  <c r="P9584" i="5" s="1"/>
  <c r="P9585" i="5" s="1"/>
  <c r="P9586" i="5" s="1"/>
  <c r="P9587" i="5" s="1"/>
  <c r="P9588" i="5" s="1"/>
  <c r="P9589" i="5" s="1"/>
  <c r="P9590" i="5" s="1"/>
  <c r="P9591" i="5" s="1"/>
  <c r="P9592" i="5" s="1"/>
  <c r="P9593" i="5" s="1"/>
  <c r="P9594" i="5" s="1"/>
  <c r="P9595" i="5" s="1"/>
  <c r="P9596" i="5" s="1"/>
  <c r="P9597" i="5" s="1"/>
  <c r="P9598" i="5" s="1"/>
  <c r="P9599" i="5" s="1"/>
  <c r="P9600" i="5" s="1"/>
  <c r="P9601" i="5" s="1"/>
  <c r="P9602" i="5" s="1"/>
  <c r="P9603" i="5" s="1"/>
  <c r="P9604" i="5" s="1"/>
  <c r="P9605" i="5" s="1"/>
  <c r="P9606" i="5" s="1"/>
  <c r="P9607" i="5" s="1"/>
  <c r="P9608" i="5" s="1"/>
  <c r="P9609" i="5" s="1"/>
  <c r="P9610" i="5" s="1"/>
  <c r="P9611" i="5" s="1"/>
  <c r="P9612" i="5" s="1"/>
  <c r="P9613" i="5" s="1"/>
  <c r="P9614" i="5" s="1"/>
  <c r="P9615" i="5" s="1"/>
  <c r="P9616" i="5" s="1"/>
  <c r="P9617" i="5" s="1"/>
  <c r="P9618" i="5" s="1"/>
  <c r="P9619" i="5" s="1"/>
  <c r="P9620" i="5" s="1"/>
  <c r="P9621" i="5" s="1"/>
  <c r="P9622" i="5" s="1"/>
  <c r="P9623" i="5" s="1"/>
  <c r="P9624" i="5" s="1"/>
  <c r="P9625" i="5" s="1"/>
  <c r="P9626" i="5" s="1"/>
  <c r="P9627" i="5" s="1"/>
  <c r="P9628" i="5" s="1"/>
  <c r="P9629" i="5" s="1"/>
  <c r="P9630" i="5" s="1"/>
  <c r="P9631" i="5" s="1"/>
  <c r="P9632" i="5" s="1"/>
  <c r="P9633" i="5" s="1"/>
  <c r="P9634" i="5" s="1"/>
  <c r="P9635" i="5" s="1"/>
  <c r="P9636" i="5" s="1"/>
  <c r="P9637" i="5" s="1"/>
  <c r="P9638" i="5" s="1"/>
  <c r="P9639" i="5" s="1"/>
  <c r="P9640" i="5" s="1"/>
  <c r="P9641" i="5" s="1"/>
  <c r="P9642" i="5" s="1"/>
  <c r="P9643" i="5" s="1"/>
  <c r="P9644" i="5" s="1"/>
  <c r="P9645" i="5" s="1"/>
  <c r="P9646" i="5" s="1"/>
  <c r="P9647" i="5" s="1"/>
  <c r="P9648" i="5" s="1"/>
  <c r="P9649" i="5" s="1"/>
  <c r="P9650" i="5" s="1"/>
  <c r="P9651" i="5" s="1"/>
  <c r="P9652" i="5" s="1"/>
  <c r="P9653" i="5" s="1"/>
  <c r="P9654" i="5" s="1"/>
  <c r="P9655" i="5" s="1"/>
  <c r="P9656" i="5" s="1"/>
  <c r="P9657" i="5" s="1"/>
  <c r="P9658" i="5" s="1"/>
  <c r="P9659" i="5" s="1"/>
  <c r="P9660" i="5" s="1"/>
  <c r="P9661" i="5" s="1"/>
  <c r="P9662" i="5" s="1"/>
  <c r="P9663" i="5" s="1"/>
  <c r="P9664" i="5" s="1"/>
  <c r="P9665" i="5" s="1"/>
  <c r="P9666" i="5" s="1"/>
  <c r="P9667" i="5" s="1"/>
  <c r="P9668" i="5" s="1"/>
  <c r="P9669" i="5" s="1"/>
  <c r="P9670" i="5" s="1"/>
  <c r="P9671" i="5" s="1"/>
  <c r="P9672" i="5" s="1"/>
  <c r="P9673" i="5" s="1"/>
  <c r="P9674" i="5" s="1"/>
  <c r="P9675" i="5" s="1"/>
  <c r="P9676" i="5" s="1"/>
  <c r="P9677" i="5" s="1"/>
  <c r="P9678" i="5" s="1"/>
  <c r="P9679" i="5" s="1"/>
  <c r="P9680" i="5" s="1"/>
  <c r="P9681" i="5" s="1"/>
  <c r="P9682" i="5" s="1"/>
  <c r="P9683" i="5" s="1"/>
  <c r="P9684" i="5" s="1"/>
  <c r="P9685" i="5" s="1"/>
  <c r="P9686" i="5" s="1"/>
  <c r="P9687" i="5" s="1"/>
  <c r="P9688" i="5" s="1"/>
  <c r="P9689" i="5" s="1"/>
  <c r="P9690" i="5" s="1"/>
  <c r="P9691" i="5" s="1"/>
  <c r="P9692" i="5" s="1"/>
  <c r="P9693" i="5" s="1"/>
  <c r="P9694" i="5" s="1"/>
  <c r="P9695" i="5" s="1"/>
  <c r="P9696" i="5" s="1"/>
  <c r="P9697" i="5" s="1"/>
  <c r="P9698" i="5" s="1"/>
  <c r="P9699" i="5" s="1"/>
  <c r="P9700" i="5" s="1"/>
  <c r="P9701" i="5" s="1"/>
  <c r="P9702" i="5" s="1"/>
  <c r="P9703" i="5" s="1"/>
  <c r="P9704" i="5" s="1"/>
  <c r="P9705" i="5" s="1"/>
  <c r="P9706" i="5" s="1"/>
  <c r="P9707" i="5" s="1"/>
  <c r="P9708" i="5" s="1"/>
  <c r="P9709" i="5" s="1"/>
  <c r="P9710" i="5" s="1"/>
  <c r="P9711" i="5" s="1"/>
  <c r="P9712" i="5" s="1"/>
  <c r="P9713" i="5" s="1"/>
  <c r="P9714" i="5" s="1"/>
  <c r="P9715" i="5" s="1"/>
  <c r="P9716" i="5" s="1"/>
  <c r="P9717" i="5" s="1"/>
  <c r="P9718" i="5" s="1"/>
  <c r="P9719" i="5" s="1"/>
  <c r="P9720" i="5" s="1"/>
  <c r="P9721" i="5" s="1"/>
  <c r="P9722" i="5" s="1"/>
  <c r="P9723" i="5" s="1"/>
  <c r="P9724" i="5" s="1"/>
  <c r="P9725" i="5" s="1"/>
  <c r="P9726" i="5" s="1"/>
  <c r="P9727" i="5" s="1"/>
  <c r="P9728" i="5" s="1"/>
  <c r="P9729" i="5" s="1"/>
  <c r="P9730" i="5" s="1"/>
  <c r="P9731" i="5" s="1"/>
  <c r="P9732" i="5" s="1"/>
  <c r="P9733" i="5" s="1"/>
  <c r="P9734" i="5" s="1"/>
  <c r="P9735" i="5" s="1"/>
  <c r="P9736" i="5" s="1"/>
  <c r="P9737" i="5" s="1"/>
  <c r="P9738" i="5" s="1"/>
  <c r="P9739" i="5" s="1"/>
  <c r="P9740" i="5" s="1"/>
  <c r="P9741" i="5" s="1"/>
  <c r="P9742" i="5" s="1"/>
  <c r="P9743" i="5" s="1"/>
  <c r="P9744" i="5" s="1"/>
  <c r="P9745" i="5" s="1"/>
  <c r="P9746" i="5" s="1"/>
  <c r="P9747" i="5" s="1"/>
  <c r="P9748" i="5" s="1"/>
  <c r="P9749" i="5" s="1"/>
  <c r="P9750" i="5" s="1"/>
  <c r="P9751" i="5" s="1"/>
  <c r="P9752" i="5" s="1"/>
  <c r="P9753" i="5" s="1"/>
  <c r="P9754" i="5" s="1"/>
  <c r="P9755" i="5" s="1"/>
  <c r="P9756" i="5" s="1"/>
  <c r="P9757" i="5" s="1"/>
  <c r="P9758" i="5" s="1"/>
  <c r="P9759" i="5" s="1"/>
  <c r="P9760" i="5" s="1"/>
  <c r="P9761" i="5" s="1"/>
  <c r="P9762" i="5" s="1"/>
  <c r="P9763" i="5" s="1"/>
  <c r="P9764" i="5" s="1"/>
  <c r="P9765" i="5" s="1"/>
  <c r="P9766" i="5" s="1"/>
  <c r="P9767" i="5" s="1"/>
  <c r="P9768" i="5" s="1"/>
  <c r="P9769" i="5" s="1"/>
  <c r="P9770" i="5" s="1"/>
  <c r="P9771" i="5" s="1"/>
  <c r="P9772" i="5" s="1"/>
  <c r="P9773" i="5" s="1"/>
  <c r="P9774" i="5" s="1"/>
  <c r="P9775" i="5" s="1"/>
  <c r="P9776" i="5" s="1"/>
  <c r="P9777" i="5" s="1"/>
  <c r="P9778" i="5" s="1"/>
  <c r="P9779" i="5" s="1"/>
  <c r="P9780" i="5" s="1"/>
  <c r="P9781" i="5" s="1"/>
  <c r="P9782" i="5" s="1"/>
  <c r="P9783" i="5" s="1"/>
  <c r="P9784" i="5" s="1"/>
  <c r="P9785" i="5" s="1"/>
  <c r="P9786" i="5" s="1"/>
  <c r="P9787" i="5" s="1"/>
  <c r="P9788" i="5" s="1"/>
  <c r="P9789" i="5" s="1"/>
  <c r="P9790" i="5" s="1"/>
  <c r="P9791" i="5" s="1"/>
  <c r="P9792" i="5" s="1"/>
  <c r="P9793" i="5" s="1"/>
  <c r="P9794" i="5" s="1"/>
  <c r="P9795" i="5" s="1"/>
  <c r="P9796" i="5" s="1"/>
  <c r="P9797" i="5" s="1"/>
  <c r="P9798" i="5" s="1"/>
  <c r="P9799" i="5" s="1"/>
  <c r="P9800" i="5" s="1"/>
  <c r="P9801" i="5" s="1"/>
  <c r="P9802" i="5" s="1"/>
  <c r="P9803" i="5" s="1"/>
  <c r="P9804" i="5" s="1"/>
  <c r="P9805" i="5" s="1"/>
  <c r="P9806" i="5" s="1"/>
  <c r="P9807" i="5" s="1"/>
  <c r="P9808" i="5" s="1"/>
  <c r="P9809" i="5" s="1"/>
  <c r="P9810" i="5" s="1"/>
  <c r="P9811" i="5" s="1"/>
  <c r="P9812" i="5" s="1"/>
  <c r="P9813" i="5" s="1"/>
  <c r="P9814" i="5" s="1"/>
  <c r="P9815" i="5" s="1"/>
  <c r="P9816" i="5" s="1"/>
  <c r="P9817" i="5" s="1"/>
  <c r="P9818" i="5" s="1"/>
  <c r="P9819" i="5" s="1"/>
  <c r="P9820" i="5" s="1"/>
  <c r="P9821" i="5" s="1"/>
  <c r="P9822" i="5" s="1"/>
  <c r="P9823" i="5" s="1"/>
  <c r="P9824" i="5" s="1"/>
  <c r="P9825" i="5" s="1"/>
  <c r="P9826" i="5" s="1"/>
  <c r="P9827" i="5" s="1"/>
  <c r="P9828" i="5" s="1"/>
  <c r="P9829" i="5" s="1"/>
  <c r="P9830" i="5" s="1"/>
  <c r="P9831" i="5" s="1"/>
  <c r="P9832" i="5" s="1"/>
  <c r="P9833" i="5" s="1"/>
  <c r="P9834" i="5" s="1"/>
  <c r="P9835" i="5" s="1"/>
  <c r="P9836" i="5" s="1"/>
  <c r="P9837" i="5" s="1"/>
  <c r="P9838" i="5" s="1"/>
  <c r="P9839" i="5" s="1"/>
  <c r="P9840" i="5" s="1"/>
  <c r="P9841" i="5" s="1"/>
  <c r="P9842" i="5" s="1"/>
  <c r="P9843" i="5" s="1"/>
  <c r="P9844" i="5" s="1"/>
  <c r="P9845" i="5" s="1"/>
  <c r="P9846" i="5" s="1"/>
  <c r="P9847" i="5" s="1"/>
  <c r="P9848" i="5" s="1"/>
  <c r="P9849" i="5" s="1"/>
  <c r="P9850" i="5" s="1"/>
  <c r="P9851" i="5" s="1"/>
  <c r="P9852" i="5" s="1"/>
  <c r="P9853" i="5" s="1"/>
  <c r="P9854" i="5" s="1"/>
  <c r="P9855" i="5" s="1"/>
  <c r="P9856" i="5" s="1"/>
  <c r="P9857" i="5" s="1"/>
  <c r="P9858" i="5" s="1"/>
  <c r="P9859" i="5" s="1"/>
  <c r="P9860" i="5" s="1"/>
  <c r="P9861" i="5" s="1"/>
  <c r="P9862" i="5" s="1"/>
  <c r="P9863" i="5" s="1"/>
  <c r="P9864" i="5" s="1"/>
  <c r="P9865" i="5" s="1"/>
  <c r="P9866" i="5" s="1"/>
  <c r="P9867" i="5" s="1"/>
  <c r="P9868" i="5" s="1"/>
  <c r="P9869" i="5" s="1"/>
  <c r="P9870" i="5" s="1"/>
  <c r="P9871" i="5" s="1"/>
  <c r="P9872" i="5" s="1"/>
  <c r="P9873" i="5" s="1"/>
  <c r="P9874" i="5" s="1"/>
  <c r="P9875" i="5" s="1"/>
  <c r="P9876" i="5" s="1"/>
  <c r="P9877" i="5" s="1"/>
  <c r="P9878" i="5" s="1"/>
  <c r="P9879" i="5" s="1"/>
  <c r="P9880" i="5" s="1"/>
  <c r="P9881" i="5" s="1"/>
  <c r="P9882" i="5" s="1"/>
  <c r="P9883" i="5" s="1"/>
  <c r="P9884" i="5" s="1"/>
  <c r="P9885" i="5" s="1"/>
  <c r="P9886" i="5" s="1"/>
  <c r="P9887" i="5" s="1"/>
  <c r="P9888" i="5" s="1"/>
  <c r="P9889" i="5" s="1"/>
  <c r="P9890" i="5" s="1"/>
  <c r="P9891" i="5" s="1"/>
  <c r="P9892" i="5" s="1"/>
  <c r="P9893" i="5" s="1"/>
  <c r="P9894" i="5" s="1"/>
  <c r="P9895" i="5" s="1"/>
  <c r="P9896" i="5" s="1"/>
  <c r="P9897" i="5" s="1"/>
  <c r="P9898" i="5" s="1"/>
  <c r="P9899" i="5" s="1"/>
  <c r="P9900" i="5" s="1"/>
  <c r="P9901" i="5" s="1"/>
  <c r="P9902" i="5" s="1"/>
  <c r="P9903" i="5" s="1"/>
  <c r="P9904" i="5" s="1"/>
  <c r="P9905" i="5" s="1"/>
  <c r="P9906" i="5" s="1"/>
  <c r="P9907" i="5" s="1"/>
  <c r="P9908" i="5" s="1"/>
  <c r="P9909" i="5" s="1"/>
  <c r="P9910" i="5" s="1"/>
  <c r="P9911" i="5" s="1"/>
  <c r="P9912" i="5" s="1"/>
  <c r="P9913" i="5" s="1"/>
  <c r="P9914" i="5" s="1"/>
  <c r="P9915" i="5" s="1"/>
  <c r="P9916" i="5" s="1"/>
  <c r="P9917" i="5" s="1"/>
  <c r="P9918" i="5" s="1"/>
  <c r="P9919" i="5" s="1"/>
  <c r="P9920" i="5" s="1"/>
  <c r="P9921" i="5" s="1"/>
  <c r="P9922" i="5" s="1"/>
  <c r="P9923" i="5" s="1"/>
  <c r="P9924" i="5" s="1"/>
  <c r="P9925" i="5" s="1"/>
  <c r="P9926" i="5" s="1"/>
  <c r="P9927" i="5" s="1"/>
  <c r="P9928" i="5" s="1"/>
  <c r="P9929" i="5" s="1"/>
  <c r="P9930" i="5" s="1"/>
  <c r="P9931" i="5" s="1"/>
  <c r="P9932" i="5" s="1"/>
  <c r="P9933" i="5" s="1"/>
  <c r="P9934" i="5" s="1"/>
  <c r="P9935" i="5" s="1"/>
  <c r="P9936" i="5" s="1"/>
  <c r="P9937" i="5" s="1"/>
  <c r="P9938" i="5" s="1"/>
  <c r="P9939" i="5" s="1"/>
  <c r="P9940" i="5" s="1"/>
  <c r="P9941" i="5" s="1"/>
  <c r="P9942" i="5" s="1"/>
  <c r="P9943" i="5" s="1"/>
  <c r="P9944" i="5" s="1"/>
  <c r="P9945" i="5" s="1"/>
  <c r="P9946" i="5" s="1"/>
  <c r="P9947" i="5" s="1"/>
  <c r="P9948" i="5" s="1"/>
  <c r="P9949" i="5" s="1"/>
  <c r="P9950" i="5" s="1"/>
  <c r="P9951" i="5" s="1"/>
  <c r="P9952" i="5" s="1"/>
  <c r="P9953" i="5" s="1"/>
  <c r="P9954" i="5" s="1"/>
  <c r="P9955" i="5" s="1"/>
  <c r="P9956" i="5" s="1"/>
  <c r="P9957" i="5" s="1"/>
  <c r="P9958" i="5" s="1"/>
  <c r="P9959" i="5" s="1"/>
  <c r="P9960" i="5" s="1"/>
  <c r="P9961" i="5" s="1"/>
  <c r="P9962" i="5" s="1"/>
  <c r="P9963" i="5" s="1"/>
  <c r="P9964" i="5" s="1"/>
  <c r="P9965" i="5" s="1"/>
  <c r="P9966" i="5" s="1"/>
  <c r="P9967" i="5" s="1"/>
  <c r="P9968" i="5" s="1"/>
  <c r="P9969" i="5" s="1"/>
  <c r="P9970" i="5" s="1"/>
  <c r="P9971" i="5" s="1"/>
  <c r="P9972" i="5" s="1"/>
  <c r="P9973" i="5" s="1"/>
  <c r="P9974" i="5" s="1"/>
  <c r="P9975" i="5" s="1"/>
  <c r="P9976" i="5" s="1"/>
  <c r="P9977" i="5" s="1"/>
  <c r="P9978" i="5" s="1"/>
  <c r="P9979" i="5" s="1"/>
  <c r="P9980" i="5" s="1"/>
  <c r="P9981" i="5" s="1"/>
  <c r="P9982" i="5" s="1"/>
  <c r="P9983" i="5" s="1"/>
  <c r="P9984" i="5" s="1"/>
  <c r="P9985" i="5" s="1"/>
  <c r="P9986" i="5" s="1"/>
  <c r="P9987" i="5" s="1"/>
  <c r="P9988" i="5" s="1"/>
  <c r="P9989" i="5" s="1"/>
  <c r="P9990" i="5" s="1"/>
  <c r="P9991" i="5" s="1"/>
  <c r="P9992" i="5" s="1"/>
  <c r="P9993" i="5" s="1"/>
  <c r="P9994" i="5" s="1"/>
  <c r="P9995" i="5" s="1"/>
  <c r="P9996" i="5" s="1"/>
  <c r="P9997" i="5" s="1"/>
  <c r="P9998" i="5" s="1"/>
  <c r="P9999" i="5" s="1"/>
  <c r="P10000" i="5" s="1"/>
  <c r="P10001" i="5" s="1"/>
  <c r="P10002" i="5" s="1"/>
  <c r="P10003" i="5" s="1"/>
  <c r="P10004" i="5" s="1"/>
  <c r="U2" i="5"/>
  <c r="R2" i="5"/>
  <c r="Q2" i="5"/>
  <c r="P28" i="2"/>
  <c r="J26" i="2"/>
  <c r="M28" i="2"/>
  <c r="G28" i="2"/>
  <c r="G3" i="4"/>
  <c r="K28" i="2"/>
  <c r="K26" i="2"/>
  <c r="N28" i="2"/>
  <c r="J28" i="2"/>
  <c r="G16" i="5"/>
  <c r="L28" i="2"/>
  <c r="O28" i="2"/>
  <c r="H28" i="2"/>
  <c r="H9" i="9" l="1"/>
  <c r="H25" i="9"/>
  <c r="H41" i="9"/>
  <c r="H57" i="9"/>
  <c r="H73" i="9"/>
  <c r="H89" i="9"/>
  <c r="H15" i="9"/>
  <c r="H47" i="9"/>
  <c r="H79" i="9"/>
  <c r="H7" i="9"/>
  <c r="H22" i="9"/>
  <c r="H38" i="9"/>
  <c r="H54" i="9"/>
  <c r="H70" i="9"/>
  <c r="H86" i="9"/>
  <c r="H102" i="9"/>
  <c r="H31" i="9"/>
  <c r="H63" i="9"/>
  <c r="H95" i="9"/>
  <c r="H23" i="9"/>
  <c r="H39" i="9"/>
  <c r="H55" i="9"/>
  <c r="H71" i="9"/>
  <c r="H87" i="9"/>
  <c r="H103" i="9"/>
  <c r="H16" i="9"/>
  <c r="H32" i="9"/>
  <c r="H48" i="9"/>
  <c r="H64" i="9"/>
  <c r="H80" i="9"/>
  <c r="H96" i="9"/>
  <c r="H11" i="9"/>
  <c r="H27" i="9"/>
  <c r="H43" i="9"/>
  <c r="H59" i="9"/>
  <c r="H75" i="9"/>
  <c r="H91" i="9"/>
  <c r="H4" i="9"/>
  <c r="K6" i="9"/>
  <c r="K7" i="9" s="1"/>
  <c r="K8" i="9" s="1"/>
  <c r="H18" i="9"/>
  <c r="H34" i="9"/>
  <c r="H50" i="9"/>
  <c r="H66" i="9"/>
  <c r="H82" i="9"/>
  <c r="H98" i="9"/>
  <c r="H13" i="9"/>
  <c r="H29" i="9"/>
  <c r="H45" i="9"/>
  <c r="H61" i="9"/>
  <c r="H77" i="9"/>
  <c r="H93" i="9"/>
  <c r="H20" i="9"/>
  <c r="H36" i="9"/>
  <c r="H52" i="9"/>
  <c r="H68" i="9"/>
  <c r="H84" i="9"/>
  <c r="H100" i="9"/>
  <c r="H17" i="9"/>
  <c r="H33" i="9"/>
  <c r="H49" i="9"/>
  <c r="H65" i="9"/>
  <c r="H81" i="9"/>
  <c r="H97" i="9"/>
  <c r="H8" i="9"/>
  <c r="H24" i="9"/>
  <c r="H40" i="9"/>
  <c r="H56" i="9"/>
  <c r="H72" i="9"/>
  <c r="H88" i="9"/>
  <c r="H19" i="9"/>
  <c r="H35" i="9"/>
  <c r="H51" i="9"/>
  <c r="H67" i="9"/>
  <c r="H83" i="9"/>
  <c r="H99" i="9"/>
  <c r="H6" i="9"/>
  <c r="H10" i="9"/>
  <c r="H26" i="9"/>
  <c r="H42" i="9"/>
  <c r="H58" i="9"/>
  <c r="H74" i="9"/>
  <c r="H90" i="9"/>
  <c r="H21" i="9"/>
  <c r="H37" i="9"/>
  <c r="H53" i="9"/>
  <c r="H69" i="9"/>
  <c r="H85" i="9"/>
  <c r="H101" i="9"/>
  <c r="H5" i="9"/>
  <c r="H12" i="9"/>
  <c r="H28" i="9"/>
  <c r="H44" i="9"/>
  <c r="H60" i="9"/>
  <c r="H76" i="9"/>
  <c r="H92" i="9"/>
  <c r="H14" i="9"/>
  <c r="H30" i="9"/>
  <c r="H46" i="9"/>
  <c r="H62" i="9"/>
  <c r="H78" i="9"/>
  <c r="H94" i="9"/>
  <c r="C5" i="4"/>
  <c r="C4" i="4"/>
  <c r="C10" i="4"/>
  <c r="B8" i="4"/>
  <c r="C11" i="2"/>
  <c r="M10" i="6" s="1"/>
  <c r="C10" i="2"/>
  <c r="M9" i="6" s="1"/>
  <c r="G5" i="2"/>
  <c r="G4" i="2"/>
  <c r="G9" i="4"/>
  <c r="H10" i="4"/>
  <c r="E17" i="2"/>
  <c r="G5" i="4"/>
  <c r="E7" i="2"/>
  <c r="G7" i="4"/>
  <c r="E15" i="2"/>
  <c r="G10" i="4"/>
  <c r="E6" i="2"/>
  <c r="E11" i="2"/>
  <c r="E9" i="2"/>
  <c r="G6" i="4"/>
  <c r="E12" i="2"/>
  <c r="G4" i="4"/>
  <c r="E14" i="2"/>
  <c r="E13" i="2"/>
  <c r="E16" i="2"/>
  <c r="E5" i="2"/>
  <c r="E4" i="2"/>
  <c r="E10" i="2"/>
  <c r="G2" i="4"/>
  <c r="E8" i="2"/>
  <c r="H9" i="4"/>
  <c r="K4" i="9" l="1"/>
  <c r="K5" i="9"/>
  <c r="D7" i="2"/>
  <c r="D15" i="2"/>
  <c r="D14" i="2"/>
  <c r="D16" i="2"/>
  <c r="D4" i="2"/>
  <c r="D13" i="2"/>
  <c r="D17" i="2"/>
  <c r="D8" i="2"/>
  <c r="D12" i="2"/>
  <c r="D6" i="2"/>
  <c r="D5" i="2"/>
  <c r="N7" i="6" l="1"/>
  <c r="D9" i="2"/>
  <c r="N8" i="6" s="1"/>
  <c r="N6" i="6"/>
  <c r="N14" i="6"/>
  <c r="N5" i="6"/>
  <c r="N12" i="6"/>
  <c r="N18" i="6" s="1"/>
  <c r="N19" i="6" s="1"/>
  <c r="N13" i="6"/>
  <c r="N15" i="6"/>
  <c r="N11" i="6"/>
  <c r="N16" i="6"/>
  <c r="N4" i="6"/>
  <c r="N3" i="6"/>
  <c r="H4" i="2"/>
  <c r="C3" i="4"/>
  <c r="H5" i="2"/>
  <c r="J4" i="2" s="1"/>
  <c r="D10" i="2" l="1"/>
  <c r="N9" i="6" s="1"/>
  <c r="D11" i="2"/>
  <c r="N10" i="6" s="1"/>
  <c r="H7" i="2"/>
  <c r="K4" i="2" s="1"/>
  <c r="M4" i="2"/>
  <c r="J5" i="2" l="1"/>
  <c r="L4" i="2"/>
  <c r="P4" i="2" s="1"/>
  <c r="K5" i="2" l="1"/>
  <c r="M5" i="2"/>
  <c r="J6" i="2" l="1"/>
  <c r="L5" i="2"/>
  <c r="P5" i="2" s="1"/>
  <c r="K6" i="2" l="1"/>
  <c r="M6" i="2"/>
  <c r="J7" i="2" l="1"/>
  <c r="L6" i="2"/>
  <c r="P6" i="2" s="1"/>
  <c r="K7" i="2" l="1"/>
  <c r="M7" i="2"/>
  <c r="J8" i="2" l="1"/>
  <c r="L7" i="2"/>
  <c r="P7" i="2" s="1"/>
  <c r="K8" i="2" l="1"/>
  <c r="M8" i="2"/>
  <c r="J9" i="2" l="1"/>
  <c r="L8" i="2"/>
  <c r="P8" i="2" s="1"/>
  <c r="K9" i="2" l="1"/>
  <c r="L9" i="2" s="1"/>
  <c r="P9" i="2" s="1"/>
  <c r="J10" i="2" l="1"/>
  <c r="M9" i="2"/>
  <c r="K10" i="2" l="1"/>
  <c r="M10" i="2"/>
  <c r="J11" i="2" l="1"/>
  <c r="L10" i="2"/>
  <c r="P10" i="2" s="1"/>
  <c r="K11" i="2" l="1"/>
  <c r="M11" i="2"/>
  <c r="J12" i="2" l="1"/>
  <c r="L11" i="2"/>
  <c r="P11" i="2" s="1"/>
  <c r="K12" i="2" l="1"/>
  <c r="M12" i="2"/>
  <c r="J13" i="2" l="1"/>
  <c r="L12" i="2"/>
  <c r="P12" i="2" s="1"/>
  <c r="K13" i="2" l="1"/>
  <c r="M13" i="2"/>
  <c r="J14" i="2" l="1"/>
  <c r="L13" i="2"/>
  <c r="P13" i="2" s="1"/>
  <c r="K14" i="2" l="1"/>
  <c r="M14" i="2"/>
  <c r="J15" i="2" l="1"/>
  <c r="L14" i="2"/>
  <c r="P14" i="2" s="1"/>
  <c r="K15" i="2" l="1"/>
  <c r="M15" i="2"/>
  <c r="J16" i="2" l="1"/>
  <c r="L15" i="2"/>
  <c r="P15" i="2" s="1"/>
  <c r="K16" i="2" l="1"/>
  <c r="M16" i="2"/>
  <c r="J17" i="2" l="1"/>
  <c r="L16" i="2"/>
  <c r="P16" i="2" s="1"/>
  <c r="K17" i="2" l="1"/>
  <c r="M17" i="2"/>
  <c r="J18" i="2" l="1"/>
  <c r="L17" i="2"/>
  <c r="P17" i="2" s="1"/>
  <c r="K18" i="2" l="1"/>
  <c r="M18" i="2"/>
  <c r="J19" i="2" l="1"/>
  <c r="L18" i="2"/>
  <c r="P18" i="2" s="1"/>
  <c r="K19" i="2" l="1"/>
  <c r="M19" i="2"/>
  <c r="J20" i="2" l="1"/>
  <c r="L19" i="2"/>
  <c r="P19" i="2" s="1"/>
  <c r="K20" i="2" l="1"/>
  <c r="M20" i="2"/>
  <c r="J21" i="2" l="1"/>
  <c r="L20" i="2"/>
  <c r="P20" i="2" s="1"/>
  <c r="K21" i="2" l="1"/>
  <c r="M21" i="2"/>
  <c r="J22" i="2" l="1"/>
  <c r="L21" i="2"/>
  <c r="P21" i="2" s="1"/>
  <c r="K22" i="2" l="1"/>
  <c r="M22" i="2"/>
  <c r="J23" i="2" l="1"/>
  <c r="L22" i="2"/>
  <c r="P22" i="2" s="1"/>
  <c r="K23" i="2" l="1"/>
  <c r="M23" i="2"/>
  <c r="M24" i="2" l="1"/>
  <c r="L23" i="2"/>
  <c r="P23" i="2" s="1"/>
  <c r="N4" i="2" l="1"/>
  <c r="N5" i="2"/>
  <c r="N6" i="2"/>
  <c r="N7" i="2"/>
  <c r="N8" i="2"/>
  <c r="N9" i="2"/>
  <c r="N10" i="2"/>
  <c r="N11" i="2"/>
  <c r="N12" i="2"/>
  <c r="N13" i="2"/>
  <c r="N14" i="2"/>
  <c r="N15" i="2"/>
  <c r="N16" i="2"/>
  <c r="N17" i="2"/>
  <c r="N18" i="2"/>
  <c r="N19" i="2"/>
  <c r="N20" i="2"/>
  <c r="N21" i="2"/>
  <c r="N22" i="2"/>
  <c r="N23" i="2"/>
  <c r="O4" i="2" l="1"/>
  <c r="O5" i="2" s="1"/>
  <c r="O6" i="2" s="1"/>
  <c r="O7" i="2" s="1"/>
  <c r="O8" i="2" s="1"/>
  <c r="O9" i="2" s="1"/>
  <c r="O10" i="2" s="1"/>
  <c r="O11" i="2" s="1"/>
  <c r="O12" i="2" s="1"/>
  <c r="O13" i="2" s="1"/>
  <c r="O14" i="2" s="1"/>
  <c r="O15" i="2" s="1"/>
  <c r="O16" i="2" s="1"/>
  <c r="O17" i="2" s="1"/>
  <c r="O18" i="2" s="1"/>
  <c r="O19" i="2" s="1"/>
  <c r="O20" i="2" s="1"/>
  <c r="O21" i="2" s="1"/>
  <c r="O22" i="2" s="1"/>
  <c r="O23" i="2" s="1"/>
  <c r="N24" i="2"/>
  <c r="C6" i="4"/>
  <c r="C7" i="4" l="1"/>
  <c r="D10" i="4"/>
  <c r="D9" i="4" l="1"/>
  <c r="C9" i="4"/>
</calcChain>
</file>

<file path=xl/sharedStrings.xml><?xml version="1.0" encoding="utf-8"?>
<sst xmlns="http://schemas.openxmlformats.org/spreadsheetml/2006/main" count="102" uniqueCount="87">
  <si>
    <t>sample</t>
  </si>
  <si>
    <t>mean</t>
  </si>
  <si>
    <t>sd</t>
  </si>
  <si>
    <t>run</t>
  </si>
  <si>
    <t>correlation</t>
  </si>
  <si>
    <t>variables</t>
  </si>
  <si>
    <t>min</t>
  </si>
  <si>
    <t>variable</t>
  </si>
  <si>
    <t>grid</t>
  </si>
  <si>
    <t>begin</t>
  </si>
  <si>
    <t>end</t>
  </si>
  <si>
    <t>midpont</t>
  </si>
  <si>
    <t>frequency</t>
  </si>
  <si>
    <t>relative frequency</t>
  </si>
  <si>
    <t>cumulative relative frequency</t>
  </si>
  <si>
    <t>intervals</t>
  </si>
  <si>
    <t>width</t>
  </si>
  <si>
    <t>max</t>
  </si>
  <si>
    <t>IQR</t>
  </si>
  <si>
    <t>sums</t>
  </si>
  <si>
    <t>mad</t>
  </si>
  <si>
    <t>skewness</t>
  </si>
  <si>
    <t>kurtosis</t>
  </si>
  <si>
    <t>count</t>
  </si>
  <si>
    <t>corr_w_s</t>
  </si>
  <si>
    <t>title</t>
  </si>
  <si>
    <t>x-axis</t>
  </si>
  <si>
    <t>y1-axis</t>
  </si>
  <si>
    <t>y2-axis</t>
  </si>
  <si>
    <t>a</t>
  </si>
  <si>
    <t>b</t>
  </si>
  <si>
    <t>x</t>
  </si>
  <si>
    <t>y</t>
  </si>
  <si>
    <t>optimum</t>
  </si>
  <si>
    <t>max(Pr(h|d))</t>
  </si>
  <si>
    <t>J4:</t>
  </si>
  <si>
    <t>K4:</t>
  </si>
  <si>
    <t>J5:</t>
  </si>
  <si>
    <t>K5:</t>
  </si>
  <si>
    <t>L5:</t>
  </si>
  <si>
    <t>M5:</t>
  </si>
  <si>
    <t>N5:</t>
  </si>
  <si>
    <t>O5:</t>
  </si>
  <si>
    <t>gaussian cdf</t>
  </si>
  <si>
    <t>P5:</t>
  </si>
  <si>
    <t>G3:</t>
  </si>
  <si>
    <t>H3:</t>
  </si>
  <si>
    <t>I4:</t>
  </si>
  <si>
    <t>indo_min</t>
  </si>
  <si>
    <t>indo_max</t>
  </si>
  <si>
    <t>srilk_min</t>
  </si>
  <si>
    <t>srilk_max</t>
  </si>
  <si>
    <t>USD/MT</t>
  </si>
  <si>
    <t>UOM</t>
  </si>
  <si>
    <t>basis_min</t>
  </si>
  <si>
    <t>basis_max</t>
  </si>
  <si>
    <t>indo</t>
  </si>
  <si>
    <t>srilk</t>
  </si>
  <si>
    <t>mean_srlk_s</t>
  </si>
  <si>
    <t>sd_srlk_s</t>
  </si>
  <si>
    <t>mean_indo_s</t>
  </si>
  <si>
    <t>sd_indo_s</t>
  </si>
  <si>
    <t>mean_indo</t>
  </si>
  <si>
    <t>sd_indo</t>
  </si>
  <si>
    <t>mean_srilk</t>
  </si>
  <si>
    <t>sd_srilk</t>
  </si>
  <si>
    <t>Xbar</t>
  </si>
  <si>
    <t>draws</t>
  </si>
  <si>
    <t>std deviation</t>
  </si>
  <si>
    <t>samples</t>
  </si>
  <si>
    <t>n</t>
  </si>
  <si>
    <t>1/sqrt(n)</t>
  </si>
  <si>
    <t>s_Xbar</t>
  </si>
  <si>
    <t>tolerance</t>
  </si>
  <si>
    <t>description</t>
  </si>
  <si>
    <t>average FOB Indonesian</t>
  </si>
  <si>
    <t>standard deviation FOB Indonesian</t>
  </si>
  <si>
    <t>average FOB Sri Lanka</t>
  </si>
  <si>
    <t>standard deviation FOB Sri Lanka</t>
  </si>
  <si>
    <t>FOB Sri Lanka</t>
  </si>
  <si>
    <t>FOB Indonesia</t>
  </si>
  <si>
    <t>correlation Indonesia-Sri Lanka</t>
  </si>
  <si>
    <t>source</t>
  </si>
  <si>
    <t>textbox</t>
  </si>
  <si>
    <t>Indonesian Coconut Stakeholder (ICC Survey)</t>
  </si>
  <si>
    <t>Coconut Development Authority (CDA) of Sri Lanka</t>
  </si>
  <si>
    <t>This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</si>
</sst>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0"/>
  </numFmts>
  <fonts count="6" x14ac:knownFonts="1">
    <font>
      <sz val="11"/>
      <color theme="1"/>
      <name val="Calibri"/>
      <family val="2"/>
      <scheme val="minor"/>
    </font>
    <font>
      <sz val="11"/>
      <color theme="1"/>
      <name val="Calibri"/>
      <family val="2"/>
      <scheme val="minor"/>
    </font>
    <font>
      <b/>
      <sz val="11"/>
      <color theme="1"/>
      <name val="Calibri"/>
      <family val="2"/>
      <scheme val="minor"/>
    </font>
    <font>
      <sz val="9"/>
      <color theme="1"/>
      <name val="Calibri"/>
      <family val="2"/>
      <scheme val="minor"/>
    </font>
    <font>
      <sz val="11"/>
      <color rgb="FF000000"/>
      <name val="Calibri"/>
      <family val="2"/>
    </font>
    <font>
      <sz val="10"/>
      <color rgb="FF212529"/>
      <name val="Montserrat"/>
    </font>
  </fonts>
  <fills count="5">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91">
    <xf numFmtId="0" fontId="0" fillId="0" borderId="0" xfId="0"/>
    <xf numFmtId="0" fontId="0" fillId="2" borderId="0" xfId="0" applyFill="1" applyAlignment="1">
      <alignment horizontal="center" vertical="top"/>
    </xf>
    <xf numFmtId="2" fontId="0" fillId="0" borderId="0" xfId="0" applyNumberFormat="1"/>
    <xf numFmtId="0" fontId="0" fillId="2" borderId="0" xfId="0" applyFill="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2" xfId="0" applyBorder="1"/>
    <xf numFmtId="2" fontId="0" fillId="0" borderId="3" xfId="1" applyNumberFormat="1" applyFont="1" applyBorder="1" applyAlignment="1">
      <alignment horizontal="center" vertical="center" wrapText="1"/>
    </xf>
    <xf numFmtId="0" fontId="0" fillId="0" borderId="1" xfId="0" applyBorder="1"/>
    <xf numFmtId="2" fontId="0" fillId="0" borderId="6" xfId="1" applyNumberFormat="1" applyFont="1" applyBorder="1" applyAlignment="1">
      <alignment horizontal="center"/>
    </xf>
    <xf numFmtId="0" fontId="0" fillId="0" borderId="8" xfId="0" applyBorder="1"/>
    <xf numFmtId="0" fontId="0" fillId="0" borderId="6" xfId="0" applyBorder="1"/>
    <xf numFmtId="9" fontId="0" fillId="0" borderId="2" xfId="0" applyNumberFormat="1" applyBorder="1"/>
    <xf numFmtId="2" fontId="0" fillId="0" borderId="9" xfId="1" applyNumberFormat="1" applyFont="1" applyBorder="1" applyAlignment="1">
      <alignment horizontal="center"/>
    </xf>
    <xf numFmtId="0" fontId="0" fillId="0" borderId="10" xfId="0" applyBorder="1"/>
    <xf numFmtId="0" fontId="0" fillId="0" borderId="11" xfId="0" applyBorder="1"/>
    <xf numFmtId="0" fontId="0" fillId="0" borderId="9" xfId="0" applyBorder="1"/>
    <xf numFmtId="9" fontId="0" fillId="0" borderId="11" xfId="0" applyNumberFormat="1" applyBorder="1"/>
    <xf numFmtId="9" fontId="0" fillId="0" borderId="12" xfId="0" applyNumberFormat="1" applyBorder="1"/>
    <xf numFmtId="1" fontId="0" fillId="0" borderId="3" xfId="0" applyNumberFormat="1" applyBorder="1" applyAlignment="1">
      <alignment horizontal="center"/>
    </xf>
    <xf numFmtId="0" fontId="0" fillId="0" borderId="2" xfId="0" applyBorder="1" applyAlignment="1">
      <alignment horizontal="right"/>
    </xf>
    <xf numFmtId="0" fontId="0" fillId="0" borderId="11" xfId="0" applyBorder="1" applyAlignment="1">
      <alignment horizontal="right"/>
    </xf>
    <xf numFmtId="2" fontId="0" fillId="0" borderId="13" xfId="1" applyNumberFormat="1" applyFont="1" applyBorder="1" applyAlignment="1">
      <alignment horizontal="center"/>
    </xf>
    <xf numFmtId="0" fontId="0" fillId="0" borderId="15" xfId="0" applyBorder="1"/>
    <xf numFmtId="0" fontId="0" fillId="0" borderId="12" xfId="0" applyBorder="1"/>
    <xf numFmtId="0" fontId="0" fillId="0" borderId="13" xfId="0" applyBorder="1"/>
    <xf numFmtId="0" fontId="0" fillId="0" borderId="12" xfId="0" applyBorder="1" applyAlignment="1">
      <alignment horizontal="right"/>
    </xf>
    <xf numFmtId="2" fontId="0" fillId="0" borderId="0" xfId="1" applyNumberFormat="1" applyFont="1" applyAlignment="1">
      <alignment horizontal="center"/>
    </xf>
    <xf numFmtId="0" fontId="0" fillId="0" borderId="1" xfId="0" applyBorder="1" applyAlignment="1">
      <alignment horizontal="right"/>
    </xf>
    <xf numFmtId="2" fontId="0" fillId="0" borderId="3" xfId="0" applyNumberFormat="1" applyBorder="1" applyAlignment="1">
      <alignment horizontal="right"/>
    </xf>
    <xf numFmtId="2" fontId="0" fillId="0" borderId="2" xfId="0" applyNumberFormat="1" applyBorder="1" applyAlignment="1">
      <alignment horizontal="right"/>
    </xf>
    <xf numFmtId="2" fontId="0" fillId="0" borderId="11" xfId="0" applyNumberFormat="1" applyBorder="1" applyAlignment="1">
      <alignment horizontal="right"/>
    </xf>
    <xf numFmtId="2" fontId="0" fillId="0" borderId="12" xfId="0" applyNumberFormat="1" applyBorder="1" applyAlignment="1">
      <alignment horizontal="right"/>
    </xf>
    <xf numFmtId="2" fontId="0" fillId="0" borderId="6" xfId="0" applyNumberFormat="1" applyBorder="1" applyAlignment="1">
      <alignment horizontal="right"/>
    </xf>
    <xf numFmtId="2" fontId="0" fillId="0" borderId="9" xfId="0" applyNumberFormat="1" applyBorder="1" applyAlignment="1">
      <alignment horizontal="right"/>
    </xf>
    <xf numFmtId="2" fontId="0" fillId="0" borderId="13" xfId="0" applyNumberFormat="1" applyBorder="1" applyAlignment="1">
      <alignment horizontal="right"/>
    </xf>
    <xf numFmtId="2" fontId="0" fillId="0" borderId="8" xfId="1" applyNumberFormat="1" applyFont="1" applyBorder="1" applyAlignment="1">
      <alignment horizontal="center"/>
    </xf>
    <xf numFmtId="2" fontId="0" fillId="0" borderId="10" xfId="1" applyNumberFormat="1" applyFont="1" applyBorder="1" applyAlignment="1">
      <alignment horizontal="center"/>
    </xf>
    <xf numFmtId="2" fontId="0" fillId="0" borderId="15" xfId="1" applyNumberFormat="1" applyFont="1" applyBorder="1" applyAlignment="1">
      <alignment horizontal="center"/>
    </xf>
    <xf numFmtId="0" fontId="0" fillId="0" borderId="3" xfId="0" applyBorder="1" applyAlignment="1">
      <alignment horizontal="right"/>
    </xf>
    <xf numFmtId="0" fontId="0" fillId="0" borderId="3" xfId="0" applyBorder="1"/>
    <xf numFmtId="0" fontId="0" fillId="0" borderId="4" xfId="0" applyBorder="1"/>
    <xf numFmtId="0" fontId="0" fillId="0" borderId="5" xfId="0" applyBorder="1"/>
    <xf numFmtId="0" fontId="0" fillId="0" borderId="14" xfId="0" applyBorder="1"/>
    <xf numFmtId="0" fontId="0" fillId="0" borderId="7" xfId="0" applyBorder="1"/>
    <xf numFmtId="2" fontId="0" fillId="0" borderId="12" xfId="0" applyNumberFormat="1" applyBorder="1"/>
    <xf numFmtId="2" fontId="0" fillId="0" borderId="2" xfId="0" applyNumberFormat="1" applyBorder="1"/>
    <xf numFmtId="2" fontId="0" fillId="0" borderId="6" xfId="0" applyNumberFormat="1" applyBorder="1"/>
    <xf numFmtId="2" fontId="0" fillId="0" borderId="8" xfId="0" applyNumberFormat="1" applyBorder="1"/>
    <xf numFmtId="2" fontId="0" fillId="0" borderId="15" xfId="0" applyNumberFormat="1" applyBorder="1"/>
    <xf numFmtId="0" fontId="0" fillId="0" borderId="3" xfId="0" quotePrefix="1" applyBorder="1"/>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1" xfId="0" applyBorder="1" applyAlignment="1">
      <alignment horizontal="center" vertical="center"/>
    </xf>
    <xf numFmtId="0" fontId="2" fillId="3" borderId="0" xfId="0" applyFont="1" applyFill="1" applyAlignment="1">
      <alignment horizontal="center" vertical="center"/>
    </xf>
    <xf numFmtId="0" fontId="0" fillId="0" borderId="2" xfId="0" applyBorder="1" applyAlignment="1">
      <alignment horizontal="center" vertical="center"/>
    </xf>
    <xf numFmtId="2" fontId="0" fillId="0" borderId="5" xfId="1" applyNumberFormat="1" applyFont="1" applyBorder="1" applyAlignment="1">
      <alignment horizontal="center" vertical="center" wrapText="1"/>
    </xf>
    <xf numFmtId="0" fontId="0" fillId="0" borderId="1" xfId="0" applyBorder="1" applyAlignment="1">
      <alignment horizontal="center" vertical="center" wrapText="1"/>
    </xf>
    <xf numFmtId="164" fontId="0" fillId="0" borderId="12" xfId="0" applyNumberFormat="1" applyBorder="1"/>
    <xf numFmtId="165" fontId="0" fillId="0" borderId="9" xfId="0" applyNumberFormat="1" applyBorder="1"/>
    <xf numFmtId="165" fontId="0" fillId="0" borderId="8" xfId="0" applyNumberFormat="1" applyBorder="1"/>
    <xf numFmtId="165" fontId="0" fillId="0" borderId="10" xfId="0" applyNumberFormat="1" applyBorder="1"/>
    <xf numFmtId="165" fontId="0" fillId="0" borderId="13" xfId="0" applyNumberFormat="1" applyBorder="1"/>
    <xf numFmtId="165" fontId="0" fillId="0" borderId="15" xfId="0" applyNumberFormat="1" applyBorder="1"/>
    <xf numFmtId="165" fontId="0" fillId="0" borderId="12" xfId="0" applyNumberFormat="1" applyBorder="1"/>
    <xf numFmtId="165" fontId="0" fillId="0" borderId="0" xfId="0" applyNumberFormat="1"/>
    <xf numFmtId="0" fontId="3" fillId="0" borderId="1" xfId="0" applyFont="1" applyBorder="1"/>
    <xf numFmtId="0" fontId="3" fillId="0" borderId="1" xfId="0" applyFont="1" applyBorder="1" applyAlignment="1">
      <alignment vertical="center" wrapText="1"/>
    </xf>
    <xf numFmtId="0" fontId="0" fillId="0" borderId="1" xfId="0" applyFill="1" applyBorder="1" applyAlignment="1">
      <alignment horizontal="center" vertical="center" wrapText="1"/>
    </xf>
    <xf numFmtId="164" fontId="0" fillId="0" borderId="2" xfId="0" applyNumberFormat="1" applyBorder="1"/>
    <xf numFmtId="164" fontId="0" fillId="0" borderId="11" xfId="0" applyNumberFormat="1" applyBorder="1"/>
    <xf numFmtId="1" fontId="0" fillId="0" borderId="1" xfId="0" applyNumberFormat="1" applyBorder="1" applyAlignment="1">
      <alignment horizontal="center"/>
    </xf>
    <xf numFmtId="0" fontId="2" fillId="3" borderId="1" xfId="0" applyFont="1" applyFill="1" applyBorder="1" applyAlignment="1">
      <alignment horizontal="center" vertical="center"/>
    </xf>
    <xf numFmtId="0" fontId="0" fillId="0" borderId="5" xfId="0" applyBorder="1" applyAlignment="1">
      <alignment horizontal="center"/>
    </xf>
    <xf numFmtId="0" fontId="0" fillId="2" borderId="1" xfId="0" applyFill="1" applyBorder="1" applyAlignment="1">
      <alignment horizontal="center"/>
    </xf>
    <xf numFmtId="0" fontId="0" fillId="4" borderId="1" xfId="0" applyFill="1" applyBorder="1"/>
    <xf numFmtId="2" fontId="0" fillId="0" borderId="1" xfId="0" applyNumberFormat="1" applyBorder="1"/>
    <xf numFmtId="0" fontId="0" fillId="0" borderId="1" xfId="0" applyBorder="1" applyAlignment="1">
      <alignment horizontal="left"/>
    </xf>
    <xf numFmtId="0" fontId="0" fillId="4" borderId="0" xfId="0" applyFill="1" applyAlignment="1">
      <alignment horizontal="center"/>
    </xf>
    <xf numFmtId="0" fontId="0" fillId="0" borderId="2"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 xfId="0" applyFill="1" applyBorder="1" applyAlignment="1">
      <alignment horizontal="right"/>
    </xf>
    <xf numFmtId="2" fontId="0" fillId="0" borderId="11" xfId="0" applyNumberFormat="1" applyBorder="1"/>
    <xf numFmtId="0" fontId="0" fillId="2" borderId="1" xfId="0" applyFill="1" applyBorder="1"/>
    <xf numFmtId="0" fontId="0" fillId="0" borderId="1" xfId="0" applyBorder="1" applyAlignment="1">
      <alignment horizontal="center"/>
    </xf>
    <xf numFmtId="2" fontId="0" fillId="0" borderId="1" xfId="0" applyNumberFormat="1" applyBorder="1" applyAlignment="1">
      <alignment horizontal="center"/>
    </xf>
    <xf numFmtId="2" fontId="0" fillId="0" borderId="2" xfId="0" applyNumberFormat="1" applyBorder="1" applyAlignment="1">
      <alignment horizontal="center"/>
    </xf>
    <xf numFmtId="2" fontId="0" fillId="0" borderId="11" xfId="0" applyNumberFormat="1" applyBorder="1" applyAlignment="1">
      <alignment horizontal="center"/>
    </xf>
    <xf numFmtId="2" fontId="0" fillId="0" borderId="12" xfId="0" applyNumberFormat="1" applyBorder="1" applyAlignment="1">
      <alignment horizontal="center"/>
    </xf>
    <xf numFmtId="0" fontId="5" fillId="0" borderId="0" xfId="0" applyFon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setups!$C$2</c:f>
          <c:strCache>
            <c:ptCount val="1"/>
            <c:pt idx="0">
              <c:v>coir price simulation: standard deviation FOB Sri Lanka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eda!$N$3</c:f>
              <c:strCache>
                <c:ptCount val="1"/>
                <c:pt idx="0">
                  <c:v>relative frequency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eda!$L$4:$L$23</c:f>
              <c:numCache>
                <c:formatCode>General</c:formatCode>
                <c:ptCount val="20"/>
                <c:pt idx="0">
                  <c:v>17.857061286690193</c:v>
                </c:pt>
                <c:pt idx="1">
                  <c:v>20.110668911760722</c:v>
                </c:pt>
                <c:pt idx="2">
                  <c:v>22.364276536831252</c:v>
                </c:pt>
                <c:pt idx="3">
                  <c:v>24.617884161901781</c:v>
                </c:pt>
                <c:pt idx="4">
                  <c:v>26.87149178697231</c:v>
                </c:pt>
                <c:pt idx="5">
                  <c:v>29.125099412042839</c:v>
                </c:pt>
                <c:pt idx="6">
                  <c:v>31.378707037113365</c:v>
                </c:pt>
                <c:pt idx="7">
                  <c:v>33.632314662183894</c:v>
                </c:pt>
                <c:pt idx="8">
                  <c:v>35.885922287254424</c:v>
                </c:pt>
                <c:pt idx="9">
                  <c:v>38.139529912324953</c:v>
                </c:pt>
                <c:pt idx="10">
                  <c:v>40.393137537395482</c:v>
                </c:pt>
                <c:pt idx="11">
                  <c:v>42.646745162466011</c:v>
                </c:pt>
                <c:pt idx="12">
                  <c:v>44.900352787536541</c:v>
                </c:pt>
                <c:pt idx="13">
                  <c:v>47.15396041260707</c:v>
                </c:pt>
                <c:pt idx="14">
                  <c:v>49.407568037677599</c:v>
                </c:pt>
                <c:pt idx="15">
                  <c:v>51.661175662748128</c:v>
                </c:pt>
                <c:pt idx="16">
                  <c:v>53.914783287818658</c:v>
                </c:pt>
                <c:pt idx="17">
                  <c:v>56.168390912889187</c:v>
                </c:pt>
                <c:pt idx="18">
                  <c:v>58.421998537959716</c:v>
                </c:pt>
                <c:pt idx="19">
                  <c:v>60.675606163030245</c:v>
                </c:pt>
              </c:numCache>
            </c:numRef>
          </c:xVal>
          <c:yVal>
            <c:numRef>
              <c:f>eda!$N$4:$N$23</c:f>
              <c:numCache>
                <c:formatCode>0.0000</c:formatCode>
                <c:ptCount val="20"/>
                <c:pt idx="0">
                  <c:v>4.0000000000000002E-4</c:v>
                </c:pt>
                <c:pt idx="1">
                  <c:v>8.9999999999999998E-4</c:v>
                </c:pt>
                <c:pt idx="2">
                  <c:v>1.1999999999999999E-3</c:v>
                </c:pt>
                <c:pt idx="3">
                  <c:v>3.3E-3</c:v>
                </c:pt>
                <c:pt idx="4">
                  <c:v>9.4000000000000004E-3</c:v>
                </c:pt>
                <c:pt idx="5">
                  <c:v>1.5900000000000001E-2</c:v>
                </c:pt>
                <c:pt idx="6">
                  <c:v>2.75E-2</c:v>
                </c:pt>
                <c:pt idx="7">
                  <c:v>4.4699999999999997E-2</c:v>
                </c:pt>
                <c:pt idx="8">
                  <c:v>7.1900000000000006E-2</c:v>
                </c:pt>
                <c:pt idx="9">
                  <c:v>9.4100000000000003E-2</c:v>
                </c:pt>
                <c:pt idx="10">
                  <c:v>0.11840000000000001</c:v>
                </c:pt>
                <c:pt idx="11">
                  <c:v>0.14349999999999999</c:v>
                </c:pt>
                <c:pt idx="12">
                  <c:v>0.13800000000000001</c:v>
                </c:pt>
                <c:pt idx="13">
                  <c:v>0.121</c:v>
                </c:pt>
                <c:pt idx="14">
                  <c:v>9.2600000000000002E-2</c:v>
                </c:pt>
                <c:pt idx="15">
                  <c:v>5.9799999999999999E-2</c:v>
                </c:pt>
                <c:pt idx="16">
                  <c:v>3.5400000000000001E-2</c:v>
                </c:pt>
                <c:pt idx="17">
                  <c:v>1.4999999999999999E-2</c:v>
                </c:pt>
                <c:pt idx="18">
                  <c:v>4.7999999999999996E-3</c:v>
                </c:pt>
                <c:pt idx="19">
                  <c:v>2.2000000000000001E-3</c:v>
                </c:pt>
              </c:numCache>
            </c:numRef>
          </c:yVal>
          <c:smooth val="1"/>
          <c:extLst>
            <c:ext xmlns:c16="http://schemas.microsoft.com/office/drawing/2014/chart" uri="{C3380CC4-5D6E-409C-BE32-E72D297353CC}">
              <c16:uniqueId val="{00000000-A5FF-429A-9C26-2220416D07FB}"/>
            </c:ext>
          </c:extLst>
        </c:ser>
        <c:ser>
          <c:idx val="3"/>
          <c:order val="3"/>
          <c:tx>
            <c:strRef>
              <c:f>setups!$B$8</c:f>
              <c:strCache>
                <c:ptCount val="1"/>
                <c:pt idx="0">
                  <c:v>max(Pr(h|d))</c:v>
                </c:pt>
              </c:strCache>
            </c:strRef>
          </c:tx>
          <c:spPr>
            <a:ln w="19050" cap="rnd">
              <a:solidFill>
                <a:schemeClr val="accent1"/>
              </a:solidFill>
              <a:prstDash val="dash"/>
              <a:round/>
            </a:ln>
            <a:effectLst/>
          </c:spPr>
          <c:marker>
            <c:symbol val="circle"/>
            <c:size val="5"/>
            <c:spPr>
              <a:solidFill>
                <a:schemeClr val="accent4"/>
              </a:solidFill>
              <a:ln w="9525">
                <a:solidFill>
                  <a:schemeClr val="accent4"/>
                </a:solidFill>
              </a:ln>
              <a:effectLst/>
            </c:spPr>
          </c:marker>
          <c:xVal>
            <c:numRef>
              <c:f>setups!$C$9:$D$9</c:f>
              <c:numCache>
                <c:formatCode>0.00</c:formatCode>
                <c:ptCount val="2"/>
                <c:pt idx="0">
                  <c:v>42.646745162466011</c:v>
                </c:pt>
                <c:pt idx="1">
                  <c:v>42.646745162466011</c:v>
                </c:pt>
              </c:numCache>
            </c:numRef>
          </c:xVal>
          <c:yVal>
            <c:numRef>
              <c:f>setups!$C$10:$D$10</c:f>
              <c:numCache>
                <c:formatCode>0.00</c:formatCode>
                <c:ptCount val="2"/>
                <c:pt idx="0" formatCode="General">
                  <c:v>0</c:v>
                </c:pt>
                <c:pt idx="1">
                  <c:v>0.14349999999999999</c:v>
                </c:pt>
              </c:numCache>
            </c:numRef>
          </c:yVal>
          <c:smooth val="1"/>
          <c:extLst>
            <c:ext xmlns:c16="http://schemas.microsoft.com/office/drawing/2014/chart" uri="{C3380CC4-5D6E-409C-BE32-E72D297353CC}">
              <c16:uniqueId val="{00000001-A5FF-429A-9C26-2220416D07FB}"/>
            </c:ext>
          </c:extLst>
        </c:ser>
        <c:dLbls>
          <c:showLegendKey val="0"/>
          <c:showVal val="0"/>
          <c:showCatName val="0"/>
          <c:showSerName val="0"/>
          <c:showPercent val="0"/>
          <c:showBubbleSize val="0"/>
        </c:dLbls>
        <c:axId val="2014733744"/>
        <c:axId val="1838834528"/>
      </c:scatterChart>
      <c:scatterChart>
        <c:scatterStyle val="smoothMarker"/>
        <c:varyColors val="0"/>
        <c:ser>
          <c:idx val="1"/>
          <c:order val="1"/>
          <c:tx>
            <c:strRef>
              <c:f>eda!$O$3</c:f>
              <c:strCache>
                <c:ptCount val="1"/>
                <c:pt idx="0">
                  <c:v>cumulative relative frequency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eda!$L$4:$L$23</c:f>
              <c:numCache>
                <c:formatCode>General</c:formatCode>
                <c:ptCount val="20"/>
                <c:pt idx="0">
                  <c:v>17.857061286690193</c:v>
                </c:pt>
                <c:pt idx="1">
                  <c:v>20.110668911760722</c:v>
                </c:pt>
                <c:pt idx="2">
                  <c:v>22.364276536831252</c:v>
                </c:pt>
                <c:pt idx="3">
                  <c:v>24.617884161901781</c:v>
                </c:pt>
                <c:pt idx="4">
                  <c:v>26.87149178697231</c:v>
                </c:pt>
                <c:pt idx="5">
                  <c:v>29.125099412042839</c:v>
                </c:pt>
                <c:pt idx="6">
                  <c:v>31.378707037113365</c:v>
                </c:pt>
                <c:pt idx="7">
                  <c:v>33.632314662183894</c:v>
                </c:pt>
                <c:pt idx="8">
                  <c:v>35.885922287254424</c:v>
                </c:pt>
                <c:pt idx="9">
                  <c:v>38.139529912324953</c:v>
                </c:pt>
                <c:pt idx="10">
                  <c:v>40.393137537395482</c:v>
                </c:pt>
                <c:pt idx="11">
                  <c:v>42.646745162466011</c:v>
                </c:pt>
                <c:pt idx="12">
                  <c:v>44.900352787536541</c:v>
                </c:pt>
                <c:pt idx="13">
                  <c:v>47.15396041260707</c:v>
                </c:pt>
                <c:pt idx="14">
                  <c:v>49.407568037677599</c:v>
                </c:pt>
                <c:pt idx="15">
                  <c:v>51.661175662748128</c:v>
                </c:pt>
                <c:pt idx="16">
                  <c:v>53.914783287818658</c:v>
                </c:pt>
                <c:pt idx="17">
                  <c:v>56.168390912889187</c:v>
                </c:pt>
                <c:pt idx="18">
                  <c:v>58.421998537959716</c:v>
                </c:pt>
                <c:pt idx="19">
                  <c:v>60.675606163030245</c:v>
                </c:pt>
              </c:numCache>
            </c:numRef>
          </c:xVal>
          <c:yVal>
            <c:numRef>
              <c:f>eda!$O$4:$O$23</c:f>
              <c:numCache>
                <c:formatCode>0.0000</c:formatCode>
                <c:ptCount val="20"/>
                <c:pt idx="0">
                  <c:v>4.0000000000000002E-4</c:v>
                </c:pt>
                <c:pt idx="1">
                  <c:v>1.2999999999999999E-3</c:v>
                </c:pt>
                <c:pt idx="2">
                  <c:v>2.4999999999999996E-3</c:v>
                </c:pt>
                <c:pt idx="3">
                  <c:v>5.7999999999999996E-3</c:v>
                </c:pt>
                <c:pt idx="4">
                  <c:v>1.52E-2</c:v>
                </c:pt>
                <c:pt idx="5">
                  <c:v>3.1100000000000003E-2</c:v>
                </c:pt>
                <c:pt idx="6">
                  <c:v>5.8599999999999999E-2</c:v>
                </c:pt>
                <c:pt idx="7">
                  <c:v>0.1033</c:v>
                </c:pt>
                <c:pt idx="8">
                  <c:v>0.17520000000000002</c:v>
                </c:pt>
                <c:pt idx="9">
                  <c:v>0.26930000000000004</c:v>
                </c:pt>
                <c:pt idx="10">
                  <c:v>0.38770000000000004</c:v>
                </c:pt>
                <c:pt idx="11">
                  <c:v>0.53120000000000001</c:v>
                </c:pt>
                <c:pt idx="12">
                  <c:v>0.66920000000000002</c:v>
                </c:pt>
                <c:pt idx="13">
                  <c:v>0.79020000000000001</c:v>
                </c:pt>
                <c:pt idx="14">
                  <c:v>0.88280000000000003</c:v>
                </c:pt>
                <c:pt idx="15">
                  <c:v>0.94259999999999999</c:v>
                </c:pt>
                <c:pt idx="16">
                  <c:v>0.97799999999999998</c:v>
                </c:pt>
                <c:pt idx="17">
                  <c:v>0.99299999999999999</c:v>
                </c:pt>
                <c:pt idx="18">
                  <c:v>0.99780000000000002</c:v>
                </c:pt>
                <c:pt idx="19">
                  <c:v>1</c:v>
                </c:pt>
              </c:numCache>
            </c:numRef>
          </c:yVal>
          <c:smooth val="1"/>
          <c:extLst>
            <c:ext xmlns:c16="http://schemas.microsoft.com/office/drawing/2014/chart" uri="{C3380CC4-5D6E-409C-BE32-E72D297353CC}">
              <c16:uniqueId val="{00000002-A5FF-429A-9C26-2220416D07FB}"/>
            </c:ext>
          </c:extLst>
        </c:ser>
        <c:ser>
          <c:idx val="2"/>
          <c:order val="2"/>
          <c:tx>
            <c:strRef>
              <c:f>eda!$P$3</c:f>
              <c:strCache>
                <c:ptCount val="1"/>
                <c:pt idx="0">
                  <c:v>gaussian cdf</c:v>
                </c:pt>
              </c:strCache>
            </c:strRef>
          </c:tx>
          <c:spPr>
            <a:ln w="19050" cap="rnd">
              <a:solidFill>
                <a:schemeClr val="accent3"/>
              </a:solidFill>
              <a:round/>
            </a:ln>
            <a:effectLst/>
          </c:spPr>
          <c:marker>
            <c:symbol val="none"/>
          </c:marker>
          <c:xVal>
            <c:numRef>
              <c:f>eda!$L$4:$L$23</c:f>
              <c:numCache>
                <c:formatCode>General</c:formatCode>
                <c:ptCount val="20"/>
                <c:pt idx="0">
                  <c:v>17.857061286690193</c:v>
                </c:pt>
                <c:pt idx="1">
                  <c:v>20.110668911760722</c:v>
                </c:pt>
                <c:pt idx="2">
                  <c:v>22.364276536831252</c:v>
                </c:pt>
                <c:pt idx="3">
                  <c:v>24.617884161901781</c:v>
                </c:pt>
                <c:pt idx="4">
                  <c:v>26.87149178697231</c:v>
                </c:pt>
                <c:pt idx="5">
                  <c:v>29.125099412042839</c:v>
                </c:pt>
                <c:pt idx="6">
                  <c:v>31.378707037113365</c:v>
                </c:pt>
                <c:pt idx="7">
                  <c:v>33.632314662183894</c:v>
                </c:pt>
                <c:pt idx="8">
                  <c:v>35.885922287254424</c:v>
                </c:pt>
                <c:pt idx="9">
                  <c:v>38.139529912324953</c:v>
                </c:pt>
                <c:pt idx="10">
                  <c:v>40.393137537395482</c:v>
                </c:pt>
                <c:pt idx="11">
                  <c:v>42.646745162466011</c:v>
                </c:pt>
                <c:pt idx="12">
                  <c:v>44.900352787536541</c:v>
                </c:pt>
                <c:pt idx="13">
                  <c:v>47.15396041260707</c:v>
                </c:pt>
                <c:pt idx="14">
                  <c:v>49.407568037677599</c:v>
                </c:pt>
                <c:pt idx="15">
                  <c:v>51.661175662748128</c:v>
                </c:pt>
                <c:pt idx="16">
                  <c:v>53.914783287818658</c:v>
                </c:pt>
                <c:pt idx="17">
                  <c:v>56.168390912889187</c:v>
                </c:pt>
                <c:pt idx="18">
                  <c:v>58.421998537959716</c:v>
                </c:pt>
                <c:pt idx="19">
                  <c:v>60.675606163030245</c:v>
                </c:pt>
              </c:numCache>
            </c:numRef>
          </c:xVal>
          <c:yVal>
            <c:numRef>
              <c:f>eda!$P$4:$P$23</c:f>
              <c:numCache>
                <c:formatCode>0.000</c:formatCode>
                <c:ptCount val="20"/>
                <c:pt idx="0">
                  <c:v>4.5980445469065488E-5</c:v>
                </c:pt>
                <c:pt idx="1">
                  <c:v>1.8499709067184509E-4</c:v>
                </c:pt>
                <c:pt idx="2">
                  <c:v>6.6288732726339165E-4</c:v>
                </c:pt>
                <c:pt idx="3">
                  <c:v>2.1177209466770887E-3</c:v>
                </c:pt>
                <c:pt idx="4">
                  <c:v>6.0399147066985855E-3</c:v>
                </c:pt>
                <c:pt idx="5">
                  <c:v>1.5404346290932311E-2</c:v>
                </c:pt>
                <c:pt idx="6">
                  <c:v>3.5204835535961827E-2</c:v>
                </c:pt>
                <c:pt idx="7">
                  <c:v>7.2282922517528617E-2</c:v>
                </c:pt>
                <c:pt idx="8">
                  <c:v>0.13377365509972566</c:v>
                </c:pt>
                <c:pt idx="9">
                  <c:v>0.22408790313856333</c:v>
                </c:pt>
                <c:pt idx="10">
                  <c:v>0.34156674633739842</c:v>
                </c:pt>
                <c:pt idx="11">
                  <c:v>0.47690531656912266</c:v>
                </c:pt>
                <c:pt idx="12">
                  <c:v>0.61498919619257053</c:v>
                </c:pt>
                <c:pt idx="13">
                  <c:v>0.73976316363493377</c:v>
                </c:pt>
                <c:pt idx="14">
                  <c:v>0.83961680822825646</c:v>
                </c:pt>
                <c:pt idx="15">
                  <c:v>0.91038878234620746</c:v>
                </c:pt>
                <c:pt idx="16">
                  <c:v>0.95481239545234375</c:v>
                </c:pt>
                <c:pt idx="17">
                  <c:v>0.97950793810924786</c:v>
                </c:pt>
                <c:pt idx="18">
                  <c:v>0.99166620264897765</c:v>
                </c:pt>
                <c:pt idx="19">
                  <c:v>0.99696733178291741</c:v>
                </c:pt>
              </c:numCache>
            </c:numRef>
          </c:yVal>
          <c:smooth val="1"/>
          <c:extLst>
            <c:ext xmlns:c16="http://schemas.microsoft.com/office/drawing/2014/chart" uri="{C3380CC4-5D6E-409C-BE32-E72D297353CC}">
              <c16:uniqueId val="{00000003-A5FF-429A-9C26-2220416D07FB}"/>
            </c:ext>
          </c:extLst>
        </c:ser>
        <c:dLbls>
          <c:showLegendKey val="0"/>
          <c:showVal val="0"/>
          <c:showCatName val="0"/>
          <c:showSerName val="0"/>
          <c:showPercent val="0"/>
          <c:showBubbleSize val="0"/>
        </c:dLbls>
        <c:axId val="2025412848"/>
        <c:axId val="2025396624"/>
      </c:scatterChart>
      <c:valAx>
        <c:axId val="2014733744"/>
        <c:scaling>
          <c:orientation val="minMax"/>
        </c:scaling>
        <c:delete val="0"/>
        <c:axPos val="b"/>
        <c:majorGridlines>
          <c:spPr>
            <a:ln w="9525" cap="flat" cmpd="sng" algn="ctr">
              <a:solidFill>
                <a:schemeClr val="tx1">
                  <a:lumMod val="15000"/>
                  <a:lumOff val="85000"/>
                </a:schemeClr>
              </a:solidFill>
              <a:round/>
            </a:ln>
            <a:effectLst/>
          </c:spPr>
        </c:majorGridlines>
        <c:title>
          <c:tx>
            <c:strRef>
              <c:f>setups!$C$3</c:f>
              <c:strCache>
                <c:ptCount val="1"/>
                <c:pt idx="0">
                  <c:v>average sampled sd_srilk</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834528"/>
        <c:crosses val="autoZero"/>
        <c:crossBetween val="midCat"/>
      </c:valAx>
      <c:valAx>
        <c:axId val="18388345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setups!$C$4</c:f>
              <c:strCache>
                <c:ptCount val="1"/>
                <c:pt idx="0">
                  <c:v>relative frequency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733744"/>
        <c:crosses val="autoZero"/>
        <c:crossBetween val="midCat"/>
      </c:valAx>
      <c:valAx>
        <c:axId val="2025396624"/>
        <c:scaling>
          <c:orientation val="minMax"/>
          <c:max val="1"/>
          <c:min val="0"/>
        </c:scaling>
        <c:delete val="0"/>
        <c:axPos val="r"/>
        <c:title>
          <c:tx>
            <c:strRef>
              <c:f>setups!$C$5</c:f>
              <c:strCache>
                <c:ptCount val="1"/>
                <c:pt idx="0">
                  <c:v>cumulative relative frequency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412848"/>
        <c:crosses val="max"/>
        <c:crossBetween val="midCat"/>
      </c:valAx>
      <c:valAx>
        <c:axId val="2025412848"/>
        <c:scaling>
          <c:orientation val="minMax"/>
        </c:scaling>
        <c:delete val="1"/>
        <c:axPos val="b"/>
        <c:numFmt formatCode="General" sourceLinked="1"/>
        <c:majorTickMark val="out"/>
        <c:minorTickMark val="none"/>
        <c:tickLblPos val="nextTo"/>
        <c:crossAx val="2025396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18" Type="http://schemas.openxmlformats.org/officeDocument/2006/relationships/image" Target="../media/image9.png"/><Relationship Id="rId26" Type="http://schemas.openxmlformats.org/officeDocument/2006/relationships/image" Target="../media/image13.png"/><Relationship Id="rId3" Type="http://schemas.openxmlformats.org/officeDocument/2006/relationships/customXml" Target="../ink/ink2.xml"/><Relationship Id="rId21" Type="http://schemas.openxmlformats.org/officeDocument/2006/relationships/customXml" Target="../ink/ink11.xml"/><Relationship Id="rId7" Type="http://schemas.openxmlformats.org/officeDocument/2006/relationships/customXml" Target="../ink/ink4.xml"/><Relationship Id="rId12" Type="http://schemas.openxmlformats.org/officeDocument/2006/relationships/image" Target="../media/image6.png"/><Relationship Id="rId17" Type="http://schemas.openxmlformats.org/officeDocument/2006/relationships/customXml" Target="../ink/ink9.xml"/><Relationship Id="rId25" Type="http://schemas.openxmlformats.org/officeDocument/2006/relationships/customXml" Target="../ink/ink13.xml"/><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24" Type="http://schemas.openxmlformats.org/officeDocument/2006/relationships/image" Target="../media/image12.png"/><Relationship Id="rId5" Type="http://schemas.openxmlformats.org/officeDocument/2006/relationships/customXml" Target="../ink/ink3.xml"/><Relationship Id="rId15" Type="http://schemas.openxmlformats.org/officeDocument/2006/relationships/customXml" Target="../ink/ink8.xml"/><Relationship Id="rId23" Type="http://schemas.openxmlformats.org/officeDocument/2006/relationships/customXml" Target="../ink/ink12.xml"/><Relationship Id="rId28" Type="http://schemas.openxmlformats.org/officeDocument/2006/relationships/image" Target="../media/image14.png"/><Relationship Id="rId10" Type="http://schemas.openxmlformats.org/officeDocument/2006/relationships/image" Target="../media/image5.png"/><Relationship Id="rId19" Type="http://schemas.openxmlformats.org/officeDocument/2006/relationships/customXml" Target="../ink/ink10.xml"/><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customXml" Target="../ink/ink14.xml"/></Relationships>
</file>

<file path=xl/drawings/_rels/drawing2.xml.rels><?xml version="1.0" encoding="UTF-8" standalone="yes"?>
<Relationships xmlns="http://schemas.openxmlformats.org/package/2006/relationships"><Relationship Id="rId26" Type="http://schemas.openxmlformats.org/officeDocument/2006/relationships/customXml" Target="../ink/ink27.xml"/><Relationship Id="rId117" Type="http://schemas.openxmlformats.org/officeDocument/2006/relationships/image" Target="../media/image58.png"/><Relationship Id="rId21" Type="http://schemas.openxmlformats.org/officeDocument/2006/relationships/image" Target="../media/image1010.png"/><Relationship Id="rId42" Type="http://schemas.openxmlformats.org/officeDocument/2006/relationships/customXml" Target="../ink/ink35.xml"/><Relationship Id="rId47" Type="http://schemas.openxmlformats.org/officeDocument/2006/relationships/image" Target="../media/image23.png"/><Relationship Id="rId63" Type="http://schemas.openxmlformats.org/officeDocument/2006/relationships/image" Target="../media/image31.png"/><Relationship Id="rId68" Type="http://schemas.openxmlformats.org/officeDocument/2006/relationships/customXml" Target="../ink/ink48.xml"/><Relationship Id="rId84" Type="http://schemas.openxmlformats.org/officeDocument/2006/relationships/customXml" Target="../ink/ink56.xml"/><Relationship Id="rId89" Type="http://schemas.openxmlformats.org/officeDocument/2006/relationships/image" Target="../media/image44.png"/><Relationship Id="rId112" Type="http://schemas.openxmlformats.org/officeDocument/2006/relationships/customXml" Target="../ink/ink70.xml"/><Relationship Id="rId16" Type="http://schemas.openxmlformats.org/officeDocument/2006/relationships/customXml" Target="../ink/ink22.xml"/><Relationship Id="rId107" Type="http://schemas.openxmlformats.org/officeDocument/2006/relationships/image" Target="../media/image53.png"/><Relationship Id="rId11" Type="http://schemas.openxmlformats.org/officeDocument/2006/relationships/image" Target="../media/image510.png"/><Relationship Id="rId32" Type="http://schemas.openxmlformats.org/officeDocument/2006/relationships/customXml" Target="../ink/ink30.xml"/><Relationship Id="rId37" Type="http://schemas.openxmlformats.org/officeDocument/2006/relationships/image" Target="../media/image18.png"/><Relationship Id="rId53" Type="http://schemas.openxmlformats.org/officeDocument/2006/relationships/image" Target="../media/image26.png"/><Relationship Id="rId58" Type="http://schemas.openxmlformats.org/officeDocument/2006/relationships/customXml" Target="../ink/ink43.xml"/><Relationship Id="rId74" Type="http://schemas.openxmlformats.org/officeDocument/2006/relationships/customXml" Target="../ink/ink51.xml"/><Relationship Id="rId79" Type="http://schemas.openxmlformats.org/officeDocument/2006/relationships/image" Target="../media/image39.png"/><Relationship Id="rId102" Type="http://schemas.openxmlformats.org/officeDocument/2006/relationships/customXml" Target="../ink/ink65.xml"/><Relationship Id="rId123" Type="http://schemas.openxmlformats.org/officeDocument/2006/relationships/image" Target="../media/image61.png"/><Relationship Id="rId5" Type="http://schemas.openxmlformats.org/officeDocument/2006/relationships/image" Target="../media/image210.png"/><Relationship Id="rId90" Type="http://schemas.openxmlformats.org/officeDocument/2006/relationships/customXml" Target="../ink/ink59.xml"/><Relationship Id="rId95" Type="http://schemas.openxmlformats.org/officeDocument/2006/relationships/image" Target="../media/image47.png"/><Relationship Id="rId22" Type="http://schemas.openxmlformats.org/officeDocument/2006/relationships/customXml" Target="../ink/ink25.xml"/><Relationship Id="rId27" Type="http://schemas.openxmlformats.org/officeDocument/2006/relationships/image" Target="../media/image1310.png"/><Relationship Id="rId43" Type="http://schemas.openxmlformats.org/officeDocument/2006/relationships/image" Target="../media/image21.png"/><Relationship Id="rId48" Type="http://schemas.openxmlformats.org/officeDocument/2006/relationships/customXml" Target="../ink/ink38.xml"/><Relationship Id="rId64" Type="http://schemas.openxmlformats.org/officeDocument/2006/relationships/customXml" Target="../ink/ink46.xml"/><Relationship Id="rId69" Type="http://schemas.openxmlformats.org/officeDocument/2006/relationships/image" Target="../media/image34.png"/><Relationship Id="rId113" Type="http://schemas.openxmlformats.org/officeDocument/2006/relationships/image" Target="../media/image56.png"/><Relationship Id="rId118" Type="http://schemas.openxmlformats.org/officeDocument/2006/relationships/customXml" Target="../ink/ink73.xml"/><Relationship Id="rId80" Type="http://schemas.openxmlformats.org/officeDocument/2006/relationships/customXml" Target="../ink/ink54.xml"/><Relationship Id="rId85" Type="http://schemas.openxmlformats.org/officeDocument/2006/relationships/image" Target="../media/image42.png"/><Relationship Id="rId12" Type="http://schemas.openxmlformats.org/officeDocument/2006/relationships/customXml" Target="../ink/ink20.xml"/><Relationship Id="rId17" Type="http://schemas.openxmlformats.org/officeDocument/2006/relationships/image" Target="../media/image810.png"/><Relationship Id="rId33" Type="http://schemas.openxmlformats.org/officeDocument/2006/relationships/image" Target="../media/image16.png"/><Relationship Id="rId38" Type="http://schemas.openxmlformats.org/officeDocument/2006/relationships/customXml" Target="../ink/ink33.xml"/><Relationship Id="rId59" Type="http://schemas.openxmlformats.org/officeDocument/2006/relationships/image" Target="../media/image29.png"/><Relationship Id="rId103" Type="http://schemas.openxmlformats.org/officeDocument/2006/relationships/image" Target="../media/image51.png"/><Relationship Id="rId108" Type="http://schemas.openxmlformats.org/officeDocument/2006/relationships/customXml" Target="../ink/ink68.xml"/><Relationship Id="rId54" Type="http://schemas.openxmlformats.org/officeDocument/2006/relationships/customXml" Target="../ink/ink41.xml"/><Relationship Id="rId70" Type="http://schemas.openxmlformats.org/officeDocument/2006/relationships/customXml" Target="../ink/ink49.xml"/><Relationship Id="rId75" Type="http://schemas.openxmlformats.org/officeDocument/2006/relationships/image" Target="../media/image37.png"/><Relationship Id="rId91" Type="http://schemas.openxmlformats.org/officeDocument/2006/relationships/image" Target="../media/image45.png"/><Relationship Id="rId96" Type="http://schemas.openxmlformats.org/officeDocument/2006/relationships/customXml" Target="../ink/ink62.xml"/><Relationship Id="rId1" Type="http://schemas.openxmlformats.org/officeDocument/2006/relationships/chart" Target="../charts/chart1.xml"/><Relationship Id="rId6" Type="http://schemas.openxmlformats.org/officeDocument/2006/relationships/customXml" Target="../ink/ink17.xml"/><Relationship Id="rId23" Type="http://schemas.openxmlformats.org/officeDocument/2006/relationships/image" Target="../media/image1110.png"/><Relationship Id="rId28" Type="http://schemas.openxmlformats.org/officeDocument/2006/relationships/customXml" Target="../ink/ink28.xml"/><Relationship Id="rId49" Type="http://schemas.openxmlformats.org/officeDocument/2006/relationships/image" Target="../media/image24.png"/><Relationship Id="rId114" Type="http://schemas.openxmlformats.org/officeDocument/2006/relationships/customXml" Target="../ink/ink71.xml"/><Relationship Id="rId119" Type="http://schemas.openxmlformats.org/officeDocument/2006/relationships/image" Target="../media/image59.png"/><Relationship Id="rId44" Type="http://schemas.openxmlformats.org/officeDocument/2006/relationships/customXml" Target="../ink/ink36.xml"/><Relationship Id="rId60" Type="http://schemas.openxmlformats.org/officeDocument/2006/relationships/customXml" Target="../ink/ink44.xml"/><Relationship Id="rId65" Type="http://schemas.openxmlformats.org/officeDocument/2006/relationships/image" Target="../media/image32.png"/><Relationship Id="rId81" Type="http://schemas.openxmlformats.org/officeDocument/2006/relationships/image" Target="../media/image40.png"/><Relationship Id="rId86" Type="http://schemas.openxmlformats.org/officeDocument/2006/relationships/customXml" Target="../ink/ink57.xml"/><Relationship Id="rId4" Type="http://schemas.openxmlformats.org/officeDocument/2006/relationships/customXml" Target="../ink/ink16.xml"/><Relationship Id="rId9" Type="http://schemas.openxmlformats.org/officeDocument/2006/relationships/image" Target="../media/image410.png"/><Relationship Id="rId13" Type="http://schemas.openxmlformats.org/officeDocument/2006/relationships/image" Target="../media/image610.png"/><Relationship Id="rId18" Type="http://schemas.openxmlformats.org/officeDocument/2006/relationships/customXml" Target="../ink/ink23.xml"/><Relationship Id="rId39" Type="http://schemas.openxmlformats.org/officeDocument/2006/relationships/image" Target="../media/image19.png"/><Relationship Id="rId109" Type="http://schemas.openxmlformats.org/officeDocument/2006/relationships/image" Target="../media/image54.png"/><Relationship Id="rId34" Type="http://schemas.openxmlformats.org/officeDocument/2006/relationships/customXml" Target="../ink/ink31.xml"/><Relationship Id="rId50" Type="http://schemas.openxmlformats.org/officeDocument/2006/relationships/customXml" Target="../ink/ink39.xml"/><Relationship Id="rId55" Type="http://schemas.openxmlformats.org/officeDocument/2006/relationships/image" Target="../media/image27.png"/><Relationship Id="rId76" Type="http://schemas.openxmlformats.org/officeDocument/2006/relationships/customXml" Target="../ink/ink52.xml"/><Relationship Id="rId97" Type="http://schemas.openxmlformats.org/officeDocument/2006/relationships/image" Target="../media/image48.png"/><Relationship Id="rId104" Type="http://schemas.openxmlformats.org/officeDocument/2006/relationships/customXml" Target="../ink/ink66.xml"/><Relationship Id="rId120" Type="http://schemas.openxmlformats.org/officeDocument/2006/relationships/customXml" Target="../ink/ink74.xml"/><Relationship Id="rId7" Type="http://schemas.openxmlformats.org/officeDocument/2006/relationships/image" Target="../media/image310.png"/><Relationship Id="rId71" Type="http://schemas.openxmlformats.org/officeDocument/2006/relationships/image" Target="../media/image35.png"/><Relationship Id="rId92" Type="http://schemas.openxmlformats.org/officeDocument/2006/relationships/customXml" Target="../ink/ink60.xml"/><Relationship Id="rId2" Type="http://schemas.openxmlformats.org/officeDocument/2006/relationships/customXml" Target="../ink/ink15.xml"/><Relationship Id="rId29" Type="http://schemas.openxmlformats.org/officeDocument/2006/relationships/image" Target="../media/image1410.png"/><Relationship Id="rId24" Type="http://schemas.openxmlformats.org/officeDocument/2006/relationships/customXml" Target="../ink/ink26.xml"/><Relationship Id="rId40" Type="http://schemas.openxmlformats.org/officeDocument/2006/relationships/customXml" Target="../ink/ink34.xml"/><Relationship Id="rId45" Type="http://schemas.openxmlformats.org/officeDocument/2006/relationships/image" Target="../media/image22.png"/><Relationship Id="rId66" Type="http://schemas.openxmlformats.org/officeDocument/2006/relationships/customXml" Target="../ink/ink47.xml"/><Relationship Id="rId87" Type="http://schemas.openxmlformats.org/officeDocument/2006/relationships/image" Target="../media/image43.png"/><Relationship Id="rId110" Type="http://schemas.openxmlformats.org/officeDocument/2006/relationships/customXml" Target="../ink/ink69.xml"/><Relationship Id="rId115" Type="http://schemas.openxmlformats.org/officeDocument/2006/relationships/image" Target="../media/image57.png"/><Relationship Id="rId61" Type="http://schemas.openxmlformats.org/officeDocument/2006/relationships/image" Target="../media/image30.png"/><Relationship Id="rId82" Type="http://schemas.openxmlformats.org/officeDocument/2006/relationships/customXml" Target="../ink/ink55.xml"/><Relationship Id="rId19" Type="http://schemas.openxmlformats.org/officeDocument/2006/relationships/image" Target="../media/image910.png"/><Relationship Id="rId14" Type="http://schemas.openxmlformats.org/officeDocument/2006/relationships/customXml" Target="../ink/ink21.xml"/><Relationship Id="rId30" Type="http://schemas.openxmlformats.org/officeDocument/2006/relationships/customXml" Target="../ink/ink29.xml"/><Relationship Id="rId35" Type="http://schemas.openxmlformats.org/officeDocument/2006/relationships/image" Target="../media/image17.png"/><Relationship Id="rId56" Type="http://schemas.openxmlformats.org/officeDocument/2006/relationships/customXml" Target="../ink/ink42.xml"/><Relationship Id="rId77" Type="http://schemas.openxmlformats.org/officeDocument/2006/relationships/image" Target="../media/image38.png"/><Relationship Id="rId100" Type="http://schemas.openxmlformats.org/officeDocument/2006/relationships/customXml" Target="../ink/ink64.xml"/><Relationship Id="rId105" Type="http://schemas.openxmlformats.org/officeDocument/2006/relationships/image" Target="../media/image52.png"/><Relationship Id="rId8" Type="http://schemas.openxmlformats.org/officeDocument/2006/relationships/customXml" Target="../ink/ink18.xml"/><Relationship Id="rId51" Type="http://schemas.openxmlformats.org/officeDocument/2006/relationships/image" Target="../media/image25.png"/><Relationship Id="rId72" Type="http://schemas.openxmlformats.org/officeDocument/2006/relationships/customXml" Target="../ink/ink50.xml"/><Relationship Id="rId93" Type="http://schemas.openxmlformats.org/officeDocument/2006/relationships/image" Target="../media/image46.png"/><Relationship Id="rId98" Type="http://schemas.openxmlformats.org/officeDocument/2006/relationships/customXml" Target="../ink/ink63.xml"/><Relationship Id="rId121" Type="http://schemas.openxmlformats.org/officeDocument/2006/relationships/image" Target="../media/image60.png"/><Relationship Id="rId3" Type="http://schemas.openxmlformats.org/officeDocument/2006/relationships/image" Target="../media/image161.png"/><Relationship Id="rId25" Type="http://schemas.openxmlformats.org/officeDocument/2006/relationships/image" Target="../media/image1210.png"/><Relationship Id="rId46" Type="http://schemas.openxmlformats.org/officeDocument/2006/relationships/customXml" Target="../ink/ink37.xml"/><Relationship Id="rId67" Type="http://schemas.openxmlformats.org/officeDocument/2006/relationships/image" Target="../media/image33.png"/><Relationship Id="rId116" Type="http://schemas.openxmlformats.org/officeDocument/2006/relationships/customXml" Target="../ink/ink72.xml"/><Relationship Id="rId20" Type="http://schemas.openxmlformats.org/officeDocument/2006/relationships/customXml" Target="../ink/ink24.xml"/><Relationship Id="rId41" Type="http://schemas.openxmlformats.org/officeDocument/2006/relationships/image" Target="../media/image20.png"/><Relationship Id="rId62" Type="http://schemas.openxmlformats.org/officeDocument/2006/relationships/customXml" Target="../ink/ink45.xml"/><Relationship Id="rId83" Type="http://schemas.openxmlformats.org/officeDocument/2006/relationships/image" Target="../media/image41.png"/><Relationship Id="rId88" Type="http://schemas.openxmlformats.org/officeDocument/2006/relationships/customXml" Target="../ink/ink58.xml"/><Relationship Id="rId111" Type="http://schemas.openxmlformats.org/officeDocument/2006/relationships/image" Target="../media/image55.png"/><Relationship Id="rId15" Type="http://schemas.openxmlformats.org/officeDocument/2006/relationships/image" Target="../media/image710.png"/><Relationship Id="rId36" Type="http://schemas.openxmlformats.org/officeDocument/2006/relationships/customXml" Target="../ink/ink32.xml"/><Relationship Id="rId57" Type="http://schemas.openxmlformats.org/officeDocument/2006/relationships/image" Target="../media/image28.png"/><Relationship Id="rId106" Type="http://schemas.openxmlformats.org/officeDocument/2006/relationships/customXml" Target="../ink/ink67.xml"/><Relationship Id="rId10" Type="http://schemas.openxmlformats.org/officeDocument/2006/relationships/customXml" Target="../ink/ink19.xml"/><Relationship Id="rId31" Type="http://schemas.openxmlformats.org/officeDocument/2006/relationships/image" Target="../media/image15.png"/><Relationship Id="rId52" Type="http://schemas.openxmlformats.org/officeDocument/2006/relationships/customXml" Target="../ink/ink40.xml"/><Relationship Id="rId73" Type="http://schemas.openxmlformats.org/officeDocument/2006/relationships/image" Target="../media/image36.png"/><Relationship Id="rId78" Type="http://schemas.openxmlformats.org/officeDocument/2006/relationships/customXml" Target="../ink/ink53.xml"/><Relationship Id="rId94" Type="http://schemas.openxmlformats.org/officeDocument/2006/relationships/customXml" Target="../ink/ink61.xml"/><Relationship Id="rId99" Type="http://schemas.openxmlformats.org/officeDocument/2006/relationships/image" Target="../media/image49.png"/><Relationship Id="rId101" Type="http://schemas.openxmlformats.org/officeDocument/2006/relationships/image" Target="../media/image50.png"/><Relationship Id="rId122" Type="http://schemas.openxmlformats.org/officeDocument/2006/relationships/customXml" Target="../ink/ink75.xml"/></Relationships>
</file>

<file path=xl/drawings/_rels/drawing3.xml.rels><?xml version="1.0" encoding="UTF-8" standalone="yes"?>
<Relationships xmlns="http://schemas.openxmlformats.org/package/2006/relationships"><Relationship Id="rId117" Type="http://schemas.openxmlformats.org/officeDocument/2006/relationships/customXml" Target="../ink/ink134.xml"/><Relationship Id="rId21" Type="http://schemas.openxmlformats.org/officeDocument/2006/relationships/customXml" Target="../ink/ink86.xml"/><Relationship Id="rId42" Type="http://schemas.openxmlformats.org/officeDocument/2006/relationships/image" Target="../media/image82.png"/><Relationship Id="rId63" Type="http://schemas.openxmlformats.org/officeDocument/2006/relationships/customXml" Target="../ink/ink107.xml"/><Relationship Id="rId84" Type="http://schemas.openxmlformats.org/officeDocument/2006/relationships/image" Target="../media/image103.png"/><Relationship Id="rId16" Type="http://schemas.openxmlformats.org/officeDocument/2006/relationships/image" Target="../media/image69.png"/><Relationship Id="rId107" Type="http://schemas.openxmlformats.org/officeDocument/2006/relationships/customXml" Target="../ink/ink129.xml"/><Relationship Id="rId11" Type="http://schemas.openxmlformats.org/officeDocument/2006/relationships/customXml" Target="../ink/ink81.xml"/><Relationship Id="rId32" Type="http://schemas.openxmlformats.org/officeDocument/2006/relationships/image" Target="../media/image77.png"/><Relationship Id="rId37" Type="http://schemas.openxmlformats.org/officeDocument/2006/relationships/customXml" Target="../ink/ink94.xml"/><Relationship Id="rId53" Type="http://schemas.openxmlformats.org/officeDocument/2006/relationships/customXml" Target="../ink/ink102.xml"/><Relationship Id="rId58" Type="http://schemas.openxmlformats.org/officeDocument/2006/relationships/image" Target="../media/image90.png"/><Relationship Id="rId74" Type="http://schemas.openxmlformats.org/officeDocument/2006/relationships/image" Target="../media/image98.png"/><Relationship Id="rId79" Type="http://schemas.openxmlformats.org/officeDocument/2006/relationships/customXml" Target="../ink/ink115.xml"/><Relationship Id="rId102" Type="http://schemas.openxmlformats.org/officeDocument/2006/relationships/image" Target="../media/image112.png"/><Relationship Id="rId123" Type="http://schemas.openxmlformats.org/officeDocument/2006/relationships/customXml" Target="../ink/ink137.xml"/><Relationship Id="rId128" Type="http://schemas.openxmlformats.org/officeDocument/2006/relationships/image" Target="../media/image125.png"/><Relationship Id="rId5" Type="http://schemas.openxmlformats.org/officeDocument/2006/relationships/customXml" Target="../ink/ink78.xml"/><Relationship Id="rId90" Type="http://schemas.openxmlformats.org/officeDocument/2006/relationships/image" Target="../media/image106.png"/><Relationship Id="rId95" Type="http://schemas.openxmlformats.org/officeDocument/2006/relationships/customXml" Target="../ink/ink123.xml"/><Relationship Id="rId22" Type="http://schemas.openxmlformats.org/officeDocument/2006/relationships/image" Target="../media/image72.png"/><Relationship Id="rId27" Type="http://schemas.openxmlformats.org/officeDocument/2006/relationships/customXml" Target="../ink/ink89.xml"/><Relationship Id="rId43" Type="http://schemas.openxmlformats.org/officeDocument/2006/relationships/customXml" Target="../ink/ink97.xml"/><Relationship Id="rId48" Type="http://schemas.openxmlformats.org/officeDocument/2006/relationships/image" Target="../media/image85.png"/><Relationship Id="rId64" Type="http://schemas.openxmlformats.org/officeDocument/2006/relationships/image" Target="../media/image93.png"/><Relationship Id="rId69" Type="http://schemas.openxmlformats.org/officeDocument/2006/relationships/customXml" Target="../ink/ink110.xml"/><Relationship Id="rId113" Type="http://schemas.openxmlformats.org/officeDocument/2006/relationships/customXml" Target="../ink/ink132.xml"/><Relationship Id="rId118" Type="http://schemas.openxmlformats.org/officeDocument/2006/relationships/image" Target="../media/image120.png"/><Relationship Id="rId134" Type="http://schemas.openxmlformats.org/officeDocument/2006/relationships/image" Target="../media/image128.png"/><Relationship Id="rId80" Type="http://schemas.openxmlformats.org/officeDocument/2006/relationships/image" Target="../media/image101.png"/><Relationship Id="rId85" Type="http://schemas.openxmlformats.org/officeDocument/2006/relationships/customXml" Target="../ink/ink118.xml"/><Relationship Id="rId12" Type="http://schemas.openxmlformats.org/officeDocument/2006/relationships/image" Target="../media/image67.png"/><Relationship Id="rId17" Type="http://schemas.openxmlformats.org/officeDocument/2006/relationships/customXml" Target="../ink/ink84.xml"/><Relationship Id="rId33" Type="http://schemas.openxmlformats.org/officeDocument/2006/relationships/customXml" Target="../ink/ink92.xml"/><Relationship Id="rId38" Type="http://schemas.openxmlformats.org/officeDocument/2006/relationships/image" Target="../media/image80.png"/><Relationship Id="rId59" Type="http://schemas.openxmlformats.org/officeDocument/2006/relationships/customXml" Target="../ink/ink105.xml"/><Relationship Id="rId103" Type="http://schemas.openxmlformats.org/officeDocument/2006/relationships/customXml" Target="../ink/ink127.xml"/><Relationship Id="rId108" Type="http://schemas.openxmlformats.org/officeDocument/2006/relationships/image" Target="../media/image115.png"/><Relationship Id="rId124" Type="http://schemas.openxmlformats.org/officeDocument/2006/relationships/image" Target="../media/image123.png"/><Relationship Id="rId129" Type="http://schemas.openxmlformats.org/officeDocument/2006/relationships/customXml" Target="../ink/ink140.xml"/><Relationship Id="rId54" Type="http://schemas.openxmlformats.org/officeDocument/2006/relationships/image" Target="../media/image88.png"/><Relationship Id="rId70" Type="http://schemas.openxmlformats.org/officeDocument/2006/relationships/image" Target="../media/image96.png"/><Relationship Id="rId75" Type="http://schemas.openxmlformats.org/officeDocument/2006/relationships/customXml" Target="../ink/ink113.xml"/><Relationship Id="rId91" Type="http://schemas.openxmlformats.org/officeDocument/2006/relationships/customXml" Target="../ink/ink121.xml"/><Relationship Id="rId96" Type="http://schemas.openxmlformats.org/officeDocument/2006/relationships/image" Target="../media/image109.png"/><Relationship Id="rId1" Type="http://schemas.openxmlformats.org/officeDocument/2006/relationships/customXml" Target="../ink/ink76.xml"/><Relationship Id="rId6" Type="http://schemas.openxmlformats.org/officeDocument/2006/relationships/image" Target="../media/image64.png"/><Relationship Id="rId23" Type="http://schemas.openxmlformats.org/officeDocument/2006/relationships/customXml" Target="../ink/ink87.xml"/><Relationship Id="rId28" Type="http://schemas.openxmlformats.org/officeDocument/2006/relationships/image" Target="../media/image75.png"/><Relationship Id="rId49" Type="http://schemas.openxmlformats.org/officeDocument/2006/relationships/customXml" Target="../ink/ink100.xml"/><Relationship Id="rId114" Type="http://schemas.openxmlformats.org/officeDocument/2006/relationships/image" Target="../media/image118.png"/><Relationship Id="rId119" Type="http://schemas.openxmlformats.org/officeDocument/2006/relationships/customXml" Target="../ink/ink135.xml"/><Relationship Id="rId44" Type="http://schemas.openxmlformats.org/officeDocument/2006/relationships/image" Target="../media/image83.png"/><Relationship Id="rId60" Type="http://schemas.openxmlformats.org/officeDocument/2006/relationships/image" Target="../media/image91.png"/><Relationship Id="rId65" Type="http://schemas.openxmlformats.org/officeDocument/2006/relationships/customXml" Target="../ink/ink108.xml"/><Relationship Id="rId81" Type="http://schemas.openxmlformats.org/officeDocument/2006/relationships/customXml" Target="../ink/ink116.xml"/><Relationship Id="rId86" Type="http://schemas.openxmlformats.org/officeDocument/2006/relationships/image" Target="../media/image104.png"/><Relationship Id="rId130" Type="http://schemas.openxmlformats.org/officeDocument/2006/relationships/image" Target="../media/image126.png"/><Relationship Id="rId135" Type="http://schemas.openxmlformats.org/officeDocument/2006/relationships/customXml" Target="../ink/ink143.xml"/><Relationship Id="rId13" Type="http://schemas.openxmlformats.org/officeDocument/2006/relationships/customXml" Target="../ink/ink82.xml"/><Relationship Id="rId18" Type="http://schemas.openxmlformats.org/officeDocument/2006/relationships/image" Target="../media/image70.png"/><Relationship Id="rId39" Type="http://schemas.openxmlformats.org/officeDocument/2006/relationships/customXml" Target="../ink/ink95.xml"/><Relationship Id="rId109" Type="http://schemas.openxmlformats.org/officeDocument/2006/relationships/customXml" Target="../ink/ink130.xml"/><Relationship Id="rId34" Type="http://schemas.openxmlformats.org/officeDocument/2006/relationships/image" Target="../media/image78.png"/><Relationship Id="rId50" Type="http://schemas.openxmlformats.org/officeDocument/2006/relationships/image" Target="../media/image86.png"/><Relationship Id="rId55" Type="http://schemas.openxmlformats.org/officeDocument/2006/relationships/customXml" Target="../ink/ink103.xml"/><Relationship Id="rId76" Type="http://schemas.openxmlformats.org/officeDocument/2006/relationships/image" Target="../media/image99.png"/><Relationship Id="rId97" Type="http://schemas.openxmlformats.org/officeDocument/2006/relationships/customXml" Target="../ink/ink124.xml"/><Relationship Id="rId104" Type="http://schemas.openxmlformats.org/officeDocument/2006/relationships/image" Target="../media/image113.png"/><Relationship Id="rId120" Type="http://schemas.openxmlformats.org/officeDocument/2006/relationships/image" Target="../media/image121.png"/><Relationship Id="rId125" Type="http://schemas.openxmlformats.org/officeDocument/2006/relationships/customXml" Target="../ink/ink138.xml"/><Relationship Id="rId7" Type="http://schemas.openxmlformats.org/officeDocument/2006/relationships/customXml" Target="../ink/ink79.xml"/><Relationship Id="rId71" Type="http://schemas.openxmlformats.org/officeDocument/2006/relationships/customXml" Target="../ink/ink111.xml"/><Relationship Id="rId92" Type="http://schemas.openxmlformats.org/officeDocument/2006/relationships/image" Target="../media/image107.png"/><Relationship Id="rId2" Type="http://schemas.openxmlformats.org/officeDocument/2006/relationships/image" Target="../media/image62.png"/><Relationship Id="rId29" Type="http://schemas.openxmlformats.org/officeDocument/2006/relationships/customXml" Target="../ink/ink90.xml"/><Relationship Id="rId24" Type="http://schemas.openxmlformats.org/officeDocument/2006/relationships/image" Target="../media/image73.png"/><Relationship Id="rId40" Type="http://schemas.openxmlformats.org/officeDocument/2006/relationships/image" Target="../media/image81.png"/><Relationship Id="rId45" Type="http://schemas.openxmlformats.org/officeDocument/2006/relationships/customXml" Target="../ink/ink98.xml"/><Relationship Id="rId66" Type="http://schemas.openxmlformats.org/officeDocument/2006/relationships/image" Target="../media/image94.png"/><Relationship Id="rId87" Type="http://schemas.openxmlformats.org/officeDocument/2006/relationships/customXml" Target="../ink/ink119.xml"/><Relationship Id="rId110" Type="http://schemas.openxmlformats.org/officeDocument/2006/relationships/image" Target="../media/image116.png"/><Relationship Id="rId115" Type="http://schemas.openxmlformats.org/officeDocument/2006/relationships/customXml" Target="../ink/ink133.xml"/><Relationship Id="rId131" Type="http://schemas.openxmlformats.org/officeDocument/2006/relationships/customXml" Target="../ink/ink141.xml"/><Relationship Id="rId136" Type="http://schemas.openxmlformats.org/officeDocument/2006/relationships/image" Target="../media/image129.png"/><Relationship Id="rId61" Type="http://schemas.openxmlformats.org/officeDocument/2006/relationships/customXml" Target="../ink/ink106.xml"/><Relationship Id="rId82" Type="http://schemas.openxmlformats.org/officeDocument/2006/relationships/image" Target="../media/image102.png"/><Relationship Id="rId19" Type="http://schemas.openxmlformats.org/officeDocument/2006/relationships/customXml" Target="../ink/ink85.xml"/><Relationship Id="rId14" Type="http://schemas.openxmlformats.org/officeDocument/2006/relationships/image" Target="../media/image68.png"/><Relationship Id="rId30" Type="http://schemas.openxmlformats.org/officeDocument/2006/relationships/image" Target="../media/image76.png"/><Relationship Id="rId35" Type="http://schemas.openxmlformats.org/officeDocument/2006/relationships/customXml" Target="../ink/ink93.xml"/><Relationship Id="rId56" Type="http://schemas.openxmlformats.org/officeDocument/2006/relationships/image" Target="../media/image89.png"/><Relationship Id="rId77" Type="http://schemas.openxmlformats.org/officeDocument/2006/relationships/customXml" Target="../ink/ink114.xml"/><Relationship Id="rId100" Type="http://schemas.openxmlformats.org/officeDocument/2006/relationships/image" Target="../media/image111.png"/><Relationship Id="rId105" Type="http://schemas.openxmlformats.org/officeDocument/2006/relationships/customXml" Target="../ink/ink128.xml"/><Relationship Id="rId126" Type="http://schemas.openxmlformats.org/officeDocument/2006/relationships/image" Target="../media/image124.png"/><Relationship Id="rId8" Type="http://schemas.openxmlformats.org/officeDocument/2006/relationships/image" Target="../media/image65.png"/><Relationship Id="rId51" Type="http://schemas.openxmlformats.org/officeDocument/2006/relationships/customXml" Target="../ink/ink101.xml"/><Relationship Id="rId72" Type="http://schemas.openxmlformats.org/officeDocument/2006/relationships/image" Target="../media/image97.png"/><Relationship Id="rId93" Type="http://schemas.openxmlformats.org/officeDocument/2006/relationships/customXml" Target="../ink/ink122.xml"/><Relationship Id="rId98" Type="http://schemas.openxmlformats.org/officeDocument/2006/relationships/image" Target="../media/image110.png"/><Relationship Id="rId121" Type="http://schemas.openxmlformats.org/officeDocument/2006/relationships/customXml" Target="../ink/ink136.xml"/><Relationship Id="rId3" Type="http://schemas.openxmlformats.org/officeDocument/2006/relationships/customXml" Target="../ink/ink77.xml"/><Relationship Id="rId25" Type="http://schemas.openxmlformats.org/officeDocument/2006/relationships/customXml" Target="../ink/ink88.xml"/><Relationship Id="rId46" Type="http://schemas.openxmlformats.org/officeDocument/2006/relationships/image" Target="../media/image84.png"/><Relationship Id="rId67" Type="http://schemas.openxmlformats.org/officeDocument/2006/relationships/customXml" Target="../ink/ink109.xml"/><Relationship Id="rId116" Type="http://schemas.openxmlformats.org/officeDocument/2006/relationships/image" Target="../media/image119.png"/><Relationship Id="rId20" Type="http://schemas.openxmlformats.org/officeDocument/2006/relationships/image" Target="../media/image71.png"/><Relationship Id="rId41" Type="http://schemas.openxmlformats.org/officeDocument/2006/relationships/customXml" Target="../ink/ink96.xml"/><Relationship Id="rId62" Type="http://schemas.openxmlformats.org/officeDocument/2006/relationships/image" Target="../media/image92.png"/><Relationship Id="rId83" Type="http://schemas.openxmlformats.org/officeDocument/2006/relationships/customXml" Target="../ink/ink117.xml"/><Relationship Id="rId88" Type="http://schemas.openxmlformats.org/officeDocument/2006/relationships/image" Target="../media/image105.png"/><Relationship Id="rId111" Type="http://schemas.openxmlformats.org/officeDocument/2006/relationships/customXml" Target="../ink/ink131.xml"/><Relationship Id="rId132" Type="http://schemas.openxmlformats.org/officeDocument/2006/relationships/image" Target="../media/image127.png"/><Relationship Id="rId15" Type="http://schemas.openxmlformats.org/officeDocument/2006/relationships/customXml" Target="../ink/ink83.xml"/><Relationship Id="rId36" Type="http://schemas.openxmlformats.org/officeDocument/2006/relationships/image" Target="../media/image79.png"/><Relationship Id="rId57" Type="http://schemas.openxmlformats.org/officeDocument/2006/relationships/customXml" Target="../ink/ink104.xml"/><Relationship Id="rId106" Type="http://schemas.openxmlformats.org/officeDocument/2006/relationships/image" Target="../media/image114.png"/><Relationship Id="rId127" Type="http://schemas.openxmlformats.org/officeDocument/2006/relationships/customXml" Target="../ink/ink139.xml"/><Relationship Id="rId10" Type="http://schemas.openxmlformats.org/officeDocument/2006/relationships/image" Target="../media/image66.png"/><Relationship Id="rId31" Type="http://schemas.openxmlformats.org/officeDocument/2006/relationships/customXml" Target="../ink/ink91.xml"/><Relationship Id="rId52" Type="http://schemas.openxmlformats.org/officeDocument/2006/relationships/image" Target="../media/image87.png"/><Relationship Id="rId73" Type="http://schemas.openxmlformats.org/officeDocument/2006/relationships/customXml" Target="../ink/ink112.xml"/><Relationship Id="rId78" Type="http://schemas.openxmlformats.org/officeDocument/2006/relationships/image" Target="../media/image100.png"/><Relationship Id="rId94" Type="http://schemas.openxmlformats.org/officeDocument/2006/relationships/image" Target="../media/image108.png"/><Relationship Id="rId99" Type="http://schemas.openxmlformats.org/officeDocument/2006/relationships/customXml" Target="../ink/ink125.xml"/><Relationship Id="rId101" Type="http://schemas.openxmlformats.org/officeDocument/2006/relationships/customXml" Target="../ink/ink126.xml"/><Relationship Id="rId122" Type="http://schemas.openxmlformats.org/officeDocument/2006/relationships/image" Target="../media/image122.png"/><Relationship Id="rId4" Type="http://schemas.openxmlformats.org/officeDocument/2006/relationships/image" Target="../media/image63.png"/><Relationship Id="rId9" Type="http://schemas.openxmlformats.org/officeDocument/2006/relationships/customXml" Target="../ink/ink80.xml"/><Relationship Id="rId26" Type="http://schemas.openxmlformats.org/officeDocument/2006/relationships/image" Target="../media/image74.png"/><Relationship Id="rId47" Type="http://schemas.openxmlformats.org/officeDocument/2006/relationships/customXml" Target="../ink/ink99.xml"/><Relationship Id="rId68" Type="http://schemas.openxmlformats.org/officeDocument/2006/relationships/image" Target="../media/image95.png"/><Relationship Id="rId89" Type="http://schemas.openxmlformats.org/officeDocument/2006/relationships/customXml" Target="../ink/ink120.xml"/><Relationship Id="rId112" Type="http://schemas.openxmlformats.org/officeDocument/2006/relationships/image" Target="../media/image117.png"/><Relationship Id="rId133" Type="http://schemas.openxmlformats.org/officeDocument/2006/relationships/customXml" Target="../ink/ink142.xml"/></Relationships>
</file>

<file path=xl/drawings/_rels/drawing4.xml.rels><?xml version="1.0" encoding="UTF-8" standalone="yes"?>
<Relationships xmlns="http://schemas.openxmlformats.org/package/2006/relationships"><Relationship Id="rId8" Type="http://schemas.openxmlformats.org/officeDocument/2006/relationships/image" Target="../media/image133.png"/><Relationship Id="rId3" Type="http://schemas.openxmlformats.org/officeDocument/2006/relationships/customXml" Target="../ink/ink145.xml"/><Relationship Id="rId7" Type="http://schemas.openxmlformats.org/officeDocument/2006/relationships/customXml" Target="../ink/ink147.xml"/><Relationship Id="rId2" Type="http://schemas.openxmlformats.org/officeDocument/2006/relationships/image" Target="../media/image130.png"/><Relationship Id="rId1" Type="http://schemas.openxmlformats.org/officeDocument/2006/relationships/customXml" Target="../ink/ink144.xml"/><Relationship Id="rId6" Type="http://schemas.openxmlformats.org/officeDocument/2006/relationships/image" Target="../media/image132.png"/><Relationship Id="rId5" Type="http://schemas.openxmlformats.org/officeDocument/2006/relationships/customXml" Target="../ink/ink146.xml"/><Relationship Id="rId10" Type="http://schemas.openxmlformats.org/officeDocument/2006/relationships/image" Target="../media/image134.png"/><Relationship Id="rId4" Type="http://schemas.openxmlformats.org/officeDocument/2006/relationships/image" Target="../media/image131.png"/><Relationship Id="rId9" Type="http://schemas.openxmlformats.org/officeDocument/2006/relationships/customXml" Target="../ink/ink148.xml"/></Relationships>
</file>

<file path=xl/drawings/_rels/drawing5.xml.rels><?xml version="1.0" encoding="UTF-8" standalone="yes"?>
<Relationships xmlns="http://schemas.openxmlformats.org/package/2006/relationships"><Relationship Id="rId13" Type="http://schemas.openxmlformats.org/officeDocument/2006/relationships/customXml" Target="../ink/ink155.xml"/><Relationship Id="rId18" Type="http://schemas.openxmlformats.org/officeDocument/2006/relationships/image" Target="../media/image143.png"/><Relationship Id="rId26" Type="http://schemas.openxmlformats.org/officeDocument/2006/relationships/image" Target="../media/image147.png"/><Relationship Id="rId39" Type="http://schemas.openxmlformats.org/officeDocument/2006/relationships/customXml" Target="../ink/ink168.xml"/><Relationship Id="rId21" Type="http://schemas.openxmlformats.org/officeDocument/2006/relationships/customXml" Target="../ink/ink159.xml"/><Relationship Id="rId34" Type="http://schemas.openxmlformats.org/officeDocument/2006/relationships/image" Target="../media/image151.png"/><Relationship Id="rId42" Type="http://schemas.openxmlformats.org/officeDocument/2006/relationships/image" Target="../media/image155.png"/><Relationship Id="rId47" Type="http://schemas.openxmlformats.org/officeDocument/2006/relationships/customXml" Target="../ink/ink172.xml"/><Relationship Id="rId50" Type="http://schemas.openxmlformats.org/officeDocument/2006/relationships/image" Target="../media/image159.png"/><Relationship Id="rId7" Type="http://schemas.openxmlformats.org/officeDocument/2006/relationships/customXml" Target="../ink/ink152.xml"/><Relationship Id="rId2" Type="http://schemas.openxmlformats.org/officeDocument/2006/relationships/image" Target="../media/image135.png"/><Relationship Id="rId16" Type="http://schemas.openxmlformats.org/officeDocument/2006/relationships/image" Target="../media/image142.png"/><Relationship Id="rId29" Type="http://schemas.openxmlformats.org/officeDocument/2006/relationships/customXml" Target="../ink/ink163.xml"/><Relationship Id="rId11" Type="http://schemas.openxmlformats.org/officeDocument/2006/relationships/customXml" Target="../ink/ink154.xml"/><Relationship Id="rId24" Type="http://schemas.openxmlformats.org/officeDocument/2006/relationships/image" Target="../media/image146.png"/><Relationship Id="rId32" Type="http://schemas.openxmlformats.org/officeDocument/2006/relationships/image" Target="../media/image150.png"/><Relationship Id="rId37" Type="http://schemas.openxmlformats.org/officeDocument/2006/relationships/customXml" Target="../ink/ink167.xml"/><Relationship Id="rId40" Type="http://schemas.openxmlformats.org/officeDocument/2006/relationships/image" Target="../media/image154.png"/><Relationship Id="rId45" Type="http://schemas.openxmlformats.org/officeDocument/2006/relationships/customXml" Target="../ink/ink171.xml"/><Relationship Id="rId5" Type="http://schemas.openxmlformats.org/officeDocument/2006/relationships/customXml" Target="../ink/ink151.xml"/><Relationship Id="rId15" Type="http://schemas.openxmlformats.org/officeDocument/2006/relationships/customXml" Target="../ink/ink156.xml"/><Relationship Id="rId23" Type="http://schemas.openxmlformats.org/officeDocument/2006/relationships/customXml" Target="../ink/ink160.xml"/><Relationship Id="rId28" Type="http://schemas.openxmlformats.org/officeDocument/2006/relationships/image" Target="../media/image148.png"/><Relationship Id="rId36" Type="http://schemas.openxmlformats.org/officeDocument/2006/relationships/image" Target="../media/image152.png"/><Relationship Id="rId49" Type="http://schemas.openxmlformats.org/officeDocument/2006/relationships/customXml" Target="../ink/ink173.xml"/><Relationship Id="rId10" Type="http://schemas.openxmlformats.org/officeDocument/2006/relationships/image" Target="../media/image139.png"/><Relationship Id="rId19" Type="http://schemas.openxmlformats.org/officeDocument/2006/relationships/customXml" Target="../ink/ink158.xml"/><Relationship Id="rId31" Type="http://schemas.openxmlformats.org/officeDocument/2006/relationships/customXml" Target="../ink/ink164.xml"/><Relationship Id="rId44" Type="http://schemas.openxmlformats.org/officeDocument/2006/relationships/image" Target="../media/image156.png"/><Relationship Id="rId52" Type="http://schemas.openxmlformats.org/officeDocument/2006/relationships/image" Target="../media/image160.png"/><Relationship Id="rId4" Type="http://schemas.openxmlformats.org/officeDocument/2006/relationships/image" Target="../media/image136.png"/><Relationship Id="rId9" Type="http://schemas.openxmlformats.org/officeDocument/2006/relationships/customXml" Target="../ink/ink153.xml"/><Relationship Id="rId14" Type="http://schemas.openxmlformats.org/officeDocument/2006/relationships/image" Target="../media/image141.png"/><Relationship Id="rId22" Type="http://schemas.openxmlformats.org/officeDocument/2006/relationships/image" Target="../media/image145.png"/><Relationship Id="rId27" Type="http://schemas.openxmlformats.org/officeDocument/2006/relationships/customXml" Target="../ink/ink162.xml"/><Relationship Id="rId30" Type="http://schemas.openxmlformats.org/officeDocument/2006/relationships/image" Target="../media/image149.png"/><Relationship Id="rId35" Type="http://schemas.openxmlformats.org/officeDocument/2006/relationships/customXml" Target="../ink/ink166.xml"/><Relationship Id="rId43" Type="http://schemas.openxmlformats.org/officeDocument/2006/relationships/customXml" Target="../ink/ink170.xml"/><Relationship Id="rId48" Type="http://schemas.openxmlformats.org/officeDocument/2006/relationships/image" Target="../media/image158.png"/><Relationship Id="rId8" Type="http://schemas.openxmlformats.org/officeDocument/2006/relationships/image" Target="../media/image138.png"/><Relationship Id="rId51" Type="http://schemas.openxmlformats.org/officeDocument/2006/relationships/customXml" Target="../ink/ink174.xml"/><Relationship Id="rId3" Type="http://schemas.openxmlformats.org/officeDocument/2006/relationships/customXml" Target="../ink/ink150.xml"/><Relationship Id="rId12" Type="http://schemas.openxmlformats.org/officeDocument/2006/relationships/image" Target="../media/image140.png"/><Relationship Id="rId17" Type="http://schemas.openxmlformats.org/officeDocument/2006/relationships/customXml" Target="../ink/ink157.xml"/><Relationship Id="rId25" Type="http://schemas.openxmlformats.org/officeDocument/2006/relationships/customXml" Target="../ink/ink161.xml"/><Relationship Id="rId33" Type="http://schemas.openxmlformats.org/officeDocument/2006/relationships/customXml" Target="../ink/ink165.xml"/><Relationship Id="rId38" Type="http://schemas.openxmlformats.org/officeDocument/2006/relationships/image" Target="../media/image153.png"/><Relationship Id="rId46" Type="http://schemas.openxmlformats.org/officeDocument/2006/relationships/image" Target="../media/image157.png"/><Relationship Id="rId20" Type="http://schemas.openxmlformats.org/officeDocument/2006/relationships/image" Target="../media/image144.png"/><Relationship Id="rId41" Type="http://schemas.openxmlformats.org/officeDocument/2006/relationships/customXml" Target="../ink/ink169.xml"/><Relationship Id="rId1" Type="http://schemas.openxmlformats.org/officeDocument/2006/relationships/customXml" Target="../ink/ink149.xml"/><Relationship Id="rId6" Type="http://schemas.openxmlformats.org/officeDocument/2006/relationships/image" Target="../media/image137.png"/></Relationships>
</file>

<file path=xl/drawings/drawing1.xml><?xml version="1.0" encoding="utf-8"?>
<xdr:wsDr xmlns:xdr="http://schemas.openxmlformats.org/drawingml/2006/spreadsheetDrawing" xmlns:a="http://schemas.openxmlformats.org/drawingml/2006/main">
  <xdr:twoCellAnchor>
    <xdr:from>
      <xdr:col>2</xdr:col>
      <xdr:colOff>426720</xdr:colOff>
      <xdr:row>2</xdr:row>
      <xdr:rowOff>15240</xdr:rowOff>
    </xdr:from>
    <xdr:to>
      <xdr:col>16</xdr:col>
      <xdr:colOff>365760</xdr:colOff>
      <xdr:row>36</xdr:row>
      <xdr:rowOff>22860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45920" y="381000"/>
          <a:ext cx="8473440" cy="6225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dk1"/>
              </a:solidFill>
              <a:effectLst/>
              <a:latin typeface="+mn-lt"/>
              <a:ea typeface="+mn-ea"/>
              <a:cs typeface="+mn-cs"/>
            </a:rPr>
            <a:t>A tale of coir</a:t>
          </a:r>
        </a:p>
        <a:p>
          <a:r>
            <a:rPr lang="en-US" sz="1100" b="0" i="0">
              <a:solidFill>
                <a:schemeClr val="dk1"/>
              </a:solidFill>
              <a:effectLst/>
              <a:latin typeface="+mn-lt"/>
              <a:ea typeface="+mn-ea"/>
              <a:cs typeface="+mn-cs"/>
            </a:rPr>
            <a:t>Ever under construction! Here is a round of work steps we can perform to repurpose our model with coir data.</a:t>
          </a:r>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Business Situation</a:t>
          </a:r>
        </a:p>
        <a:p>
          <a:r>
            <a:rPr lang="en-US" sz="1100" b="0" i="0">
              <a:solidFill>
                <a:schemeClr val="dk1"/>
              </a:solidFill>
              <a:effectLst/>
              <a:latin typeface="+mn-lt"/>
              <a:ea typeface="+mn-ea"/>
              <a:cs typeface="+mn-cs"/>
            </a:rPr>
            <a:t>Our company manufactures activated carbon for filtration systems. We reduce coconut fiber (coir) to carbon using a chemical process to make activated carbon. We are about to contact 12 vendors for price quotes.</a:t>
          </a:r>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Business Questions</a:t>
          </a:r>
        </a:p>
        <a:p>
          <a:r>
            <a:rPr lang="en-US" sz="1100" b="0" i="0">
              <a:solidFill>
                <a:schemeClr val="dk1"/>
              </a:solidFill>
              <a:effectLst/>
              <a:latin typeface="+mn-lt"/>
              <a:ea typeface="+mn-ea"/>
              <a:cs typeface="+mn-cs"/>
            </a:rPr>
            <a:t>1. What is a reasonable range of coir prices we might use to write a contract for coir delivery with a potential vendor?</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2. What prices would be considered too high (potential price gouging) ot too low (potential evidence of poor quality coir)?</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Data</a:t>
          </a:r>
        </a:p>
        <a:p>
          <a:r>
            <a:rPr lang="en-US" sz="1100" b="0" i="0">
              <a:solidFill>
                <a:schemeClr val="dk1"/>
              </a:solidFill>
              <a:effectLst/>
              <a:latin typeface="+mn-lt"/>
              <a:ea typeface="+mn-ea"/>
              <a:cs typeface="+mn-cs"/>
            </a:rPr>
            <a:t>We visit the coconut community trade organization site (https://coconutcommunity.org/) to get a range of possible coir prices. There are two series:. The price difference (basis) is due to insurance and freight charges in the distance between  the two countries. Apparently the direction of trade is from west to east.</a:t>
          </a:r>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Our manufacturing facility is in Southeast Asia, so we would be taking delivery of coir closer to Indonesia than to Sri Lanka, thus we choose the Indonesian FOB price series for analysis. We keep in mind the International Commercial Terms of trade and the definition of FOB (see https://en.wikipedia.org/wiki/Incoterms</a:t>
          </a:r>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Analysis</a:t>
          </a:r>
        </a:p>
        <a:p>
          <a:r>
            <a:rPr lang="en-US" sz="1100" b="0" i="0">
              <a:solidFill>
                <a:schemeClr val="dk1"/>
              </a:solidFill>
              <a:effectLst/>
              <a:latin typeface="+mn-lt"/>
              <a:ea typeface="+mn-ea"/>
              <a:cs typeface="+mn-cs"/>
            </a:rPr>
            <a:t>1. We use the uniform distribution to model 12 vendor price quote responses. Why? Mainly because we are agnostic about the shape of the distribution of possible prices. The only thing we know is a maximum and minimum of prices.</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2. Our tolerance for error is set by corporate policy at 5%. This means that we are looking for the plausibility of prices that center around the most probable price plus or minus 100 x (1.00 - 0.05)/2 =</a:t>
          </a:r>
          <a:r>
            <a:rPr lang="en-US" sz="1100" b="0" i="0" baseline="0">
              <a:solidFill>
                <a:schemeClr val="dk1"/>
              </a:solidFill>
              <a:effectLst/>
              <a:latin typeface="+mn-lt"/>
              <a:ea typeface="+mn-ea"/>
              <a:cs typeface="+mn-cs"/>
            </a:rPr>
            <a:t> 47.5</a:t>
          </a:r>
          <a:r>
            <a:rPr lang="en-US" sz="1100" b="0" i="0">
              <a:solidFill>
                <a:schemeClr val="dk1"/>
              </a:solidFill>
              <a:effectLst/>
              <a:latin typeface="+mn-lt"/>
              <a:ea typeface="+mn-ea"/>
              <a:cs typeface="+mn-cs"/>
            </a:rPr>
            <a:t>%. We will call this the high density probability interval.</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3. We simulate 12 vendor price responses many times to generate a distribution of mean prices across the 12 vendors. This move recalls Schrage's waste simulations which we will interpret as: we will not sign a contract until we exhaust the possibilities of price movements, or ourselves, whichever comes first.</a:t>
          </a:r>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Results</a:t>
          </a:r>
        </a:p>
        <a:p>
          <a:r>
            <a:rPr lang="en-US" sz="1100" b="0" i="0">
              <a:solidFill>
                <a:schemeClr val="dk1"/>
              </a:solidFill>
              <a:effectLst/>
              <a:latin typeface="+mn-lt"/>
              <a:ea typeface="+mn-ea"/>
              <a:cs typeface="+mn-cs"/>
            </a:rPr>
            <a:t>1. What is our level of credibility regarding a range of coir prices?</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2. What  statistically constitutes a low price? Why should we be wary?</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3. What  statistically constitutes a high price? Again, do we have any reason to be wary?</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4. What if we were to model the difference (basis) between Indonesia and Sri Lanka?</a:t>
          </a:r>
        </a:p>
        <a:p>
          <a:endParaRPr lang="en-US" sz="1100" b="0" i="0">
            <a:solidFill>
              <a:schemeClr val="dk1"/>
            </a:solidFill>
            <a:effectLst/>
            <a:latin typeface="+mn-lt"/>
            <a:ea typeface="+mn-ea"/>
            <a:cs typeface="+mn-cs"/>
          </a:endParaRPr>
        </a:p>
      </xdr:txBody>
    </xdr:sp>
    <xdr:clientData/>
  </xdr:twoCellAnchor>
  <xdr:twoCellAnchor editAs="oneCell">
    <xdr:from>
      <xdr:col>18</xdr:col>
      <xdr:colOff>344494</xdr:colOff>
      <xdr:row>28</xdr:row>
      <xdr:rowOff>9983</xdr:rowOff>
    </xdr:from>
    <xdr:to>
      <xdr:col>23</xdr:col>
      <xdr:colOff>376362</xdr:colOff>
      <xdr:row>28</xdr:row>
      <xdr:rowOff>96023</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3" name="Ink 2">
              <a:extLst>
                <a:ext uri="{FF2B5EF4-FFF2-40B4-BE49-F238E27FC236}">
                  <a16:creationId xmlns:a16="http://schemas.microsoft.com/office/drawing/2014/main" id="{EE3E23FC-16EF-48C9-B74F-D29D48B00CC7}"/>
                </a:ext>
              </a:extLst>
            </xdr14:cNvPr>
            <xdr14:cNvContentPartPr/>
          </xdr14:nvContentPartPr>
          <xdr14:nvPr macro=""/>
          <xdr14:xfrm>
            <a:off x="11355931" y="5118603"/>
            <a:ext cx="3090600" cy="86040"/>
          </xdr14:xfrm>
        </xdr:contentPart>
      </mc:Choice>
      <mc:Fallback>
        <xdr:pic>
          <xdr:nvPicPr>
            <xdr:cNvPr id="3" name="Ink 2">
              <a:extLst>
                <a:ext uri="{FF2B5EF4-FFF2-40B4-BE49-F238E27FC236}">
                  <a16:creationId xmlns:a16="http://schemas.microsoft.com/office/drawing/2014/main" id="{EE3E23FC-16EF-48C9-B74F-D29D48B00CC7}"/>
                </a:ext>
              </a:extLst>
            </xdr:cNvPr>
            <xdr:cNvPicPr/>
          </xdr:nvPicPr>
          <xdr:blipFill>
            <a:blip xmlns:r="http://schemas.openxmlformats.org/officeDocument/2006/relationships" r:embed="rId2"/>
            <a:stretch>
              <a:fillRect/>
            </a:stretch>
          </xdr:blipFill>
          <xdr:spPr>
            <a:xfrm>
              <a:off x="11346931" y="5109963"/>
              <a:ext cx="3108240" cy="103680"/>
            </a:xfrm>
            <a:prstGeom prst="rect">
              <a:avLst/>
            </a:prstGeom>
          </xdr:spPr>
        </xdr:pic>
      </mc:Fallback>
    </mc:AlternateContent>
    <xdr:clientData/>
  </xdr:twoCellAnchor>
  <xdr:twoCellAnchor editAs="oneCell">
    <xdr:from>
      <xdr:col>18</xdr:col>
      <xdr:colOff>298054</xdr:colOff>
      <xdr:row>20</xdr:row>
      <xdr:rowOff>65229</xdr:rowOff>
    </xdr:from>
    <xdr:to>
      <xdr:col>24</xdr:col>
      <xdr:colOff>278696</xdr:colOff>
      <xdr:row>29</xdr:row>
      <xdr:rowOff>60813</xdr:rowOff>
    </xdr:to>
    <mc:AlternateContent xmlns:mc="http://schemas.openxmlformats.org/markup-compatibility/2006">
      <mc:Choice xmlns:xdr14="http://schemas.microsoft.com/office/excel/2010/spreadsheetDrawing" Requires="xdr14">
        <xdr:contentPart xmlns:r="http://schemas.openxmlformats.org/officeDocument/2006/relationships" r:id="rId3">
          <xdr14:nvContentPartPr>
            <xdr14:cNvPr id="36" name="Ink 35">
              <a:extLst>
                <a:ext uri="{FF2B5EF4-FFF2-40B4-BE49-F238E27FC236}">
                  <a16:creationId xmlns:a16="http://schemas.microsoft.com/office/drawing/2014/main" id="{47C17E89-98E0-401E-BED4-4F261023D90D}"/>
                </a:ext>
              </a:extLst>
            </xdr14:cNvPr>
            <xdr14:cNvContentPartPr/>
          </xdr14:nvContentPartPr>
          <xdr14:nvPr macro=""/>
          <xdr14:xfrm>
            <a:off x="11309491" y="3714243"/>
            <a:ext cx="3651120" cy="1637640"/>
          </xdr14:xfrm>
        </xdr:contentPart>
      </mc:Choice>
      <mc:Fallback>
        <xdr:pic>
          <xdr:nvPicPr>
            <xdr:cNvPr id="36" name="Ink 35">
              <a:extLst>
                <a:ext uri="{FF2B5EF4-FFF2-40B4-BE49-F238E27FC236}">
                  <a16:creationId xmlns:a16="http://schemas.microsoft.com/office/drawing/2014/main" id="{47C17E89-98E0-401E-BED4-4F261023D90D}"/>
                </a:ext>
              </a:extLst>
            </xdr:cNvPr>
            <xdr:cNvPicPr/>
          </xdr:nvPicPr>
          <xdr:blipFill>
            <a:blip xmlns:r="http://schemas.openxmlformats.org/officeDocument/2006/relationships" r:embed="rId4"/>
            <a:stretch>
              <a:fillRect/>
            </a:stretch>
          </xdr:blipFill>
          <xdr:spPr>
            <a:xfrm>
              <a:off x="11300491" y="3705603"/>
              <a:ext cx="3668760" cy="1655280"/>
            </a:xfrm>
            <a:prstGeom prst="rect">
              <a:avLst/>
            </a:prstGeom>
          </xdr:spPr>
        </xdr:pic>
      </mc:Fallback>
    </mc:AlternateContent>
    <xdr:clientData/>
  </xdr:twoCellAnchor>
  <xdr:twoCellAnchor editAs="oneCell">
    <xdr:from>
      <xdr:col>20</xdr:col>
      <xdr:colOff>537961</xdr:colOff>
      <xdr:row>21</xdr:row>
      <xdr:rowOff>48738</xdr:rowOff>
    </xdr:from>
    <xdr:to>
      <xdr:col>22</xdr:col>
      <xdr:colOff>49948</xdr:colOff>
      <xdr:row>22</xdr:row>
      <xdr:rowOff>151048</xdr:rowOff>
    </xdr:to>
    <mc:AlternateContent xmlns:mc="http://schemas.openxmlformats.org/markup-compatibility/2006">
      <mc:Choice xmlns:xdr14="http://schemas.microsoft.com/office/excel/2010/spreadsheetDrawing" Requires="xdr14">
        <xdr:contentPart xmlns:r="http://schemas.openxmlformats.org/officeDocument/2006/relationships" r:id="rId5">
          <xdr14:nvContentPartPr>
            <xdr14:cNvPr id="43" name="Ink 42">
              <a:extLst>
                <a:ext uri="{FF2B5EF4-FFF2-40B4-BE49-F238E27FC236}">
                  <a16:creationId xmlns:a16="http://schemas.microsoft.com/office/drawing/2014/main" id="{CD079477-BBB2-47DB-A3EC-E4133A0FD627}"/>
                </a:ext>
              </a:extLst>
            </xdr14:cNvPr>
            <xdr14:cNvContentPartPr/>
          </xdr14:nvContentPartPr>
          <xdr14:nvPr macro=""/>
          <xdr14:xfrm>
            <a:off x="12772891" y="3880203"/>
            <a:ext cx="735480" cy="284760"/>
          </xdr14:xfrm>
        </xdr:contentPart>
      </mc:Choice>
      <mc:Fallback>
        <xdr:pic>
          <xdr:nvPicPr>
            <xdr:cNvPr id="43" name="Ink 42">
              <a:extLst>
                <a:ext uri="{FF2B5EF4-FFF2-40B4-BE49-F238E27FC236}">
                  <a16:creationId xmlns:a16="http://schemas.microsoft.com/office/drawing/2014/main" id="{CD079477-BBB2-47DB-A3EC-E4133A0FD627}"/>
                </a:ext>
              </a:extLst>
            </xdr:cNvPr>
            <xdr:cNvPicPr/>
          </xdr:nvPicPr>
          <xdr:blipFill>
            <a:blip xmlns:r="http://schemas.openxmlformats.org/officeDocument/2006/relationships" r:embed="rId6"/>
            <a:stretch>
              <a:fillRect/>
            </a:stretch>
          </xdr:blipFill>
          <xdr:spPr>
            <a:xfrm>
              <a:off x="12736891" y="3844248"/>
              <a:ext cx="807120" cy="356310"/>
            </a:xfrm>
            <a:prstGeom prst="rect">
              <a:avLst/>
            </a:prstGeom>
          </xdr:spPr>
        </xdr:pic>
      </mc:Fallback>
    </mc:AlternateContent>
    <xdr:clientData/>
  </xdr:twoCellAnchor>
  <xdr:twoCellAnchor editAs="oneCell">
    <xdr:from>
      <xdr:col>19</xdr:col>
      <xdr:colOff>107148</xdr:colOff>
      <xdr:row>24</xdr:row>
      <xdr:rowOff>10786</xdr:rowOff>
    </xdr:from>
    <xdr:to>
      <xdr:col>19</xdr:col>
      <xdr:colOff>200748</xdr:colOff>
      <xdr:row>29</xdr:row>
      <xdr:rowOff>87813</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7">
          <xdr14:nvContentPartPr>
            <xdr14:cNvPr id="44" name="Ink 43">
              <a:extLst>
                <a:ext uri="{FF2B5EF4-FFF2-40B4-BE49-F238E27FC236}">
                  <a16:creationId xmlns:a16="http://schemas.microsoft.com/office/drawing/2014/main" id="{EDAF37E1-1499-4AC2-82D2-DDDD1298B98D}"/>
                </a:ext>
              </a:extLst>
            </xdr14:cNvPr>
            <xdr14:cNvContentPartPr/>
          </xdr14:nvContentPartPr>
          <xdr14:nvPr macro=""/>
          <xdr14:xfrm>
            <a:off x="11730331" y="4389603"/>
            <a:ext cx="93600" cy="989280"/>
          </xdr14:xfrm>
        </xdr:contentPart>
      </mc:Choice>
      <mc:Fallback>
        <xdr:pic>
          <xdr:nvPicPr>
            <xdr:cNvPr id="44" name="Ink 43">
              <a:extLst>
                <a:ext uri="{FF2B5EF4-FFF2-40B4-BE49-F238E27FC236}">
                  <a16:creationId xmlns:a16="http://schemas.microsoft.com/office/drawing/2014/main" id="{EDAF37E1-1499-4AC2-82D2-DDDD1298B98D}"/>
                </a:ext>
              </a:extLst>
            </xdr:cNvPr>
            <xdr:cNvPicPr/>
          </xdr:nvPicPr>
          <xdr:blipFill>
            <a:blip xmlns:r="http://schemas.openxmlformats.org/officeDocument/2006/relationships" r:embed="rId8"/>
            <a:stretch>
              <a:fillRect/>
            </a:stretch>
          </xdr:blipFill>
          <xdr:spPr>
            <a:xfrm>
              <a:off x="11712331" y="4281603"/>
              <a:ext cx="129240" cy="1204920"/>
            </a:xfrm>
            <a:prstGeom prst="rect">
              <a:avLst/>
            </a:prstGeom>
          </xdr:spPr>
        </xdr:pic>
      </mc:Fallback>
    </mc:AlternateContent>
    <xdr:clientData/>
  </xdr:twoCellAnchor>
  <xdr:twoCellAnchor editAs="oneCell">
    <xdr:from>
      <xdr:col>19</xdr:col>
      <xdr:colOff>81588</xdr:colOff>
      <xdr:row>23</xdr:row>
      <xdr:rowOff>143917</xdr:rowOff>
    </xdr:from>
    <xdr:to>
      <xdr:col>19</xdr:col>
      <xdr:colOff>197868</xdr:colOff>
      <xdr:row>29</xdr:row>
      <xdr:rowOff>16893</xdr:rowOff>
    </xdr:to>
    <mc:AlternateContent xmlns:mc="http://schemas.openxmlformats.org/markup-compatibility/2006">
      <mc:Choice xmlns:xdr14="http://schemas.microsoft.com/office/excel/2010/spreadsheetDrawing" Requires="xdr14">
        <xdr:contentPart xmlns:r="http://schemas.openxmlformats.org/officeDocument/2006/relationships" r:id="rId9">
          <xdr14:nvContentPartPr>
            <xdr14:cNvPr id="45" name="Ink 44">
              <a:extLst>
                <a:ext uri="{FF2B5EF4-FFF2-40B4-BE49-F238E27FC236}">
                  <a16:creationId xmlns:a16="http://schemas.microsoft.com/office/drawing/2014/main" id="{9F4D2C14-D81F-40CE-A54E-AC2F9908C753}"/>
                </a:ext>
              </a:extLst>
            </xdr14:cNvPr>
            <xdr14:cNvContentPartPr/>
          </xdr14:nvContentPartPr>
          <xdr14:nvPr macro=""/>
          <xdr14:xfrm>
            <a:off x="11704771" y="4340283"/>
            <a:ext cx="116280" cy="967680"/>
          </xdr14:xfrm>
        </xdr:contentPart>
      </mc:Choice>
      <mc:Fallback>
        <xdr:pic>
          <xdr:nvPicPr>
            <xdr:cNvPr id="45" name="Ink 44">
              <a:extLst>
                <a:ext uri="{FF2B5EF4-FFF2-40B4-BE49-F238E27FC236}">
                  <a16:creationId xmlns:a16="http://schemas.microsoft.com/office/drawing/2014/main" id="{9F4D2C14-D81F-40CE-A54E-AC2F9908C753}"/>
                </a:ext>
              </a:extLst>
            </xdr:cNvPr>
            <xdr:cNvPicPr/>
          </xdr:nvPicPr>
          <xdr:blipFill>
            <a:blip xmlns:r="http://schemas.openxmlformats.org/officeDocument/2006/relationships" r:embed="rId10"/>
            <a:stretch>
              <a:fillRect/>
            </a:stretch>
          </xdr:blipFill>
          <xdr:spPr>
            <a:xfrm>
              <a:off x="11695771" y="4331643"/>
              <a:ext cx="133920" cy="985320"/>
            </a:xfrm>
            <a:prstGeom prst="rect">
              <a:avLst/>
            </a:prstGeom>
          </xdr:spPr>
        </xdr:pic>
      </mc:Fallback>
    </mc:AlternateContent>
    <xdr:clientData/>
  </xdr:twoCellAnchor>
  <xdr:twoCellAnchor editAs="oneCell">
    <xdr:from>
      <xdr:col>23</xdr:col>
      <xdr:colOff>260802</xdr:colOff>
      <xdr:row>23</xdr:row>
      <xdr:rowOff>168037</xdr:rowOff>
    </xdr:from>
    <xdr:to>
      <xdr:col>23</xdr:col>
      <xdr:colOff>374202</xdr:colOff>
      <xdr:row>29</xdr:row>
      <xdr:rowOff>32733</xdr:rowOff>
    </xdr:to>
    <mc:AlternateContent xmlns:mc="http://schemas.openxmlformats.org/markup-compatibility/2006">
      <mc:Choice xmlns:xdr14="http://schemas.microsoft.com/office/excel/2010/spreadsheetDrawing" Requires="xdr14">
        <xdr:contentPart xmlns:r="http://schemas.openxmlformats.org/officeDocument/2006/relationships" r:id="rId11">
          <xdr14:nvContentPartPr>
            <xdr14:cNvPr id="46" name="Ink 45">
              <a:extLst>
                <a:ext uri="{FF2B5EF4-FFF2-40B4-BE49-F238E27FC236}">
                  <a16:creationId xmlns:a16="http://schemas.microsoft.com/office/drawing/2014/main" id="{0F9478CA-0988-4785-A7F3-AB0D794E03D8}"/>
                </a:ext>
              </a:extLst>
            </xdr14:cNvPr>
            <xdr14:cNvContentPartPr/>
          </xdr14:nvContentPartPr>
          <xdr14:nvPr macro=""/>
          <xdr14:xfrm>
            <a:off x="14330971" y="4364403"/>
            <a:ext cx="113400" cy="959400"/>
          </xdr14:xfrm>
        </xdr:contentPart>
      </mc:Choice>
      <mc:Fallback>
        <xdr:pic>
          <xdr:nvPicPr>
            <xdr:cNvPr id="46" name="Ink 45">
              <a:extLst>
                <a:ext uri="{FF2B5EF4-FFF2-40B4-BE49-F238E27FC236}">
                  <a16:creationId xmlns:a16="http://schemas.microsoft.com/office/drawing/2014/main" id="{0F9478CA-0988-4785-A7F3-AB0D794E03D8}"/>
                </a:ext>
              </a:extLst>
            </xdr:cNvPr>
            <xdr:cNvPicPr/>
          </xdr:nvPicPr>
          <xdr:blipFill>
            <a:blip xmlns:r="http://schemas.openxmlformats.org/officeDocument/2006/relationships" r:embed="rId12"/>
            <a:stretch>
              <a:fillRect/>
            </a:stretch>
          </xdr:blipFill>
          <xdr:spPr>
            <a:xfrm>
              <a:off x="14321971" y="4355403"/>
              <a:ext cx="131040" cy="977040"/>
            </a:xfrm>
            <a:prstGeom prst="rect">
              <a:avLst/>
            </a:prstGeom>
          </xdr:spPr>
        </xdr:pic>
      </mc:Fallback>
    </mc:AlternateContent>
    <xdr:clientData/>
  </xdr:twoCellAnchor>
  <xdr:twoCellAnchor editAs="oneCell">
    <xdr:from>
      <xdr:col>17</xdr:col>
      <xdr:colOff>496161</xdr:colOff>
      <xdr:row>25</xdr:row>
      <xdr:rowOff>4015</xdr:rowOff>
    </xdr:from>
    <xdr:to>
      <xdr:col>25</xdr:col>
      <xdr:colOff>147189</xdr:colOff>
      <xdr:row>28</xdr:row>
      <xdr:rowOff>114023</xdr:rowOff>
    </xdr:to>
    <mc:AlternateContent xmlns:mc="http://schemas.openxmlformats.org/markup-compatibility/2006">
      <mc:Choice xmlns:xdr14="http://schemas.microsoft.com/office/excel/2010/spreadsheetDrawing" Requires="xdr14">
        <xdr:contentPart xmlns:r="http://schemas.openxmlformats.org/officeDocument/2006/relationships" r:id="rId13">
          <xdr14:nvContentPartPr>
            <xdr14:cNvPr id="65" name="Ink 64">
              <a:extLst>
                <a:ext uri="{FF2B5EF4-FFF2-40B4-BE49-F238E27FC236}">
                  <a16:creationId xmlns:a16="http://schemas.microsoft.com/office/drawing/2014/main" id="{A0C2E51F-C18B-481A-85CE-A7F6FDCAD74E}"/>
                </a:ext>
              </a:extLst>
            </xdr14:cNvPr>
            <xdr14:cNvContentPartPr/>
          </xdr14:nvContentPartPr>
          <xdr14:nvPr macro=""/>
          <xdr14:xfrm>
            <a:off x="10895851" y="4565283"/>
            <a:ext cx="4545000" cy="657360"/>
          </xdr14:xfrm>
        </xdr:contentPart>
      </mc:Choice>
      <mc:Fallback>
        <xdr:pic>
          <xdr:nvPicPr>
            <xdr:cNvPr id="65" name="Ink 64">
              <a:extLst>
                <a:ext uri="{FF2B5EF4-FFF2-40B4-BE49-F238E27FC236}">
                  <a16:creationId xmlns:a16="http://schemas.microsoft.com/office/drawing/2014/main" id="{A0C2E51F-C18B-481A-85CE-A7F6FDCAD74E}"/>
                </a:ext>
              </a:extLst>
            </xdr:cNvPr>
            <xdr:cNvPicPr/>
          </xdr:nvPicPr>
          <xdr:blipFill>
            <a:blip xmlns:r="http://schemas.openxmlformats.org/officeDocument/2006/relationships" r:embed="rId14"/>
            <a:stretch>
              <a:fillRect/>
            </a:stretch>
          </xdr:blipFill>
          <xdr:spPr>
            <a:xfrm>
              <a:off x="10886851" y="4556288"/>
              <a:ext cx="4562640" cy="674990"/>
            </a:xfrm>
            <a:prstGeom prst="rect">
              <a:avLst/>
            </a:prstGeom>
          </xdr:spPr>
        </xdr:pic>
      </mc:Fallback>
    </mc:AlternateContent>
    <xdr:clientData/>
  </xdr:twoCellAnchor>
  <xdr:twoCellAnchor editAs="oneCell">
    <xdr:from>
      <xdr:col>20</xdr:col>
      <xdr:colOff>522121</xdr:colOff>
      <xdr:row>30</xdr:row>
      <xdr:rowOff>89682</xdr:rowOff>
    </xdr:from>
    <xdr:to>
      <xdr:col>24</xdr:col>
      <xdr:colOff>551216</xdr:colOff>
      <xdr:row>33</xdr:row>
      <xdr:rowOff>36250</xdr:rowOff>
    </xdr:to>
    <mc:AlternateContent xmlns:mc="http://schemas.openxmlformats.org/markup-compatibility/2006">
      <mc:Choice xmlns:xdr14="http://schemas.microsoft.com/office/excel/2010/spreadsheetDrawing" Requires="xdr14">
        <xdr:contentPart xmlns:r="http://schemas.openxmlformats.org/officeDocument/2006/relationships" r:id="rId15">
          <xdr14:nvContentPartPr>
            <xdr14:cNvPr id="73" name="Ink 72">
              <a:extLst>
                <a:ext uri="{FF2B5EF4-FFF2-40B4-BE49-F238E27FC236}">
                  <a16:creationId xmlns:a16="http://schemas.microsoft.com/office/drawing/2014/main" id="{9926D87C-874A-49CA-BEB7-7311F0D58333}"/>
                </a:ext>
              </a:extLst>
            </xdr14:cNvPr>
            <xdr14:cNvContentPartPr/>
          </xdr14:nvContentPartPr>
          <xdr14:nvPr macro=""/>
          <xdr14:xfrm>
            <a:off x="12757051" y="5563203"/>
            <a:ext cx="2476080" cy="493920"/>
          </xdr14:xfrm>
        </xdr:contentPart>
      </mc:Choice>
      <mc:Fallback>
        <xdr:pic>
          <xdr:nvPicPr>
            <xdr:cNvPr id="73" name="Ink 72">
              <a:extLst>
                <a:ext uri="{FF2B5EF4-FFF2-40B4-BE49-F238E27FC236}">
                  <a16:creationId xmlns:a16="http://schemas.microsoft.com/office/drawing/2014/main" id="{9926D87C-874A-49CA-BEB7-7311F0D58333}"/>
                </a:ext>
              </a:extLst>
            </xdr:cNvPr>
            <xdr:cNvPicPr/>
          </xdr:nvPicPr>
          <xdr:blipFill>
            <a:blip xmlns:r="http://schemas.openxmlformats.org/officeDocument/2006/relationships" r:embed="rId16"/>
            <a:stretch>
              <a:fillRect/>
            </a:stretch>
          </xdr:blipFill>
          <xdr:spPr>
            <a:xfrm>
              <a:off x="12748051" y="5554203"/>
              <a:ext cx="2493720" cy="511560"/>
            </a:xfrm>
            <a:prstGeom prst="rect">
              <a:avLst/>
            </a:prstGeom>
          </xdr:spPr>
        </xdr:pic>
      </mc:Fallback>
    </mc:AlternateContent>
    <xdr:clientData/>
  </xdr:twoCellAnchor>
  <xdr:twoCellAnchor editAs="oneCell">
    <xdr:from>
      <xdr:col>17</xdr:col>
      <xdr:colOff>607401</xdr:colOff>
      <xdr:row>30</xdr:row>
      <xdr:rowOff>105882</xdr:rowOff>
    </xdr:from>
    <xdr:to>
      <xdr:col>20</xdr:col>
      <xdr:colOff>220081</xdr:colOff>
      <xdr:row>32</xdr:row>
      <xdr:rowOff>130500</xdr:rowOff>
    </xdr:to>
    <mc:AlternateContent xmlns:mc="http://schemas.openxmlformats.org/markup-compatibility/2006">
      <mc:Choice xmlns:xdr14="http://schemas.microsoft.com/office/excel/2010/spreadsheetDrawing" Requires="xdr14">
        <xdr:contentPart xmlns:r="http://schemas.openxmlformats.org/officeDocument/2006/relationships" r:id="rId17">
          <xdr14:nvContentPartPr>
            <xdr14:cNvPr id="76" name="Ink 75">
              <a:extLst>
                <a:ext uri="{FF2B5EF4-FFF2-40B4-BE49-F238E27FC236}">
                  <a16:creationId xmlns:a16="http://schemas.microsoft.com/office/drawing/2014/main" id="{6EE3E971-2219-4243-8A7C-94D92F16C325}"/>
                </a:ext>
              </a:extLst>
            </xdr14:cNvPr>
            <xdr14:cNvContentPartPr/>
          </xdr14:nvContentPartPr>
          <xdr14:nvPr macro=""/>
          <xdr14:xfrm>
            <a:off x="11007091" y="5579403"/>
            <a:ext cx="1447920" cy="389520"/>
          </xdr14:xfrm>
        </xdr:contentPart>
      </mc:Choice>
      <mc:Fallback>
        <xdr:pic>
          <xdr:nvPicPr>
            <xdr:cNvPr id="76" name="Ink 75">
              <a:extLst>
                <a:ext uri="{FF2B5EF4-FFF2-40B4-BE49-F238E27FC236}">
                  <a16:creationId xmlns:a16="http://schemas.microsoft.com/office/drawing/2014/main" id="{6EE3E971-2219-4243-8A7C-94D92F16C325}"/>
                </a:ext>
              </a:extLst>
            </xdr:cNvPr>
            <xdr:cNvPicPr/>
          </xdr:nvPicPr>
          <xdr:blipFill>
            <a:blip xmlns:r="http://schemas.openxmlformats.org/officeDocument/2006/relationships" r:embed="rId18"/>
            <a:stretch>
              <a:fillRect/>
            </a:stretch>
          </xdr:blipFill>
          <xdr:spPr>
            <a:xfrm>
              <a:off x="10998091" y="5570403"/>
              <a:ext cx="1465560" cy="407160"/>
            </a:xfrm>
            <a:prstGeom prst="rect">
              <a:avLst/>
            </a:prstGeom>
          </xdr:spPr>
        </xdr:pic>
      </mc:Fallback>
    </mc:AlternateContent>
    <xdr:clientData/>
  </xdr:twoCellAnchor>
  <xdr:twoCellAnchor editAs="oneCell">
    <xdr:from>
      <xdr:col>19</xdr:col>
      <xdr:colOff>512508</xdr:colOff>
      <xdr:row>20</xdr:row>
      <xdr:rowOff>166389</xdr:rowOff>
    </xdr:from>
    <xdr:to>
      <xdr:col>19</xdr:col>
      <xdr:colOff>597828</xdr:colOff>
      <xdr:row>30</xdr:row>
      <xdr:rowOff>7242</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19">
          <xdr14:nvContentPartPr>
            <xdr14:cNvPr id="77" name="Ink 76">
              <a:extLst>
                <a:ext uri="{FF2B5EF4-FFF2-40B4-BE49-F238E27FC236}">
                  <a16:creationId xmlns:a16="http://schemas.microsoft.com/office/drawing/2014/main" id="{2C1B88BF-9229-49EA-B497-B2773BE0050D}"/>
                </a:ext>
              </a:extLst>
            </xdr14:cNvPr>
            <xdr14:cNvContentPartPr/>
          </xdr14:nvContentPartPr>
          <xdr14:nvPr macro=""/>
          <xdr14:xfrm>
            <a:off x="12135691" y="3815403"/>
            <a:ext cx="85320" cy="1665360"/>
          </xdr14:xfrm>
        </xdr:contentPart>
      </mc:Choice>
      <mc:Fallback>
        <xdr:pic>
          <xdr:nvPicPr>
            <xdr:cNvPr id="77" name="Ink 76">
              <a:extLst>
                <a:ext uri="{FF2B5EF4-FFF2-40B4-BE49-F238E27FC236}">
                  <a16:creationId xmlns:a16="http://schemas.microsoft.com/office/drawing/2014/main" id="{2C1B88BF-9229-49EA-B497-B2773BE0050D}"/>
                </a:ext>
              </a:extLst>
            </xdr:cNvPr>
            <xdr:cNvPicPr/>
          </xdr:nvPicPr>
          <xdr:blipFill>
            <a:blip xmlns:r="http://schemas.openxmlformats.org/officeDocument/2006/relationships" r:embed="rId20"/>
            <a:stretch>
              <a:fillRect/>
            </a:stretch>
          </xdr:blipFill>
          <xdr:spPr>
            <a:xfrm>
              <a:off x="12118051" y="3797763"/>
              <a:ext cx="120960" cy="1701000"/>
            </a:xfrm>
            <a:prstGeom prst="rect">
              <a:avLst/>
            </a:prstGeom>
          </xdr:spPr>
        </xdr:pic>
      </mc:Fallback>
    </mc:AlternateContent>
    <xdr:clientData/>
  </xdr:twoCellAnchor>
  <xdr:twoCellAnchor editAs="oneCell">
    <xdr:from>
      <xdr:col>22</xdr:col>
      <xdr:colOff>534508</xdr:colOff>
      <xdr:row>20</xdr:row>
      <xdr:rowOff>151269</xdr:rowOff>
    </xdr:from>
    <xdr:to>
      <xdr:col>23</xdr:col>
      <xdr:colOff>32922</xdr:colOff>
      <xdr:row>29</xdr:row>
      <xdr:rowOff>169173</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21">
          <xdr14:nvContentPartPr>
            <xdr14:cNvPr id="78" name="Ink 77">
              <a:extLst>
                <a:ext uri="{FF2B5EF4-FFF2-40B4-BE49-F238E27FC236}">
                  <a16:creationId xmlns:a16="http://schemas.microsoft.com/office/drawing/2014/main" id="{34F6F69F-624C-4C1C-ADA1-95B2CBD7985F}"/>
                </a:ext>
              </a:extLst>
            </xdr14:cNvPr>
            <xdr14:cNvContentPartPr/>
          </xdr14:nvContentPartPr>
          <xdr14:nvPr macro=""/>
          <xdr14:xfrm>
            <a:off x="13992931" y="3800283"/>
            <a:ext cx="110160" cy="1659960"/>
          </xdr14:xfrm>
        </xdr:contentPart>
      </mc:Choice>
      <mc:Fallback>
        <xdr:pic>
          <xdr:nvPicPr>
            <xdr:cNvPr id="78" name="Ink 77">
              <a:extLst>
                <a:ext uri="{FF2B5EF4-FFF2-40B4-BE49-F238E27FC236}">
                  <a16:creationId xmlns:a16="http://schemas.microsoft.com/office/drawing/2014/main" id="{34F6F69F-624C-4C1C-ADA1-95B2CBD7985F}"/>
                </a:ext>
              </a:extLst>
            </xdr:cNvPr>
            <xdr:cNvPicPr/>
          </xdr:nvPicPr>
          <xdr:blipFill>
            <a:blip xmlns:r="http://schemas.openxmlformats.org/officeDocument/2006/relationships" r:embed="rId22"/>
            <a:stretch>
              <a:fillRect/>
            </a:stretch>
          </xdr:blipFill>
          <xdr:spPr>
            <a:xfrm>
              <a:off x="13975291" y="3782283"/>
              <a:ext cx="145800" cy="1695600"/>
            </a:xfrm>
            <a:prstGeom prst="rect">
              <a:avLst/>
            </a:prstGeom>
          </xdr:spPr>
        </xdr:pic>
      </mc:Fallback>
    </mc:AlternateContent>
    <xdr:clientData/>
  </xdr:twoCellAnchor>
  <xdr:twoCellAnchor editAs="oneCell">
    <xdr:from>
      <xdr:col>18</xdr:col>
      <xdr:colOff>263494</xdr:colOff>
      <xdr:row>20</xdr:row>
      <xdr:rowOff>171429</xdr:rowOff>
    </xdr:from>
    <xdr:to>
      <xdr:col>19</xdr:col>
      <xdr:colOff>167628</xdr:colOff>
      <xdr:row>22</xdr:row>
      <xdr:rowOff>170488</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23">
          <xdr14:nvContentPartPr>
            <xdr14:cNvPr id="82" name="Ink 81">
              <a:extLst>
                <a:ext uri="{FF2B5EF4-FFF2-40B4-BE49-F238E27FC236}">
                  <a16:creationId xmlns:a16="http://schemas.microsoft.com/office/drawing/2014/main" id="{1E847474-EDB3-46FB-9E36-FDB7C6573832}"/>
                </a:ext>
              </a:extLst>
            </xdr14:cNvPr>
            <xdr14:cNvContentPartPr/>
          </xdr14:nvContentPartPr>
          <xdr14:nvPr macro=""/>
          <xdr14:xfrm>
            <a:off x="11274931" y="3820443"/>
            <a:ext cx="515880" cy="363960"/>
          </xdr14:xfrm>
        </xdr:contentPart>
      </mc:Choice>
      <mc:Fallback>
        <xdr:pic>
          <xdr:nvPicPr>
            <xdr:cNvPr id="82" name="Ink 81">
              <a:extLst>
                <a:ext uri="{FF2B5EF4-FFF2-40B4-BE49-F238E27FC236}">
                  <a16:creationId xmlns:a16="http://schemas.microsoft.com/office/drawing/2014/main" id="{1E847474-EDB3-46FB-9E36-FDB7C6573832}"/>
                </a:ext>
              </a:extLst>
            </xdr:cNvPr>
            <xdr:cNvPicPr/>
          </xdr:nvPicPr>
          <xdr:blipFill>
            <a:blip xmlns:r="http://schemas.openxmlformats.org/officeDocument/2006/relationships" r:embed="rId24"/>
            <a:stretch>
              <a:fillRect/>
            </a:stretch>
          </xdr:blipFill>
          <xdr:spPr>
            <a:xfrm>
              <a:off x="11257291" y="3802803"/>
              <a:ext cx="551520" cy="399600"/>
            </a:xfrm>
            <a:prstGeom prst="rect">
              <a:avLst/>
            </a:prstGeom>
          </xdr:spPr>
        </xdr:pic>
      </mc:Fallback>
    </mc:AlternateContent>
    <xdr:clientData/>
  </xdr:twoCellAnchor>
  <xdr:twoCellAnchor editAs="oneCell">
    <xdr:from>
      <xdr:col>23</xdr:col>
      <xdr:colOff>565362</xdr:colOff>
      <xdr:row>21</xdr:row>
      <xdr:rowOff>135858</xdr:rowOff>
    </xdr:from>
    <xdr:to>
      <xdr:col>24</xdr:col>
      <xdr:colOff>495776</xdr:colOff>
      <xdr:row>23</xdr:row>
      <xdr:rowOff>167317</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25">
          <xdr14:nvContentPartPr>
            <xdr14:cNvPr id="86" name="Ink 85">
              <a:extLst>
                <a:ext uri="{FF2B5EF4-FFF2-40B4-BE49-F238E27FC236}">
                  <a16:creationId xmlns:a16="http://schemas.microsoft.com/office/drawing/2014/main" id="{CEE91E57-F1AF-4C83-8DED-913652E0FA67}"/>
                </a:ext>
              </a:extLst>
            </xdr14:cNvPr>
            <xdr14:cNvContentPartPr/>
          </xdr14:nvContentPartPr>
          <xdr14:nvPr macro=""/>
          <xdr14:xfrm>
            <a:off x="14635531" y="3967323"/>
            <a:ext cx="542160" cy="396360"/>
          </xdr14:xfrm>
        </xdr:contentPart>
      </mc:Choice>
      <mc:Fallback>
        <xdr:pic>
          <xdr:nvPicPr>
            <xdr:cNvPr id="86" name="Ink 85">
              <a:extLst>
                <a:ext uri="{FF2B5EF4-FFF2-40B4-BE49-F238E27FC236}">
                  <a16:creationId xmlns:a16="http://schemas.microsoft.com/office/drawing/2014/main" id="{CEE91E57-F1AF-4C83-8DED-913652E0FA67}"/>
                </a:ext>
              </a:extLst>
            </xdr:cNvPr>
            <xdr:cNvPicPr/>
          </xdr:nvPicPr>
          <xdr:blipFill>
            <a:blip xmlns:r="http://schemas.openxmlformats.org/officeDocument/2006/relationships" r:embed="rId26"/>
            <a:stretch>
              <a:fillRect/>
            </a:stretch>
          </xdr:blipFill>
          <xdr:spPr>
            <a:xfrm>
              <a:off x="14617891" y="3949323"/>
              <a:ext cx="577800" cy="432000"/>
            </a:xfrm>
            <a:prstGeom prst="rect">
              <a:avLst/>
            </a:prstGeom>
          </xdr:spPr>
        </xdr:pic>
      </mc:Fallback>
    </mc:AlternateContent>
    <xdr:clientData/>
  </xdr:twoCellAnchor>
  <xdr:twoCellAnchor editAs="oneCell">
    <xdr:from>
      <xdr:col>21</xdr:col>
      <xdr:colOff>25215</xdr:colOff>
      <xdr:row>28</xdr:row>
      <xdr:rowOff>120503</xdr:rowOff>
    </xdr:from>
    <xdr:to>
      <xdr:col>22</xdr:col>
      <xdr:colOff>138508</xdr:colOff>
      <xdr:row>30</xdr:row>
      <xdr:rowOff>79242</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27">
          <xdr14:nvContentPartPr>
            <xdr14:cNvPr id="91" name="Ink 90">
              <a:extLst>
                <a:ext uri="{FF2B5EF4-FFF2-40B4-BE49-F238E27FC236}">
                  <a16:creationId xmlns:a16="http://schemas.microsoft.com/office/drawing/2014/main" id="{20DB7D9F-F999-4BDA-A277-9CB6B37CFDA7}"/>
                </a:ext>
              </a:extLst>
            </xdr14:cNvPr>
            <xdr14:cNvContentPartPr/>
          </xdr14:nvContentPartPr>
          <xdr14:nvPr macro=""/>
          <xdr14:xfrm>
            <a:off x="12871891" y="5229123"/>
            <a:ext cx="725040" cy="323640"/>
          </xdr14:xfrm>
        </xdr:contentPart>
      </mc:Choice>
      <mc:Fallback>
        <xdr:pic>
          <xdr:nvPicPr>
            <xdr:cNvPr id="91" name="Ink 90">
              <a:extLst>
                <a:ext uri="{FF2B5EF4-FFF2-40B4-BE49-F238E27FC236}">
                  <a16:creationId xmlns:a16="http://schemas.microsoft.com/office/drawing/2014/main" id="{20DB7D9F-F999-4BDA-A277-9CB6B37CFDA7}"/>
                </a:ext>
              </a:extLst>
            </xdr:cNvPr>
            <xdr:cNvPicPr/>
          </xdr:nvPicPr>
          <xdr:blipFill>
            <a:blip xmlns:r="http://schemas.openxmlformats.org/officeDocument/2006/relationships" r:embed="rId28"/>
            <a:stretch>
              <a:fillRect/>
            </a:stretch>
          </xdr:blipFill>
          <xdr:spPr>
            <a:xfrm>
              <a:off x="12854251" y="5211463"/>
              <a:ext cx="760680" cy="35932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10</xdr:col>
      <xdr:colOff>228600</xdr:colOff>
      <xdr:row>18</xdr:row>
      <xdr:rowOff>99060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25</xdr:col>
      <xdr:colOff>200045</xdr:colOff>
      <xdr:row>11</xdr:row>
      <xdr:rowOff>11457</xdr:rowOff>
    </xdr:from>
    <xdr:to>
      <xdr:col>26</xdr:col>
      <xdr:colOff>298927</xdr:colOff>
      <xdr:row>12</xdr:row>
      <xdr:rowOff>81657</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5" name="Ink 4">
              <a:extLst>
                <a:ext uri="{FF2B5EF4-FFF2-40B4-BE49-F238E27FC236}">
                  <a16:creationId xmlns:a16="http://schemas.microsoft.com/office/drawing/2014/main" id="{00000000-0008-0000-0200-000005000000}"/>
                </a:ext>
              </a:extLst>
            </xdr14:cNvPr>
            <xdr14:cNvContentPartPr/>
          </xdr14:nvContentPartPr>
          <xdr14:nvPr macro=""/>
          <xdr14:xfrm>
            <a:off x="15694045" y="2088281"/>
            <a:ext cx="711469" cy="249494"/>
          </xdr14:xfrm>
        </xdr:contentPart>
      </mc:Choice>
      <mc:Fallback xmlns="">
        <xdr:pic>
          <xdr:nvPicPr>
            <xdr:cNvPr id="5" name="Ink 4">
              <a:extLst>
                <a:ext uri="{FF2B5EF4-FFF2-40B4-BE49-F238E27FC236}">
                  <a16:creationId xmlns:a16="http://schemas.microsoft.com/office/drawing/2014/main" id="{7DD12208-F1DD-4152-AE87-8416F1A39639}"/>
                </a:ext>
              </a:extLst>
            </xdr:cNvPr>
            <xdr:cNvPicPr/>
          </xdr:nvPicPr>
          <xdr:blipFill>
            <a:blip xmlns:r="http://schemas.openxmlformats.org/officeDocument/2006/relationships" r:embed="rId3"/>
            <a:stretch>
              <a:fillRect/>
            </a:stretch>
          </xdr:blipFill>
          <xdr:spPr>
            <a:xfrm>
              <a:off x="8841240" y="1777320"/>
              <a:ext cx="726120" cy="270720"/>
            </a:xfrm>
            <a:prstGeom prst="rect">
              <a:avLst/>
            </a:prstGeom>
          </xdr:spPr>
        </xdr:pic>
      </mc:Fallback>
    </mc:AlternateContent>
    <xdr:clientData/>
  </xdr:twoCellAnchor>
  <xdr:twoCellAnchor editAs="oneCell">
    <xdr:from>
      <xdr:col>26</xdr:col>
      <xdr:colOff>103420</xdr:colOff>
      <xdr:row>8</xdr:row>
      <xdr:rowOff>55740</xdr:rowOff>
    </xdr:from>
    <xdr:to>
      <xdr:col>27</xdr:col>
      <xdr:colOff>152978</xdr:colOff>
      <xdr:row>10</xdr:row>
      <xdr:rowOff>176340</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10" name="Ink 9">
              <a:extLst>
                <a:ext uri="{FF2B5EF4-FFF2-40B4-BE49-F238E27FC236}">
                  <a16:creationId xmlns:a16="http://schemas.microsoft.com/office/drawing/2014/main" id="{00000000-0008-0000-0200-00000A000000}"/>
                </a:ext>
              </a:extLst>
            </xdr14:cNvPr>
            <xdr14:cNvContentPartPr/>
          </xdr14:nvContentPartPr>
          <xdr14:nvPr macro=""/>
          <xdr14:xfrm>
            <a:off x="16210008" y="1594681"/>
            <a:ext cx="662148" cy="479188"/>
          </xdr14:xfrm>
        </xdr:contentPart>
      </mc:Choice>
      <mc:Fallback xmlns="">
        <xdr:pic>
          <xdr:nvPicPr>
            <xdr:cNvPr id="10" name="Ink 9">
              <a:extLst>
                <a:ext uri="{FF2B5EF4-FFF2-40B4-BE49-F238E27FC236}">
                  <a16:creationId xmlns:a16="http://schemas.microsoft.com/office/drawing/2014/main" id="{B7D70CE3-2914-4438-94D2-54E65FF5461A}"/>
                </a:ext>
              </a:extLst>
            </xdr:cNvPr>
            <xdr:cNvPicPr/>
          </xdr:nvPicPr>
          <xdr:blipFill>
            <a:blip xmlns:r="http://schemas.openxmlformats.org/officeDocument/2006/relationships" r:embed="rId5"/>
            <a:stretch>
              <a:fillRect/>
            </a:stretch>
          </xdr:blipFill>
          <xdr:spPr>
            <a:xfrm>
              <a:off x="9673920" y="1599840"/>
              <a:ext cx="694800" cy="522000"/>
            </a:xfrm>
            <a:prstGeom prst="rect">
              <a:avLst/>
            </a:prstGeom>
          </xdr:spPr>
        </xdr:pic>
      </mc:Fallback>
    </mc:AlternateContent>
    <xdr:clientData/>
  </xdr:twoCellAnchor>
  <xdr:twoCellAnchor editAs="oneCell">
    <xdr:from>
      <xdr:col>25</xdr:col>
      <xdr:colOff>206351</xdr:colOff>
      <xdr:row>12</xdr:row>
      <xdr:rowOff>95879</xdr:rowOff>
    </xdr:from>
    <xdr:to>
      <xdr:col>26</xdr:col>
      <xdr:colOff>429073</xdr:colOff>
      <xdr:row>14</xdr:row>
      <xdr:rowOff>76799</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11" name="Ink 10">
              <a:extLst>
                <a:ext uri="{FF2B5EF4-FFF2-40B4-BE49-F238E27FC236}">
                  <a16:creationId xmlns:a16="http://schemas.microsoft.com/office/drawing/2014/main" id="{00000000-0008-0000-0200-00000B000000}"/>
                </a:ext>
              </a:extLst>
            </xdr14:cNvPr>
            <xdr14:cNvContentPartPr/>
          </xdr14:nvContentPartPr>
          <xdr14:nvPr macro=""/>
          <xdr14:xfrm>
            <a:off x="15700351" y="2351997"/>
            <a:ext cx="835309" cy="339508"/>
          </xdr14:xfrm>
        </xdr:contentPart>
      </mc:Choice>
      <mc:Fallback xmlns="">
        <xdr:pic>
          <xdr:nvPicPr>
            <xdr:cNvPr id="11" name="Ink 10">
              <a:extLst>
                <a:ext uri="{FF2B5EF4-FFF2-40B4-BE49-F238E27FC236}">
                  <a16:creationId xmlns:a16="http://schemas.microsoft.com/office/drawing/2014/main" id="{4F720CDB-E3A8-4AE7-950E-F0A18A361968}"/>
                </a:ext>
              </a:extLst>
            </xdr:cNvPr>
            <xdr:cNvPicPr/>
          </xdr:nvPicPr>
          <xdr:blipFill>
            <a:blip xmlns:r="http://schemas.openxmlformats.org/officeDocument/2006/relationships" r:embed="rId7"/>
            <a:stretch>
              <a:fillRect/>
            </a:stretch>
          </xdr:blipFill>
          <xdr:spPr>
            <a:xfrm>
              <a:off x="8773200" y="2212920"/>
              <a:ext cx="849960" cy="364320"/>
            </a:xfrm>
            <a:prstGeom prst="rect">
              <a:avLst/>
            </a:prstGeom>
          </xdr:spPr>
        </xdr:pic>
      </mc:Fallback>
    </mc:AlternateContent>
    <xdr:clientData/>
  </xdr:twoCellAnchor>
  <xdr:twoCellAnchor editAs="oneCell">
    <xdr:from>
      <xdr:col>17</xdr:col>
      <xdr:colOff>199500</xdr:colOff>
      <xdr:row>0</xdr:row>
      <xdr:rowOff>127080</xdr:rowOff>
    </xdr:from>
    <xdr:to>
      <xdr:col>20</xdr:col>
      <xdr:colOff>384900</xdr:colOff>
      <xdr:row>5</xdr:row>
      <xdr:rowOff>66540</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2" name="Ink 31">
              <a:extLst>
                <a:ext uri="{FF2B5EF4-FFF2-40B4-BE49-F238E27FC236}">
                  <a16:creationId xmlns:a16="http://schemas.microsoft.com/office/drawing/2014/main" id="{00000000-0008-0000-0200-000020000000}"/>
                </a:ext>
              </a:extLst>
            </xdr14:cNvPr>
            <xdr14:cNvContentPartPr/>
          </xdr14:nvContentPartPr>
          <xdr14:nvPr macro=""/>
          <xdr14:xfrm>
            <a:off x="10753200" y="127080"/>
            <a:ext cx="2014200" cy="952920"/>
          </xdr14:xfrm>
        </xdr:contentPart>
      </mc:Choice>
      <mc:Fallback xmlns="">
        <xdr:pic>
          <xdr:nvPicPr>
            <xdr:cNvPr id="32" name="Ink 31">
              <a:extLst>
                <a:ext uri="{FF2B5EF4-FFF2-40B4-BE49-F238E27FC236}">
                  <a16:creationId xmlns:a16="http://schemas.microsoft.com/office/drawing/2014/main" id="{39CE18EB-7AE3-42A2-8CFB-CC33B13E33E7}"/>
                </a:ext>
              </a:extLst>
            </xdr:cNvPr>
            <xdr:cNvPicPr/>
          </xdr:nvPicPr>
          <xdr:blipFill>
            <a:blip xmlns:r="http://schemas.openxmlformats.org/officeDocument/2006/relationships" r:embed="rId9"/>
            <a:stretch>
              <a:fillRect/>
            </a:stretch>
          </xdr:blipFill>
          <xdr:spPr>
            <a:xfrm>
              <a:off x="10735203" y="109433"/>
              <a:ext cx="2049834" cy="988573"/>
            </a:xfrm>
            <a:prstGeom prst="rect">
              <a:avLst/>
            </a:prstGeom>
          </xdr:spPr>
        </xdr:pic>
      </mc:Fallback>
    </mc:AlternateContent>
    <xdr:clientData/>
  </xdr:twoCellAnchor>
  <xdr:twoCellAnchor editAs="oneCell">
    <xdr:from>
      <xdr:col>18</xdr:col>
      <xdr:colOff>125580</xdr:colOff>
      <xdr:row>0</xdr:row>
      <xdr:rowOff>84240</xdr:rowOff>
    </xdr:from>
    <xdr:to>
      <xdr:col>19</xdr:col>
      <xdr:colOff>22500</xdr:colOff>
      <xdr:row>1</xdr:row>
      <xdr:rowOff>84600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6" name="Ink 35">
              <a:extLst>
                <a:ext uri="{FF2B5EF4-FFF2-40B4-BE49-F238E27FC236}">
                  <a16:creationId xmlns:a16="http://schemas.microsoft.com/office/drawing/2014/main" id="{00000000-0008-0000-0200-000024000000}"/>
                </a:ext>
              </a:extLst>
            </xdr14:cNvPr>
            <xdr14:cNvContentPartPr/>
          </xdr14:nvContentPartPr>
          <xdr14:nvPr macro=""/>
          <xdr14:xfrm>
            <a:off x="11288880" y="84240"/>
            <a:ext cx="506520" cy="183240"/>
          </xdr14:xfrm>
        </xdr:contentPart>
      </mc:Choice>
      <mc:Fallback xmlns="">
        <xdr:pic>
          <xdr:nvPicPr>
            <xdr:cNvPr id="36" name="Ink 35">
              <a:extLst>
                <a:ext uri="{FF2B5EF4-FFF2-40B4-BE49-F238E27FC236}">
                  <a16:creationId xmlns:a16="http://schemas.microsoft.com/office/drawing/2014/main" id="{4B277CEE-25EA-4DBC-A81D-C7146F0D0B5C}"/>
                </a:ext>
              </a:extLst>
            </xdr:cNvPr>
            <xdr:cNvPicPr/>
          </xdr:nvPicPr>
          <xdr:blipFill>
            <a:blip xmlns:r="http://schemas.openxmlformats.org/officeDocument/2006/relationships" r:embed="rId11"/>
            <a:stretch>
              <a:fillRect/>
            </a:stretch>
          </xdr:blipFill>
          <xdr:spPr>
            <a:xfrm>
              <a:off x="11279880" y="75240"/>
              <a:ext cx="524160" cy="200880"/>
            </a:xfrm>
            <a:prstGeom prst="rect">
              <a:avLst/>
            </a:prstGeom>
          </xdr:spPr>
        </xdr:pic>
      </mc:Fallback>
    </mc:AlternateContent>
    <xdr:clientData/>
  </xdr:twoCellAnchor>
  <xdr:twoCellAnchor editAs="oneCell">
    <xdr:from>
      <xdr:col>20</xdr:col>
      <xdr:colOff>519540</xdr:colOff>
      <xdr:row>1</xdr:row>
      <xdr:rowOff>18720</xdr:rowOff>
    </xdr:from>
    <xdr:to>
      <xdr:col>21</xdr:col>
      <xdr:colOff>587460</xdr:colOff>
      <xdr:row>1</xdr:row>
      <xdr:rowOff>277920</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42" name="Ink 41">
              <a:extLst>
                <a:ext uri="{FF2B5EF4-FFF2-40B4-BE49-F238E27FC236}">
                  <a16:creationId xmlns:a16="http://schemas.microsoft.com/office/drawing/2014/main" id="{00000000-0008-0000-0200-00002A000000}"/>
                </a:ext>
              </a:extLst>
            </xdr14:cNvPr>
            <xdr14:cNvContentPartPr/>
          </xdr14:nvContentPartPr>
          <xdr14:nvPr macro=""/>
          <xdr14:xfrm>
            <a:off x="12902040" y="201600"/>
            <a:ext cx="677520" cy="259200"/>
          </xdr14:xfrm>
        </xdr:contentPart>
      </mc:Choice>
      <mc:Fallback xmlns="">
        <xdr:pic>
          <xdr:nvPicPr>
            <xdr:cNvPr id="42" name="Ink 41">
              <a:extLst>
                <a:ext uri="{FF2B5EF4-FFF2-40B4-BE49-F238E27FC236}">
                  <a16:creationId xmlns:a16="http://schemas.microsoft.com/office/drawing/2014/main" id="{01D4647B-26EC-4692-9DB1-38A11B1A7A29}"/>
                </a:ext>
              </a:extLst>
            </xdr:cNvPr>
            <xdr:cNvPicPr/>
          </xdr:nvPicPr>
          <xdr:blipFill>
            <a:blip xmlns:r="http://schemas.openxmlformats.org/officeDocument/2006/relationships" r:embed="rId13"/>
            <a:stretch>
              <a:fillRect/>
            </a:stretch>
          </xdr:blipFill>
          <xdr:spPr>
            <a:xfrm>
              <a:off x="12893040" y="192600"/>
              <a:ext cx="695160" cy="276840"/>
            </a:xfrm>
            <a:prstGeom prst="rect">
              <a:avLst/>
            </a:prstGeom>
          </xdr:spPr>
        </xdr:pic>
      </mc:Fallback>
    </mc:AlternateContent>
    <xdr:clientData/>
  </xdr:twoCellAnchor>
  <xdr:twoCellAnchor editAs="oneCell">
    <xdr:from>
      <xdr:col>16</xdr:col>
      <xdr:colOff>149580</xdr:colOff>
      <xdr:row>18</xdr:row>
      <xdr:rowOff>149700</xdr:rowOff>
    </xdr:from>
    <xdr:to>
      <xdr:col>22</xdr:col>
      <xdr:colOff>194940</xdr:colOff>
      <xdr:row>28</xdr:row>
      <xdr:rowOff>46020</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80" name="Ink 79">
              <a:extLst>
                <a:ext uri="{FF2B5EF4-FFF2-40B4-BE49-F238E27FC236}">
                  <a16:creationId xmlns:a16="http://schemas.microsoft.com/office/drawing/2014/main" id="{00000000-0008-0000-0200-000050000000}"/>
                </a:ext>
              </a:extLst>
            </xdr14:cNvPr>
            <xdr14:cNvContentPartPr/>
          </xdr14:nvContentPartPr>
          <xdr14:nvPr macro=""/>
          <xdr14:xfrm>
            <a:off x="10093680" y="3540600"/>
            <a:ext cx="3702960" cy="1725120"/>
          </xdr14:xfrm>
        </xdr:contentPart>
      </mc:Choice>
      <mc:Fallback xmlns="">
        <xdr:pic>
          <xdr:nvPicPr>
            <xdr:cNvPr id="80" name="Ink 79">
              <a:extLst>
                <a:ext uri="{FF2B5EF4-FFF2-40B4-BE49-F238E27FC236}">
                  <a16:creationId xmlns:a16="http://schemas.microsoft.com/office/drawing/2014/main" id="{6C499F78-D35B-4ECA-B34C-94D1E8C709AE}"/>
                </a:ext>
              </a:extLst>
            </xdr:cNvPr>
            <xdr:cNvPicPr/>
          </xdr:nvPicPr>
          <xdr:blipFill>
            <a:blip xmlns:r="http://schemas.openxmlformats.org/officeDocument/2006/relationships" r:embed="rId15"/>
            <a:stretch>
              <a:fillRect/>
            </a:stretch>
          </xdr:blipFill>
          <xdr:spPr>
            <a:xfrm>
              <a:off x="10085068" y="3531474"/>
              <a:ext cx="3720542" cy="1743006"/>
            </a:xfrm>
            <a:prstGeom prst="rect">
              <a:avLst/>
            </a:prstGeom>
          </xdr:spPr>
        </xdr:pic>
      </mc:Fallback>
    </mc:AlternateContent>
    <xdr:clientData/>
  </xdr:twoCellAnchor>
  <xdr:twoCellAnchor editAs="oneCell">
    <xdr:from>
      <xdr:col>19</xdr:col>
      <xdr:colOff>266940</xdr:colOff>
      <xdr:row>21</xdr:row>
      <xdr:rowOff>141060</xdr:rowOff>
    </xdr:from>
    <xdr:to>
      <xdr:col>19</xdr:col>
      <xdr:colOff>279540</xdr:colOff>
      <xdr:row>22</xdr:row>
      <xdr:rowOff>159060</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83" name="Ink 82">
              <a:extLst>
                <a:ext uri="{FF2B5EF4-FFF2-40B4-BE49-F238E27FC236}">
                  <a16:creationId xmlns:a16="http://schemas.microsoft.com/office/drawing/2014/main" id="{00000000-0008-0000-0200-000053000000}"/>
                </a:ext>
              </a:extLst>
            </xdr14:cNvPr>
            <xdr14:cNvContentPartPr/>
          </xdr14:nvContentPartPr>
          <xdr14:nvPr macro=""/>
          <xdr14:xfrm>
            <a:off x="12039840" y="4080600"/>
            <a:ext cx="12600" cy="200880"/>
          </xdr14:xfrm>
        </xdr:contentPart>
      </mc:Choice>
      <mc:Fallback xmlns="">
        <xdr:pic>
          <xdr:nvPicPr>
            <xdr:cNvPr id="83" name="Ink 82">
              <a:extLst>
                <a:ext uri="{FF2B5EF4-FFF2-40B4-BE49-F238E27FC236}">
                  <a16:creationId xmlns:a16="http://schemas.microsoft.com/office/drawing/2014/main" id="{1F9AAA1C-0BC1-426D-9A48-8A55AF7FC222}"/>
                </a:ext>
              </a:extLst>
            </xdr:cNvPr>
            <xdr:cNvPicPr/>
          </xdr:nvPicPr>
          <xdr:blipFill>
            <a:blip xmlns:r="http://schemas.openxmlformats.org/officeDocument/2006/relationships" r:embed="rId17"/>
            <a:stretch>
              <a:fillRect/>
            </a:stretch>
          </xdr:blipFill>
          <xdr:spPr>
            <a:xfrm>
              <a:off x="12022340" y="4062600"/>
              <a:ext cx="47250" cy="236520"/>
            </a:xfrm>
            <a:prstGeom prst="rect">
              <a:avLst/>
            </a:prstGeom>
          </xdr:spPr>
        </xdr:pic>
      </mc:Fallback>
    </mc:AlternateContent>
    <xdr:clientData/>
  </xdr:twoCellAnchor>
  <xdr:twoCellAnchor editAs="oneCell">
    <xdr:from>
      <xdr:col>19</xdr:col>
      <xdr:colOff>298620</xdr:colOff>
      <xdr:row>23</xdr:row>
      <xdr:rowOff>124860</xdr:rowOff>
    </xdr:from>
    <xdr:to>
      <xdr:col>19</xdr:col>
      <xdr:colOff>310860</xdr:colOff>
      <xdr:row>24</xdr:row>
      <xdr:rowOff>106860</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84" name="Ink 83">
              <a:extLst>
                <a:ext uri="{FF2B5EF4-FFF2-40B4-BE49-F238E27FC236}">
                  <a16:creationId xmlns:a16="http://schemas.microsoft.com/office/drawing/2014/main" id="{00000000-0008-0000-0200-000054000000}"/>
                </a:ext>
              </a:extLst>
            </xdr14:cNvPr>
            <xdr14:cNvContentPartPr/>
          </xdr14:nvContentPartPr>
          <xdr14:nvPr macro=""/>
          <xdr14:xfrm>
            <a:off x="12071520" y="4430160"/>
            <a:ext cx="12240" cy="164880"/>
          </xdr14:xfrm>
        </xdr:contentPart>
      </mc:Choice>
      <mc:Fallback xmlns="">
        <xdr:pic>
          <xdr:nvPicPr>
            <xdr:cNvPr id="84" name="Ink 83">
              <a:extLst>
                <a:ext uri="{FF2B5EF4-FFF2-40B4-BE49-F238E27FC236}">
                  <a16:creationId xmlns:a16="http://schemas.microsoft.com/office/drawing/2014/main" id="{EFD1295D-015B-449B-AACE-92D04AF9F97F}"/>
                </a:ext>
              </a:extLst>
            </xdr:cNvPr>
            <xdr:cNvPicPr/>
          </xdr:nvPicPr>
          <xdr:blipFill>
            <a:blip xmlns:r="http://schemas.openxmlformats.org/officeDocument/2006/relationships" r:embed="rId19"/>
            <a:stretch>
              <a:fillRect/>
            </a:stretch>
          </xdr:blipFill>
          <xdr:spPr>
            <a:xfrm>
              <a:off x="12053520" y="4412520"/>
              <a:ext cx="47880" cy="200520"/>
            </a:xfrm>
            <a:prstGeom prst="rect">
              <a:avLst/>
            </a:prstGeom>
          </xdr:spPr>
        </xdr:pic>
      </mc:Fallback>
    </mc:AlternateContent>
    <xdr:clientData/>
  </xdr:twoCellAnchor>
  <xdr:twoCellAnchor editAs="oneCell">
    <xdr:from>
      <xdr:col>19</xdr:col>
      <xdr:colOff>301860</xdr:colOff>
      <xdr:row>25</xdr:row>
      <xdr:rowOff>46740</xdr:rowOff>
    </xdr:from>
    <xdr:to>
      <xdr:col>19</xdr:col>
      <xdr:colOff>328500</xdr:colOff>
      <xdr:row>25</xdr:row>
      <xdr:rowOff>166620</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85" name="Ink 84">
              <a:extLst>
                <a:ext uri="{FF2B5EF4-FFF2-40B4-BE49-F238E27FC236}">
                  <a16:creationId xmlns:a16="http://schemas.microsoft.com/office/drawing/2014/main" id="{00000000-0008-0000-0200-000055000000}"/>
                </a:ext>
              </a:extLst>
            </xdr14:cNvPr>
            <xdr14:cNvContentPartPr/>
          </xdr14:nvContentPartPr>
          <xdr14:nvPr macro=""/>
          <xdr14:xfrm>
            <a:off x="12074760" y="4717800"/>
            <a:ext cx="26640" cy="119880"/>
          </xdr14:xfrm>
        </xdr:contentPart>
      </mc:Choice>
      <mc:Fallback xmlns="">
        <xdr:pic>
          <xdr:nvPicPr>
            <xdr:cNvPr id="85" name="Ink 84">
              <a:extLst>
                <a:ext uri="{FF2B5EF4-FFF2-40B4-BE49-F238E27FC236}">
                  <a16:creationId xmlns:a16="http://schemas.microsoft.com/office/drawing/2014/main" id="{73D7D6EF-E652-4EE5-947B-F3284610F96F}"/>
                </a:ext>
              </a:extLst>
            </xdr:cNvPr>
            <xdr:cNvPicPr/>
          </xdr:nvPicPr>
          <xdr:blipFill>
            <a:blip xmlns:r="http://schemas.openxmlformats.org/officeDocument/2006/relationships" r:embed="rId21"/>
            <a:stretch>
              <a:fillRect/>
            </a:stretch>
          </xdr:blipFill>
          <xdr:spPr>
            <a:xfrm>
              <a:off x="12056760" y="4699800"/>
              <a:ext cx="62280" cy="155520"/>
            </a:xfrm>
            <a:prstGeom prst="rect">
              <a:avLst/>
            </a:prstGeom>
          </xdr:spPr>
        </xdr:pic>
      </mc:Fallback>
    </mc:AlternateContent>
    <xdr:clientData/>
  </xdr:twoCellAnchor>
  <xdr:twoCellAnchor editAs="oneCell">
    <xdr:from>
      <xdr:col>18</xdr:col>
      <xdr:colOff>286140</xdr:colOff>
      <xdr:row>6</xdr:row>
      <xdr:rowOff>106140</xdr:rowOff>
    </xdr:from>
    <xdr:to>
      <xdr:col>18</xdr:col>
      <xdr:colOff>515100</xdr:colOff>
      <xdr:row>6</xdr:row>
      <xdr:rowOff>136380</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109" name="Ink 108">
              <a:extLst>
                <a:ext uri="{FF2B5EF4-FFF2-40B4-BE49-F238E27FC236}">
                  <a16:creationId xmlns:a16="http://schemas.microsoft.com/office/drawing/2014/main" id="{00000000-0008-0000-0200-00006D000000}"/>
                </a:ext>
              </a:extLst>
            </xdr14:cNvPr>
            <xdr14:cNvContentPartPr/>
          </xdr14:nvContentPartPr>
          <xdr14:nvPr macro=""/>
          <xdr14:xfrm>
            <a:off x="11449440" y="1302480"/>
            <a:ext cx="228960" cy="30240"/>
          </xdr14:xfrm>
        </xdr:contentPart>
      </mc:Choice>
      <mc:Fallback xmlns="">
        <xdr:pic>
          <xdr:nvPicPr>
            <xdr:cNvPr id="109" name="Ink 108">
              <a:extLst>
                <a:ext uri="{FF2B5EF4-FFF2-40B4-BE49-F238E27FC236}">
                  <a16:creationId xmlns:a16="http://schemas.microsoft.com/office/drawing/2014/main" id="{078AE94F-C6B7-4B63-BDFF-B7CD61E65D41}"/>
                </a:ext>
              </a:extLst>
            </xdr:cNvPr>
            <xdr:cNvPicPr/>
          </xdr:nvPicPr>
          <xdr:blipFill>
            <a:blip xmlns:r="http://schemas.openxmlformats.org/officeDocument/2006/relationships" r:embed="rId23"/>
            <a:stretch>
              <a:fillRect/>
            </a:stretch>
          </xdr:blipFill>
          <xdr:spPr>
            <a:xfrm>
              <a:off x="11431800" y="1284480"/>
              <a:ext cx="264600" cy="65880"/>
            </a:xfrm>
            <a:prstGeom prst="rect">
              <a:avLst/>
            </a:prstGeom>
          </xdr:spPr>
        </xdr:pic>
      </mc:Fallback>
    </mc:AlternateContent>
    <xdr:clientData/>
  </xdr:twoCellAnchor>
  <xdr:twoCellAnchor editAs="oneCell">
    <xdr:from>
      <xdr:col>18</xdr:col>
      <xdr:colOff>337260</xdr:colOff>
      <xdr:row>7</xdr:row>
      <xdr:rowOff>71940</xdr:rowOff>
    </xdr:from>
    <xdr:to>
      <xdr:col>19</xdr:col>
      <xdr:colOff>4860</xdr:colOff>
      <xdr:row>7</xdr:row>
      <xdr:rowOff>120900</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110" name="Ink 109">
              <a:extLst>
                <a:ext uri="{FF2B5EF4-FFF2-40B4-BE49-F238E27FC236}">
                  <a16:creationId xmlns:a16="http://schemas.microsoft.com/office/drawing/2014/main" id="{00000000-0008-0000-0200-00006E000000}"/>
                </a:ext>
              </a:extLst>
            </xdr14:cNvPr>
            <xdr14:cNvContentPartPr/>
          </xdr14:nvContentPartPr>
          <xdr14:nvPr macro=""/>
          <xdr14:xfrm>
            <a:off x="11500560" y="1451160"/>
            <a:ext cx="277200" cy="48960"/>
          </xdr14:xfrm>
        </xdr:contentPart>
      </mc:Choice>
      <mc:Fallback xmlns="">
        <xdr:pic>
          <xdr:nvPicPr>
            <xdr:cNvPr id="110" name="Ink 109">
              <a:extLst>
                <a:ext uri="{FF2B5EF4-FFF2-40B4-BE49-F238E27FC236}">
                  <a16:creationId xmlns:a16="http://schemas.microsoft.com/office/drawing/2014/main" id="{65552217-58AE-4365-94CA-F6B2BE865F3B}"/>
                </a:ext>
              </a:extLst>
            </xdr:cNvPr>
            <xdr:cNvPicPr/>
          </xdr:nvPicPr>
          <xdr:blipFill>
            <a:blip xmlns:r="http://schemas.openxmlformats.org/officeDocument/2006/relationships" r:embed="rId25"/>
            <a:stretch>
              <a:fillRect/>
            </a:stretch>
          </xdr:blipFill>
          <xdr:spPr>
            <a:xfrm>
              <a:off x="11482560" y="1433520"/>
              <a:ext cx="312840" cy="84600"/>
            </a:xfrm>
            <a:prstGeom prst="rect">
              <a:avLst/>
            </a:prstGeom>
          </xdr:spPr>
        </xdr:pic>
      </mc:Fallback>
    </mc:AlternateContent>
    <xdr:clientData/>
  </xdr:twoCellAnchor>
  <xdr:twoCellAnchor editAs="oneCell">
    <xdr:from>
      <xdr:col>19</xdr:col>
      <xdr:colOff>176580</xdr:colOff>
      <xdr:row>5</xdr:row>
      <xdr:rowOff>73740</xdr:rowOff>
    </xdr:from>
    <xdr:to>
      <xdr:col>21</xdr:col>
      <xdr:colOff>390539</xdr:colOff>
      <xdr:row>7</xdr:row>
      <xdr:rowOff>300</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123" name="Ink 122">
              <a:extLst>
                <a:ext uri="{FF2B5EF4-FFF2-40B4-BE49-F238E27FC236}">
                  <a16:creationId xmlns:a16="http://schemas.microsoft.com/office/drawing/2014/main" id="{00000000-0008-0000-0200-00007B000000}"/>
                </a:ext>
              </a:extLst>
            </xdr14:cNvPr>
            <xdr14:cNvContentPartPr/>
          </xdr14:nvContentPartPr>
          <xdr14:nvPr macro=""/>
          <xdr14:xfrm>
            <a:off x="11949480" y="1087200"/>
            <a:ext cx="1433160" cy="292320"/>
          </xdr14:xfrm>
        </xdr:contentPart>
      </mc:Choice>
      <mc:Fallback xmlns="">
        <xdr:pic>
          <xdr:nvPicPr>
            <xdr:cNvPr id="123" name="Ink 122">
              <a:extLst>
                <a:ext uri="{FF2B5EF4-FFF2-40B4-BE49-F238E27FC236}">
                  <a16:creationId xmlns:a16="http://schemas.microsoft.com/office/drawing/2014/main" id="{1155B89D-7024-4968-81D7-E99001B0FD71}"/>
                </a:ext>
              </a:extLst>
            </xdr:cNvPr>
            <xdr:cNvPicPr/>
          </xdr:nvPicPr>
          <xdr:blipFill>
            <a:blip xmlns:r="http://schemas.openxmlformats.org/officeDocument/2006/relationships" r:embed="rId27"/>
            <a:stretch>
              <a:fillRect/>
            </a:stretch>
          </xdr:blipFill>
          <xdr:spPr>
            <a:xfrm>
              <a:off x="11931480" y="1069538"/>
              <a:ext cx="1468800" cy="328004"/>
            </a:xfrm>
            <a:prstGeom prst="rect">
              <a:avLst/>
            </a:prstGeom>
          </xdr:spPr>
        </xdr:pic>
      </mc:Fallback>
    </mc:AlternateContent>
    <xdr:clientData/>
  </xdr:twoCellAnchor>
  <xdr:twoCellAnchor editAs="oneCell">
    <xdr:from>
      <xdr:col>14</xdr:col>
      <xdr:colOff>177900</xdr:colOff>
      <xdr:row>6</xdr:row>
      <xdr:rowOff>92460</xdr:rowOff>
    </xdr:from>
    <xdr:to>
      <xdr:col>14</xdr:col>
      <xdr:colOff>180420</xdr:colOff>
      <xdr:row>6</xdr:row>
      <xdr:rowOff>96780</xdr:rowOff>
    </xdr:to>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124" name="Ink 123">
              <a:extLst>
                <a:ext uri="{FF2B5EF4-FFF2-40B4-BE49-F238E27FC236}">
                  <a16:creationId xmlns:a16="http://schemas.microsoft.com/office/drawing/2014/main" id="{00000000-0008-0000-0200-00007C000000}"/>
                </a:ext>
              </a:extLst>
            </xdr14:cNvPr>
            <xdr14:cNvContentPartPr/>
          </xdr14:nvContentPartPr>
          <xdr14:nvPr macro=""/>
          <xdr14:xfrm>
            <a:off x="8902800" y="1288800"/>
            <a:ext cx="2520" cy="4320"/>
          </xdr14:xfrm>
        </xdr:contentPart>
      </mc:Choice>
      <mc:Fallback xmlns="">
        <xdr:pic>
          <xdr:nvPicPr>
            <xdr:cNvPr id="124" name="Ink 123">
              <a:extLst>
                <a:ext uri="{FF2B5EF4-FFF2-40B4-BE49-F238E27FC236}">
                  <a16:creationId xmlns:a16="http://schemas.microsoft.com/office/drawing/2014/main" id="{0D487285-3DCD-4770-BD61-1BFDD289A941}"/>
                </a:ext>
              </a:extLst>
            </xdr:cNvPr>
            <xdr:cNvPicPr/>
          </xdr:nvPicPr>
          <xdr:blipFill>
            <a:blip xmlns:r="http://schemas.openxmlformats.org/officeDocument/2006/relationships" r:embed="rId29"/>
            <a:stretch>
              <a:fillRect/>
            </a:stretch>
          </xdr:blipFill>
          <xdr:spPr>
            <a:xfrm>
              <a:off x="8884800" y="1271160"/>
              <a:ext cx="38160" cy="39960"/>
            </a:xfrm>
            <a:prstGeom prst="rect">
              <a:avLst/>
            </a:prstGeom>
          </xdr:spPr>
        </xdr:pic>
      </mc:Fallback>
    </mc:AlternateContent>
    <xdr:clientData/>
  </xdr:twoCellAnchor>
  <xdr:twoCellAnchor editAs="oneCell">
    <xdr:from>
      <xdr:col>14</xdr:col>
      <xdr:colOff>176460</xdr:colOff>
      <xdr:row>2</xdr:row>
      <xdr:rowOff>69060</xdr:rowOff>
    </xdr:from>
    <xdr:to>
      <xdr:col>14</xdr:col>
      <xdr:colOff>202020</xdr:colOff>
      <xdr:row>2</xdr:row>
      <xdr:rowOff>97860</xdr:rowOff>
    </xdr:to>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125" name="Ink 124">
              <a:extLst>
                <a:ext uri="{FF2B5EF4-FFF2-40B4-BE49-F238E27FC236}">
                  <a16:creationId xmlns:a16="http://schemas.microsoft.com/office/drawing/2014/main" id="{00000000-0008-0000-0200-00007D000000}"/>
                </a:ext>
              </a:extLst>
            </xdr14:cNvPr>
            <xdr14:cNvContentPartPr/>
          </xdr14:nvContentPartPr>
          <xdr14:nvPr macro=""/>
          <xdr14:xfrm>
            <a:off x="8901360" y="533880"/>
            <a:ext cx="25560" cy="28800"/>
          </xdr14:xfrm>
        </xdr:contentPart>
      </mc:Choice>
      <mc:Fallback xmlns="">
        <xdr:pic>
          <xdr:nvPicPr>
            <xdr:cNvPr id="125" name="Ink 124">
              <a:extLst>
                <a:ext uri="{FF2B5EF4-FFF2-40B4-BE49-F238E27FC236}">
                  <a16:creationId xmlns:a16="http://schemas.microsoft.com/office/drawing/2014/main" id="{3DDC16D9-A90F-4047-9D2A-6A26A86FB6C6}"/>
                </a:ext>
              </a:extLst>
            </xdr:cNvPr>
            <xdr:cNvPicPr/>
          </xdr:nvPicPr>
          <xdr:blipFill>
            <a:blip xmlns:r="http://schemas.openxmlformats.org/officeDocument/2006/relationships" r:embed="rId31"/>
            <a:stretch>
              <a:fillRect/>
            </a:stretch>
          </xdr:blipFill>
          <xdr:spPr>
            <a:xfrm>
              <a:off x="8883720" y="516240"/>
              <a:ext cx="61200" cy="64440"/>
            </a:xfrm>
            <a:prstGeom prst="rect">
              <a:avLst/>
            </a:prstGeom>
          </xdr:spPr>
        </xdr:pic>
      </mc:Fallback>
    </mc:AlternateContent>
    <xdr:clientData/>
  </xdr:twoCellAnchor>
  <xdr:twoCellAnchor editAs="oneCell">
    <xdr:from>
      <xdr:col>21</xdr:col>
      <xdr:colOff>449580</xdr:colOff>
      <xdr:row>4</xdr:row>
      <xdr:rowOff>175260</xdr:rowOff>
    </xdr:from>
    <xdr:to>
      <xdr:col>22</xdr:col>
      <xdr:colOff>580141</xdr:colOff>
      <xdr:row>7</xdr:row>
      <xdr:rowOff>110820</xdr:rowOff>
    </xdr:to>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140" name="Ink 139">
              <a:extLst>
                <a:ext uri="{FF2B5EF4-FFF2-40B4-BE49-F238E27FC236}">
                  <a16:creationId xmlns:a16="http://schemas.microsoft.com/office/drawing/2014/main" id="{00000000-0008-0000-0200-00008C000000}"/>
                </a:ext>
              </a:extLst>
            </xdr14:cNvPr>
            <xdr14:cNvContentPartPr/>
          </xdr14:nvContentPartPr>
          <xdr14:nvPr macro=""/>
          <xdr14:xfrm>
            <a:off x="13441680" y="1005840"/>
            <a:ext cx="740160" cy="484200"/>
          </xdr14:xfrm>
        </xdr:contentPart>
      </mc:Choice>
      <mc:Fallback xmlns="">
        <xdr:pic>
          <xdr:nvPicPr>
            <xdr:cNvPr id="140" name="Ink 139">
              <a:extLst>
                <a:ext uri="{FF2B5EF4-FFF2-40B4-BE49-F238E27FC236}">
                  <a16:creationId xmlns:a16="http://schemas.microsoft.com/office/drawing/2014/main" id="{5860DF61-5E87-4335-84E9-8AF06626DD67}"/>
                </a:ext>
              </a:extLst>
            </xdr:cNvPr>
            <xdr:cNvPicPr/>
          </xdr:nvPicPr>
          <xdr:blipFill>
            <a:blip xmlns:r="http://schemas.openxmlformats.org/officeDocument/2006/relationships" r:embed="rId33"/>
            <a:stretch>
              <a:fillRect/>
            </a:stretch>
          </xdr:blipFill>
          <xdr:spPr>
            <a:xfrm>
              <a:off x="13424040" y="988200"/>
              <a:ext cx="775800" cy="519840"/>
            </a:xfrm>
            <a:prstGeom prst="rect">
              <a:avLst/>
            </a:prstGeom>
          </xdr:spPr>
        </xdr:pic>
      </mc:Fallback>
    </mc:AlternateContent>
    <xdr:clientData/>
  </xdr:twoCellAnchor>
  <xdr:twoCellAnchor editAs="oneCell">
    <xdr:from>
      <xdr:col>19</xdr:col>
      <xdr:colOff>207900</xdr:colOff>
      <xdr:row>7</xdr:row>
      <xdr:rowOff>85620</xdr:rowOff>
    </xdr:from>
    <xdr:to>
      <xdr:col>22</xdr:col>
      <xdr:colOff>421020</xdr:colOff>
      <xdr:row>8</xdr:row>
      <xdr:rowOff>91020</xdr:rowOff>
    </xdr:to>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143" name="Ink 142">
              <a:extLst>
                <a:ext uri="{FF2B5EF4-FFF2-40B4-BE49-F238E27FC236}">
                  <a16:creationId xmlns:a16="http://schemas.microsoft.com/office/drawing/2014/main" id="{00000000-0008-0000-0200-00008F000000}"/>
                </a:ext>
              </a:extLst>
            </xdr14:cNvPr>
            <xdr14:cNvContentPartPr/>
          </xdr14:nvContentPartPr>
          <xdr14:nvPr macro=""/>
          <xdr14:xfrm>
            <a:off x="11980800" y="1464840"/>
            <a:ext cx="2041920" cy="188280"/>
          </xdr14:xfrm>
        </xdr:contentPart>
      </mc:Choice>
      <mc:Fallback xmlns="">
        <xdr:pic>
          <xdr:nvPicPr>
            <xdr:cNvPr id="143" name="Ink 142">
              <a:extLst>
                <a:ext uri="{FF2B5EF4-FFF2-40B4-BE49-F238E27FC236}">
                  <a16:creationId xmlns:a16="http://schemas.microsoft.com/office/drawing/2014/main" id="{6BD50BFC-2FAD-4D15-96DD-A505E91218D8}"/>
                </a:ext>
              </a:extLst>
            </xdr:cNvPr>
            <xdr:cNvPicPr/>
          </xdr:nvPicPr>
          <xdr:blipFill>
            <a:blip xmlns:r="http://schemas.openxmlformats.org/officeDocument/2006/relationships" r:embed="rId35"/>
            <a:stretch>
              <a:fillRect/>
            </a:stretch>
          </xdr:blipFill>
          <xdr:spPr>
            <a:xfrm>
              <a:off x="11963160" y="1447200"/>
              <a:ext cx="2077560" cy="223920"/>
            </a:xfrm>
            <a:prstGeom prst="rect">
              <a:avLst/>
            </a:prstGeom>
          </xdr:spPr>
        </xdr:pic>
      </mc:Fallback>
    </mc:AlternateContent>
    <xdr:clientData/>
  </xdr:twoCellAnchor>
  <xdr:twoCellAnchor editAs="oneCell">
    <xdr:from>
      <xdr:col>20</xdr:col>
      <xdr:colOff>558060</xdr:colOff>
      <xdr:row>9</xdr:row>
      <xdr:rowOff>31260</xdr:rowOff>
    </xdr:from>
    <xdr:to>
      <xdr:col>21</xdr:col>
      <xdr:colOff>292260</xdr:colOff>
      <xdr:row>10</xdr:row>
      <xdr:rowOff>13620</xdr:rowOff>
    </xdr:to>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144" name="Ink 143">
              <a:extLst>
                <a:ext uri="{FF2B5EF4-FFF2-40B4-BE49-F238E27FC236}">
                  <a16:creationId xmlns:a16="http://schemas.microsoft.com/office/drawing/2014/main" id="{00000000-0008-0000-0200-000090000000}"/>
                </a:ext>
              </a:extLst>
            </xdr14:cNvPr>
            <xdr14:cNvContentPartPr/>
          </xdr14:nvContentPartPr>
          <xdr14:nvPr macro=""/>
          <xdr14:xfrm>
            <a:off x="12940560" y="1776240"/>
            <a:ext cx="343800" cy="165240"/>
          </xdr14:xfrm>
        </xdr:contentPart>
      </mc:Choice>
      <mc:Fallback xmlns="">
        <xdr:pic>
          <xdr:nvPicPr>
            <xdr:cNvPr id="144" name="Ink 143">
              <a:extLst>
                <a:ext uri="{FF2B5EF4-FFF2-40B4-BE49-F238E27FC236}">
                  <a16:creationId xmlns:a16="http://schemas.microsoft.com/office/drawing/2014/main" id="{DD55E641-EC29-443C-96B8-6BE330620AA3}"/>
                </a:ext>
              </a:extLst>
            </xdr:cNvPr>
            <xdr:cNvPicPr/>
          </xdr:nvPicPr>
          <xdr:blipFill>
            <a:blip xmlns:r="http://schemas.openxmlformats.org/officeDocument/2006/relationships" r:embed="rId37"/>
            <a:stretch>
              <a:fillRect/>
            </a:stretch>
          </xdr:blipFill>
          <xdr:spPr>
            <a:xfrm>
              <a:off x="12922920" y="1758600"/>
              <a:ext cx="379440" cy="200880"/>
            </a:xfrm>
            <a:prstGeom prst="rect">
              <a:avLst/>
            </a:prstGeom>
          </xdr:spPr>
        </xdr:pic>
      </mc:Fallback>
    </mc:AlternateContent>
    <xdr:clientData/>
  </xdr:twoCellAnchor>
  <xdr:twoCellAnchor editAs="oneCell">
    <xdr:from>
      <xdr:col>29</xdr:col>
      <xdr:colOff>170165</xdr:colOff>
      <xdr:row>10</xdr:row>
      <xdr:rowOff>119436</xdr:rowOff>
    </xdr:from>
    <xdr:to>
      <xdr:col>30</xdr:col>
      <xdr:colOff>145871</xdr:colOff>
      <xdr:row>12</xdr:row>
      <xdr:rowOff>149501</xdr:rowOff>
    </xdr:to>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155" name="Ink 154">
              <a:extLst>
                <a:ext uri="{FF2B5EF4-FFF2-40B4-BE49-F238E27FC236}">
                  <a16:creationId xmlns:a16="http://schemas.microsoft.com/office/drawing/2014/main" id="{00000000-0008-0000-0200-00009B000000}"/>
                </a:ext>
              </a:extLst>
            </xdr14:cNvPr>
            <xdr14:cNvContentPartPr/>
          </xdr14:nvContentPartPr>
          <xdr14:nvPr macro=""/>
          <xdr14:xfrm>
            <a:off x="18114518" y="2016965"/>
            <a:ext cx="588294" cy="388654"/>
          </xdr14:xfrm>
        </xdr:contentPart>
      </mc:Choice>
      <mc:Fallback xmlns="">
        <xdr:pic>
          <xdr:nvPicPr>
            <xdr:cNvPr id="155" name="Ink 154">
              <a:extLst>
                <a:ext uri="{FF2B5EF4-FFF2-40B4-BE49-F238E27FC236}">
                  <a16:creationId xmlns:a16="http://schemas.microsoft.com/office/drawing/2014/main" id="{2B355057-E745-484D-9D67-813E7E9B2CBD}"/>
                </a:ext>
              </a:extLst>
            </xdr:cNvPr>
            <xdr:cNvPicPr/>
          </xdr:nvPicPr>
          <xdr:blipFill>
            <a:blip xmlns:r="http://schemas.openxmlformats.org/officeDocument/2006/relationships" r:embed="rId39"/>
            <a:stretch>
              <a:fillRect/>
            </a:stretch>
          </xdr:blipFill>
          <xdr:spPr>
            <a:xfrm>
              <a:off x="8254320" y="2018520"/>
              <a:ext cx="622440" cy="429120"/>
            </a:xfrm>
            <a:prstGeom prst="rect">
              <a:avLst/>
            </a:prstGeom>
          </xdr:spPr>
        </xdr:pic>
      </mc:Fallback>
    </mc:AlternateContent>
    <xdr:clientData/>
  </xdr:twoCellAnchor>
  <xdr:twoCellAnchor editAs="oneCell">
    <xdr:from>
      <xdr:col>21</xdr:col>
      <xdr:colOff>426009</xdr:colOff>
      <xdr:row>13</xdr:row>
      <xdr:rowOff>102434</xdr:rowOff>
    </xdr:from>
    <xdr:to>
      <xdr:col>24</xdr:col>
      <xdr:colOff>484689</xdr:colOff>
      <xdr:row>17</xdr:row>
      <xdr:rowOff>160403</xdr:rowOff>
    </xdr:to>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202" name="Ink 201">
              <a:extLst>
                <a:ext uri="{FF2B5EF4-FFF2-40B4-BE49-F238E27FC236}">
                  <a16:creationId xmlns:a16="http://schemas.microsoft.com/office/drawing/2014/main" id="{00000000-0008-0000-0200-0000CA000000}"/>
                </a:ext>
              </a:extLst>
            </xdr14:cNvPr>
            <xdr14:cNvContentPartPr/>
          </xdr14:nvContentPartPr>
          <xdr14:nvPr macro=""/>
          <xdr14:xfrm>
            <a:off x="13421040" y="2564280"/>
            <a:ext cx="1887480" cy="784800"/>
          </xdr14:xfrm>
        </xdr:contentPart>
      </mc:Choice>
      <mc:Fallback xmlns="">
        <xdr:pic>
          <xdr:nvPicPr>
            <xdr:cNvPr id="202" name="Ink 201">
              <a:extLst>
                <a:ext uri="{FF2B5EF4-FFF2-40B4-BE49-F238E27FC236}">
                  <a16:creationId xmlns:a16="http://schemas.microsoft.com/office/drawing/2014/main" id="{D213AD90-7E98-42C9-9846-66C1C9C36AF6}"/>
                </a:ext>
              </a:extLst>
            </xdr:cNvPr>
            <xdr:cNvPicPr/>
          </xdr:nvPicPr>
          <xdr:blipFill>
            <a:blip xmlns:r="http://schemas.openxmlformats.org/officeDocument/2006/relationships" r:embed="rId41"/>
            <a:stretch>
              <a:fillRect/>
            </a:stretch>
          </xdr:blipFill>
          <xdr:spPr>
            <a:xfrm>
              <a:off x="13403040" y="2546640"/>
              <a:ext cx="1923120" cy="820440"/>
            </a:xfrm>
            <a:prstGeom prst="rect">
              <a:avLst/>
            </a:prstGeom>
          </xdr:spPr>
        </xdr:pic>
      </mc:Fallback>
    </mc:AlternateContent>
    <xdr:clientData/>
  </xdr:twoCellAnchor>
  <xdr:twoCellAnchor editAs="oneCell">
    <xdr:from>
      <xdr:col>22</xdr:col>
      <xdr:colOff>518769</xdr:colOff>
      <xdr:row>8</xdr:row>
      <xdr:rowOff>117452</xdr:rowOff>
    </xdr:from>
    <xdr:to>
      <xdr:col>25</xdr:col>
      <xdr:colOff>248409</xdr:colOff>
      <xdr:row>12</xdr:row>
      <xdr:rowOff>63102</xdr:rowOff>
    </xdr:to>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225" name="Ink 224">
              <a:extLst>
                <a:ext uri="{FF2B5EF4-FFF2-40B4-BE49-F238E27FC236}">
                  <a16:creationId xmlns:a16="http://schemas.microsoft.com/office/drawing/2014/main" id="{00000000-0008-0000-0200-0000E1000000}"/>
                </a:ext>
              </a:extLst>
            </xdr14:cNvPr>
            <xdr14:cNvContentPartPr/>
          </xdr14:nvContentPartPr>
          <xdr14:nvPr macro=""/>
          <xdr14:xfrm>
            <a:off x="14123400" y="1670760"/>
            <a:ext cx="1558440" cy="672480"/>
          </xdr14:xfrm>
        </xdr:contentPart>
      </mc:Choice>
      <mc:Fallback xmlns="">
        <xdr:pic>
          <xdr:nvPicPr>
            <xdr:cNvPr id="225" name="Ink 224">
              <a:extLst>
                <a:ext uri="{FF2B5EF4-FFF2-40B4-BE49-F238E27FC236}">
                  <a16:creationId xmlns:a16="http://schemas.microsoft.com/office/drawing/2014/main" id="{486F75BD-DBFA-4BDB-92A0-70551A4FFB97}"/>
                </a:ext>
              </a:extLst>
            </xdr:cNvPr>
            <xdr:cNvPicPr/>
          </xdr:nvPicPr>
          <xdr:blipFill>
            <a:blip xmlns:r="http://schemas.openxmlformats.org/officeDocument/2006/relationships" r:embed="rId43"/>
            <a:stretch>
              <a:fillRect/>
            </a:stretch>
          </xdr:blipFill>
          <xdr:spPr>
            <a:xfrm>
              <a:off x="14105760" y="1652760"/>
              <a:ext cx="1594080" cy="708120"/>
            </a:xfrm>
            <a:prstGeom prst="rect">
              <a:avLst/>
            </a:prstGeom>
          </xdr:spPr>
        </xdr:pic>
      </mc:Fallback>
    </mc:AlternateContent>
    <xdr:clientData/>
  </xdr:twoCellAnchor>
  <xdr:twoCellAnchor editAs="oneCell">
    <xdr:from>
      <xdr:col>27</xdr:col>
      <xdr:colOff>66117</xdr:colOff>
      <xdr:row>10</xdr:row>
      <xdr:rowOff>157237</xdr:rowOff>
    </xdr:from>
    <xdr:to>
      <xdr:col>30</xdr:col>
      <xdr:colOff>472306</xdr:colOff>
      <xdr:row>12</xdr:row>
      <xdr:rowOff>157422</xdr:rowOff>
    </xdr:to>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231" name="Ink 230">
              <a:extLst>
                <a:ext uri="{FF2B5EF4-FFF2-40B4-BE49-F238E27FC236}">
                  <a16:creationId xmlns:a16="http://schemas.microsoft.com/office/drawing/2014/main" id="{00000000-0008-0000-0200-0000E7000000}"/>
                </a:ext>
              </a:extLst>
            </xdr14:cNvPr>
            <xdr14:cNvContentPartPr/>
          </xdr14:nvContentPartPr>
          <xdr14:nvPr macro=""/>
          <xdr14:xfrm>
            <a:off x="16785293" y="2054766"/>
            <a:ext cx="2243953" cy="358774"/>
          </xdr14:xfrm>
        </xdr:contentPart>
      </mc:Choice>
      <mc:Fallback xmlns="">
        <xdr:pic>
          <xdr:nvPicPr>
            <xdr:cNvPr id="231" name="Ink 230">
              <a:extLst>
                <a:ext uri="{FF2B5EF4-FFF2-40B4-BE49-F238E27FC236}">
                  <a16:creationId xmlns:a16="http://schemas.microsoft.com/office/drawing/2014/main" id="{F4260C78-0658-410F-993E-BB61390C1F85}"/>
                </a:ext>
              </a:extLst>
            </xdr:cNvPr>
            <xdr:cNvPicPr/>
          </xdr:nvPicPr>
          <xdr:blipFill>
            <a:blip xmlns:r="http://schemas.openxmlformats.org/officeDocument/2006/relationships" r:embed="rId45"/>
            <a:stretch>
              <a:fillRect/>
            </a:stretch>
          </xdr:blipFill>
          <xdr:spPr>
            <a:xfrm>
              <a:off x="8925717" y="2055978"/>
              <a:ext cx="2267646" cy="399205"/>
            </a:xfrm>
            <a:prstGeom prst="rect">
              <a:avLst/>
            </a:prstGeom>
          </xdr:spPr>
        </xdr:pic>
      </mc:Fallback>
    </mc:AlternateContent>
    <xdr:clientData/>
  </xdr:twoCellAnchor>
  <xdr:twoCellAnchor editAs="oneCell">
    <xdr:from>
      <xdr:col>28</xdr:col>
      <xdr:colOff>87705</xdr:colOff>
      <xdr:row>16</xdr:row>
      <xdr:rowOff>171134</xdr:rowOff>
    </xdr:from>
    <xdr:to>
      <xdr:col>30</xdr:col>
      <xdr:colOff>216878</xdr:colOff>
      <xdr:row>23</xdr:row>
      <xdr:rowOff>148167</xdr:rowOff>
    </xdr:to>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249" name="Ink 248">
              <a:extLst>
                <a:ext uri="{FF2B5EF4-FFF2-40B4-BE49-F238E27FC236}">
                  <a16:creationId xmlns:a16="http://schemas.microsoft.com/office/drawing/2014/main" id="{00000000-0008-0000-0200-0000F9000000}"/>
                </a:ext>
              </a:extLst>
            </xdr14:cNvPr>
            <xdr14:cNvContentPartPr/>
          </xdr14:nvContentPartPr>
          <xdr14:nvPr macro=""/>
          <xdr14:xfrm>
            <a:off x="17419470" y="3144428"/>
            <a:ext cx="1354348" cy="1232092"/>
          </xdr14:xfrm>
        </xdr:contentPart>
      </mc:Choice>
      <mc:Fallback xmlns="">
        <xdr:pic>
          <xdr:nvPicPr>
            <xdr:cNvPr id="249" name="Ink 248">
              <a:extLst>
                <a:ext uri="{FF2B5EF4-FFF2-40B4-BE49-F238E27FC236}">
                  <a16:creationId xmlns:a16="http://schemas.microsoft.com/office/drawing/2014/main" id="{45BC2264-11DF-482C-AC58-B2657AEF34EF}"/>
                </a:ext>
              </a:extLst>
            </xdr:cNvPr>
            <xdr:cNvPicPr/>
          </xdr:nvPicPr>
          <xdr:blipFill>
            <a:blip xmlns:r="http://schemas.openxmlformats.org/officeDocument/2006/relationships" r:embed="rId47"/>
            <a:stretch>
              <a:fillRect/>
            </a:stretch>
          </xdr:blipFill>
          <xdr:spPr>
            <a:xfrm>
              <a:off x="9096358" y="2450628"/>
              <a:ext cx="1384016" cy="1282211"/>
            </a:xfrm>
            <a:prstGeom prst="rect">
              <a:avLst/>
            </a:prstGeom>
          </xdr:spPr>
        </xdr:pic>
      </mc:Fallback>
    </mc:AlternateContent>
    <xdr:clientData/>
  </xdr:twoCellAnchor>
  <xdr:twoCellAnchor editAs="oneCell">
    <xdr:from>
      <xdr:col>30</xdr:col>
      <xdr:colOff>319858</xdr:colOff>
      <xdr:row>14</xdr:row>
      <xdr:rowOff>178663</xdr:rowOff>
    </xdr:from>
    <xdr:to>
      <xdr:col>36</xdr:col>
      <xdr:colOff>135537</xdr:colOff>
      <xdr:row>25</xdr:row>
      <xdr:rowOff>142327</xdr:rowOff>
    </xdr:to>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274" name="Ink 273">
              <a:extLst>
                <a:ext uri="{FF2B5EF4-FFF2-40B4-BE49-F238E27FC236}">
                  <a16:creationId xmlns:a16="http://schemas.microsoft.com/office/drawing/2014/main" id="{00000000-0008-0000-0200-000012010000}"/>
                </a:ext>
              </a:extLst>
            </xdr14:cNvPr>
            <xdr14:cNvContentPartPr/>
          </xdr14:nvContentPartPr>
          <xdr14:nvPr macro=""/>
          <xdr14:xfrm>
            <a:off x="18876799" y="2793369"/>
            <a:ext cx="3491209" cy="1935899"/>
          </xdr14:xfrm>
        </xdr:contentPart>
      </mc:Choice>
      <mc:Fallback xmlns="">
        <xdr:pic>
          <xdr:nvPicPr>
            <xdr:cNvPr id="274" name="Ink 273">
              <a:extLst>
                <a:ext uri="{FF2B5EF4-FFF2-40B4-BE49-F238E27FC236}">
                  <a16:creationId xmlns:a16="http://schemas.microsoft.com/office/drawing/2014/main" id="{894F89E4-81B6-49FD-9321-D8CEE0659B0F}"/>
                </a:ext>
              </a:extLst>
            </xdr:cNvPr>
            <xdr:cNvPicPr/>
          </xdr:nvPicPr>
          <xdr:blipFill>
            <a:blip xmlns:r="http://schemas.openxmlformats.org/officeDocument/2006/relationships" r:embed="rId49"/>
            <a:stretch>
              <a:fillRect/>
            </a:stretch>
          </xdr:blipFill>
          <xdr:spPr>
            <a:xfrm>
              <a:off x="10383360" y="2003081"/>
              <a:ext cx="3508920" cy="1998005"/>
            </a:xfrm>
            <a:prstGeom prst="rect">
              <a:avLst/>
            </a:prstGeom>
          </xdr:spPr>
        </xdr:pic>
      </mc:Fallback>
    </mc:AlternateContent>
    <xdr:clientData/>
  </xdr:twoCellAnchor>
  <xdr:twoCellAnchor editAs="oneCell">
    <xdr:from>
      <xdr:col>25</xdr:col>
      <xdr:colOff>607047</xdr:colOff>
      <xdr:row>38</xdr:row>
      <xdr:rowOff>128812</xdr:rowOff>
    </xdr:from>
    <xdr:to>
      <xdr:col>26</xdr:col>
      <xdr:colOff>117220</xdr:colOff>
      <xdr:row>40</xdr:row>
      <xdr:rowOff>124678</xdr:rowOff>
    </xdr:to>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277" name="Ink 276">
              <a:extLst>
                <a:ext uri="{FF2B5EF4-FFF2-40B4-BE49-F238E27FC236}">
                  <a16:creationId xmlns:a16="http://schemas.microsoft.com/office/drawing/2014/main" id="{00000000-0008-0000-0200-000015010000}"/>
                </a:ext>
              </a:extLst>
            </xdr14:cNvPr>
            <xdr14:cNvContentPartPr/>
          </xdr14:nvContentPartPr>
          <xdr14:nvPr macro=""/>
          <xdr14:xfrm>
            <a:off x="16101047" y="7046577"/>
            <a:ext cx="122760" cy="354454"/>
          </xdr14:xfrm>
        </xdr:contentPart>
      </mc:Choice>
      <mc:Fallback xmlns="">
        <xdr:pic>
          <xdr:nvPicPr>
            <xdr:cNvPr id="277" name="Ink 276">
              <a:extLst>
                <a:ext uri="{FF2B5EF4-FFF2-40B4-BE49-F238E27FC236}">
                  <a16:creationId xmlns:a16="http://schemas.microsoft.com/office/drawing/2014/main" id="{0208D5CD-4CF1-4DFF-846C-16A2CDD6D937}"/>
                </a:ext>
              </a:extLst>
            </xdr:cNvPr>
            <xdr:cNvPicPr/>
          </xdr:nvPicPr>
          <xdr:blipFill>
            <a:blip xmlns:r="http://schemas.openxmlformats.org/officeDocument/2006/relationships" r:embed="rId51"/>
            <a:stretch>
              <a:fillRect/>
            </a:stretch>
          </xdr:blipFill>
          <xdr:spPr>
            <a:xfrm>
              <a:off x="8406960" y="3511440"/>
              <a:ext cx="158400" cy="394920"/>
            </a:xfrm>
            <a:prstGeom prst="rect">
              <a:avLst/>
            </a:prstGeom>
          </xdr:spPr>
        </xdr:pic>
      </mc:Fallback>
    </mc:AlternateContent>
    <xdr:clientData/>
  </xdr:twoCellAnchor>
  <xdr:twoCellAnchor editAs="oneCell">
    <xdr:from>
      <xdr:col>4</xdr:col>
      <xdr:colOff>139320</xdr:colOff>
      <xdr:row>21</xdr:row>
      <xdr:rowOff>15775</xdr:rowOff>
    </xdr:from>
    <xdr:to>
      <xdr:col>10</xdr:col>
      <xdr:colOff>129960</xdr:colOff>
      <xdr:row>25</xdr:row>
      <xdr:rowOff>97865</xdr:rowOff>
    </xdr:to>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332" name="Ink 331">
              <a:extLst>
                <a:ext uri="{FF2B5EF4-FFF2-40B4-BE49-F238E27FC236}">
                  <a16:creationId xmlns:a16="http://schemas.microsoft.com/office/drawing/2014/main" id="{00000000-0008-0000-0200-00004C010000}"/>
                </a:ext>
              </a:extLst>
            </xdr14:cNvPr>
            <xdr14:cNvContentPartPr/>
          </xdr14:nvContentPartPr>
          <xdr14:nvPr macro=""/>
          <xdr14:xfrm>
            <a:off x="2577720" y="3931283"/>
            <a:ext cx="3648240" cy="808920"/>
          </xdr14:xfrm>
        </xdr:contentPart>
      </mc:Choice>
      <mc:Fallback xmlns="">
        <xdr:pic>
          <xdr:nvPicPr>
            <xdr:cNvPr id="332" name="Ink 331">
              <a:extLst>
                <a:ext uri="{FF2B5EF4-FFF2-40B4-BE49-F238E27FC236}">
                  <a16:creationId xmlns:a16="http://schemas.microsoft.com/office/drawing/2014/main" id="{EC052D5B-B32B-462D-80A9-A91460491F3B}"/>
                </a:ext>
              </a:extLst>
            </xdr:cNvPr>
            <xdr:cNvPicPr/>
          </xdr:nvPicPr>
          <xdr:blipFill>
            <a:blip xmlns:r="http://schemas.openxmlformats.org/officeDocument/2006/relationships" r:embed="rId53"/>
            <a:stretch>
              <a:fillRect/>
            </a:stretch>
          </xdr:blipFill>
          <xdr:spPr>
            <a:xfrm>
              <a:off x="2560080" y="3913283"/>
              <a:ext cx="3683880" cy="844560"/>
            </a:xfrm>
            <a:prstGeom prst="rect">
              <a:avLst/>
            </a:prstGeom>
          </xdr:spPr>
        </xdr:pic>
      </mc:Fallback>
    </mc:AlternateContent>
    <xdr:clientData/>
  </xdr:twoCellAnchor>
  <xdr:twoCellAnchor editAs="oneCell">
    <xdr:from>
      <xdr:col>4</xdr:col>
      <xdr:colOff>234720</xdr:colOff>
      <xdr:row>33</xdr:row>
      <xdr:rowOff>46745</xdr:rowOff>
    </xdr:from>
    <xdr:to>
      <xdr:col>9</xdr:col>
      <xdr:colOff>527160</xdr:colOff>
      <xdr:row>33</xdr:row>
      <xdr:rowOff>139625</xdr:rowOff>
    </xdr:to>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333" name="Ink 332">
              <a:extLst>
                <a:ext uri="{FF2B5EF4-FFF2-40B4-BE49-F238E27FC236}">
                  <a16:creationId xmlns:a16="http://schemas.microsoft.com/office/drawing/2014/main" id="{00000000-0008-0000-0200-00004D010000}"/>
                </a:ext>
              </a:extLst>
            </xdr14:cNvPr>
            <xdr14:cNvContentPartPr/>
          </xdr14:nvContentPartPr>
          <xdr14:nvPr macro=""/>
          <xdr14:xfrm>
            <a:off x="2673120" y="6142745"/>
            <a:ext cx="3340440" cy="92880"/>
          </xdr14:xfrm>
        </xdr:contentPart>
      </mc:Choice>
      <mc:Fallback xmlns="">
        <xdr:pic>
          <xdr:nvPicPr>
            <xdr:cNvPr id="333" name="Ink 332">
              <a:extLst>
                <a:ext uri="{FF2B5EF4-FFF2-40B4-BE49-F238E27FC236}">
                  <a16:creationId xmlns:a16="http://schemas.microsoft.com/office/drawing/2014/main" id="{59FE811D-2488-41F6-8F2B-F2F15FCDEA77}"/>
                </a:ext>
              </a:extLst>
            </xdr:cNvPr>
            <xdr:cNvPicPr/>
          </xdr:nvPicPr>
          <xdr:blipFill>
            <a:blip xmlns:r="http://schemas.openxmlformats.org/officeDocument/2006/relationships" r:embed="rId55"/>
            <a:stretch>
              <a:fillRect/>
            </a:stretch>
          </xdr:blipFill>
          <xdr:spPr>
            <a:xfrm>
              <a:off x="2655480" y="6124745"/>
              <a:ext cx="3376080" cy="128520"/>
            </a:xfrm>
            <a:prstGeom prst="rect">
              <a:avLst/>
            </a:prstGeom>
          </xdr:spPr>
        </xdr:pic>
      </mc:Fallback>
    </mc:AlternateContent>
    <xdr:clientData/>
  </xdr:twoCellAnchor>
  <xdr:twoCellAnchor editAs="oneCell">
    <xdr:from>
      <xdr:col>23</xdr:col>
      <xdr:colOff>10449</xdr:colOff>
      <xdr:row>15</xdr:row>
      <xdr:rowOff>61403</xdr:rowOff>
    </xdr:from>
    <xdr:to>
      <xdr:col>24</xdr:col>
      <xdr:colOff>351248</xdr:colOff>
      <xdr:row>19</xdr:row>
      <xdr:rowOff>7413</xdr:rowOff>
    </xdr:to>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422" name="Ink 421">
              <a:extLst>
                <a:ext uri="{FF2B5EF4-FFF2-40B4-BE49-F238E27FC236}">
                  <a16:creationId xmlns:a16="http://schemas.microsoft.com/office/drawing/2014/main" id="{00000000-0008-0000-0200-0000A6010000}"/>
                </a:ext>
              </a:extLst>
            </xdr14:cNvPr>
            <xdr14:cNvContentPartPr/>
          </xdr14:nvContentPartPr>
          <xdr14:nvPr macro=""/>
          <xdr14:xfrm>
            <a:off x="14224680" y="2886665"/>
            <a:ext cx="950400" cy="672840"/>
          </xdr14:xfrm>
        </xdr:contentPart>
      </mc:Choice>
      <mc:Fallback xmlns="">
        <xdr:pic>
          <xdr:nvPicPr>
            <xdr:cNvPr id="422" name="Ink 421">
              <a:extLst>
                <a:ext uri="{FF2B5EF4-FFF2-40B4-BE49-F238E27FC236}">
                  <a16:creationId xmlns:a16="http://schemas.microsoft.com/office/drawing/2014/main" id="{E158E16A-8558-4D99-BEE5-F7CE4862C2BC}"/>
                </a:ext>
              </a:extLst>
            </xdr:cNvPr>
            <xdr:cNvPicPr/>
          </xdr:nvPicPr>
          <xdr:blipFill>
            <a:blip xmlns:r="http://schemas.openxmlformats.org/officeDocument/2006/relationships" r:embed="rId57"/>
            <a:stretch>
              <a:fillRect/>
            </a:stretch>
          </xdr:blipFill>
          <xdr:spPr>
            <a:xfrm>
              <a:off x="14207040" y="2869025"/>
              <a:ext cx="986040" cy="708480"/>
            </a:xfrm>
            <a:prstGeom prst="rect">
              <a:avLst/>
            </a:prstGeom>
          </xdr:spPr>
        </xdr:pic>
      </mc:Fallback>
    </mc:AlternateContent>
    <xdr:clientData/>
  </xdr:twoCellAnchor>
  <xdr:twoCellAnchor editAs="oneCell">
    <xdr:from>
      <xdr:col>24</xdr:col>
      <xdr:colOff>12489</xdr:colOff>
      <xdr:row>19</xdr:row>
      <xdr:rowOff>94173</xdr:rowOff>
    </xdr:from>
    <xdr:to>
      <xdr:col>26</xdr:col>
      <xdr:colOff>191531</xdr:colOff>
      <xdr:row>22</xdr:row>
      <xdr:rowOff>73570</xdr:rowOff>
    </xdr:to>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436" name="Ink 435">
              <a:extLst>
                <a:ext uri="{FF2B5EF4-FFF2-40B4-BE49-F238E27FC236}">
                  <a16:creationId xmlns:a16="http://schemas.microsoft.com/office/drawing/2014/main" id="{00000000-0008-0000-0200-0000B4010000}"/>
                </a:ext>
              </a:extLst>
            </xdr14:cNvPr>
            <xdr14:cNvContentPartPr/>
          </xdr14:nvContentPartPr>
          <xdr14:nvPr macro=""/>
          <xdr14:xfrm>
            <a:off x="14836320" y="3646265"/>
            <a:ext cx="1398240" cy="524520"/>
          </xdr14:xfrm>
        </xdr:contentPart>
      </mc:Choice>
      <mc:Fallback xmlns="">
        <xdr:pic>
          <xdr:nvPicPr>
            <xdr:cNvPr id="436" name="Ink 435">
              <a:extLst>
                <a:ext uri="{FF2B5EF4-FFF2-40B4-BE49-F238E27FC236}">
                  <a16:creationId xmlns:a16="http://schemas.microsoft.com/office/drawing/2014/main" id="{6B982C74-277D-46FE-B857-169A0C85B3E8}"/>
                </a:ext>
              </a:extLst>
            </xdr:cNvPr>
            <xdr:cNvPicPr/>
          </xdr:nvPicPr>
          <xdr:blipFill>
            <a:blip xmlns:r="http://schemas.openxmlformats.org/officeDocument/2006/relationships" r:embed="rId59"/>
            <a:stretch>
              <a:fillRect/>
            </a:stretch>
          </xdr:blipFill>
          <xdr:spPr>
            <a:xfrm>
              <a:off x="14818325" y="3628625"/>
              <a:ext cx="1433871" cy="560160"/>
            </a:xfrm>
            <a:prstGeom prst="rect">
              <a:avLst/>
            </a:prstGeom>
          </xdr:spPr>
        </xdr:pic>
      </mc:Fallback>
    </mc:AlternateContent>
    <xdr:clientData/>
  </xdr:twoCellAnchor>
  <xdr:twoCellAnchor editAs="oneCell">
    <xdr:from>
      <xdr:col>13</xdr:col>
      <xdr:colOff>17289</xdr:colOff>
      <xdr:row>31</xdr:row>
      <xdr:rowOff>1652</xdr:rowOff>
    </xdr:from>
    <xdr:to>
      <xdr:col>13</xdr:col>
      <xdr:colOff>1308911</xdr:colOff>
      <xdr:row>32</xdr:row>
      <xdr:rowOff>149973</xdr:rowOff>
    </xdr:to>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455" name="Ink 454">
              <a:extLst>
                <a:ext uri="{FF2B5EF4-FFF2-40B4-BE49-F238E27FC236}">
                  <a16:creationId xmlns:a16="http://schemas.microsoft.com/office/drawing/2014/main" id="{00000000-0008-0000-0200-0000C7010000}"/>
                </a:ext>
              </a:extLst>
            </xdr14:cNvPr>
            <xdr14:cNvContentPartPr/>
          </xdr14:nvContentPartPr>
          <xdr14:nvPr macro=""/>
          <xdr14:xfrm>
            <a:off x="8059320" y="5734237"/>
            <a:ext cx="1288800" cy="330028"/>
          </xdr14:xfrm>
        </xdr:contentPart>
      </mc:Choice>
      <mc:Fallback xmlns="">
        <xdr:pic>
          <xdr:nvPicPr>
            <xdr:cNvPr id="455" name="Ink 454">
              <a:extLst>
                <a:ext uri="{FF2B5EF4-FFF2-40B4-BE49-F238E27FC236}">
                  <a16:creationId xmlns:a16="http://schemas.microsoft.com/office/drawing/2014/main" id="{F4D2CAF4-B445-4F51-8FD3-7159576ECEB7}"/>
                </a:ext>
              </a:extLst>
            </xdr:cNvPr>
            <xdr:cNvPicPr/>
          </xdr:nvPicPr>
          <xdr:blipFill>
            <a:blip xmlns:r="http://schemas.openxmlformats.org/officeDocument/2006/relationships" r:embed="rId61"/>
            <a:stretch>
              <a:fillRect/>
            </a:stretch>
          </xdr:blipFill>
          <xdr:spPr>
            <a:xfrm>
              <a:off x="8041320" y="5716242"/>
              <a:ext cx="1324440" cy="365658"/>
            </a:xfrm>
            <a:prstGeom prst="rect">
              <a:avLst/>
            </a:prstGeom>
          </xdr:spPr>
        </xdr:pic>
      </mc:Fallback>
    </mc:AlternateContent>
    <xdr:clientData/>
  </xdr:twoCellAnchor>
  <xdr:twoCellAnchor editAs="oneCell">
    <xdr:from>
      <xdr:col>16</xdr:col>
      <xdr:colOff>122529</xdr:colOff>
      <xdr:row>30</xdr:row>
      <xdr:rowOff>74280</xdr:rowOff>
    </xdr:from>
    <xdr:to>
      <xdr:col>18</xdr:col>
      <xdr:colOff>45609</xdr:colOff>
      <xdr:row>32</xdr:row>
      <xdr:rowOff>51065</xdr:rowOff>
    </xdr:to>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463" name="Ink 462">
              <a:extLst>
                <a:ext uri="{FF2B5EF4-FFF2-40B4-BE49-F238E27FC236}">
                  <a16:creationId xmlns:a16="http://schemas.microsoft.com/office/drawing/2014/main" id="{00000000-0008-0000-0200-0000CF010000}"/>
                </a:ext>
              </a:extLst>
            </xdr14:cNvPr>
            <xdr14:cNvContentPartPr/>
          </xdr14:nvContentPartPr>
          <xdr14:nvPr macro=""/>
          <xdr14:xfrm>
            <a:off x="10069560" y="5625157"/>
            <a:ext cx="1142280" cy="340200"/>
          </xdr14:xfrm>
        </xdr:contentPart>
      </mc:Choice>
      <mc:Fallback xmlns="">
        <xdr:pic>
          <xdr:nvPicPr>
            <xdr:cNvPr id="463" name="Ink 462">
              <a:extLst>
                <a:ext uri="{FF2B5EF4-FFF2-40B4-BE49-F238E27FC236}">
                  <a16:creationId xmlns:a16="http://schemas.microsoft.com/office/drawing/2014/main" id="{00032FCF-26C6-4BBD-BDF7-0B105E680CF5}"/>
                </a:ext>
              </a:extLst>
            </xdr:cNvPr>
            <xdr:cNvPicPr/>
          </xdr:nvPicPr>
          <xdr:blipFill>
            <a:blip xmlns:r="http://schemas.openxmlformats.org/officeDocument/2006/relationships" r:embed="rId63"/>
            <a:stretch>
              <a:fillRect/>
            </a:stretch>
          </xdr:blipFill>
          <xdr:spPr>
            <a:xfrm>
              <a:off x="10051920" y="5607157"/>
              <a:ext cx="1177920" cy="375840"/>
            </a:xfrm>
            <a:prstGeom prst="rect">
              <a:avLst/>
            </a:prstGeom>
          </xdr:spPr>
        </xdr:pic>
      </mc:Fallback>
    </mc:AlternateContent>
    <xdr:clientData/>
  </xdr:twoCellAnchor>
  <xdr:twoCellAnchor editAs="oneCell">
    <xdr:from>
      <xdr:col>26</xdr:col>
      <xdr:colOff>18921</xdr:colOff>
      <xdr:row>18</xdr:row>
      <xdr:rowOff>134472</xdr:rowOff>
    </xdr:from>
    <xdr:to>
      <xdr:col>32</xdr:col>
      <xdr:colOff>98862</xdr:colOff>
      <xdr:row>42</xdr:row>
      <xdr:rowOff>46666</xdr:rowOff>
    </xdr:to>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474" name="Ink 473">
              <a:extLst>
                <a:ext uri="{FF2B5EF4-FFF2-40B4-BE49-F238E27FC236}">
                  <a16:creationId xmlns:a16="http://schemas.microsoft.com/office/drawing/2014/main" id="{00000000-0008-0000-0200-0000DA010000}"/>
                </a:ext>
              </a:extLst>
            </xdr14:cNvPr>
            <xdr14:cNvContentPartPr/>
          </xdr14:nvContentPartPr>
          <xdr14:nvPr macro=""/>
          <xdr14:xfrm>
            <a:off x="16125509" y="3466354"/>
            <a:ext cx="3755472" cy="4215253"/>
          </xdr14:xfrm>
        </xdr:contentPart>
      </mc:Choice>
      <mc:Fallback xmlns="">
        <xdr:pic>
          <xdr:nvPicPr>
            <xdr:cNvPr id="474" name="Ink 473">
              <a:extLst>
                <a:ext uri="{FF2B5EF4-FFF2-40B4-BE49-F238E27FC236}">
                  <a16:creationId xmlns:a16="http://schemas.microsoft.com/office/drawing/2014/main" id="{FE4A3977-2D1C-4BA8-873F-306A369763EC}"/>
                </a:ext>
              </a:extLst>
            </xdr:cNvPr>
            <xdr:cNvPicPr/>
          </xdr:nvPicPr>
          <xdr:blipFill>
            <a:blip xmlns:r="http://schemas.openxmlformats.org/officeDocument/2006/relationships" r:embed="rId65"/>
            <a:stretch>
              <a:fillRect/>
            </a:stretch>
          </xdr:blipFill>
          <xdr:spPr>
            <a:xfrm>
              <a:off x="7824138" y="2745475"/>
              <a:ext cx="3787284" cy="4156841"/>
            </a:xfrm>
            <a:prstGeom prst="rect">
              <a:avLst/>
            </a:prstGeom>
          </xdr:spPr>
        </xdr:pic>
      </mc:Fallback>
    </mc:AlternateContent>
    <xdr:clientData/>
  </xdr:twoCellAnchor>
  <xdr:twoCellAnchor editAs="oneCell">
    <xdr:from>
      <xdr:col>4</xdr:col>
      <xdr:colOff>412080</xdr:colOff>
      <xdr:row>41</xdr:row>
      <xdr:rowOff>34864</xdr:rowOff>
    </xdr:from>
    <xdr:to>
      <xdr:col>5</xdr:col>
      <xdr:colOff>286320</xdr:colOff>
      <xdr:row>43</xdr:row>
      <xdr:rowOff>4089</xdr:rowOff>
    </xdr:to>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487" name="Ink 486">
              <a:extLst>
                <a:ext uri="{FF2B5EF4-FFF2-40B4-BE49-F238E27FC236}">
                  <a16:creationId xmlns:a16="http://schemas.microsoft.com/office/drawing/2014/main" id="{00000000-0008-0000-0200-0000E7010000}"/>
                </a:ext>
              </a:extLst>
            </xdr14:cNvPr>
            <xdr14:cNvContentPartPr/>
          </xdr14:nvContentPartPr>
          <xdr14:nvPr macro=""/>
          <xdr14:xfrm>
            <a:off x="2850480" y="7584526"/>
            <a:ext cx="483840" cy="332640"/>
          </xdr14:xfrm>
        </xdr:contentPart>
      </mc:Choice>
      <mc:Fallback xmlns="">
        <xdr:pic>
          <xdr:nvPicPr>
            <xdr:cNvPr id="487" name="Ink 486">
              <a:extLst>
                <a:ext uri="{FF2B5EF4-FFF2-40B4-BE49-F238E27FC236}">
                  <a16:creationId xmlns:a16="http://schemas.microsoft.com/office/drawing/2014/main" id="{3975341C-581B-4436-BCE7-2A580F7961CC}"/>
                </a:ext>
              </a:extLst>
            </xdr:cNvPr>
            <xdr:cNvPicPr/>
          </xdr:nvPicPr>
          <xdr:blipFill>
            <a:blip xmlns:r="http://schemas.openxmlformats.org/officeDocument/2006/relationships" r:embed="rId67"/>
            <a:stretch>
              <a:fillRect/>
            </a:stretch>
          </xdr:blipFill>
          <xdr:spPr>
            <a:xfrm>
              <a:off x="2832493" y="7566886"/>
              <a:ext cx="519454" cy="368280"/>
            </a:xfrm>
            <a:prstGeom prst="rect">
              <a:avLst/>
            </a:prstGeom>
          </xdr:spPr>
        </xdr:pic>
      </mc:Fallback>
    </mc:AlternateContent>
    <xdr:clientData/>
  </xdr:twoCellAnchor>
  <xdr:twoCellAnchor editAs="oneCell">
    <xdr:from>
      <xdr:col>7</xdr:col>
      <xdr:colOff>93840</xdr:colOff>
      <xdr:row>40</xdr:row>
      <xdr:rowOff>25772</xdr:rowOff>
    </xdr:from>
    <xdr:to>
      <xdr:col>9</xdr:col>
      <xdr:colOff>578160</xdr:colOff>
      <xdr:row>43</xdr:row>
      <xdr:rowOff>80409</xdr:rowOff>
    </xdr:to>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508" name="Ink 507">
              <a:extLst>
                <a:ext uri="{FF2B5EF4-FFF2-40B4-BE49-F238E27FC236}">
                  <a16:creationId xmlns:a16="http://schemas.microsoft.com/office/drawing/2014/main" id="{00000000-0008-0000-0200-0000FC010000}"/>
                </a:ext>
              </a:extLst>
            </xdr14:cNvPr>
            <xdr14:cNvContentPartPr/>
          </xdr14:nvContentPartPr>
          <xdr14:nvPr macro=""/>
          <xdr14:xfrm>
            <a:off x="4361040" y="7393726"/>
            <a:ext cx="1703520" cy="599760"/>
          </xdr14:xfrm>
        </xdr:contentPart>
      </mc:Choice>
      <mc:Fallback xmlns="">
        <xdr:pic>
          <xdr:nvPicPr>
            <xdr:cNvPr id="508" name="Ink 507">
              <a:extLst>
                <a:ext uri="{FF2B5EF4-FFF2-40B4-BE49-F238E27FC236}">
                  <a16:creationId xmlns:a16="http://schemas.microsoft.com/office/drawing/2014/main" id="{B21F47CA-25DF-4525-8590-79E25F7FEA5C}"/>
                </a:ext>
              </a:extLst>
            </xdr:cNvPr>
            <xdr:cNvPicPr/>
          </xdr:nvPicPr>
          <xdr:blipFill>
            <a:blip xmlns:r="http://schemas.openxmlformats.org/officeDocument/2006/relationships" r:embed="rId69"/>
            <a:stretch>
              <a:fillRect/>
            </a:stretch>
          </xdr:blipFill>
          <xdr:spPr>
            <a:xfrm>
              <a:off x="4343040" y="7375726"/>
              <a:ext cx="1739160" cy="635400"/>
            </a:xfrm>
            <a:prstGeom prst="rect">
              <a:avLst/>
            </a:prstGeom>
          </xdr:spPr>
        </xdr:pic>
      </mc:Fallback>
    </mc:AlternateContent>
    <xdr:clientData/>
  </xdr:twoCellAnchor>
  <xdr:twoCellAnchor editAs="oneCell">
    <xdr:from>
      <xdr:col>13</xdr:col>
      <xdr:colOff>510129</xdr:colOff>
      <xdr:row>33</xdr:row>
      <xdr:rowOff>30166</xdr:rowOff>
    </xdr:from>
    <xdr:to>
      <xdr:col>13</xdr:col>
      <xdr:colOff>1179671</xdr:colOff>
      <xdr:row>34</xdr:row>
      <xdr:rowOff>61218</xdr:rowOff>
    </xdr:to>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512" name="Ink 511">
              <a:extLst>
                <a:ext uri="{FF2B5EF4-FFF2-40B4-BE49-F238E27FC236}">
                  <a16:creationId xmlns:a16="http://schemas.microsoft.com/office/drawing/2014/main" id="{00000000-0008-0000-0200-000000020000}"/>
                </a:ext>
              </a:extLst>
            </xdr14:cNvPr>
            <xdr14:cNvContentPartPr/>
          </xdr14:nvContentPartPr>
          <xdr14:nvPr macro=""/>
          <xdr14:xfrm>
            <a:off x="8552160" y="6126166"/>
            <a:ext cx="666720" cy="212760"/>
          </xdr14:xfrm>
        </xdr:contentPart>
      </mc:Choice>
      <mc:Fallback xmlns="">
        <xdr:pic>
          <xdr:nvPicPr>
            <xdr:cNvPr id="512" name="Ink 511">
              <a:extLst>
                <a:ext uri="{FF2B5EF4-FFF2-40B4-BE49-F238E27FC236}">
                  <a16:creationId xmlns:a16="http://schemas.microsoft.com/office/drawing/2014/main" id="{2781CBE8-4062-440F-8BDA-4FD9460F7FEE}"/>
                </a:ext>
              </a:extLst>
            </xdr:cNvPr>
            <xdr:cNvPicPr/>
          </xdr:nvPicPr>
          <xdr:blipFill>
            <a:blip xmlns:r="http://schemas.openxmlformats.org/officeDocument/2006/relationships" r:embed="rId71"/>
            <a:stretch>
              <a:fillRect/>
            </a:stretch>
          </xdr:blipFill>
          <xdr:spPr>
            <a:xfrm>
              <a:off x="8534520" y="6108526"/>
              <a:ext cx="702360" cy="248400"/>
            </a:xfrm>
            <a:prstGeom prst="rect">
              <a:avLst/>
            </a:prstGeom>
          </xdr:spPr>
        </xdr:pic>
      </mc:Fallback>
    </mc:AlternateContent>
    <xdr:clientData/>
  </xdr:twoCellAnchor>
  <xdr:twoCellAnchor editAs="oneCell">
    <xdr:from>
      <xdr:col>11</xdr:col>
      <xdr:colOff>519240</xdr:colOff>
      <xdr:row>30</xdr:row>
      <xdr:rowOff>40329</xdr:rowOff>
    </xdr:from>
    <xdr:to>
      <xdr:col>12</xdr:col>
      <xdr:colOff>411120</xdr:colOff>
      <xdr:row>31</xdr:row>
      <xdr:rowOff>113861</xdr:rowOff>
    </xdr:to>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515" name="Ink 514">
              <a:extLst>
                <a:ext uri="{FF2B5EF4-FFF2-40B4-BE49-F238E27FC236}">
                  <a16:creationId xmlns:a16="http://schemas.microsoft.com/office/drawing/2014/main" id="{00000000-0008-0000-0200-000003020000}"/>
                </a:ext>
              </a:extLst>
            </xdr14:cNvPr>
            <xdr14:cNvContentPartPr/>
          </xdr14:nvContentPartPr>
          <xdr14:nvPr macro=""/>
          <xdr14:xfrm>
            <a:off x="7224840" y="5591206"/>
            <a:ext cx="501480" cy="255240"/>
          </xdr14:xfrm>
        </xdr:contentPart>
      </mc:Choice>
      <mc:Fallback xmlns="">
        <xdr:pic>
          <xdr:nvPicPr>
            <xdr:cNvPr id="515" name="Ink 514">
              <a:extLst>
                <a:ext uri="{FF2B5EF4-FFF2-40B4-BE49-F238E27FC236}">
                  <a16:creationId xmlns:a16="http://schemas.microsoft.com/office/drawing/2014/main" id="{B724B81D-507D-4614-807A-B885D886F530}"/>
                </a:ext>
              </a:extLst>
            </xdr:cNvPr>
            <xdr:cNvPicPr/>
          </xdr:nvPicPr>
          <xdr:blipFill>
            <a:blip xmlns:r="http://schemas.openxmlformats.org/officeDocument/2006/relationships" r:embed="rId73"/>
            <a:stretch>
              <a:fillRect/>
            </a:stretch>
          </xdr:blipFill>
          <xdr:spPr>
            <a:xfrm>
              <a:off x="7206840" y="5573566"/>
              <a:ext cx="537120" cy="290880"/>
            </a:xfrm>
            <a:prstGeom prst="rect">
              <a:avLst/>
            </a:prstGeom>
          </xdr:spPr>
        </xdr:pic>
      </mc:Fallback>
    </mc:AlternateContent>
    <xdr:clientData/>
  </xdr:twoCellAnchor>
  <xdr:twoCellAnchor editAs="oneCell">
    <xdr:from>
      <xdr:col>10</xdr:col>
      <xdr:colOff>87360</xdr:colOff>
      <xdr:row>41</xdr:row>
      <xdr:rowOff>20464</xdr:rowOff>
    </xdr:from>
    <xdr:to>
      <xdr:col>11</xdr:col>
      <xdr:colOff>558120</xdr:colOff>
      <xdr:row>43</xdr:row>
      <xdr:rowOff>96249</xdr:rowOff>
    </xdr:to>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523" name="Ink 522">
              <a:extLst>
                <a:ext uri="{FF2B5EF4-FFF2-40B4-BE49-F238E27FC236}">
                  <a16:creationId xmlns:a16="http://schemas.microsoft.com/office/drawing/2014/main" id="{00000000-0008-0000-0200-00000B020000}"/>
                </a:ext>
              </a:extLst>
            </xdr14:cNvPr>
            <xdr14:cNvContentPartPr/>
          </xdr14:nvContentPartPr>
          <xdr14:nvPr macro=""/>
          <xdr14:xfrm>
            <a:off x="6183360" y="7570126"/>
            <a:ext cx="1080360" cy="439200"/>
          </xdr14:xfrm>
        </xdr:contentPart>
      </mc:Choice>
      <mc:Fallback xmlns="">
        <xdr:pic>
          <xdr:nvPicPr>
            <xdr:cNvPr id="523" name="Ink 522">
              <a:extLst>
                <a:ext uri="{FF2B5EF4-FFF2-40B4-BE49-F238E27FC236}">
                  <a16:creationId xmlns:a16="http://schemas.microsoft.com/office/drawing/2014/main" id="{2031AF3C-597C-40EE-B43F-07CE20016578}"/>
                </a:ext>
              </a:extLst>
            </xdr:cNvPr>
            <xdr:cNvPicPr/>
          </xdr:nvPicPr>
          <xdr:blipFill>
            <a:blip xmlns:r="http://schemas.openxmlformats.org/officeDocument/2006/relationships" r:embed="rId75"/>
            <a:stretch>
              <a:fillRect/>
            </a:stretch>
          </xdr:blipFill>
          <xdr:spPr>
            <a:xfrm>
              <a:off x="6165366" y="7552486"/>
              <a:ext cx="1115988" cy="474840"/>
            </a:xfrm>
            <a:prstGeom prst="rect">
              <a:avLst/>
            </a:prstGeom>
          </xdr:spPr>
        </xdr:pic>
      </mc:Fallback>
    </mc:AlternateContent>
    <xdr:clientData/>
  </xdr:twoCellAnchor>
  <xdr:twoCellAnchor editAs="oneCell">
    <xdr:from>
      <xdr:col>5</xdr:col>
      <xdr:colOff>233760</xdr:colOff>
      <xdr:row>45</xdr:row>
      <xdr:rowOff>135674</xdr:rowOff>
    </xdr:from>
    <xdr:to>
      <xdr:col>5</xdr:col>
      <xdr:colOff>406560</xdr:colOff>
      <xdr:row>46</xdr:row>
      <xdr:rowOff>153406</xdr:rowOff>
    </xdr:to>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526" name="Ink 525">
              <a:extLst>
                <a:ext uri="{FF2B5EF4-FFF2-40B4-BE49-F238E27FC236}">
                  <a16:creationId xmlns:a16="http://schemas.microsoft.com/office/drawing/2014/main" id="{00000000-0008-0000-0200-00000E020000}"/>
                </a:ext>
              </a:extLst>
            </xdr14:cNvPr>
            <xdr14:cNvContentPartPr/>
          </xdr14:nvContentPartPr>
          <xdr14:nvPr macro=""/>
          <xdr14:xfrm>
            <a:off x="3281760" y="8412166"/>
            <a:ext cx="172800" cy="199440"/>
          </xdr14:xfrm>
        </xdr:contentPart>
      </mc:Choice>
      <mc:Fallback xmlns="">
        <xdr:pic>
          <xdr:nvPicPr>
            <xdr:cNvPr id="526" name="Ink 525">
              <a:extLst>
                <a:ext uri="{FF2B5EF4-FFF2-40B4-BE49-F238E27FC236}">
                  <a16:creationId xmlns:a16="http://schemas.microsoft.com/office/drawing/2014/main" id="{795C5E91-8CAA-4F2A-987A-1F38DE148F7D}"/>
                </a:ext>
              </a:extLst>
            </xdr:cNvPr>
            <xdr:cNvPicPr/>
          </xdr:nvPicPr>
          <xdr:blipFill>
            <a:blip xmlns:r="http://schemas.openxmlformats.org/officeDocument/2006/relationships" r:embed="rId77"/>
            <a:stretch>
              <a:fillRect/>
            </a:stretch>
          </xdr:blipFill>
          <xdr:spPr>
            <a:xfrm>
              <a:off x="3263797" y="8394494"/>
              <a:ext cx="208366" cy="235144"/>
            </a:xfrm>
            <a:prstGeom prst="rect">
              <a:avLst/>
            </a:prstGeom>
          </xdr:spPr>
        </xdr:pic>
      </mc:Fallback>
    </mc:AlternateContent>
    <xdr:clientData/>
  </xdr:twoCellAnchor>
  <xdr:twoCellAnchor editAs="oneCell">
    <xdr:from>
      <xdr:col>5</xdr:col>
      <xdr:colOff>604560</xdr:colOff>
      <xdr:row>41</xdr:row>
      <xdr:rowOff>13984</xdr:rowOff>
    </xdr:from>
    <xdr:to>
      <xdr:col>6</xdr:col>
      <xdr:colOff>552960</xdr:colOff>
      <xdr:row>44</xdr:row>
      <xdr:rowOff>40901</xdr:rowOff>
    </xdr:to>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536" name="Ink 535">
              <a:extLst>
                <a:ext uri="{FF2B5EF4-FFF2-40B4-BE49-F238E27FC236}">
                  <a16:creationId xmlns:a16="http://schemas.microsoft.com/office/drawing/2014/main" id="{00000000-0008-0000-0200-000018020000}"/>
                </a:ext>
              </a:extLst>
            </xdr14:cNvPr>
            <xdr14:cNvContentPartPr/>
          </xdr14:nvContentPartPr>
          <xdr14:nvPr macro=""/>
          <xdr14:xfrm>
            <a:off x="3652560" y="7563646"/>
            <a:ext cx="558000" cy="572040"/>
          </xdr14:xfrm>
        </xdr:contentPart>
      </mc:Choice>
      <mc:Fallback xmlns="">
        <xdr:pic>
          <xdr:nvPicPr>
            <xdr:cNvPr id="536" name="Ink 535">
              <a:extLst>
                <a:ext uri="{FF2B5EF4-FFF2-40B4-BE49-F238E27FC236}">
                  <a16:creationId xmlns:a16="http://schemas.microsoft.com/office/drawing/2014/main" id="{9C41C4FD-9ADE-4A05-9A40-16BF23417EBD}"/>
                </a:ext>
              </a:extLst>
            </xdr:cNvPr>
            <xdr:cNvPicPr/>
          </xdr:nvPicPr>
          <xdr:blipFill>
            <a:blip xmlns:r="http://schemas.openxmlformats.org/officeDocument/2006/relationships" r:embed="rId79"/>
            <a:stretch>
              <a:fillRect/>
            </a:stretch>
          </xdr:blipFill>
          <xdr:spPr>
            <a:xfrm>
              <a:off x="3634572" y="7546006"/>
              <a:ext cx="593617" cy="607680"/>
            </a:xfrm>
            <a:prstGeom prst="rect">
              <a:avLst/>
            </a:prstGeom>
          </xdr:spPr>
        </xdr:pic>
      </mc:Fallback>
    </mc:AlternateContent>
    <xdr:clientData/>
  </xdr:twoCellAnchor>
  <xdr:twoCellAnchor editAs="oneCell">
    <xdr:from>
      <xdr:col>6</xdr:col>
      <xdr:colOff>143640</xdr:colOff>
      <xdr:row>45</xdr:row>
      <xdr:rowOff>76994</xdr:rowOff>
    </xdr:from>
    <xdr:to>
      <xdr:col>8</xdr:col>
      <xdr:colOff>388920</xdr:colOff>
      <xdr:row>47</xdr:row>
      <xdr:rowOff>163938</xdr:rowOff>
    </xdr:to>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547" name="Ink 546">
              <a:extLst>
                <a:ext uri="{FF2B5EF4-FFF2-40B4-BE49-F238E27FC236}">
                  <a16:creationId xmlns:a16="http://schemas.microsoft.com/office/drawing/2014/main" id="{00000000-0008-0000-0200-000023020000}"/>
                </a:ext>
              </a:extLst>
            </xdr14:cNvPr>
            <xdr14:cNvContentPartPr/>
          </xdr14:nvContentPartPr>
          <xdr14:nvPr macro=""/>
          <xdr14:xfrm>
            <a:off x="3801240" y="8353486"/>
            <a:ext cx="1464480" cy="450360"/>
          </xdr14:xfrm>
        </xdr:contentPart>
      </mc:Choice>
      <mc:Fallback xmlns="">
        <xdr:pic>
          <xdr:nvPicPr>
            <xdr:cNvPr id="547" name="Ink 546">
              <a:extLst>
                <a:ext uri="{FF2B5EF4-FFF2-40B4-BE49-F238E27FC236}">
                  <a16:creationId xmlns:a16="http://schemas.microsoft.com/office/drawing/2014/main" id="{A7E1736C-B59D-4D5C-8D9C-34EC79EE6CF2}"/>
                </a:ext>
              </a:extLst>
            </xdr:cNvPr>
            <xdr:cNvPicPr/>
          </xdr:nvPicPr>
          <xdr:blipFill>
            <a:blip xmlns:r="http://schemas.openxmlformats.org/officeDocument/2006/relationships" r:embed="rId81"/>
            <a:stretch>
              <a:fillRect/>
            </a:stretch>
          </xdr:blipFill>
          <xdr:spPr>
            <a:xfrm>
              <a:off x="3783244" y="8335846"/>
              <a:ext cx="1500111" cy="486000"/>
            </a:xfrm>
            <a:prstGeom prst="rect">
              <a:avLst/>
            </a:prstGeom>
          </xdr:spPr>
        </xdr:pic>
      </mc:Fallback>
    </mc:AlternateContent>
    <xdr:clientData/>
  </xdr:twoCellAnchor>
  <xdr:twoCellAnchor editAs="oneCell">
    <xdr:from>
      <xdr:col>4</xdr:col>
      <xdr:colOff>275280</xdr:colOff>
      <xdr:row>36</xdr:row>
      <xdr:rowOff>96323</xdr:rowOff>
    </xdr:from>
    <xdr:to>
      <xdr:col>10</xdr:col>
      <xdr:colOff>151080</xdr:colOff>
      <xdr:row>38</xdr:row>
      <xdr:rowOff>167899</xdr:rowOff>
    </xdr:to>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555" name="Ink 554">
              <a:extLst>
                <a:ext uri="{FF2B5EF4-FFF2-40B4-BE49-F238E27FC236}">
                  <a16:creationId xmlns:a16="http://schemas.microsoft.com/office/drawing/2014/main" id="{00000000-0008-0000-0200-00002B020000}"/>
                </a:ext>
              </a:extLst>
            </xdr14:cNvPr>
            <xdr14:cNvContentPartPr/>
          </xdr14:nvContentPartPr>
          <xdr14:nvPr macro=""/>
          <xdr14:xfrm>
            <a:off x="2713680" y="6737446"/>
            <a:ext cx="3533400" cy="434991"/>
          </xdr14:xfrm>
        </xdr:contentPart>
      </mc:Choice>
      <mc:Fallback xmlns="">
        <xdr:pic>
          <xdr:nvPicPr>
            <xdr:cNvPr id="555" name="Ink 554">
              <a:extLst>
                <a:ext uri="{FF2B5EF4-FFF2-40B4-BE49-F238E27FC236}">
                  <a16:creationId xmlns:a16="http://schemas.microsoft.com/office/drawing/2014/main" id="{1AD25F55-FC74-4504-A146-42CF92CBF851}"/>
                </a:ext>
              </a:extLst>
            </xdr:cNvPr>
            <xdr:cNvPicPr/>
          </xdr:nvPicPr>
          <xdr:blipFill>
            <a:blip xmlns:r="http://schemas.openxmlformats.org/officeDocument/2006/relationships" r:embed="rId83"/>
            <a:stretch>
              <a:fillRect/>
            </a:stretch>
          </xdr:blipFill>
          <xdr:spPr>
            <a:xfrm>
              <a:off x="2696040" y="6719787"/>
              <a:ext cx="3569040" cy="470670"/>
            </a:xfrm>
            <a:prstGeom prst="rect">
              <a:avLst/>
            </a:prstGeom>
          </xdr:spPr>
        </xdr:pic>
      </mc:Fallback>
    </mc:AlternateContent>
    <xdr:clientData/>
  </xdr:twoCellAnchor>
  <xdr:twoCellAnchor editAs="oneCell">
    <xdr:from>
      <xdr:col>9</xdr:col>
      <xdr:colOff>312120</xdr:colOff>
      <xdr:row>30</xdr:row>
      <xdr:rowOff>121689</xdr:rowOff>
    </xdr:from>
    <xdr:to>
      <xdr:col>9</xdr:col>
      <xdr:colOff>570240</xdr:colOff>
      <xdr:row>36</xdr:row>
      <xdr:rowOff>817</xdr:rowOff>
    </xdr:to>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558" name="Ink 557">
              <a:extLst>
                <a:ext uri="{FF2B5EF4-FFF2-40B4-BE49-F238E27FC236}">
                  <a16:creationId xmlns:a16="http://schemas.microsoft.com/office/drawing/2014/main" id="{00000000-0008-0000-0200-00002E020000}"/>
                </a:ext>
              </a:extLst>
            </xdr14:cNvPr>
            <xdr14:cNvContentPartPr/>
          </xdr14:nvContentPartPr>
          <xdr14:nvPr macro=""/>
          <xdr14:xfrm>
            <a:off x="5798520" y="5672566"/>
            <a:ext cx="258120" cy="966960"/>
          </xdr14:xfrm>
        </xdr:contentPart>
      </mc:Choice>
      <mc:Fallback xmlns="">
        <xdr:pic>
          <xdr:nvPicPr>
            <xdr:cNvPr id="558" name="Ink 557">
              <a:extLst>
                <a:ext uri="{FF2B5EF4-FFF2-40B4-BE49-F238E27FC236}">
                  <a16:creationId xmlns:a16="http://schemas.microsoft.com/office/drawing/2014/main" id="{2A9A4305-9202-4376-99E9-BF6E708843CB}"/>
                </a:ext>
              </a:extLst>
            </xdr:cNvPr>
            <xdr:cNvPicPr/>
          </xdr:nvPicPr>
          <xdr:blipFill>
            <a:blip xmlns:r="http://schemas.openxmlformats.org/officeDocument/2006/relationships" r:embed="rId85"/>
            <a:stretch>
              <a:fillRect/>
            </a:stretch>
          </xdr:blipFill>
          <xdr:spPr>
            <a:xfrm>
              <a:off x="5780520" y="5654926"/>
              <a:ext cx="293760" cy="1002600"/>
            </a:xfrm>
            <a:prstGeom prst="rect">
              <a:avLst/>
            </a:prstGeom>
          </xdr:spPr>
        </xdr:pic>
      </mc:Fallback>
    </mc:AlternateContent>
    <xdr:clientData/>
  </xdr:twoCellAnchor>
  <xdr:twoCellAnchor editAs="oneCell">
    <xdr:from>
      <xdr:col>9</xdr:col>
      <xdr:colOff>407520</xdr:colOff>
      <xdr:row>36</xdr:row>
      <xdr:rowOff>130163</xdr:rowOff>
    </xdr:from>
    <xdr:to>
      <xdr:col>9</xdr:col>
      <xdr:colOff>461160</xdr:colOff>
      <xdr:row>39</xdr:row>
      <xdr:rowOff>14160</xdr:rowOff>
    </xdr:to>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559" name="Ink 558">
              <a:extLst>
                <a:ext uri="{FF2B5EF4-FFF2-40B4-BE49-F238E27FC236}">
                  <a16:creationId xmlns:a16="http://schemas.microsoft.com/office/drawing/2014/main" id="{00000000-0008-0000-0200-00002F020000}"/>
                </a:ext>
              </a:extLst>
            </xdr14:cNvPr>
            <xdr14:cNvContentPartPr/>
          </xdr14:nvContentPartPr>
          <xdr14:nvPr macro=""/>
          <xdr14:xfrm>
            <a:off x="5893920" y="6771286"/>
            <a:ext cx="53640" cy="429120"/>
          </xdr14:xfrm>
        </xdr:contentPart>
      </mc:Choice>
      <mc:Fallback xmlns="">
        <xdr:pic>
          <xdr:nvPicPr>
            <xdr:cNvPr id="559" name="Ink 558">
              <a:extLst>
                <a:ext uri="{FF2B5EF4-FFF2-40B4-BE49-F238E27FC236}">
                  <a16:creationId xmlns:a16="http://schemas.microsoft.com/office/drawing/2014/main" id="{2194095C-C852-4459-9F43-ADE30DBF97B3}"/>
                </a:ext>
              </a:extLst>
            </xdr:cNvPr>
            <xdr:cNvPicPr/>
          </xdr:nvPicPr>
          <xdr:blipFill>
            <a:blip xmlns:r="http://schemas.openxmlformats.org/officeDocument/2006/relationships" r:embed="rId87"/>
            <a:stretch>
              <a:fillRect/>
            </a:stretch>
          </xdr:blipFill>
          <xdr:spPr>
            <a:xfrm>
              <a:off x="5875920" y="6753286"/>
              <a:ext cx="89280" cy="464760"/>
            </a:xfrm>
            <a:prstGeom prst="rect">
              <a:avLst/>
            </a:prstGeom>
          </xdr:spPr>
        </xdr:pic>
      </mc:Fallback>
    </mc:AlternateContent>
    <xdr:clientData/>
  </xdr:twoCellAnchor>
  <xdr:twoCellAnchor editAs="oneCell">
    <xdr:from>
      <xdr:col>8</xdr:col>
      <xdr:colOff>308280</xdr:colOff>
      <xdr:row>36</xdr:row>
      <xdr:rowOff>77243</xdr:rowOff>
    </xdr:from>
    <xdr:to>
      <xdr:col>9</xdr:col>
      <xdr:colOff>277920</xdr:colOff>
      <xdr:row>37</xdr:row>
      <xdr:rowOff>102895</xdr:rowOff>
    </xdr:to>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569" name="Ink 568">
              <a:extLst>
                <a:ext uri="{FF2B5EF4-FFF2-40B4-BE49-F238E27FC236}">
                  <a16:creationId xmlns:a16="http://schemas.microsoft.com/office/drawing/2014/main" id="{00000000-0008-0000-0200-000039020000}"/>
                </a:ext>
              </a:extLst>
            </xdr14:cNvPr>
            <xdr14:cNvContentPartPr/>
          </xdr14:nvContentPartPr>
          <xdr14:nvPr macro=""/>
          <xdr14:xfrm>
            <a:off x="5185080" y="6718366"/>
            <a:ext cx="579240" cy="207360"/>
          </xdr14:xfrm>
        </xdr:contentPart>
      </mc:Choice>
      <mc:Fallback xmlns="">
        <xdr:pic>
          <xdr:nvPicPr>
            <xdr:cNvPr id="569" name="Ink 568">
              <a:extLst>
                <a:ext uri="{FF2B5EF4-FFF2-40B4-BE49-F238E27FC236}">
                  <a16:creationId xmlns:a16="http://schemas.microsoft.com/office/drawing/2014/main" id="{249F1424-6F49-4563-BC73-4159A64D14B2}"/>
                </a:ext>
              </a:extLst>
            </xdr:cNvPr>
            <xdr:cNvPicPr/>
          </xdr:nvPicPr>
          <xdr:blipFill>
            <a:blip xmlns:r="http://schemas.openxmlformats.org/officeDocument/2006/relationships" r:embed="rId89"/>
            <a:stretch>
              <a:fillRect/>
            </a:stretch>
          </xdr:blipFill>
          <xdr:spPr>
            <a:xfrm>
              <a:off x="5167440" y="6700726"/>
              <a:ext cx="614880" cy="243000"/>
            </a:xfrm>
            <a:prstGeom prst="rect">
              <a:avLst/>
            </a:prstGeom>
          </xdr:spPr>
        </xdr:pic>
      </mc:Fallback>
    </mc:AlternateContent>
    <xdr:clientData/>
  </xdr:twoCellAnchor>
  <xdr:twoCellAnchor editAs="oneCell">
    <xdr:from>
      <xdr:col>12</xdr:col>
      <xdr:colOff>371520</xdr:colOff>
      <xdr:row>39</xdr:row>
      <xdr:rowOff>13080</xdr:rowOff>
    </xdr:from>
    <xdr:to>
      <xdr:col>12</xdr:col>
      <xdr:colOff>604800</xdr:colOff>
      <xdr:row>43</xdr:row>
      <xdr:rowOff>41169</xdr:rowOff>
    </xdr:to>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599" name="Ink 598">
              <a:extLst>
                <a:ext uri="{FF2B5EF4-FFF2-40B4-BE49-F238E27FC236}">
                  <a16:creationId xmlns:a16="http://schemas.microsoft.com/office/drawing/2014/main" id="{00000000-0008-0000-0200-000057020000}"/>
                </a:ext>
              </a:extLst>
            </xdr14:cNvPr>
            <xdr14:cNvContentPartPr/>
          </xdr14:nvContentPartPr>
          <xdr14:nvPr macro=""/>
          <xdr14:xfrm>
            <a:off x="7686720" y="7199326"/>
            <a:ext cx="233280" cy="754920"/>
          </xdr14:xfrm>
        </xdr:contentPart>
      </mc:Choice>
      <mc:Fallback xmlns="">
        <xdr:pic>
          <xdr:nvPicPr>
            <xdr:cNvPr id="599" name="Ink 598">
              <a:extLst>
                <a:ext uri="{FF2B5EF4-FFF2-40B4-BE49-F238E27FC236}">
                  <a16:creationId xmlns:a16="http://schemas.microsoft.com/office/drawing/2014/main" id="{558832CE-593F-46E7-9F9F-C81EA3AF8D16}"/>
                </a:ext>
              </a:extLst>
            </xdr:cNvPr>
            <xdr:cNvPicPr/>
          </xdr:nvPicPr>
          <xdr:blipFill>
            <a:blip xmlns:r="http://schemas.openxmlformats.org/officeDocument/2006/relationships" r:embed="rId91"/>
            <a:stretch>
              <a:fillRect/>
            </a:stretch>
          </xdr:blipFill>
          <xdr:spPr>
            <a:xfrm>
              <a:off x="7669080" y="7181686"/>
              <a:ext cx="268920" cy="790560"/>
            </a:xfrm>
            <a:prstGeom prst="rect">
              <a:avLst/>
            </a:prstGeom>
          </xdr:spPr>
        </xdr:pic>
      </mc:Fallback>
    </mc:AlternateContent>
    <xdr:clientData/>
  </xdr:twoCellAnchor>
  <xdr:twoCellAnchor editAs="oneCell">
    <xdr:from>
      <xdr:col>13</xdr:col>
      <xdr:colOff>12249</xdr:colOff>
      <xdr:row>40</xdr:row>
      <xdr:rowOff>15692</xdr:rowOff>
    </xdr:from>
    <xdr:to>
      <xdr:col>17</xdr:col>
      <xdr:colOff>412332</xdr:colOff>
      <xdr:row>43</xdr:row>
      <xdr:rowOff>86889</xdr:rowOff>
    </xdr:to>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602" name="Ink 601">
              <a:extLst>
                <a:ext uri="{FF2B5EF4-FFF2-40B4-BE49-F238E27FC236}">
                  <a16:creationId xmlns:a16="http://schemas.microsoft.com/office/drawing/2014/main" id="{00000000-0008-0000-0200-00005A020000}"/>
                </a:ext>
              </a:extLst>
            </xdr14:cNvPr>
            <xdr14:cNvContentPartPr/>
          </xdr14:nvContentPartPr>
          <xdr14:nvPr macro=""/>
          <xdr14:xfrm>
            <a:off x="8054280" y="7383646"/>
            <a:ext cx="4564440" cy="616320"/>
          </xdr14:xfrm>
        </xdr:contentPart>
      </mc:Choice>
      <mc:Fallback xmlns="">
        <xdr:pic>
          <xdr:nvPicPr>
            <xdr:cNvPr id="602" name="Ink 601">
              <a:extLst>
                <a:ext uri="{FF2B5EF4-FFF2-40B4-BE49-F238E27FC236}">
                  <a16:creationId xmlns:a16="http://schemas.microsoft.com/office/drawing/2014/main" id="{14D41E1D-1256-4D86-B37A-D1CD62B09828}"/>
                </a:ext>
              </a:extLst>
            </xdr:cNvPr>
            <xdr:cNvPicPr/>
          </xdr:nvPicPr>
          <xdr:blipFill>
            <a:blip xmlns:r="http://schemas.openxmlformats.org/officeDocument/2006/relationships" r:embed="rId93"/>
            <a:stretch>
              <a:fillRect/>
            </a:stretch>
          </xdr:blipFill>
          <xdr:spPr>
            <a:xfrm>
              <a:off x="8036640" y="7365635"/>
              <a:ext cx="4600080" cy="651981"/>
            </a:xfrm>
            <a:prstGeom prst="rect">
              <a:avLst/>
            </a:prstGeom>
          </xdr:spPr>
        </xdr:pic>
      </mc:Fallback>
    </mc:AlternateContent>
    <xdr:clientData/>
  </xdr:twoCellAnchor>
  <xdr:twoCellAnchor editAs="oneCell">
    <xdr:from>
      <xdr:col>13</xdr:col>
      <xdr:colOff>620289</xdr:colOff>
      <xdr:row>45</xdr:row>
      <xdr:rowOff>149354</xdr:rowOff>
    </xdr:from>
    <xdr:to>
      <xdr:col>13</xdr:col>
      <xdr:colOff>834791</xdr:colOff>
      <xdr:row>46</xdr:row>
      <xdr:rowOff>6166</xdr:rowOff>
    </xdr:to>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603" name="Ink 602">
              <a:extLst>
                <a:ext uri="{FF2B5EF4-FFF2-40B4-BE49-F238E27FC236}">
                  <a16:creationId xmlns:a16="http://schemas.microsoft.com/office/drawing/2014/main" id="{00000000-0008-0000-0200-00005B020000}"/>
                </a:ext>
              </a:extLst>
            </xdr14:cNvPr>
            <xdr14:cNvContentPartPr/>
          </xdr14:nvContentPartPr>
          <xdr14:nvPr macro=""/>
          <xdr14:xfrm>
            <a:off x="8662320" y="8425846"/>
            <a:ext cx="211680" cy="38520"/>
          </xdr14:xfrm>
        </xdr:contentPart>
      </mc:Choice>
      <mc:Fallback xmlns="">
        <xdr:pic>
          <xdr:nvPicPr>
            <xdr:cNvPr id="603" name="Ink 602">
              <a:extLst>
                <a:ext uri="{FF2B5EF4-FFF2-40B4-BE49-F238E27FC236}">
                  <a16:creationId xmlns:a16="http://schemas.microsoft.com/office/drawing/2014/main" id="{A296C016-C4A9-4CB2-B9F9-9CA7199B7247}"/>
                </a:ext>
              </a:extLst>
            </xdr:cNvPr>
            <xdr:cNvPicPr/>
          </xdr:nvPicPr>
          <xdr:blipFill>
            <a:blip xmlns:r="http://schemas.openxmlformats.org/officeDocument/2006/relationships" r:embed="rId95"/>
            <a:stretch>
              <a:fillRect/>
            </a:stretch>
          </xdr:blipFill>
          <xdr:spPr>
            <a:xfrm>
              <a:off x="8644680" y="8407846"/>
              <a:ext cx="247320" cy="74160"/>
            </a:xfrm>
            <a:prstGeom prst="rect">
              <a:avLst/>
            </a:prstGeom>
          </xdr:spPr>
        </xdr:pic>
      </mc:Fallback>
    </mc:AlternateContent>
    <xdr:clientData/>
  </xdr:twoCellAnchor>
  <xdr:twoCellAnchor editAs="oneCell">
    <xdr:from>
      <xdr:col>13</xdr:col>
      <xdr:colOff>640449</xdr:colOff>
      <xdr:row>46</xdr:row>
      <xdr:rowOff>141166</xdr:rowOff>
    </xdr:from>
    <xdr:to>
      <xdr:col>13</xdr:col>
      <xdr:colOff>801311</xdr:colOff>
      <xdr:row>46</xdr:row>
      <xdr:rowOff>163126</xdr:rowOff>
    </xdr:to>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604" name="Ink 603">
              <a:extLst>
                <a:ext uri="{FF2B5EF4-FFF2-40B4-BE49-F238E27FC236}">
                  <a16:creationId xmlns:a16="http://schemas.microsoft.com/office/drawing/2014/main" id="{00000000-0008-0000-0200-00005C020000}"/>
                </a:ext>
              </a:extLst>
            </xdr14:cNvPr>
            <xdr14:cNvContentPartPr/>
          </xdr14:nvContentPartPr>
          <xdr14:nvPr macro=""/>
          <xdr14:xfrm>
            <a:off x="8682480" y="8599366"/>
            <a:ext cx="158040" cy="21960"/>
          </xdr14:xfrm>
        </xdr:contentPart>
      </mc:Choice>
      <mc:Fallback xmlns="">
        <xdr:pic>
          <xdr:nvPicPr>
            <xdr:cNvPr id="604" name="Ink 603">
              <a:extLst>
                <a:ext uri="{FF2B5EF4-FFF2-40B4-BE49-F238E27FC236}">
                  <a16:creationId xmlns:a16="http://schemas.microsoft.com/office/drawing/2014/main" id="{4F2C986B-5D94-40DD-9B33-B595793DCADE}"/>
                </a:ext>
              </a:extLst>
            </xdr:cNvPr>
            <xdr:cNvPicPr/>
          </xdr:nvPicPr>
          <xdr:blipFill>
            <a:blip xmlns:r="http://schemas.openxmlformats.org/officeDocument/2006/relationships" r:embed="rId97"/>
            <a:stretch>
              <a:fillRect/>
            </a:stretch>
          </xdr:blipFill>
          <xdr:spPr>
            <a:xfrm>
              <a:off x="8664480" y="8581366"/>
              <a:ext cx="193680" cy="57600"/>
            </a:xfrm>
            <a:prstGeom prst="rect">
              <a:avLst/>
            </a:prstGeom>
          </xdr:spPr>
        </xdr:pic>
      </mc:Fallback>
    </mc:AlternateContent>
    <xdr:clientData/>
  </xdr:twoCellAnchor>
  <xdr:twoCellAnchor editAs="oneCell">
    <xdr:from>
      <xdr:col>14</xdr:col>
      <xdr:colOff>486009</xdr:colOff>
      <xdr:row>44</xdr:row>
      <xdr:rowOff>171221</xdr:rowOff>
    </xdr:from>
    <xdr:to>
      <xdr:col>17</xdr:col>
      <xdr:colOff>114488</xdr:colOff>
      <xdr:row>47</xdr:row>
      <xdr:rowOff>97338</xdr:rowOff>
    </xdr:to>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616" name="Ink 615">
              <a:extLst>
                <a:ext uri="{FF2B5EF4-FFF2-40B4-BE49-F238E27FC236}">
                  <a16:creationId xmlns:a16="http://schemas.microsoft.com/office/drawing/2014/main" id="{00000000-0008-0000-0200-000068020000}"/>
                </a:ext>
              </a:extLst>
            </xdr14:cNvPr>
            <xdr14:cNvContentPartPr/>
          </xdr14:nvContentPartPr>
          <xdr14:nvPr macro=""/>
          <xdr14:xfrm>
            <a:off x="9213840" y="8266006"/>
            <a:ext cx="1457280" cy="471240"/>
          </xdr14:xfrm>
        </xdr:contentPart>
      </mc:Choice>
      <mc:Fallback xmlns="">
        <xdr:pic>
          <xdr:nvPicPr>
            <xdr:cNvPr id="616" name="Ink 615">
              <a:extLst>
                <a:ext uri="{FF2B5EF4-FFF2-40B4-BE49-F238E27FC236}">
                  <a16:creationId xmlns:a16="http://schemas.microsoft.com/office/drawing/2014/main" id="{95953EC5-146D-4A45-9F58-A36AE218353B}"/>
                </a:ext>
              </a:extLst>
            </xdr:cNvPr>
            <xdr:cNvPicPr/>
          </xdr:nvPicPr>
          <xdr:blipFill>
            <a:blip xmlns:r="http://schemas.openxmlformats.org/officeDocument/2006/relationships" r:embed="rId99"/>
            <a:stretch>
              <a:fillRect/>
            </a:stretch>
          </xdr:blipFill>
          <xdr:spPr>
            <a:xfrm>
              <a:off x="9195844" y="8247992"/>
              <a:ext cx="1492911" cy="506907"/>
            </a:xfrm>
            <a:prstGeom prst="rect">
              <a:avLst/>
            </a:prstGeom>
          </xdr:spPr>
        </xdr:pic>
      </mc:Fallback>
    </mc:AlternateContent>
    <xdr:clientData/>
  </xdr:twoCellAnchor>
  <xdr:twoCellAnchor editAs="oneCell">
    <xdr:from>
      <xdr:col>4</xdr:col>
      <xdr:colOff>177120</xdr:colOff>
      <xdr:row>26</xdr:row>
      <xdr:rowOff>83899</xdr:rowOff>
    </xdr:from>
    <xdr:to>
      <xdr:col>12</xdr:col>
      <xdr:colOff>567720</xdr:colOff>
      <xdr:row>36</xdr:row>
      <xdr:rowOff>4542</xdr:rowOff>
    </xdr:to>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654" name="Ink 653">
              <a:extLst>
                <a:ext uri="{FF2B5EF4-FFF2-40B4-BE49-F238E27FC236}">
                  <a16:creationId xmlns:a16="http://schemas.microsoft.com/office/drawing/2014/main" id="{00000000-0008-0000-0200-00008E020000}"/>
                </a:ext>
              </a:extLst>
            </xdr14:cNvPr>
            <xdr14:cNvContentPartPr/>
          </xdr14:nvContentPartPr>
          <xdr14:nvPr macro=""/>
          <xdr14:xfrm>
            <a:off x="2615520" y="4907945"/>
            <a:ext cx="5267400" cy="1737720"/>
          </xdr14:xfrm>
        </xdr:contentPart>
      </mc:Choice>
      <mc:Fallback xmlns="">
        <xdr:pic>
          <xdr:nvPicPr>
            <xdr:cNvPr id="654" name="Ink 653">
              <a:extLst>
                <a:ext uri="{FF2B5EF4-FFF2-40B4-BE49-F238E27FC236}">
                  <a16:creationId xmlns:a16="http://schemas.microsoft.com/office/drawing/2014/main" id="{2167FB15-7548-4F3C-BED3-48B9F95EA4F3}"/>
                </a:ext>
              </a:extLst>
            </xdr:cNvPr>
            <xdr:cNvPicPr/>
          </xdr:nvPicPr>
          <xdr:blipFill>
            <a:blip xmlns:r="http://schemas.openxmlformats.org/officeDocument/2006/relationships" r:embed="rId101"/>
            <a:stretch>
              <a:fillRect/>
            </a:stretch>
          </xdr:blipFill>
          <xdr:spPr>
            <a:xfrm>
              <a:off x="2597520" y="4889945"/>
              <a:ext cx="5303039" cy="1773360"/>
            </a:xfrm>
            <a:prstGeom prst="rect">
              <a:avLst/>
            </a:prstGeom>
          </xdr:spPr>
        </xdr:pic>
      </mc:Fallback>
    </mc:AlternateContent>
    <xdr:clientData/>
  </xdr:twoCellAnchor>
  <xdr:oneCellAnchor>
    <xdr:from>
      <xdr:col>8</xdr:col>
      <xdr:colOff>287547</xdr:colOff>
      <xdr:row>15</xdr:row>
      <xdr:rowOff>93453</xdr:rowOff>
    </xdr:from>
    <xdr:ext cx="832600" cy="264560"/>
    <xdr:sp macro="" textlink="setups!C12">
      <xdr:nvSpPr>
        <xdr:cNvPr id="3" name="TextBox 2">
          <a:extLst>
            <a:ext uri="{FF2B5EF4-FFF2-40B4-BE49-F238E27FC236}">
              <a16:creationId xmlns:a16="http://schemas.microsoft.com/office/drawing/2014/main" id="{F61292D2-3D06-43CC-B570-BC115B23E62F}"/>
            </a:ext>
          </a:extLst>
        </xdr:cNvPr>
        <xdr:cNvSpPr txBox="1"/>
      </xdr:nvSpPr>
      <xdr:spPr>
        <a:xfrm>
          <a:off x="5175849" y="2889849"/>
          <a:ext cx="832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57751D3-8178-4053-AE55-DB8AA45D10D5}" type="TxLink">
            <a:rPr lang="en-US" sz="1100" b="0" i="0" u="none" strike="noStrike">
              <a:solidFill>
                <a:srgbClr val="000000"/>
              </a:solidFill>
              <a:latin typeface="Calibri"/>
              <a:cs typeface="Calibri"/>
            </a:rPr>
            <a:t>Source: Coconut Development Authority (CDA) of Sri Lanka</a:t>
          </a:fld>
          <a:endParaRPr lang="en-US" sz="1100"/>
        </a:p>
      </xdr:txBody>
    </xdr:sp>
    <xdr:clientData/>
  </xdr:oneCellAnchor>
  <xdr:twoCellAnchor editAs="oneCell">
    <xdr:from>
      <xdr:col>14</xdr:col>
      <xdr:colOff>80208</xdr:colOff>
      <xdr:row>4</xdr:row>
      <xdr:rowOff>67531</xdr:rowOff>
    </xdr:from>
    <xdr:to>
      <xdr:col>14</xdr:col>
      <xdr:colOff>344808</xdr:colOff>
      <xdr:row>10</xdr:row>
      <xdr:rowOff>171469</xdr:rowOff>
    </xdr:to>
    <mc:AlternateContent xmlns:mc="http://schemas.openxmlformats.org/markup-compatibility/2006">
      <mc:Choice xmlns:xdr14="http://schemas.microsoft.com/office/excel/2010/spreadsheetDrawing" Requires="xdr14">
        <xdr:contentPart xmlns:r="http://schemas.openxmlformats.org/officeDocument/2006/relationships" r:id="rId102">
          <xdr14:nvContentPartPr>
            <xdr14:cNvPr id="4" name="Ink 3">
              <a:extLst>
                <a:ext uri="{FF2B5EF4-FFF2-40B4-BE49-F238E27FC236}">
                  <a16:creationId xmlns:a16="http://schemas.microsoft.com/office/drawing/2014/main" id="{0FD636ED-A171-4075-B38C-2383015645CA}"/>
                </a:ext>
              </a:extLst>
            </xdr14:cNvPr>
            <xdr14:cNvContentPartPr/>
          </xdr14:nvContentPartPr>
          <xdr14:nvPr macro=""/>
          <xdr14:xfrm>
            <a:off x="10475038" y="887040"/>
            <a:ext cx="264600" cy="1182240"/>
          </xdr14:xfrm>
        </xdr:contentPart>
      </mc:Choice>
      <mc:Fallback>
        <xdr:pic>
          <xdr:nvPicPr>
            <xdr:cNvPr id="4" name="Ink 3">
              <a:extLst>
                <a:ext uri="{FF2B5EF4-FFF2-40B4-BE49-F238E27FC236}">
                  <a16:creationId xmlns:a16="http://schemas.microsoft.com/office/drawing/2014/main" id="{0FD636ED-A171-4075-B38C-2383015645CA}"/>
                </a:ext>
              </a:extLst>
            </xdr:cNvPr>
            <xdr:cNvPicPr/>
          </xdr:nvPicPr>
          <xdr:blipFill>
            <a:blip xmlns:r="http://schemas.openxmlformats.org/officeDocument/2006/relationships" r:embed="rId103"/>
            <a:stretch>
              <a:fillRect/>
            </a:stretch>
          </xdr:blipFill>
          <xdr:spPr>
            <a:xfrm>
              <a:off x="10466398" y="878040"/>
              <a:ext cx="282240" cy="1199880"/>
            </a:xfrm>
            <a:prstGeom prst="rect">
              <a:avLst/>
            </a:prstGeom>
          </xdr:spPr>
        </xdr:pic>
      </mc:Fallback>
    </mc:AlternateContent>
    <xdr:clientData/>
  </xdr:twoCellAnchor>
  <xdr:twoCellAnchor editAs="oneCell">
    <xdr:from>
      <xdr:col>12</xdr:col>
      <xdr:colOff>165745</xdr:colOff>
      <xdr:row>20</xdr:row>
      <xdr:rowOff>101939</xdr:rowOff>
    </xdr:from>
    <xdr:to>
      <xdr:col>13</xdr:col>
      <xdr:colOff>1239689</xdr:colOff>
      <xdr:row>23</xdr:row>
      <xdr:rowOff>114308</xdr:rowOff>
    </xdr:to>
    <mc:AlternateContent xmlns:mc="http://schemas.openxmlformats.org/markup-compatibility/2006">
      <mc:Choice xmlns:xdr14="http://schemas.microsoft.com/office/excel/2010/spreadsheetDrawing" Requires="xdr14">
        <xdr:contentPart xmlns:r="http://schemas.openxmlformats.org/officeDocument/2006/relationships" r:id="rId104">
          <xdr14:nvContentPartPr>
            <xdr14:cNvPr id="16" name="Ink 15">
              <a:extLst>
                <a:ext uri="{FF2B5EF4-FFF2-40B4-BE49-F238E27FC236}">
                  <a16:creationId xmlns:a16="http://schemas.microsoft.com/office/drawing/2014/main" id="{3154C7E8-AE06-4DE2-8018-9038F5BF7B75}"/>
                </a:ext>
              </a:extLst>
            </xdr14:cNvPr>
            <xdr14:cNvContentPartPr/>
          </xdr14:nvContentPartPr>
          <xdr14:nvPr macro=""/>
          <xdr14:xfrm>
            <a:off x="7498198" y="3796920"/>
            <a:ext cx="1800000" cy="551520"/>
          </xdr14:xfrm>
        </xdr:contentPart>
      </mc:Choice>
      <mc:Fallback>
        <xdr:pic>
          <xdr:nvPicPr>
            <xdr:cNvPr id="16" name="Ink 15">
              <a:extLst>
                <a:ext uri="{FF2B5EF4-FFF2-40B4-BE49-F238E27FC236}">
                  <a16:creationId xmlns:a16="http://schemas.microsoft.com/office/drawing/2014/main" id="{3154C7E8-AE06-4DE2-8018-9038F5BF7B75}"/>
                </a:ext>
              </a:extLst>
            </xdr:cNvPr>
            <xdr:cNvPicPr/>
          </xdr:nvPicPr>
          <xdr:blipFill>
            <a:blip xmlns:r="http://schemas.openxmlformats.org/officeDocument/2006/relationships" r:embed="rId105"/>
            <a:stretch>
              <a:fillRect/>
            </a:stretch>
          </xdr:blipFill>
          <xdr:spPr>
            <a:xfrm>
              <a:off x="7489558" y="3788274"/>
              <a:ext cx="1817640" cy="569172"/>
            </a:xfrm>
            <a:prstGeom prst="rect">
              <a:avLst/>
            </a:prstGeom>
          </xdr:spPr>
        </xdr:pic>
      </mc:Fallback>
    </mc:AlternateContent>
    <xdr:clientData/>
  </xdr:twoCellAnchor>
  <xdr:twoCellAnchor editAs="oneCell">
    <xdr:from>
      <xdr:col>14</xdr:col>
      <xdr:colOff>123408</xdr:colOff>
      <xdr:row>10</xdr:row>
      <xdr:rowOff>99829</xdr:rowOff>
    </xdr:from>
    <xdr:to>
      <xdr:col>15</xdr:col>
      <xdr:colOff>347570</xdr:colOff>
      <xdr:row>12</xdr:row>
      <xdr:rowOff>114795</xdr:rowOff>
    </xdr:to>
    <mc:AlternateContent xmlns:mc="http://schemas.openxmlformats.org/markup-compatibility/2006">
      <mc:Choice xmlns:xdr14="http://schemas.microsoft.com/office/excel/2010/spreadsheetDrawing" Requires="xdr14">
        <xdr:contentPart xmlns:r="http://schemas.openxmlformats.org/officeDocument/2006/relationships" r:id="rId106">
          <xdr14:nvContentPartPr>
            <xdr14:cNvPr id="22" name="Ink 21">
              <a:extLst>
                <a:ext uri="{FF2B5EF4-FFF2-40B4-BE49-F238E27FC236}">
                  <a16:creationId xmlns:a16="http://schemas.microsoft.com/office/drawing/2014/main" id="{2D308BA4-AF4E-4B06-9415-67EBE24E3E0A}"/>
                </a:ext>
              </a:extLst>
            </xdr14:cNvPr>
            <xdr14:cNvContentPartPr/>
          </xdr14:nvContentPartPr>
          <xdr14:nvPr macro=""/>
          <xdr14:xfrm>
            <a:off x="10518238" y="1997640"/>
            <a:ext cx="835200" cy="374400"/>
          </xdr14:xfrm>
        </xdr:contentPart>
      </mc:Choice>
      <mc:Fallback>
        <xdr:pic>
          <xdr:nvPicPr>
            <xdr:cNvPr id="22" name="Ink 21">
              <a:extLst>
                <a:ext uri="{FF2B5EF4-FFF2-40B4-BE49-F238E27FC236}">
                  <a16:creationId xmlns:a16="http://schemas.microsoft.com/office/drawing/2014/main" id="{2D308BA4-AF4E-4B06-9415-67EBE24E3E0A}"/>
                </a:ext>
              </a:extLst>
            </xdr:cNvPr>
            <xdr:cNvPicPr/>
          </xdr:nvPicPr>
          <xdr:blipFill>
            <a:blip xmlns:r="http://schemas.openxmlformats.org/officeDocument/2006/relationships" r:embed="rId107"/>
            <a:stretch>
              <a:fillRect/>
            </a:stretch>
          </xdr:blipFill>
          <xdr:spPr>
            <a:xfrm>
              <a:off x="10509598" y="1988640"/>
              <a:ext cx="852840" cy="392040"/>
            </a:xfrm>
            <a:prstGeom prst="rect">
              <a:avLst/>
            </a:prstGeom>
          </xdr:spPr>
        </xdr:pic>
      </mc:Fallback>
    </mc:AlternateContent>
    <xdr:clientData/>
  </xdr:twoCellAnchor>
  <xdr:twoCellAnchor editAs="oneCell">
    <xdr:from>
      <xdr:col>11</xdr:col>
      <xdr:colOff>561503</xdr:colOff>
      <xdr:row>18</xdr:row>
      <xdr:rowOff>176973</xdr:rowOff>
    </xdr:from>
    <xdr:to>
      <xdr:col>13</xdr:col>
      <xdr:colOff>1428689</xdr:colOff>
      <xdr:row>26</xdr:row>
      <xdr:rowOff>24437</xdr:rowOff>
    </xdr:to>
    <mc:AlternateContent xmlns:mc="http://schemas.openxmlformats.org/markup-compatibility/2006">
      <mc:Choice xmlns:xdr14="http://schemas.microsoft.com/office/excel/2010/spreadsheetDrawing" Requires="xdr14">
        <xdr:contentPart xmlns:r="http://schemas.openxmlformats.org/officeDocument/2006/relationships" r:id="rId108">
          <xdr14:nvContentPartPr>
            <xdr14:cNvPr id="23" name="Ink 22">
              <a:extLst>
                <a:ext uri="{FF2B5EF4-FFF2-40B4-BE49-F238E27FC236}">
                  <a16:creationId xmlns:a16="http://schemas.microsoft.com/office/drawing/2014/main" id="{91343520-772F-4E5B-A8E6-A668CEF9CEB8}"/>
                </a:ext>
              </a:extLst>
            </xdr14:cNvPr>
            <xdr14:cNvContentPartPr/>
          </xdr14:nvContentPartPr>
          <xdr14:nvPr macro=""/>
          <xdr14:xfrm>
            <a:off x="7282918" y="3512520"/>
            <a:ext cx="2204280" cy="1285200"/>
          </xdr14:xfrm>
        </xdr:contentPart>
      </mc:Choice>
      <mc:Fallback>
        <xdr:pic>
          <xdr:nvPicPr>
            <xdr:cNvPr id="23" name="Ink 22">
              <a:extLst>
                <a:ext uri="{FF2B5EF4-FFF2-40B4-BE49-F238E27FC236}">
                  <a16:creationId xmlns:a16="http://schemas.microsoft.com/office/drawing/2014/main" id="{91343520-772F-4E5B-A8E6-A668CEF9CEB8}"/>
                </a:ext>
              </a:extLst>
            </xdr:cNvPr>
            <xdr:cNvPicPr/>
          </xdr:nvPicPr>
          <xdr:blipFill>
            <a:blip xmlns:r="http://schemas.openxmlformats.org/officeDocument/2006/relationships" r:embed="rId109"/>
            <a:stretch>
              <a:fillRect/>
            </a:stretch>
          </xdr:blipFill>
          <xdr:spPr>
            <a:xfrm>
              <a:off x="7273893" y="3504013"/>
              <a:ext cx="2221969" cy="1302568"/>
            </a:xfrm>
            <a:prstGeom prst="rect">
              <a:avLst/>
            </a:prstGeom>
          </xdr:spPr>
        </xdr:pic>
      </mc:Fallback>
    </mc:AlternateContent>
    <xdr:clientData/>
  </xdr:twoCellAnchor>
  <xdr:twoCellAnchor editAs="oneCell">
    <xdr:from>
      <xdr:col>13</xdr:col>
      <xdr:colOff>1809569</xdr:colOff>
      <xdr:row>19</xdr:row>
      <xdr:rowOff>74296</xdr:rowOff>
    </xdr:from>
    <xdr:to>
      <xdr:col>15</xdr:col>
      <xdr:colOff>527930</xdr:colOff>
      <xdr:row>25</xdr:row>
      <xdr:rowOff>65194</xdr:rowOff>
    </xdr:to>
    <mc:AlternateContent xmlns:mc="http://schemas.openxmlformats.org/markup-compatibility/2006">
      <mc:Choice xmlns:xdr14="http://schemas.microsoft.com/office/excel/2010/spreadsheetDrawing" Requires="xdr14">
        <xdr:contentPart xmlns:r="http://schemas.openxmlformats.org/officeDocument/2006/relationships" r:id="rId110">
          <xdr14:nvContentPartPr>
            <xdr14:cNvPr id="35" name="Ink 34">
              <a:extLst>
                <a:ext uri="{FF2B5EF4-FFF2-40B4-BE49-F238E27FC236}">
                  <a16:creationId xmlns:a16="http://schemas.microsoft.com/office/drawing/2014/main" id="{4CFFF103-5EEB-409C-B60F-25A7EE2646E2}"/>
                </a:ext>
              </a:extLst>
            </xdr14:cNvPr>
            <xdr14:cNvContentPartPr/>
          </xdr14:nvContentPartPr>
          <xdr14:nvPr macro=""/>
          <xdr14:xfrm>
            <a:off x="9868078" y="3589560"/>
            <a:ext cx="1665720" cy="1069200"/>
          </xdr14:xfrm>
        </xdr:contentPart>
      </mc:Choice>
      <mc:Fallback>
        <xdr:pic>
          <xdr:nvPicPr>
            <xdr:cNvPr id="35" name="Ink 34">
              <a:extLst>
                <a:ext uri="{FF2B5EF4-FFF2-40B4-BE49-F238E27FC236}">
                  <a16:creationId xmlns:a16="http://schemas.microsoft.com/office/drawing/2014/main" id="{4CFFF103-5EEB-409C-B60F-25A7EE2646E2}"/>
                </a:ext>
              </a:extLst>
            </xdr:cNvPr>
            <xdr:cNvPicPr/>
          </xdr:nvPicPr>
          <xdr:blipFill>
            <a:blip xmlns:r="http://schemas.openxmlformats.org/officeDocument/2006/relationships" r:embed="rId111"/>
            <a:stretch>
              <a:fillRect/>
            </a:stretch>
          </xdr:blipFill>
          <xdr:spPr>
            <a:xfrm>
              <a:off x="9859438" y="3580920"/>
              <a:ext cx="1683360" cy="1086840"/>
            </a:xfrm>
            <a:prstGeom prst="rect">
              <a:avLst/>
            </a:prstGeom>
          </xdr:spPr>
        </xdr:pic>
      </mc:Fallback>
    </mc:AlternateContent>
    <xdr:clientData/>
  </xdr:twoCellAnchor>
  <xdr:twoCellAnchor editAs="oneCell">
    <xdr:from>
      <xdr:col>13</xdr:col>
      <xdr:colOff>1663409</xdr:colOff>
      <xdr:row>26</xdr:row>
      <xdr:rowOff>125334</xdr:rowOff>
    </xdr:from>
    <xdr:to>
      <xdr:col>15</xdr:col>
      <xdr:colOff>468890</xdr:colOff>
      <xdr:row>34</xdr:row>
      <xdr:rowOff>96998</xdr:rowOff>
    </xdr:to>
    <mc:AlternateContent xmlns:mc="http://schemas.openxmlformats.org/markup-compatibility/2006">
      <mc:Choice xmlns:xdr14="http://schemas.microsoft.com/office/excel/2010/spreadsheetDrawing" Requires="xdr14">
        <xdr:contentPart xmlns:r="http://schemas.openxmlformats.org/officeDocument/2006/relationships" r:id="rId112">
          <xdr14:nvContentPartPr>
            <xdr14:cNvPr id="448" name="Ink 447">
              <a:extLst>
                <a:ext uri="{FF2B5EF4-FFF2-40B4-BE49-F238E27FC236}">
                  <a16:creationId xmlns:a16="http://schemas.microsoft.com/office/drawing/2014/main" id="{BAE1AB2A-22C3-4D27-8195-A6DC34484B11}"/>
                </a:ext>
              </a:extLst>
            </xdr14:cNvPr>
            <xdr14:cNvContentPartPr/>
          </xdr14:nvContentPartPr>
          <xdr14:nvPr macro=""/>
          <xdr14:xfrm>
            <a:off x="9721918" y="4898617"/>
            <a:ext cx="1752840" cy="1409400"/>
          </xdr14:xfrm>
        </xdr:contentPart>
      </mc:Choice>
      <mc:Fallback>
        <xdr:pic>
          <xdr:nvPicPr>
            <xdr:cNvPr id="448" name="Ink 447">
              <a:extLst>
                <a:ext uri="{FF2B5EF4-FFF2-40B4-BE49-F238E27FC236}">
                  <a16:creationId xmlns:a16="http://schemas.microsoft.com/office/drawing/2014/main" id="{BAE1AB2A-22C3-4D27-8195-A6DC34484B11}"/>
                </a:ext>
              </a:extLst>
            </xdr:cNvPr>
            <xdr:cNvPicPr/>
          </xdr:nvPicPr>
          <xdr:blipFill>
            <a:blip xmlns:r="http://schemas.openxmlformats.org/officeDocument/2006/relationships" r:embed="rId113"/>
            <a:stretch>
              <a:fillRect/>
            </a:stretch>
          </xdr:blipFill>
          <xdr:spPr>
            <a:xfrm>
              <a:off x="9712925" y="4890099"/>
              <a:ext cx="1770466" cy="1426791"/>
            </a:xfrm>
            <a:prstGeom prst="rect">
              <a:avLst/>
            </a:prstGeom>
          </xdr:spPr>
        </xdr:pic>
      </mc:Fallback>
    </mc:AlternateContent>
    <xdr:clientData/>
  </xdr:twoCellAnchor>
  <xdr:twoCellAnchor editAs="oneCell">
    <xdr:from>
      <xdr:col>14</xdr:col>
      <xdr:colOff>539928</xdr:colOff>
      <xdr:row>33</xdr:row>
      <xdr:rowOff>48835</xdr:rowOff>
    </xdr:from>
    <xdr:to>
      <xdr:col>16</xdr:col>
      <xdr:colOff>404332</xdr:colOff>
      <xdr:row>35</xdr:row>
      <xdr:rowOff>94041</xdr:rowOff>
    </xdr:to>
    <mc:AlternateContent xmlns:mc="http://schemas.openxmlformats.org/markup-compatibility/2006">
      <mc:Choice xmlns:xdr14="http://schemas.microsoft.com/office/excel/2010/spreadsheetDrawing" Requires="xdr14">
        <xdr:contentPart xmlns:r="http://schemas.openxmlformats.org/officeDocument/2006/relationships" r:id="rId114">
          <xdr14:nvContentPartPr>
            <xdr14:cNvPr id="456" name="Ink 455">
              <a:extLst>
                <a:ext uri="{FF2B5EF4-FFF2-40B4-BE49-F238E27FC236}">
                  <a16:creationId xmlns:a16="http://schemas.microsoft.com/office/drawing/2014/main" id="{CDA03207-9B2C-4D92-8465-2B8635B3B123}"/>
                </a:ext>
              </a:extLst>
            </xdr14:cNvPr>
            <xdr14:cNvContentPartPr/>
          </xdr14:nvContentPartPr>
          <xdr14:nvPr macro=""/>
          <xdr14:xfrm>
            <a:off x="10934758" y="6080137"/>
            <a:ext cx="1086480" cy="404640"/>
          </xdr14:xfrm>
        </xdr:contentPart>
      </mc:Choice>
      <mc:Fallback>
        <xdr:pic>
          <xdr:nvPicPr>
            <xdr:cNvPr id="456" name="Ink 455">
              <a:extLst>
                <a:ext uri="{FF2B5EF4-FFF2-40B4-BE49-F238E27FC236}">
                  <a16:creationId xmlns:a16="http://schemas.microsoft.com/office/drawing/2014/main" id="{CDA03207-9B2C-4D92-8465-2B8635B3B123}"/>
                </a:ext>
              </a:extLst>
            </xdr:cNvPr>
            <xdr:cNvPicPr/>
          </xdr:nvPicPr>
          <xdr:blipFill>
            <a:blip xmlns:r="http://schemas.openxmlformats.org/officeDocument/2006/relationships" r:embed="rId115"/>
            <a:stretch>
              <a:fillRect/>
            </a:stretch>
          </xdr:blipFill>
          <xdr:spPr>
            <a:xfrm>
              <a:off x="10926115" y="6071137"/>
              <a:ext cx="1104126" cy="422280"/>
            </a:xfrm>
            <a:prstGeom prst="rect">
              <a:avLst/>
            </a:prstGeom>
          </xdr:spPr>
        </xdr:pic>
      </mc:Fallback>
    </mc:AlternateContent>
    <xdr:clientData/>
  </xdr:twoCellAnchor>
  <xdr:twoCellAnchor editAs="oneCell">
    <xdr:from>
      <xdr:col>13</xdr:col>
      <xdr:colOff>1417889</xdr:colOff>
      <xdr:row>11</xdr:row>
      <xdr:rowOff>81489</xdr:rowOff>
    </xdr:from>
    <xdr:to>
      <xdr:col>13</xdr:col>
      <xdr:colOff>1826849</xdr:colOff>
      <xdr:row>13</xdr:row>
      <xdr:rowOff>96815</xdr:rowOff>
    </xdr:to>
    <mc:AlternateContent xmlns:mc="http://schemas.openxmlformats.org/markup-compatibility/2006">
      <mc:Choice xmlns:xdr14="http://schemas.microsoft.com/office/excel/2010/spreadsheetDrawing" Requires="xdr14">
        <xdr:contentPart xmlns:r="http://schemas.openxmlformats.org/officeDocument/2006/relationships" r:id="rId116">
          <xdr14:nvContentPartPr>
            <xdr14:cNvPr id="459" name="Ink 458">
              <a:extLst>
                <a:ext uri="{FF2B5EF4-FFF2-40B4-BE49-F238E27FC236}">
                  <a16:creationId xmlns:a16="http://schemas.microsoft.com/office/drawing/2014/main" id="{13EAF981-6E25-4B4F-9CC0-077E3A20666C}"/>
                </a:ext>
              </a:extLst>
            </xdr14:cNvPr>
            <xdr14:cNvContentPartPr/>
          </xdr14:nvContentPartPr>
          <xdr14:nvPr macro=""/>
          <xdr14:xfrm>
            <a:off x="9476398" y="2159017"/>
            <a:ext cx="408960" cy="374760"/>
          </xdr14:xfrm>
        </xdr:contentPart>
      </mc:Choice>
      <mc:Fallback>
        <xdr:pic>
          <xdr:nvPicPr>
            <xdr:cNvPr id="459" name="Ink 458">
              <a:extLst>
                <a:ext uri="{FF2B5EF4-FFF2-40B4-BE49-F238E27FC236}">
                  <a16:creationId xmlns:a16="http://schemas.microsoft.com/office/drawing/2014/main" id="{13EAF981-6E25-4B4F-9CC0-077E3A20666C}"/>
                </a:ext>
              </a:extLst>
            </xdr:cNvPr>
            <xdr:cNvPicPr/>
          </xdr:nvPicPr>
          <xdr:blipFill>
            <a:blip xmlns:r="http://schemas.openxmlformats.org/officeDocument/2006/relationships" r:embed="rId117"/>
            <a:stretch>
              <a:fillRect/>
            </a:stretch>
          </xdr:blipFill>
          <xdr:spPr>
            <a:xfrm>
              <a:off x="9467750" y="2150377"/>
              <a:ext cx="426616" cy="392400"/>
            </a:xfrm>
            <a:prstGeom prst="rect">
              <a:avLst/>
            </a:prstGeom>
          </xdr:spPr>
        </xdr:pic>
      </mc:Fallback>
    </mc:AlternateContent>
    <xdr:clientData/>
  </xdr:twoCellAnchor>
  <xdr:twoCellAnchor editAs="oneCell">
    <xdr:from>
      <xdr:col>13</xdr:col>
      <xdr:colOff>1678889</xdr:colOff>
      <xdr:row>13</xdr:row>
      <xdr:rowOff>8518</xdr:rowOff>
    </xdr:from>
    <xdr:to>
      <xdr:col>13</xdr:col>
      <xdr:colOff>1955369</xdr:colOff>
      <xdr:row>14</xdr:row>
      <xdr:rowOff>133361</xdr:rowOff>
    </xdr:to>
    <mc:AlternateContent xmlns:mc="http://schemas.openxmlformats.org/markup-compatibility/2006">
      <mc:Choice xmlns:xdr14="http://schemas.microsoft.com/office/excel/2010/spreadsheetDrawing" Requires="xdr14">
        <xdr:contentPart xmlns:r="http://schemas.openxmlformats.org/officeDocument/2006/relationships" r:id="rId118">
          <xdr14:nvContentPartPr>
            <xdr14:cNvPr id="462" name="Ink 461">
              <a:extLst>
                <a:ext uri="{FF2B5EF4-FFF2-40B4-BE49-F238E27FC236}">
                  <a16:creationId xmlns:a16="http://schemas.microsoft.com/office/drawing/2014/main" id="{BDFE947F-5692-4275-8CED-20880F8E0726}"/>
                </a:ext>
              </a:extLst>
            </xdr14:cNvPr>
            <xdr14:cNvContentPartPr/>
          </xdr14:nvContentPartPr>
          <xdr14:nvPr macro=""/>
          <xdr14:xfrm>
            <a:off x="9737398" y="2445480"/>
            <a:ext cx="276480" cy="304560"/>
          </xdr14:xfrm>
        </xdr:contentPart>
      </mc:Choice>
      <mc:Fallback>
        <xdr:pic>
          <xdr:nvPicPr>
            <xdr:cNvPr id="462" name="Ink 461">
              <a:extLst>
                <a:ext uri="{FF2B5EF4-FFF2-40B4-BE49-F238E27FC236}">
                  <a16:creationId xmlns:a16="http://schemas.microsoft.com/office/drawing/2014/main" id="{BDFE947F-5692-4275-8CED-20880F8E0726}"/>
                </a:ext>
              </a:extLst>
            </xdr:cNvPr>
            <xdr:cNvPicPr/>
          </xdr:nvPicPr>
          <xdr:blipFill>
            <a:blip xmlns:r="http://schemas.openxmlformats.org/officeDocument/2006/relationships" r:embed="rId119"/>
            <a:stretch>
              <a:fillRect/>
            </a:stretch>
          </xdr:blipFill>
          <xdr:spPr>
            <a:xfrm>
              <a:off x="9728398" y="2436840"/>
              <a:ext cx="294120" cy="322200"/>
            </a:xfrm>
            <a:prstGeom prst="rect">
              <a:avLst/>
            </a:prstGeom>
          </xdr:spPr>
        </xdr:pic>
      </mc:Fallback>
    </mc:AlternateContent>
    <xdr:clientData/>
  </xdr:twoCellAnchor>
  <xdr:twoCellAnchor editAs="oneCell">
    <xdr:from>
      <xdr:col>4</xdr:col>
      <xdr:colOff>161647</xdr:colOff>
      <xdr:row>18</xdr:row>
      <xdr:rowOff>120453</xdr:rowOff>
    </xdr:from>
    <xdr:to>
      <xdr:col>11</xdr:col>
      <xdr:colOff>497423</xdr:colOff>
      <xdr:row>21</xdr:row>
      <xdr:rowOff>127062</xdr:rowOff>
    </xdr:to>
    <mc:AlternateContent xmlns:mc="http://schemas.openxmlformats.org/markup-compatibility/2006">
      <mc:Choice xmlns:xdr14="http://schemas.microsoft.com/office/excel/2010/spreadsheetDrawing" Requires="xdr14">
        <xdr:contentPart xmlns:r="http://schemas.openxmlformats.org/officeDocument/2006/relationships" r:id="rId120">
          <xdr14:nvContentPartPr>
            <xdr14:cNvPr id="476" name="Ink 475">
              <a:extLst>
                <a:ext uri="{FF2B5EF4-FFF2-40B4-BE49-F238E27FC236}">
                  <a16:creationId xmlns:a16="http://schemas.microsoft.com/office/drawing/2014/main" id="{E635F8D8-DBAA-4F64-A026-B7F4288B4181}"/>
                </a:ext>
              </a:extLst>
            </xdr14:cNvPr>
            <xdr14:cNvContentPartPr/>
          </xdr14:nvContentPartPr>
          <xdr14:nvPr macro=""/>
          <xdr14:xfrm>
            <a:off x="2605798" y="3456000"/>
            <a:ext cx="4613040" cy="545760"/>
          </xdr14:xfrm>
        </xdr:contentPart>
      </mc:Choice>
      <mc:Fallback>
        <xdr:pic>
          <xdr:nvPicPr>
            <xdr:cNvPr id="476" name="Ink 475">
              <a:extLst>
                <a:ext uri="{FF2B5EF4-FFF2-40B4-BE49-F238E27FC236}">
                  <a16:creationId xmlns:a16="http://schemas.microsoft.com/office/drawing/2014/main" id="{E635F8D8-DBAA-4F64-A026-B7F4288B4181}"/>
                </a:ext>
              </a:extLst>
            </xdr:cNvPr>
            <xdr:cNvPicPr/>
          </xdr:nvPicPr>
          <xdr:blipFill>
            <a:blip xmlns:r="http://schemas.openxmlformats.org/officeDocument/2006/relationships" r:embed="rId121"/>
            <a:stretch>
              <a:fillRect/>
            </a:stretch>
          </xdr:blipFill>
          <xdr:spPr>
            <a:xfrm>
              <a:off x="2596749" y="3447478"/>
              <a:ext cx="4630777" cy="563159"/>
            </a:xfrm>
            <a:prstGeom prst="rect">
              <a:avLst/>
            </a:prstGeom>
          </xdr:spPr>
        </xdr:pic>
      </mc:Fallback>
    </mc:AlternateContent>
    <xdr:clientData/>
  </xdr:twoCellAnchor>
  <xdr:twoCellAnchor editAs="oneCell">
    <xdr:from>
      <xdr:col>10</xdr:col>
      <xdr:colOff>27078</xdr:colOff>
      <xdr:row>24</xdr:row>
      <xdr:rowOff>106690</xdr:rowOff>
    </xdr:from>
    <xdr:to>
      <xdr:col>10</xdr:col>
      <xdr:colOff>185838</xdr:colOff>
      <xdr:row>27</xdr:row>
      <xdr:rowOff>3198</xdr:rowOff>
    </xdr:to>
    <mc:AlternateContent xmlns:mc="http://schemas.openxmlformats.org/markup-compatibility/2006">
      <mc:Choice xmlns:xdr14="http://schemas.microsoft.com/office/excel/2010/spreadsheetDrawing" Requires="xdr14">
        <xdr:contentPart xmlns:r="http://schemas.openxmlformats.org/officeDocument/2006/relationships" r:id="rId122">
          <xdr14:nvContentPartPr>
            <xdr14:cNvPr id="480" name="Ink 479">
              <a:extLst>
                <a:ext uri="{FF2B5EF4-FFF2-40B4-BE49-F238E27FC236}">
                  <a16:creationId xmlns:a16="http://schemas.microsoft.com/office/drawing/2014/main" id="{2F81F051-FD71-41E3-A5F0-D720AAE3FD15}"/>
                </a:ext>
              </a:extLst>
            </xdr14:cNvPr>
            <xdr14:cNvContentPartPr/>
          </xdr14:nvContentPartPr>
          <xdr14:nvPr macro=""/>
          <xdr14:xfrm>
            <a:off x="6100991" y="4579299"/>
            <a:ext cx="158760" cy="443160"/>
          </xdr14:xfrm>
        </xdr:contentPart>
      </mc:Choice>
      <mc:Fallback>
        <xdr:pic>
          <xdr:nvPicPr>
            <xdr:cNvPr id="480" name="Ink 479">
              <a:extLst>
                <a:ext uri="{FF2B5EF4-FFF2-40B4-BE49-F238E27FC236}">
                  <a16:creationId xmlns:a16="http://schemas.microsoft.com/office/drawing/2014/main" id="{2F81F051-FD71-41E3-A5F0-D720AAE3FD15}"/>
                </a:ext>
              </a:extLst>
            </xdr:cNvPr>
            <xdr:cNvPicPr/>
          </xdr:nvPicPr>
          <xdr:blipFill>
            <a:blip xmlns:r="http://schemas.openxmlformats.org/officeDocument/2006/relationships" r:embed="rId123"/>
            <a:stretch>
              <a:fillRect/>
            </a:stretch>
          </xdr:blipFill>
          <xdr:spPr>
            <a:xfrm>
              <a:off x="6092351" y="4570659"/>
              <a:ext cx="176400" cy="4608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288762</xdr:colOff>
      <xdr:row>1</xdr:row>
      <xdr:rowOff>38761</xdr:rowOff>
    </xdr:from>
    <xdr:to>
      <xdr:col>8</xdr:col>
      <xdr:colOff>607099</xdr:colOff>
      <xdr:row>8</xdr:row>
      <xdr:rowOff>27851</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8" name="Ink 7">
              <a:extLst>
                <a:ext uri="{FF2B5EF4-FFF2-40B4-BE49-F238E27FC236}">
                  <a16:creationId xmlns:a16="http://schemas.microsoft.com/office/drawing/2014/main" id="{A6D5C449-D30A-43CC-9777-406717321EA1}"/>
                </a:ext>
              </a:extLst>
            </xdr14:cNvPr>
            <xdr14:cNvContentPartPr/>
          </xdr14:nvContentPartPr>
          <xdr14:nvPr macro=""/>
          <xdr14:xfrm>
            <a:off x="3328200" y="222840"/>
            <a:ext cx="2142000" cy="1277640"/>
          </xdr14:xfrm>
        </xdr:contentPart>
      </mc:Choice>
      <mc:Fallback>
        <xdr:pic>
          <xdr:nvPicPr>
            <xdr:cNvPr id="8" name="Ink 7">
              <a:extLst>
                <a:ext uri="{FF2B5EF4-FFF2-40B4-BE49-F238E27FC236}">
                  <a16:creationId xmlns:a16="http://schemas.microsoft.com/office/drawing/2014/main" id="{A6D5C449-D30A-43CC-9777-406717321EA1}"/>
                </a:ext>
              </a:extLst>
            </xdr:cNvPr>
            <xdr:cNvPicPr/>
          </xdr:nvPicPr>
          <xdr:blipFill>
            <a:blip xmlns:r="http://schemas.openxmlformats.org/officeDocument/2006/relationships" r:embed="rId2"/>
            <a:stretch>
              <a:fillRect/>
            </a:stretch>
          </xdr:blipFill>
          <xdr:spPr>
            <a:xfrm>
              <a:off x="3292200" y="187200"/>
              <a:ext cx="2213640" cy="1349280"/>
            </a:xfrm>
            <a:prstGeom prst="rect">
              <a:avLst/>
            </a:prstGeom>
          </xdr:spPr>
        </xdr:pic>
      </mc:Fallback>
    </mc:AlternateContent>
    <xdr:clientData/>
  </xdr:twoCellAnchor>
  <xdr:twoCellAnchor editAs="oneCell">
    <xdr:from>
      <xdr:col>5</xdr:col>
      <xdr:colOff>585402</xdr:colOff>
      <xdr:row>9</xdr:row>
      <xdr:rowOff>58692</xdr:rowOff>
    </xdr:from>
    <xdr:to>
      <xdr:col>6</xdr:col>
      <xdr:colOff>559634</xdr:colOff>
      <xdr:row>11</xdr:row>
      <xdr:rowOff>102375</xdr:rowOff>
    </xdr:to>
    <mc:AlternateContent xmlns:mc="http://schemas.openxmlformats.org/markup-compatibility/2006">
      <mc:Choice xmlns:xdr14="http://schemas.microsoft.com/office/excel/2010/spreadsheetDrawing" Requires="xdr14">
        <xdr:contentPart xmlns:r="http://schemas.openxmlformats.org/officeDocument/2006/relationships" r:id="rId3">
          <xdr14:nvContentPartPr>
            <xdr14:cNvPr id="13" name="Ink 12">
              <a:extLst>
                <a:ext uri="{FF2B5EF4-FFF2-40B4-BE49-F238E27FC236}">
                  <a16:creationId xmlns:a16="http://schemas.microsoft.com/office/drawing/2014/main" id="{C2F74514-A4EC-4F25-875F-CDD0A189E0A6}"/>
                </a:ext>
              </a:extLst>
            </xdr14:cNvPr>
            <xdr14:cNvContentPartPr/>
          </xdr14:nvContentPartPr>
          <xdr14:nvPr macro=""/>
          <xdr14:xfrm>
            <a:off x="3624840" y="1715400"/>
            <a:ext cx="582120" cy="411840"/>
          </xdr14:xfrm>
        </xdr:contentPart>
      </mc:Choice>
      <mc:Fallback>
        <xdr:pic>
          <xdr:nvPicPr>
            <xdr:cNvPr id="13" name="Ink 12">
              <a:extLst>
                <a:ext uri="{FF2B5EF4-FFF2-40B4-BE49-F238E27FC236}">
                  <a16:creationId xmlns:a16="http://schemas.microsoft.com/office/drawing/2014/main" id="{C2F74514-A4EC-4F25-875F-CDD0A189E0A6}"/>
                </a:ext>
              </a:extLst>
            </xdr:cNvPr>
            <xdr:cNvPicPr/>
          </xdr:nvPicPr>
          <xdr:blipFill>
            <a:blip xmlns:r="http://schemas.openxmlformats.org/officeDocument/2006/relationships" r:embed="rId4"/>
            <a:stretch>
              <a:fillRect/>
            </a:stretch>
          </xdr:blipFill>
          <xdr:spPr>
            <a:xfrm>
              <a:off x="3589200" y="1679729"/>
              <a:ext cx="653760" cy="483543"/>
            </a:xfrm>
            <a:prstGeom prst="rect">
              <a:avLst/>
            </a:prstGeom>
          </xdr:spPr>
        </xdr:pic>
      </mc:Fallback>
    </mc:AlternateContent>
    <xdr:clientData/>
  </xdr:twoCellAnchor>
  <xdr:twoCellAnchor editAs="oneCell">
    <xdr:from>
      <xdr:col>8</xdr:col>
      <xdr:colOff>27859</xdr:colOff>
      <xdr:row>9</xdr:row>
      <xdr:rowOff>70212</xdr:rowOff>
    </xdr:from>
    <xdr:to>
      <xdr:col>9</xdr:col>
      <xdr:colOff>67251</xdr:colOff>
      <xdr:row>11</xdr:row>
      <xdr:rowOff>76455</xdr:rowOff>
    </xdr:to>
    <mc:AlternateContent xmlns:mc="http://schemas.openxmlformats.org/markup-compatibility/2006">
      <mc:Choice xmlns:xdr14="http://schemas.microsoft.com/office/excel/2010/spreadsheetDrawing" Requires="xdr14">
        <xdr:contentPart xmlns:r="http://schemas.openxmlformats.org/officeDocument/2006/relationships" r:id="rId5">
          <xdr14:nvContentPartPr>
            <xdr14:cNvPr id="18" name="Ink 17">
              <a:extLst>
                <a:ext uri="{FF2B5EF4-FFF2-40B4-BE49-F238E27FC236}">
                  <a16:creationId xmlns:a16="http://schemas.microsoft.com/office/drawing/2014/main" id="{DE0EC36D-E764-4B04-A1B1-448438FB2DAA}"/>
                </a:ext>
              </a:extLst>
            </xdr14:cNvPr>
            <xdr14:cNvContentPartPr/>
          </xdr14:nvContentPartPr>
          <xdr14:nvPr macro=""/>
          <xdr14:xfrm>
            <a:off x="4890960" y="1726920"/>
            <a:ext cx="647280" cy="374400"/>
          </xdr14:xfrm>
        </xdr:contentPart>
      </mc:Choice>
      <mc:Fallback>
        <xdr:pic>
          <xdr:nvPicPr>
            <xdr:cNvPr id="18" name="Ink 17">
              <a:extLst>
                <a:ext uri="{FF2B5EF4-FFF2-40B4-BE49-F238E27FC236}">
                  <a16:creationId xmlns:a16="http://schemas.microsoft.com/office/drawing/2014/main" id="{DE0EC36D-E764-4B04-A1B1-448438FB2DAA}"/>
                </a:ext>
              </a:extLst>
            </xdr:cNvPr>
            <xdr:cNvPicPr/>
          </xdr:nvPicPr>
          <xdr:blipFill>
            <a:blip xmlns:r="http://schemas.openxmlformats.org/officeDocument/2006/relationships" r:embed="rId6"/>
            <a:stretch>
              <a:fillRect/>
            </a:stretch>
          </xdr:blipFill>
          <xdr:spPr>
            <a:xfrm>
              <a:off x="4854960" y="1690885"/>
              <a:ext cx="718920" cy="446109"/>
            </a:xfrm>
            <a:prstGeom prst="rect">
              <a:avLst/>
            </a:prstGeom>
          </xdr:spPr>
        </xdr:pic>
      </mc:Fallback>
    </mc:AlternateContent>
    <xdr:clientData/>
  </xdr:twoCellAnchor>
  <xdr:twoCellAnchor editAs="oneCell">
    <xdr:from>
      <xdr:col>9</xdr:col>
      <xdr:colOff>161571</xdr:colOff>
      <xdr:row>6</xdr:row>
      <xdr:rowOff>137528</xdr:rowOff>
    </xdr:from>
    <xdr:to>
      <xdr:col>9</xdr:col>
      <xdr:colOff>326451</xdr:colOff>
      <xdr:row>8</xdr:row>
      <xdr:rowOff>156371</xdr:rowOff>
    </xdr:to>
    <mc:AlternateContent xmlns:mc="http://schemas.openxmlformats.org/markup-compatibility/2006">
      <mc:Choice xmlns:xdr14="http://schemas.microsoft.com/office/excel/2010/spreadsheetDrawing" Requires="xdr14">
        <xdr:contentPart xmlns:r="http://schemas.openxmlformats.org/officeDocument/2006/relationships" r:id="rId7">
          <xdr14:nvContentPartPr>
            <xdr14:cNvPr id="28" name="Ink 27">
              <a:extLst>
                <a:ext uri="{FF2B5EF4-FFF2-40B4-BE49-F238E27FC236}">
                  <a16:creationId xmlns:a16="http://schemas.microsoft.com/office/drawing/2014/main" id="{EDE70B15-1EA2-4629-B217-AB26DA5AEE2A}"/>
                </a:ext>
              </a:extLst>
            </xdr14:cNvPr>
            <xdr14:cNvContentPartPr/>
          </xdr14:nvContentPartPr>
          <xdr14:nvPr macro=""/>
          <xdr14:xfrm>
            <a:off x="5632560" y="1242000"/>
            <a:ext cx="164880" cy="387000"/>
          </xdr14:xfrm>
        </xdr:contentPart>
      </mc:Choice>
      <mc:Fallback>
        <xdr:pic>
          <xdr:nvPicPr>
            <xdr:cNvPr id="28" name="Ink 27">
              <a:extLst>
                <a:ext uri="{FF2B5EF4-FFF2-40B4-BE49-F238E27FC236}">
                  <a16:creationId xmlns:a16="http://schemas.microsoft.com/office/drawing/2014/main" id="{EDE70B15-1EA2-4629-B217-AB26DA5AEE2A}"/>
                </a:ext>
              </a:extLst>
            </xdr:cNvPr>
            <xdr:cNvPicPr/>
          </xdr:nvPicPr>
          <xdr:blipFill>
            <a:blip xmlns:r="http://schemas.openxmlformats.org/officeDocument/2006/relationships" r:embed="rId8"/>
            <a:stretch>
              <a:fillRect/>
            </a:stretch>
          </xdr:blipFill>
          <xdr:spPr>
            <a:xfrm>
              <a:off x="5623560" y="1233360"/>
              <a:ext cx="182520" cy="404640"/>
            </a:xfrm>
            <a:prstGeom prst="rect">
              <a:avLst/>
            </a:prstGeom>
          </xdr:spPr>
        </xdr:pic>
      </mc:Fallback>
    </mc:AlternateContent>
    <xdr:clientData/>
  </xdr:twoCellAnchor>
  <xdr:twoCellAnchor editAs="oneCell">
    <xdr:from>
      <xdr:col>9</xdr:col>
      <xdr:colOff>302691</xdr:colOff>
      <xdr:row>1</xdr:row>
      <xdr:rowOff>67561</xdr:rowOff>
    </xdr:from>
    <xdr:to>
      <xdr:col>12</xdr:col>
      <xdr:colOff>156268</xdr:colOff>
      <xdr:row>4</xdr:row>
      <xdr:rowOff>1325</xdr:rowOff>
    </xdr:to>
    <mc:AlternateContent xmlns:mc="http://schemas.openxmlformats.org/markup-compatibility/2006">
      <mc:Choice xmlns:xdr14="http://schemas.microsoft.com/office/excel/2010/spreadsheetDrawing" Requires="xdr14">
        <xdr:contentPart xmlns:r="http://schemas.openxmlformats.org/officeDocument/2006/relationships" r:id="rId9">
          <xdr14:nvContentPartPr>
            <xdr14:cNvPr id="41" name="Ink 40">
              <a:extLst>
                <a:ext uri="{FF2B5EF4-FFF2-40B4-BE49-F238E27FC236}">
                  <a16:creationId xmlns:a16="http://schemas.microsoft.com/office/drawing/2014/main" id="{8EA2BD64-44E1-4EA8-A928-95D39EDBC8E7}"/>
                </a:ext>
              </a:extLst>
            </xdr14:cNvPr>
            <xdr14:cNvContentPartPr/>
          </xdr14:nvContentPartPr>
          <xdr14:nvPr macro=""/>
          <xdr14:xfrm>
            <a:off x="5773680" y="251640"/>
            <a:ext cx="1677240" cy="486000"/>
          </xdr14:xfrm>
        </xdr:contentPart>
      </mc:Choice>
      <mc:Fallback>
        <xdr:pic>
          <xdr:nvPicPr>
            <xdr:cNvPr id="41" name="Ink 40">
              <a:extLst>
                <a:ext uri="{FF2B5EF4-FFF2-40B4-BE49-F238E27FC236}">
                  <a16:creationId xmlns:a16="http://schemas.microsoft.com/office/drawing/2014/main" id="{8EA2BD64-44E1-4EA8-A928-95D39EDBC8E7}"/>
                </a:ext>
              </a:extLst>
            </xdr:cNvPr>
            <xdr:cNvPicPr/>
          </xdr:nvPicPr>
          <xdr:blipFill>
            <a:blip xmlns:r="http://schemas.openxmlformats.org/officeDocument/2006/relationships" r:embed="rId10"/>
            <a:stretch>
              <a:fillRect/>
            </a:stretch>
          </xdr:blipFill>
          <xdr:spPr>
            <a:xfrm>
              <a:off x="5764682" y="243000"/>
              <a:ext cx="1694876" cy="503640"/>
            </a:xfrm>
            <a:prstGeom prst="rect">
              <a:avLst/>
            </a:prstGeom>
          </xdr:spPr>
        </xdr:pic>
      </mc:Fallback>
    </mc:AlternateContent>
    <xdr:clientData/>
  </xdr:twoCellAnchor>
  <xdr:twoCellAnchor editAs="oneCell">
    <xdr:from>
      <xdr:col>12</xdr:col>
      <xdr:colOff>108028</xdr:colOff>
      <xdr:row>2</xdr:row>
      <xdr:rowOff>145203</xdr:rowOff>
    </xdr:from>
    <xdr:to>
      <xdr:col>12</xdr:col>
      <xdr:colOff>299908</xdr:colOff>
      <xdr:row>2</xdr:row>
      <xdr:rowOff>179763</xdr:rowOff>
    </xdr:to>
    <mc:AlternateContent xmlns:mc="http://schemas.openxmlformats.org/markup-compatibility/2006">
      <mc:Choice xmlns:xdr14="http://schemas.microsoft.com/office/excel/2010/spreadsheetDrawing" Requires="xdr14">
        <xdr:contentPart xmlns:r="http://schemas.openxmlformats.org/officeDocument/2006/relationships" r:id="rId11">
          <xdr14:nvContentPartPr>
            <xdr14:cNvPr id="51" name="Ink 50">
              <a:extLst>
                <a:ext uri="{FF2B5EF4-FFF2-40B4-BE49-F238E27FC236}">
                  <a16:creationId xmlns:a16="http://schemas.microsoft.com/office/drawing/2014/main" id="{F27B874D-BBB8-4DA8-9D08-61A01EEB9B72}"/>
                </a:ext>
              </a:extLst>
            </xdr14:cNvPr>
            <xdr14:cNvContentPartPr/>
          </xdr14:nvContentPartPr>
          <xdr14:nvPr macro=""/>
          <xdr14:xfrm>
            <a:off x="7402680" y="513360"/>
            <a:ext cx="191880" cy="34560"/>
          </xdr14:xfrm>
        </xdr:contentPart>
      </mc:Choice>
      <mc:Fallback>
        <xdr:pic>
          <xdr:nvPicPr>
            <xdr:cNvPr id="51" name="Ink 50">
              <a:extLst>
                <a:ext uri="{FF2B5EF4-FFF2-40B4-BE49-F238E27FC236}">
                  <a16:creationId xmlns:a16="http://schemas.microsoft.com/office/drawing/2014/main" id="{F27B874D-BBB8-4DA8-9D08-61A01EEB9B72}"/>
                </a:ext>
              </a:extLst>
            </xdr:cNvPr>
            <xdr:cNvPicPr/>
          </xdr:nvPicPr>
          <xdr:blipFill>
            <a:blip xmlns:r="http://schemas.openxmlformats.org/officeDocument/2006/relationships" r:embed="rId12"/>
            <a:stretch>
              <a:fillRect/>
            </a:stretch>
          </xdr:blipFill>
          <xdr:spPr>
            <a:xfrm>
              <a:off x="7394040" y="504360"/>
              <a:ext cx="209520" cy="52200"/>
            </a:xfrm>
            <a:prstGeom prst="rect">
              <a:avLst/>
            </a:prstGeom>
          </xdr:spPr>
        </xdr:pic>
      </mc:Fallback>
    </mc:AlternateContent>
    <xdr:clientData/>
  </xdr:twoCellAnchor>
  <xdr:twoCellAnchor editAs="oneCell">
    <xdr:from>
      <xdr:col>11</xdr:col>
      <xdr:colOff>87356</xdr:colOff>
      <xdr:row>2</xdr:row>
      <xdr:rowOff>145563</xdr:rowOff>
    </xdr:from>
    <xdr:to>
      <xdr:col>12</xdr:col>
      <xdr:colOff>369028</xdr:colOff>
      <xdr:row>3</xdr:row>
      <xdr:rowOff>6844</xdr:rowOff>
    </xdr:to>
    <mc:AlternateContent xmlns:mc="http://schemas.openxmlformats.org/markup-compatibility/2006">
      <mc:Choice xmlns:xdr14="http://schemas.microsoft.com/office/excel/2010/spreadsheetDrawing" Requires="xdr14">
        <xdr:contentPart xmlns:r="http://schemas.openxmlformats.org/officeDocument/2006/relationships" r:id="rId13">
          <xdr14:nvContentPartPr>
            <xdr14:cNvPr id="56" name="Ink 55">
              <a:extLst>
                <a:ext uri="{FF2B5EF4-FFF2-40B4-BE49-F238E27FC236}">
                  <a16:creationId xmlns:a16="http://schemas.microsoft.com/office/drawing/2014/main" id="{05E809C5-661C-4754-AE30-5973F80DF11B}"/>
                </a:ext>
              </a:extLst>
            </xdr14:cNvPr>
            <xdr14:cNvContentPartPr/>
          </xdr14:nvContentPartPr>
          <xdr14:nvPr macro=""/>
          <xdr14:xfrm>
            <a:off x="6774120" y="513720"/>
            <a:ext cx="889560" cy="45360"/>
          </xdr14:xfrm>
        </xdr:contentPart>
      </mc:Choice>
      <mc:Fallback>
        <xdr:pic>
          <xdr:nvPicPr>
            <xdr:cNvPr id="56" name="Ink 55">
              <a:extLst>
                <a:ext uri="{FF2B5EF4-FFF2-40B4-BE49-F238E27FC236}">
                  <a16:creationId xmlns:a16="http://schemas.microsoft.com/office/drawing/2014/main" id="{05E809C5-661C-4754-AE30-5973F80DF11B}"/>
                </a:ext>
              </a:extLst>
            </xdr:cNvPr>
            <xdr:cNvPicPr/>
          </xdr:nvPicPr>
          <xdr:blipFill>
            <a:blip xmlns:r="http://schemas.openxmlformats.org/officeDocument/2006/relationships" r:embed="rId14"/>
            <a:stretch>
              <a:fillRect/>
            </a:stretch>
          </xdr:blipFill>
          <xdr:spPr>
            <a:xfrm>
              <a:off x="6765120" y="505080"/>
              <a:ext cx="907200" cy="63000"/>
            </a:xfrm>
            <a:prstGeom prst="rect">
              <a:avLst/>
            </a:prstGeom>
          </xdr:spPr>
        </xdr:pic>
      </mc:Fallback>
    </mc:AlternateContent>
    <xdr:clientData/>
  </xdr:twoCellAnchor>
  <xdr:twoCellAnchor editAs="oneCell">
    <xdr:from>
      <xdr:col>10</xdr:col>
      <xdr:colOff>487164</xdr:colOff>
      <xdr:row>3</xdr:row>
      <xdr:rowOff>153724</xdr:rowOff>
    </xdr:from>
    <xdr:to>
      <xdr:col>12</xdr:col>
      <xdr:colOff>434908</xdr:colOff>
      <xdr:row>9</xdr:row>
      <xdr:rowOff>72372</xdr:rowOff>
    </xdr:to>
    <mc:AlternateContent xmlns:mc="http://schemas.openxmlformats.org/markup-compatibility/2006">
      <mc:Choice xmlns:xdr14="http://schemas.microsoft.com/office/excel/2010/spreadsheetDrawing" Requires="xdr14">
        <xdr:contentPart xmlns:r="http://schemas.openxmlformats.org/officeDocument/2006/relationships" r:id="rId15">
          <xdr14:nvContentPartPr>
            <xdr14:cNvPr id="66" name="Ink 65">
              <a:extLst>
                <a:ext uri="{FF2B5EF4-FFF2-40B4-BE49-F238E27FC236}">
                  <a16:creationId xmlns:a16="http://schemas.microsoft.com/office/drawing/2014/main" id="{A6BBA75A-1693-479D-9629-56A6320E30B6}"/>
                </a:ext>
              </a:extLst>
            </xdr14:cNvPr>
            <xdr14:cNvContentPartPr/>
          </xdr14:nvContentPartPr>
          <xdr14:nvPr macro=""/>
          <xdr14:xfrm>
            <a:off x="6566040" y="705960"/>
            <a:ext cx="1163520" cy="1023120"/>
          </xdr14:xfrm>
        </xdr:contentPart>
      </mc:Choice>
      <mc:Fallback>
        <xdr:pic>
          <xdr:nvPicPr>
            <xdr:cNvPr id="66" name="Ink 65">
              <a:extLst>
                <a:ext uri="{FF2B5EF4-FFF2-40B4-BE49-F238E27FC236}">
                  <a16:creationId xmlns:a16="http://schemas.microsoft.com/office/drawing/2014/main" id="{A6BBA75A-1693-479D-9629-56A6320E30B6}"/>
                </a:ext>
              </a:extLst>
            </xdr:cNvPr>
            <xdr:cNvPicPr/>
          </xdr:nvPicPr>
          <xdr:blipFill>
            <a:blip xmlns:r="http://schemas.openxmlformats.org/officeDocument/2006/relationships" r:embed="rId16"/>
            <a:stretch>
              <a:fillRect/>
            </a:stretch>
          </xdr:blipFill>
          <xdr:spPr>
            <a:xfrm>
              <a:off x="6557040" y="697320"/>
              <a:ext cx="1181160" cy="1040760"/>
            </a:xfrm>
            <a:prstGeom prst="rect">
              <a:avLst/>
            </a:prstGeom>
          </xdr:spPr>
        </xdr:pic>
      </mc:Fallback>
    </mc:AlternateContent>
    <xdr:clientData/>
  </xdr:twoCellAnchor>
  <xdr:twoCellAnchor editAs="oneCell">
    <xdr:from>
      <xdr:col>10</xdr:col>
      <xdr:colOff>477804</xdr:colOff>
      <xdr:row>10</xdr:row>
      <xdr:rowOff>74413</xdr:rowOff>
    </xdr:from>
    <xdr:to>
      <xdr:col>11</xdr:col>
      <xdr:colOff>66836</xdr:colOff>
      <xdr:row>11</xdr:row>
      <xdr:rowOff>63495</xdr:rowOff>
    </xdr:to>
    <mc:AlternateContent xmlns:mc="http://schemas.openxmlformats.org/markup-compatibility/2006">
      <mc:Choice xmlns:xdr14="http://schemas.microsoft.com/office/excel/2010/spreadsheetDrawing" Requires="xdr14">
        <xdr:contentPart xmlns:r="http://schemas.openxmlformats.org/officeDocument/2006/relationships" r:id="rId17">
          <xdr14:nvContentPartPr>
            <xdr14:cNvPr id="69" name="Ink 68">
              <a:extLst>
                <a:ext uri="{FF2B5EF4-FFF2-40B4-BE49-F238E27FC236}">
                  <a16:creationId xmlns:a16="http://schemas.microsoft.com/office/drawing/2014/main" id="{F189BC18-1298-4E91-93FA-BAD744DD4EF3}"/>
                </a:ext>
              </a:extLst>
            </xdr14:cNvPr>
            <xdr14:cNvContentPartPr/>
          </xdr14:nvContentPartPr>
          <xdr14:nvPr macro=""/>
          <xdr14:xfrm>
            <a:off x="6556680" y="1915200"/>
            <a:ext cx="196920" cy="173160"/>
          </xdr14:xfrm>
        </xdr:contentPart>
      </mc:Choice>
      <mc:Fallback>
        <xdr:pic>
          <xdr:nvPicPr>
            <xdr:cNvPr id="69" name="Ink 68">
              <a:extLst>
                <a:ext uri="{FF2B5EF4-FFF2-40B4-BE49-F238E27FC236}">
                  <a16:creationId xmlns:a16="http://schemas.microsoft.com/office/drawing/2014/main" id="{F189BC18-1298-4E91-93FA-BAD744DD4EF3}"/>
                </a:ext>
              </a:extLst>
            </xdr:cNvPr>
            <xdr:cNvPicPr/>
          </xdr:nvPicPr>
          <xdr:blipFill>
            <a:blip xmlns:r="http://schemas.openxmlformats.org/officeDocument/2006/relationships" r:embed="rId18"/>
            <a:stretch>
              <a:fillRect/>
            </a:stretch>
          </xdr:blipFill>
          <xdr:spPr>
            <a:xfrm>
              <a:off x="6547680" y="1906200"/>
              <a:ext cx="214560" cy="190800"/>
            </a:xfrm>
            <a:prstGeom prst="rect">
              <a:avLst/>
            </a:prstGeom>
          </xdr:spPr>
        </xdr:pic>
      </mc:Fallback>
    </mc:AlternateContent>
    <xdr:clientData/>
  </xdr:twoCellAnchor>
  <xdr:twoCellAnchor editAs="oneCell">
    <xdr:from>
      <xdr:col>11</xdr:col>
      <xdr:colOff>159356</xdr:colOff>
      <xdr:row>10</xdr:row>
      <xdr:rowOff>54613</xdr:rowOff>
    </xdr:from>
    <xdr:to>
      <xdr:col>11</xdr:col>
      <xdr:colOff>385076</xdr:colOff>
      <xdr:row>11</xdr:row>
      <xdr:rowOff>87255</xdr:rowOff>
    </xdr:to>
    <mc:AlternateContent xmlns:mc="http://schemas.openxmlformats.org/markup-compatibility/2006">
      <mc:Choice xmlns:xdr14="http://schemas.microsoft.com/office/excel/2010/spreadsheetDrawing" Requires="xdr14">
        <xdr:contentPart xmlns:r="http://schemas.openxmlformats.org/officeDocument/2006/relationships" r:id="rId19">
          <xdr14:nvContentPartPr>
            <xdr14:cNvPr id="73" name="Ink 72">
              <a:extLst>
                <a:ext uri="{FF2B5EF4-FFF2-40B4-BE49-F238E27FC236}">
                  <a16:creationId xmlns:a16="http://schemas.microsoft.com/office/drawing/2014/main" id="{6BE507B9-900B-4236-B7EA-2BC15754E97E}"/>
                </a:ext>
              </a:extLst>
            </xdr14:cNvPr>
            <xdr14:cNvContentPartPr/>
          </xdr14:nvContentPartPr>
          <xdr14:nvPr macro=""/>
          <xdr14:xfrm>
            <a:off x="6846120" y="1895400"/>
            <a:ext cx="225720" cy="216720"/>
          </xdr14:xfrm>
        </xdr:contentPart>
      </mc:Choice>
      <mc:Fallback>
        <xdr:pic>
          <xdr:nvPicPr>
            <xdr:cNvPr id="73" name="Ink 72">
              <a:extLst>
                <a:ext uri="{FF2B5EF4-FFF2-40B4-BE49-F238E27FC236}">
                  <a16:creationId xmlns:a16="http://schemas.microsoft.com/office/drawing/2014/main" id="{6BE507B9-900B-4236-B7EA-2BC15754E97E}"/>
                </a:ext>
              </a:extLst>
            </xdr:cNvPr>
            <xdr:cNvPicPr/>
          </xdr:nvPicPr>
          <xdr:blipFill>
            <a:blip xmlns:r="http://schemas.openxmlformats.org/officeDocument/2006/relationships" r:embed="rId20"/>
            <a:stretch>
              <a:fillRect/>
            </a:stretch>
          </xdr:blipFill>
          <xdr:spPr>
            <a:xfrm>
              <a:off x="6837106" y="1886400"/>
              <a:ext cx="243388" cy="234360"/>
            </a:xfrm>
            <a:prstGeom prst="rect">
              <a:avLst/>
            </a:prstGeom>
          </xdr:spPr>
        </xdr:pic>
      </mc:Fallback>
    </mc:AlternateContent>
    <xdr:clientData/>
  </xdr:twoCellAnchor>
  <xdr:twoCellAnchor editAs="oneCell">
    <xdr:from>
      <xdr:col>11</xdr:col>
      <xdr:colOff>374276</xdr:colOff>
      <xdr:row>9</xdr:row>
      <xdr:rowOff>132132</xdr:rowOff>
    </xdr:from>
    <xdr:to>
      <xdr:col>12</xdr:col>
      <xdr:colOff>419428</xdr:colOff>
      <xdr:row>12</xdr:row>
      <xdr:rowOff>106216</xdr:rowOff>
    </xdr:to>
    <mc:AlternateContent xmlns:mc="http://schemas.openxmlformats.org/markup-compatibility/2006">
      <mc:Choice xmlns:xdr14="http://schemas.microsoft.com/office/excel/2010/spreadsheetDrawing" Requires="xdr14">
        <xdr:contentPart xmlns:r="http://schemas.openxmlformats.org/officeDocument/2006/relationships" r:id="rId21">
          <xdr14:nvContentPartPr>
            <xdr14:cNvPr id="82" name="Ink 81">
              <a:extLst>
                <a:ext uri="{FF2B5EF4-FFF2-40B4-BE49-F238E27FC236}">
                  <a16:creationId xmlns:a16="http://schemas.microsoft.com/office/drawing/2014/main" id="{B8868972-EE9D-4878-B505-E4F0F9971827}"/>
                </a:ext>
              </a:extLst>
            </xdr14:cNvPr>
            <xdr14:cNvContentPartPr/>
          </xdr14:nvContentPartPr>
          <xdr14:nvPr macro=""/>
          <xdr14:xfrm>
            <a:off x="7061040" y="1788840"/>
            <a:ext cx="653040" cy="526320"/>
          </xdr14:xfrm>
        </xdr:contentPart>
      </mc:Choice>
      <mc:Fallback>
        <xdr:pic>
          <xdr:nvPicPr>
            <xdr:cNvPr id="82" name="Ink 81">
              <a:extLst>
                <a:ext uri="{FF2B5EF4-FFF2-40B4-BE49-F238E27FC236}">
                  <a16:creationId xmlns:a16="http://schemas.microsoft.com/office/drawing/2014/main" id="{B8868972-EE9D-4878-B505-E4F0F9971827}"/>
                </a:ext>
              </a:extLst>
            </xdr:cNvPr>
            <xdr:cNvPicPr/>
          </xdr:nvPicPr>
          <xdr:blipFill>
            <a:blip xmlns:r="http://schemas.openxmlformats.org/officeDocument/2006/relationships" r:embed="rId22"/>
            <a:stretch>
              <a:fillRect/>
            </a:stretch>
          </xdr:blipFill>
          <xdr:spPr>
            <a:xfrm>
              <a:off x="7052400" y="1780200"/>
              <a:ext cx="670680" cy="543960"/>
            </a:xfrm>
            <a:prstGeom prst="rect">
              <a:avLst/>
            </a:prstGeom>
          </xdr:spPr>
        </xdr:pic>
      </mc:Fallback>
    </mc:AlternateContent>
    <xdr:clientData/>
  </xdr:twoCellAnchor>
  <xdr:twoCellAnchor editAs="oneCell">
    <xdr:from>
      <xdr:col>5</xdr:col>
      <xdr:colOff>544722</xdr:colOff>
      <xdr:row>3</xdr:row>
      <xdr:rowOff>64804</xdr:rowOff>
    </xdr:from>
    <xdr:to>
      <xdr:col>8</xdr:col>
      <xdr:colOff>284179</xdr:colOff>
      <xdr:row>7</xdr:row>
      <xdr:rowOff>69009</xdr:rowOff>
    </xdr:to>
    <mc:AlternateContent xmlns:mc="http://schemas.openxmlformats.org/markup-compatibility/2006">
      <mc:Choice xmlns:xdr14="http://schemas.microsoft.com/office/excel/2010/spreadsheetDrawing" Requires="xdr14">
        <xdr:contentPart xmlns:r="http://schemas.openxmlformats.org/officeDocument/2006/relationships" r:id="rId23">
          <xdr14:nvContentPartPr>
            <xdr14:cNvPr id="95" name="Ink 94">
              <a:extLst>
                <a:ext uri="{FF2B5EF4-FFF2-40B4-BE49-F238E27FC236}">
                  <a16:creationId xmlns:a16="http://schemas.microsoft.com/office/drawing/2014/main" id="{1F109A5F-90D6-453F-B8DD-A90F8669EB9F}"/>
                </a:ext>
              </a:extLst>
            </xdr14:cNvPr>
            <xdr14:cNvContentPartPr/>
          </xdr14:nvContentPartPr>
          <xdr14:nvPr macro=""/>
          <xdr14:xfrm>
            <a:off x="3584160" y="617040"/>
            <a:ext cx="1563120" cy="740520"/>
          </xdr14:xfrm>
        </xdr:contentPart>
      </mc:Choice>
      <mc:Fallback>
        <xdr:pic>
          <xdr:nvPicPr>
            <xdr:cNvPr id="95" name="Ink 94">
              <a:extLst>
                <a:ext uri="{FF2B5EF4-FFF2-40B4-BE49-F238E27FC236}">
                  <a16:creationId xmlns:a16="http://schemas.microsoft.com/office/drawing/2014/main" id="{1F109A5F-90D6-453F-B8DD-A90F8669EB9F}"/>
                </a:ext>
              </a:extLst>
            </xdr:cNvPr>
            <xdr:cNvPicPr/>
          </xdr:nvPicPr>
          <xdr:blipFill>
            <a:blip xmlns:r="http://schemas.openxmlformats.org/officeDocument/2006/relationships" r:embed="rId24"/>
            <a:stretch>
              <a:fillRect/>
            </a:stretch>
          </xdr:blipFill>
          <xdr:spPr>
            <a:xfrm>
              <a:off x="3575518" y="608400"/>
              <a:ext cx="1580764" cy="758160"/>
            </a:xfrm>
            <a:prstGeom prst="rect">
              <a:avLst/>
            </a:prstGeom>
          </xdr:spPr>
        </xdr:pic>
      </mc:Fallback>
    </mc:AlternateContent>
    <xdr:clientData/>
  </xdr:twoCellAnchor>
  <xdr:twoCellAnchor editAs="oneCell">
    <xdr:from>
      <xdr:col>5</xdr:col>
      <xdr:colOff>285162</xdr:colOff>
      <xdr:row>13</xdr:row>
      <xdr:rowOff>125415</xdr:rowOff>
    </xdr:from>
    <xdr:to>
      <xdr:col>8</xdr:col>
      <xdr:colOff>219379</xdr:colOff>
      <xdr:row>15</xdr:row>
      <xdr:rowOff>48497</xdr:rowOff>
    </xdr:to>
    <mc:AlternateContent xmlns:mc="http://schemas.openxmlformats.org/markup-compatibility/2006">
      <mc:Choice xmlns:xdr14="http://schemas.microsoft.com/office/excel/2010/spreadsheetDrawing" Requires="xdr14">
        <xdr:contentPart xmlns:r="http://schemas.openxmlformats.org/officeDocument/2006/relationships" r:id="rId25">
          <xdr14:nvContentPartPr>
            <xdr14:cNvPr id="103" name="Ink 102">
              <a:extLst>
                <a:ext uri="{FF2B5EF4-FFF2-40B4-BE49-F238E27FC236}">
                  <a16:creationId xmlns:a16="http://schemas.microsoft.com/office/drawing/2014/main" id="{FF622A8D-07CB-4378-AA58-FE76DF71DA70}"/>
                </a:ext>
              </a:extLst>
            </xdr14:cNvPr>
            <xdr14:cNvContentPartPr/>
          </xdr14:nvContentPartPr>
          <xdr14:nvPr macro=""/>
          <xdr14:xfrm>
            <a:off x="3324600" y="2518437"/>
            <a:ext cx="1757880" cy="291240"/>
          </xdr14:xfrm>
        </xdr:contentPart>
      </mc:Choice>
      <mc:Fallback>
        <xdr:pic>
          <xdr:nvPicPr>
            <xdr:cNvPr id="103" name="Ink 102">
              <a:extLst>
                <a:ext uri="{FF2B5EF4-FFF2-40B4-BE49-F238E27FC236}">
                  <a16:creationId xmlns:a16="http://schemas.microsoft.com/office/drawing/2014/main" id="{FF622A8D-07CB-4378-AA58-FE76DF71DA70}"/>
                </a:ext>
              </a:extLst>
            </xdr:cNvPr>
            <xdr:cNvPicPr/>
          </xdr:nvPicPr>
          <xdr:blipFill>
            <a:blip xmlns:r="http://schemas.openxmlformats.org/officeDocument/2006/relationships" r:embed="rId26"/>
            <a:stretch>
              <a:fillRect/>
            </a:stretch>
          </xdr:blipFill>
          <xdr:spPr>
            <a:xfrm>
              <a:off x="3315958" y="2509448"/>
              <a:ext cx="1775524" cy="308858"/>
            </a:xfrm>
            <a:prstGeom prst="rect">
              <a:avLst/>
            </a:prstGeom>
          </xdr:spPr>
        </xdr:pic>
      </mc:Fallback>
    </mc:AlternateContent>
    <xdr:clientData/>
  </xdr:twoCellAnchor>
  <xdr:twoCellAnchor editAs="oneCell">
    <xdr:from>
      <xdr:col>6</xdr:col>
      <xdr:colOff>452714</xdr:colOff>
      <xdr:row>12</xdr:row>
      <xdr:rowOff>24373</xdr:rowOff>
    </xdr:from>
    <xdr:to>
      <xdr:col>10</xdr:col>
      <xdr:colOff>342804</xdr:colOff>
      <xdr:row>14</xdr:row>
      <xdr:rowOff>45376</xdr:rowOff>
    </xdr:to>
    <mc:AlternateContent xmlns:mc="http://schemas.openxmlformats.org/markup-compatibility/2006">
      <mc:Choice xmlns:xdr14="http://schemas.microsoft.com/office/excel/2010/spreadsheetDrawing" Requires="xdr14">
        <xdr:contentPart xmlns:r="http://schemas.openxmlformats.org/officeDocument/2006/relationships" r:id="rId27">
          <xdr14:nvContentPartPr>
            <xdr14:cNvPr id="123" name="Ink 122">
              <a:extLst>
                <a:ext uri="{FF2B5EF4-FFF2-40B4-BE49-F238E27FC236}">
                  <a16:creationId xmlns:a16="http://schemas.microsoft.com/office/drawing/2014/main" id="{69907148-7074-478B-B15A-D3B6CC9FFFEE}"/>
                </a:ext>
              </a:extLst>
            </xdr14:cNvPr>
            <xdr14:cNvContentPartPr/>
          </xdr14:nvContentPartPr>
          <xdr14:nvPr macro=""/>
          <xdr14:xfrm>
            <a:off x="4100040" y="2233317"/>
            <a:ext cx="2321640" cy="389160"/>
          </xdr14:xfrm>
        </xdr:contentPart>
      </mc:Choice>
      <mc:Fallback>
        <xdr:pic>
          <xdr:nvPicPr>
            <xdr:cNvPr id="123" name="Ink 122">
              <a:extLst>
                <a:ext uri="{FF2B5EF4-FFF2-40B4-BE49-F238E27FC236}">
                  <a16:creationId xmlns:a16="http://schemas.microsoft.com/office/drawing/2014/main" id="{69907148-7074-478B-B15A-D3B6CC9FFFEE}"/>
                </a:ext>
              </a:extLst>
            </xdr:cNvPr>
            <xdr:cNvPicPr/>
          </xdr:nvPicPr>
          <xdr:blipFill>
            <a:blip xmlns:r="http://schemas.openxmlformats.org/officeDocument/2006/relationships" r:embed="rId28"/>
            <a:stretch>
              <a:fillRect/>
            </a:stretch>
          </xdr:blipFill>
          <xdr:spPr>
            <a:xfrm>
              <a:off x="4091124" y="2224756"/>
              <a:ext cx="2339115" cy="406638"/>
            </a:xfrm>
            <a:prstGeom prst="rect">
              <a:avLst/>
            </a:prstGeom>
          </xdr:spPr>
        </xdr:pic>
      </mc:Fallback>
    </mc:AlternateContent>
    <xdr:clientData/>
  </xdr:twoCellAnchor>
  <xdr:twoCellAnchor editAs="oneCell">
    <xdr:from>
      <xdr:col>5</xdr:col>
      <xdr:colOff>426642</xdr:colOff>
      <xdr:row>18</xdr:row>
      <xdr:rowOff>165489</xdr:rowOff>
    </xdr:from>
    <xdr:to>
      <xdr:col>6</xdr:col>
      <xdr:colOff>503114</xdr:colOff>
      <xdr:row>19</xdr:row>
      <xdr:rowOff>182291</xdr:rowOff>
    </xdr:to>
    <mc:AlternateContent xmlns:mc="http://schemas.openxmlformats.org/markup-compatibility/2006">
      <mc:Choice xmlns:xdr14="http://schemas.microsoft.com/office/excel/2010/spreadsheetDrawing" Requires="xdr14">
        <xdr:contentPart xmlns:r="http://schemas.openxmlformats.org/officeDocument/2006/relationships" r:id="rId29">
          <xdr14:nvContentPartPr>
            <xdr14:cNvPr id="127" name="Ink 126">
              <a:extLst>
                <a:ext uri="{FF2B5EF4-FFF2-40B4-BE49-F238E27FC236}">
                  <a16:creationId xmlns:a16="http://schemas.microsoft.com/office/drawing/2014/main" id="{34716375-CB71-4E31-A852-0E4A7A34EEF9}"/>
                </a:ext>
              </a:extLst>
            </xdr14:cNvPr>
            <xdr14:cNvContentPartPr/>
          </xdr14:nvContentPartPr>
          <xdr14:nvPr macro=""/>
          <xdr14:xfrm>
            <a:off x="3466080" y="3478905"/>
            <a:ext cx="684360" cy="200880"/>
          </xdr14:xfrm>
        </xdr:contentPart>
      </mc:Choice>
      <mc:Fallback>
        <xdr:pic>
          <xdr:nvPicPr>
            <xdr:cNvPr id="127" name="Ink 126">
              <a:extLst>
                <a:ext uri="{FF2B5EF4-FFF2-40B4-BE49-F238E27FC236}">
                  <a16:creationId xmlns:a16="http://schemas.microsoft.com/office/drawing/2014/main" id="{34716375-CB71-4E31-A852-0E4A7A34EEF9}"/>
                </a:ext>
              </a:extLst>
            </xdr:cNvPr>
            <xdr:cNvPicPr/>
          </xdr:nvPicPr>
          <xdr:blipFill>
            <a:blip xmlns:r="http://schemas.openxmlformats.org/officeDocument/2006/relationships" r:embed="rId30"/>
            <a:stretch>
              <a:fillRect/>
            </a:stretch>
          </xdr:blipFill>
          <xdr:spPr>
            <a:xfrm>
              <a:off x="3457080" y="3470265"/>
              <a:ext cx="702000" cy="218520"/>
            </a:xfrm>
            <a:prstGeom prst="rect">
              <a:avLst/>
            </a:prstGeom>
          </xdr:spPr>
        </xdr:pic>
      </mc:Fallback>
    </mc:AlternateContent>
    <xdr:clientData/>
  </xdr:twoCellAnchor>
  <xdr:twoCellAnchor editAs="oneCell">
    <xdr:from>
      <xdr:col>6</xdr:col>
      <xdr:colOff>374954</xdr:colOff>
      <xdr:row>7</xdr:row>
      <xdr:rowOff>144605</xdr:rowOff>
    </xdr:from>
    <xdr:to>
      <xdr:col>8</xdr:col>
      <xdr:colOff>471019</xdr:colOff>
      <xdr:row>8</xdr:row>
      <xdr:rowOff>138007</xdr:rowOff>
    </xdr:to>
    <mc:AlternateContent xmlns:mc="http://schemas.openxmlformats.org/markup-compatibility/2006">
      <mc:Choice xmlns:xdr14="http://schemas.microsoft.com/office/excel/2010/spreadsheetDrawing" Requires="xdr14">
        <xdr:contentPart xmlns:r="http://schemas.openxmlformats.org/officeDocument/2006/relationships" r:id="rId31">
          <xdr14:nvContentPartPr>
            <xdr14:cNvPr id="132" name="Ink 131">
              <a:extLst>
                <a:ext uri="{FF2B5EF4-FFF2-40B4-BE49-F238E27FC236}">
                  <a16:creationId xmlns:a16="http://schemas.microsoft.com/office/drawing/2014/main" id="{2A739D90-A808-45BB-9363-C3F21B431FDD}"/>
                </a:ext>
              </a:extLst>
            </xdr14:cNvPr>
            <xdr14:cNvContentPartPr/>
          </xdr14:nvContentPartPr>
          <xdr14:nvPr macro=""/>
          <xdr14:xfrm>
            <a:off x="4022280" y="1433156"/>
            <a:ext cx="1311840" cy="177480"/>
          </xdr14:xfrm>
        </xdr:contentPart>
      </mc:Choice>
      <mc:Fallback>
        <xdr:pic>
          <xdr:nvPicPr>
            <xdr:cNvPr id="132" name="Ink 131">
              <a:extLst>
                <a:ext uri="{FF2B5EF4-FFF2-40B4-BE49-F238E27FC236}">
                  <a16:creationId xmlns:a16="http://schemas.microsoft.com/office/drawing/2014/main" id="{2A739D90-A808-45BB-9363-C3F21B431FDD}"/>
                </a:ext>
              </a:extLst>
            </xdr:cNvPr>
            <xdr:cNvPicPr/>
          </xdr:nvPicPr>
          <xdr:blipFill>
            <a:blip xmlns:r="http://schemas.openxmlformats.org/officeDocument/2006/relationships" r:embed="rId32"/>
            <a:stretch>
              <a:fillRect/>
            </a:stretch>
          </xdr:blipFill>
          <xdr:spPr>
            <a:xfrm>
              <a:off x="4013282" y="1424156"/>
              <a:ext cx="1329475" cy="195120"/>
            </a:xfrm>
            <a:prstGeom prst="rect">
              <a:avLst/>
            </a:prstGeom>
          </xdr:spPr>
        </xdr:pic>
      </mc:Fallback>
    </mc:AlternateContent>
    <xdr:clientData/>
  </xdr:twoCellAnchor>
  <xdr:twoCellAnchor editAs="oneCell">
    <xdr:from>
      <xdr:col>7</xdr:col>
      <xdr:colOff>181427</xdr:colOff>
      <xdr:row>16</xdr:row>
      <xdr:rowOff>143170</xdr:rowOff>
    </xdr:from>
    <xdr:to>
      <xdr:col>8</xdr:col>
      <xdr:colOff>424939</xdr:colOff>
      <xdr:row>18</xdr:row>
      <xdr:rowOff>102612</xdr:rowOff>
    </xdr:to>
    <mc:AlternateContent xmlns:mc="http://schemas.openxmlformats.org/markup-compatibility/2006">
      <mc:Choice xmlns:xdr14="http://schemas.microsoft.com/office/excel/2010/spreadsheetDrawing" Requires="xdr14">
        <xdr:contentPart xmlns:r="http://schemas.openxmlformats.org/officeDocument/2006/relationships" r:id="rId33">
          <xdr14:nvContentPartPr>
            <xdr14:cNvPr id="136" name="Ink 135">
              <a:extLst>
                <a:ext uri="{FF2B5EF4-FFF2-40B4-BE49-F238E27FC236}">
                  <a16:creationId xmlns:a16="http://schemas.microsoft.com/office/drawing/2014/main" id="{427F52CE-3DC9-4FE2-932E-AE4D37C4636F}"/>
                </a:ext>
              </a:extLst>
            </xdr14:cNvPr>
            <xdr14:cNvContentPartPr/>
          </xdr14:nvContentPartPr>
          <xdr14:nvPr macro=""/>
          <xdr14:xfrm>
            <a:off x="4436640" y="3088428"/>
            <a:ext cx="851400" cy="327600"/>
          </xdr14:xfrm>
        </xdr:contentPart>
      </mc:Choice>
      <mc:Fallback>
        <xdr:pic>
          <xdr:nvPicPr>
            <xdr:cNvPr id="136" name="Ink 135">
              <a:extLst>
                <a:ext uri="{FF2B5EF4-FFF2-40B4-BE49-F238E27FC236}">
                  <a16:creationId xmlns:a16="http://schemas.microsoft.com/office/drawing/2014/main" id="{427F52CE-3DC9-4FE2-932E-AE4D37C4636F}"/>
                </a:ext>
              </a:extLst>
            </xdr:cNvPr>
            <xdr:cNvPicPr/>
          </xdr:nvPicPr>
          <xdr:blipFill>
            <a:blip xmlns:r="http://schemas.openxmlformats.org/officeDocument/2006/relationships" r:embed="rId34"/>
            <a:stretch>
              <a:fillRect/>
            </a:stretch>
          </xdr:blipFill>
          <xdr:spPr>
            <a:xfrm>
              <a:off x="4428000" y="3079428"/>
              <a:ext cx="869040" cy="345240"/>
            </a:xfrm>
            <a:prstGeom prst="rect">
              <a:avLst/>
            </a:prstGeom>
          </xdr:spPr>
        </xdr:pic>
      </mc:Fallback>
    </mc:AlternateContent>
    <xdr:clientData/>
  </xdr:twoCellAnchor>
  <xdr:twoCellAnchor editAs="oneCell">
    <xdr:from>
      <xdr:col>7</xdr:col>
      <xdr:colOff>167387</xdr:colOff>
      <xdr:row>19</xdr:row>
      <xdr:rowOff>30134</xdr:rowOff>
    </xdr:from>
    <xdr:to>
      <xdr:col>9</xdr:col>
      <xdr:colOff>105051</xdr:colOff>
      <xdr:row>21</xdr:row>
      <xdr:rowOff>134296</xdr:rowOff>
    </xdr:to>
    <mc:AlternateContent xmlns:mc="http://schemas.openxmlformats.org/markup-compatibility/2006">
      <mc:Choice xmlns:xdr14="http://schemas.microsoft.com/office/excel/2010/spreadsheetDrawing" Requires="xdr14">
        <xdr:contentPart xmlns:r="http://schemas.openxmlformats.org/officeDocument/2006/relationships" r:id="rId35">
          <xdr14:nvContentPartPr>
            <xdr14:cNvPr id="143" name="Ink 142">
              <a:extLst>
                <a:ext uri="{FF2B5EF4-FFF2-40B4-BE49-F238E27FC236}">
                  <a16:creationId xmlns:a16="http://schemas.microsoft.com/office/drawing/2014/main" id="{5FC40D23-112E-4282-B41E-71CC3A356DA6}"/>
                </a:ext>
              </a:extLst>
            </xdr14:cNvPr>
            <xdr14:cNvContentPartPr/>
          </xdr14:nvContentPartPr>
          <xdr14:nvPr macro=""/>
          <xdr14:xfrm>
            <a:off x="4422600" y="3527628"/>
            <a:ext cx="1153440" cy="472320"/>
          </xdr14:xfrm>
        </xdr:contentPart>
      </mc:Choice>
      <mc:Fallback>
        <xdr:pic>
          <xdr:nvPicPr>
            <xdr:cNvPr id="143" name="Ink 142">
              <a:extLst>
                <a:ext uri="{FF2B5EF4-FFF2-40B4-BE49-F238E27FC236}">
                  <a16:creationId xmlns:a16="http://schemas.microsoft.com/office/drawing/2014/main" id="{5FC40D23-112E-4282-B41E-71CC3A356DA6}"/>
                </a:ext>
              </a:extLst>
            </xdr:cNvPr>
            <xdr:cNvPicPr/>
          </xdr:nvPicPr>
          <xdr:blipFill>
            <a:blip xmlns:r="http://schemas.openxmlformats.org/officeDocument/2006/relationships" r:embed="rId36"/>
            <a:stretch>
              <a:fillRect/>
            </a:stretch>
          </xdr:blipFill>
          <xdr:spPr>
            <a:xfrm>
              <a:off x="4413600" y="3518628"/>
              <a:ext cx="1171080" cy="489960"/>
            </a:xfrm>
            <a:prstGeom prst="rect">
              <a:avLst/>
            </a:prstGeom>
          </xdr:spPr>
        </xdr:pic>
      </mc:Fallback>
    </mc:AlternateContent>
    <xdr:clientData/>
  </xdr:twoCellAnchor>
  <xdr:twoCellAnchor editAs="oneCell">
    <xdr:from>
      <xdr:col>9</xdr:col>
      <xdr:colOff>254451</xdr:colOff>
      <xdr:row>18</xdr:row>
      <xdr:rowOff>163812</xdr:rowOff>
    </xdr:from>
    <xdr:to>
      <xdr:col>9</xdr:col>
      <xdr:colOff>475131</xdr:colOff>
      <xdr:row>19</xdr:row>
      <xdr:rowOff>129854</xdr:rowOff>
    </xdr:to>
    <mc:AlternateContent xmlns:mc="http://schemas.openxmlformats.org/markup-compatibility/2006">
      <mc:Choice xmlns:xdr14="http://schemas.microsoft.com/office/excel/2010/spreadsheetDrawing" Requires="xdr14">
        <xdr:contentPart xmlns:r="http://schemas.openxmlformats.org/officeDocument/2006/relationships" r:id="rId37">
          <xdr14:nvContentPartPr>
            <xdr14:cNvPr id="146" name="Ink 145">
              <a:extLst>
                <a:ext uri="{FF2B5EF4-FFF2-40B4-BE49-F238E27FC236}">
                  <a16:creationId xmlns:a16="http://schemas.microsoft.com/office/drawing/2014/main" id="{60C39AF6-178F-4476-833D-84B28398812E}"/>
                </a:ext>
              </a:extLst>
            </xdr14:cNvPr>
            <xdr14:cNvContentPartPr/>
          </xdr14:nvContentPartPr>
          <xdr14:nvPr macro=""/>
          <xdr14:xfrm>
            <a:off x="5725440" y="3477228"/>
            <a:ext cx="220680" cy="150120"/>
          </xdr14:xfrm>
        </xdr:contentPart>
      </mc:Choice>
      <mc:Fallback>
        <xdr:pic>
          <xdr:nvPicPr>
            <xdr:cNvPr id="146" name="Ink 145">
              <a:extLst>
                <a:ext uri="{FF2B5EF4-FFF2-40B4-BE49-F238E27FC236}">
                  <a16:creationId xmlns:a16="http://schemas.microsoft.com/office/drawing/2014/main" id="{60C39AF6-178F-4476-833D-84B28398812E}"/>
                </a:ext>
              </a:extLst>
            </xdr:cNvPr>
            <xdr:cNvPicPr/>
          </xdr:nvPicPr>
          <xdr:blipFill>
            <a:blip xmlns:r="http://schemas.openxmlformats.org/officeDocument/2006/relationships" r:embed="rId38"/>
            <a:stretch>
              <a:fillRect/>
            </a:stretch>
          </xdr:blipFill>
          <xdr:spPr>
            <a:xfrm>
              <a:off x="5716800" y="3468588"/>
              <a:ext cx="238320" cy="167760"/>
            </a:xfrm>
            <a:prstGeom prst="rect">
              <a:avLst/>
            </a:prstGeom>
          </xdr:spPr>
        </xdr:pic>
      </mc:Fallback>
    </mc:AlternateContent>
    <xdr:clientData/>
  </xdr:twoCellAnchor>
  <xdr:twoCellAnchor editAs="oneCell">
    <xdr:from>
      <xdr:col>10</xdr:col>
      <xdr:colOff>134364</xdr:colOff>
      <xdr:row>16</xdr:row>
      <xdr:rowOff>144610</xdr:rowOff>
    </xdr:from>
    <xdr:to>
      <xdr:col>11</xdr:col>
      <xdr:colOff>113996</xdr:colOff>
      <xdr:row>18</xdr:row>
      <xdr:rowOff>162012</xdr:rowOff>
    </xdr:to>
    <mc:AlternateContent xmlns:mc="http://schemas.openxmlformats.org/markup-compatibility/2006">
      <mc:Choice xmlns:xdr14="http://schemas.microsoft.com/office/excel/2010/spreadsheetDrawing" Requires="xdr14">
        <xdr:contentPart xmlns:r="http://schemas.openxmlformats.org/officeDocument/2006/relationships" r:id="rId39">
          <xdr14:nvContentPartPr>
            <xdr14:cNvPr id="152" name="Ink 151">
              <a:extLst>
                <a:ext uri="{FF2B5EF4-FFF2-40B4-BE49-F238E27FC236}">
                  <a16:creationId xmlns:a16="http://schemas.microsoft.com/office/drawing/2014/main" id="{9ABEE819-D24E-4FD7-A728-BDC9CFE5B3C5}"/>
                </a:ext>
              </a:extLst>
            </xdr14:cNvPr>
            <xdr14:cNvContentPartPr/>
          </xdr14:nvContentPartPr>
          <xdr14:nvPr macro=""/>
          <xdr14:xfrm>
            <a:off x="6213240" y="3089868"/>
            <a:ext cx="587520" cy="385560"/>
          </xdr14:xfrm>
        </xdr:contentPart>
      </mc:Choice>
      <mc:Fallback>
        <xdr:pic>
          <xdr:nvPicPr>
            <xdr:cNvPr id="152" name="Ink 151">
              <a:extLst>
                <a:ext uri="{FF2B5EF4-FFF2-40B4-BE49-F238E27FC236}">
                  <a16:creationId xmlns:a16="http://schemas.microsoft.com/office/drawing/2014/main" id="{9ABEE819-D24E-4FD7-A728-BDC9CFE5B3C5}"/>
                </a:ext>
              </a:extLst>
            </xdr:cNvPr>
            <xdr:cNvPicPr/>
          </xdr:nvPicPr>
          <xdr:blipFill>
            <a:blip xmlns:r="http://schemas.openxmlformats.org/officeDocument/2006/relationships" r:embed="rId40"/>
            <a:stretch>
              <a:fillRect/>
            </a:stretch>
          </xdr:blipFill>
          <xdr:spPr>
            <a:xfrm>
              <a:off x="6204240" y="3081220"/>
              <a:ext cx="605160" cy="403216"/>
            </a:xfrm>
            <a:prstGeom prst="rect">
              <a:avLst/>
            </a:prstGeom>
          </xdr:spPr>
        </xdr:pic>
      </mc:Fallback>
    </mc:AlternateContent>
    <xdr:clientData/>
  </xdr:twoCellAnchor>
  <xdr:twoCellAnchor editAs="oneCell">
    <xdr:from>
      <xdr:col>10</xdr:col>
      <xdr:colOff>217884</xdr:colOff>
      <xdr:row>19</xdr:row>
      <xdr:rowOff>114734</xdr:rowOff>
    </xdr:from>
    <xdr:to>
      <xdr:col>11</xdr:col>
      <xdr:colOff>58196</xdr:colOff>
      <xdr:row>21</xdr:row>
      <xdr:rowOff>49336</xdr:rowOff>
    </xdr:to>
    <mc:AlternateContent xmlns:mc="http://schemas.openxmlformats.org/markup-compatibility/2006">
      <mc:Choice xmlns:xdr14="http://schemas.microsoft.com/office/excel/2010/spreadsheetDrawing" Requires="xdr14">
        <xdr:contentPart xmlns:r="http://schemas.openxmlformats.org/officeDocument/2006/relationships" r:id="rId41">
          <xdr14:nvContentPartPr>
            <xdr14:cNvPr id="161" name="Ink 160">
              <a:extLst>
                <a:ext uri="{FF2B5EF4-FFF2-40B4-BE49-F238E27FC236}">
                  <a16:creationId xmlns:a16="http://schemas.microsoft.com/office/drawing/2014/main" id="{3C77CF5B-4B9B-4D53-823F-80855535B662}"/>
                </a:ext>
              </a:extLst>
            </xdr14:cNvPr>
            <xdr14:cNvContentPartPr/>
          </xdr14:nvContentPartPr>
          <xdr14:nvPr macro=""/>
          <xdr14:xfrm>
            <a:off x="6296760" y="3612228"/>
            <a:ext cx="448200" cy="302760"/>
          </xdr14:xfrm>
        </xdr:contentPart>
      </mc:Choice>
      <mc:Fallback>
        <xdr:pic>
          <xdr:nvPicPr>
            <xdr:cNvPr id="161" name="Ink 160">
              <a:extLst>
                <a:ext uri="{FF2B5EF4-FFF2-40B4-BE49-F238E27FC236}">
                  <a16:creationId xmlns:a16="http://schemas.microsoft.com/office/drawing/2014/main" id="{3C77CF5B-4B9B-4D53-823F-80855535B662}"/>
                </a:ext>
              </a:extLst>
            </xdr:cNvPr>
            <xdr:cNvPicPr/>
          </xdr:nvPicPr>
          <xdr:blipFill>
            <a:blip xmlns:r="http://schemas.openxmlformats.org/officeDocument/2006/relationships" r:embed="rId42"/>
            <a:stretch>
              <a:fillRect/>
            </a:stretch>
          </xdr:blipFill>
          <xdr:spPr>
            <a:xfrm>
              <a:off x="6288127" y="3603588"/>
              <a:ext cx="465826" cy="320400"/>
            </a:xfrm>
            <a:prstGeom prst="rect">
              <a:avLst/>
            </a:prstGeom>
          </xdr:spPr>
        </xdr:pic>
      </mc:Fallback>
    </mc:AlternateContent>
    <xdr:clientData/>
  </xdr:twoCellAnchor>
  <xdr:twoCellAnchor editAs="oneCell">
    <xdr:from>
      <xdr:col>1</xdr:col>
      <xdr:colOff>78992</xdr:colOff>
      <xdr:row>15</xdr:row>
      <xdr:rowOff>118088</xdr:rowOff>
    </xdr:from>
    <xdr:to>
      <xdr:col>1</xdr:col>
      <xdr:colOff>284552</xdr:colOff>
      <xdr:row>17</xdr:row>
      <xdr:rowOff>141611</xdr:rowOff>
    </xdr:to>
    <mc:AlternateContent xmlns:mc="http://schemas.openxmlformats.org/markup-compatibility/2006">
      <mc:Choice xmlns:xdr14="http://schemas.microsoft.com/office/excel/2010/spreadsheetDrawing" Requires="xdr14">
        <xdr:contentPart xmlns:r="http://schemas.openxmlformats.org/officeDocument/2006/relationships" r:id="rId43">
          <xdr14:nvContentPartPr>
            <xdr14:cNvPr id="162" name="Ink 161">
              <a:extLst>
                <a:ext uri="{FF2B5EF4-FFF2-40B4-BE49-F238E27FC236}">
                  <a16:creationId xmlns:a16="http://schemas.microsoft.com/office/drawing/2014/main" id="{BB035A03-A3FF-405D-AEFE-05A10A451F3E}"/>
                </a:ext>
              </a:extLst>
            </xdr14:cNvPr>
            <xdr14:cNvContentPartPr/>
          </xdr14:nvContentPartPr>
          <xdr14:nvPr macro=""/>
          <xdr14:xfrm>
            <a:off x="686880" y="2879268"/>
            <a:ext cx="205560" cy="391680"/>
          </xdr14:xfrm>
        </xdr:contentPart>
      </mc:Choice>
      <mc:Fallback>
        <xdr:pic>
          <xdr:nvPicPr>
            <xdr:cNvPr id="162" name="Ink 161">
              <a:extLst>
                <a:ext uri="{FF2B5EF4-FFF2-40B4-BE49-F238E27FC236}">
                  <a16:creationId xmlns:a16="http://schemas.microsoft.com/office/drawing/2014/main" id="{BB035A03-A3FF-405D-AEFE-05A10A451F3E}"/>
                </a:ext>
              </a:extLst>
            </xdr:cNvPr>
            <xdr:cNvPicPr/>
          </xdr:nvPicPr>
          <xdr:blipFill>
            <a:blip xmlns:r="http://schemas.openxmlformats.org/officeDocument/2006/relationships" r:embed="rId44"/>
            <a:stretch>
              <a:fillRect/>
            </a:stretch>
          </xdr:blipFill>
          <xdr:spPr>
            <a:xfrm>
              <a:off x="677880" y="2870268"/>
              <a:ext cx="223200" cy="409320"/>
            </a:xfrm>
            <a:prstGeom prst="rect">
              <a:avLst/>
            </a:prstGeom>
          </xdr:spPr>
        </xdr:pic>
      </mc:Fallback>
    </mc:AlternateContent>
    <xdr:clientData/>
  </xdr:twoCellAnchor>
  <xdr:twoCellAnchor editAs="oneCell">
    <xdr:from>
      <xdr:col>2</xdr:col>
      <xdr:colOff>548225</xdr:colOff>
      <xdr:row>12</xdr:row>
      <xdr:rowOff>57964</xdr:rowOff>
    </xdr:from>
    <xdr:to>
      <xdr:col>3</xdr:col>
      <xdr:colOff>179377</xdr:colOff>
      <xdr:row>14</xdr:row>
      <xdr:rowOff>25687</xdr:rowOff>
    </xdr:to>
    <mc:AlternateContent xmlns:mc="http://schemas.openxmlformats.org/markup-compatibility/2006">
      <mc:Choice xmlns:xdr14="http://schemas.microsoft.com/office/excel/2010/spreadsheetDrawing" Requires="xdr14">
        <xdr:contentPart xmlns:r="http://schemas.openxmlformats.org/officeDocument/2006/relationships" r:id="rId45">
          <xdr14:nvContentPartPr>
            <xdr14:cNvPr id="168" name="Ink 167">
              <a:extLst>
                <a:ext uri="{FF2B5EF4-FFF2-40B4-BE49-F238E27FC236}">
                  <a16:creationId xmlns:a16="http://schemas.microsoft.com/office/drawing/2014/main" id="{412ABB31-CBDA-4DE1-81C9-F89D91F590CB}"/>
                </a:ext>
              </a:extLst>
            </xdr14:cNvPr>
            <xdr14:cNvContentPartPr/>
          </xdr14:nvContentPartPr>
          <xdr14:nvPr macro=""/>
          <xdr14:xfrm>
            <a:off x="1764000" y="2266908"/>
            <a:ext cx="239040" cy="335880"/>
          </xdr14:xfrm>
        </xdr:contentPart>
      </mc:Choice>
      <mc:Fallback>
        <xdr:pic>
          <xdr:nvPicPr>
            <xdr:cNvPr id="168" name="Ink 167">
              <a:extLst>
                <a:ext uri="{FF2B5EF4-FFF2-40B4-BE49-F238E27FC236}">
                  <a16:creationId xmlns:a16="http://schemas.microsoft.com/office/drawing/2014/main" id="{412ABB31-CBDA-4DE1-81C9-F89D91F590CB}"/>
                </a:ext>
              </a:extLst>
            </xdr:cNvPr>
            <xdr:cNvPicPr/>
          </xdr:nvPicPr>
          <xdr:blipFill>
            <a:blip xmlns:r="http://schemas.openxmlformats.org/officeDocument/2006/relationships" r:embed="rId46"/>
            <a:stretch>
              <a:fillRect/>
            </a:stretch>
          </xdr:blipFill>
          <xdr:spPr>
            <a:xfrm>
              <a:off x="1755014" y="2258268"/>
              <a:ext cx="256653" cy="353520"/>
            </a:xfrm>
            <a:prstGeom prst="rect">
              <a:avLst/>
            </a:prstGeom>
          </xdr:spPr>
        </xdr:pic>
      </mc:Fallback>
    </mc:AlternateContent>
    <xdr:clientData/>
  </xdr:twoCellAnchor>
  <xdr:twoCellAnchor editAs="oneCell">
    <xdr:from>
      <xdr:col>0</xdr:col>
      <xdr:colOff>570240</xdr:colOff>
      <xdr:row>9</xdr:row>
      <xdr:rowOff>91080</xdr:rowOff>
    </xdr:from>
    <xdr:to>
      <xdr:col>2</xdr:col>
      <xdr:colOff>147185</xdr:colOff>
      <xdr:row>14</xdr:row>
      <xdr:rowOff>82207</xdr:rowOff>
    </xdr:to>
    <mc:AlternateContent xmlns:mc="http://schemas.openxmlformats.org/markup-compatibility/2006">
      <mc:Choice xmlns:xdr14="http://schemas.microsoft.com/office/excel/2010/spreadsheetDrawing" Requires="xdr14">
        <xdr:contentPart xmlns:r="http://schemas.openxmlformats.org/officeDocument/2006/relationships" r:id="rId47">
          <xdr14:nvContentPartPr>
            <xdr14:cNvPr id="176" name="Ink 175">
              <a:extLst>
                <a:ext uri="{FF2B5EF4-FFF2-40B4-BE49-F238E27FC236}">
                  <a16:creationId xmlns:a16="http://schemas.microsoft.com/office/drawing/2014/main" id="{64C68A83-5B73-400F-A95A-5CCBCCD42F2E}"/>
                </a:ext>
              </a:extLst>
            </xdr14:cNvPr>
            <xdr14:cNvContentPartPr/>
          </xdr14:nvContentPartPr>
          <xdr14:nvPr macro=""/>
          <xdr14:xfrm>
            <a:off x="570240" y="1747788"/>
            <a:ext cx="792720" cy="911520"/>
          </xdr14:xfrm>
        </xdr:contentPart>
      </mc:Choice>
      <mc:Fallback>
        <xdr:pic>
          <xdr:nvPicPr>
            <xdr:cNvPr id="176" name="Ink 175">
              <a:extLst>
                <a:ext uri="{FF2B5EF4-FFF2-40B4-BE49-F238E27FC236}">
                  <a16:creationId xmlns:a16="http://schemas.microsoft.com/office/drawing/2014/main" id="{64C68A83-5B73-400F-A95A-5CCBCCD42F2E}"/>
                </a:ext>
              </a:extLst>
            </xdr:cNvPr>
            <xdr:cNvPicPr/>
          </xdr:nvPicPr>
          <xdr:blipFill>
            <a:blip xmlns:r="http://schemas.openxmlformats.org/officeDocument/2006/relationships" r:embed="rId48"/>
            <a:stretch>
              <a:fillRect/>
            </a:stretch>
          </xdr:blipFill>
          <xdr:spPr>
            <a:xfrm>
              <a:off x="561600" y="1739151"/>
              <a:ext cx="810360" cy="929153"/>
            </a:xfrm>
            <a:prstGeom prst="rect">
              <a:avLst/>
            </a:prstGeom>
          </xdr:spPr>
        </xdr:pic>
      </mc:Fallback>
    </mc:AlternateContent>
    <xdr:clientData/>
  </xdr:twoCellAnchor>
  <xdr:twoCellAnchor editAs="oneCell">
    <xdr:from>
      <xdr:col>1</xdr:col>
      <xdr:colOff>382472</xdr:colOff>
      <xdr:row>15</xdr:row>
      <xdr:rowOff>18728</xdr:rowOff>
    </xdr:from>
    <xdr:to>
      <xdr:col>3</xdr:col>
      <xdr:colOff>252817</xdr:colOff>
      <xdr:row>23</xdr:row>
      <xdr:rowOff>105259</xdr:rowOff>
    </xdr:to>
    <mc:AlternateContent xmlns:mc="http://schemas.openxmlformats.org/markup-compatibility/2006">
      <mc:Choice xmlns:xdr14="http://schemas.microsoft.com/office/excel/2010/spreadsheetDrawing" Requires="xdr14">
        <xdr:contentPart xmlns:r="http://schemas.openxmlformats.org/officeDocument/2006/relationships" r:id="rId49">
          <xdr14:nvContentPartPr>
            <xdr14:cNvPr id="186" name="Ink 185">
              <a:extLst>
                <a:ext uri="{FF2B5EF4-FFF2-40B4-BE49-F238E27FC236}">
                  <a16:creationId xmlns:a16="http://schemas.microsoft.com/office/drawing/2014/main" id="{E7FAF307-1174-47DA-AA77-36BE26DC0B32}"/>
                </a:ext>
              </a:extLst>
            </xdr14:cNvPr>
            <xdr14:cNvContentPartPr/>
          </xdr14:nvContentPartPr>
          <xdr14:nvPr macro=""/>
          <xdr14:xfrm>
            <a:off x="990360" y="2779908"/>
            <a:ext cx="1086120" cy="1559160"/>
          </xdr14:xfrm>
        </xdr:contentPart>
      </mc:Choice>
      <mc:Fallback>
        <xdr:pic>
          <xdr:nvPicPr>
            <xdr:cNvPr id="186" name="Ink 185">
              <a:extLst>
                <a:ext uri="{FF2B5EF4-FFF2-40B4-BE49-F238E27FC236}">
                  <a16:creationId xmlns:a16="http://schemas.microsoft.com/office/drawing/2014/main" id="{E7FAF307-1174-47DA-AA77-36BE26DC0B32}"/>
                </a:ext>
              </a:extLst>
            </xdr:cNvPr>
            <xdr:cNvPicPr/>
          </xdr:nvPicPr>
          <xdr:blipFill>
            <a:blip xmlns:r="http://schemas.openxmlformats.org/officeDocument/2006/relationships" r:embed="rId50"/>
            <a:stretch>
              <a:fillRect/>
            </a:stretch>
          </xdr:blipFill>
          <xdr:spPr>
            <a:xfrm>
              <a:off x="981717" y="2770910"/>
              <a:ext cx="1103766" cy="1576796"/>
            </a:xfrm>
            <a:prstGeom prst="rect">
              <a:avLst/>
            </a:prstGeom>
          </xdr:spPr>
        </xdr:pic>
      </mc:Fallback>
    </mc:AlternateContent>
    <xdr:clientData/>
  </xdr:twoCellAnchor>
  <xdr:twoCellAnchor editAs="oneCell">
    <xdr:from>
      <xdr:col>3</xdr:col>
      <xdr:colOff>98017</xdr:colOff>
      <xdr:row>12</xdr:row>
      <xdr:rowOff>30964</xdr:rowOff>
    </xdr:from>
    <xdr:to>
      <xdr:col>3</xdr:col>
      <xdr:colOff>225097</xdr:colOff>
      <xdr:row>13</xdr:row>
      <xdr:rowOff>125166</xdr:rowOff>
    </xdr:to>
    <mc:AlternateContent xmlns:mc="http://schemas.openxmlformats.org/markup-compatibility/2006">
      <mc:Choice xmlns:xdr14="http://schemas.microsoft.com/office/excel/2010/spreadsheetDrawing" Requires="xdr14">
        <xdr:contentPart xmlns:r="http://schemas.openxmlformats.org/officeDocument/2006/relationships" r:id="rId51">
          <xdr14:nvContentPartPr>
            <xdr14:cNvPr id="187" name="Ink 186">
              <a:extLst>
                <a:ext uri="{FF2B5EF4-FFF2-40B4-BE49-F238E27FC236}">
                  <a16:creationId xmlns:a16="http://schemas.microsoft.com/office/drawing/2014/main" id="{FEC4494D-25B6-45A9-A7CE-5B8EE4B2AF04}"/>
                </a:ext>
              </a:extLst>
            </xdr14:cNvPr>
            <xdr14:cNvContentPartPr/>
          </xdr14:nvContentPartPr>
          <xdr14:nvPr macro=""/>
          <xdr14:xfrm>
            <a:off x="1921680" y="2239908"/>
            <a:ext cx="127080" cy="278280"/>
          </xdr14:xfrm>
        </xdr:contentPart>
      </mc:Choice>
      <mc:Fallback>
        <xdr:pic>
          <xdr:nvPicPr>
            <xdr:cNvPr id="187" name="Ink 186">
              <a:extLst>
                <a:ext uri="{FF2B5EF4-FFF2-40B4-BE49-F238E27FC236}">
                  <a16:creationId xmlns:a16="http://schemas.microsoft.com/office/drawing/2014/main" id="{FEC4494D-25B6-45A9-A7CE-5B8EE4B2AF04}"/>
                </a:ext>
              </a:extLst>
            </xdr:cNvPr>
            <xdr:cNvPicPr/>
          </xdr:nvPicPr>
          <xdr:blipFill>
            <a:blip xmlns:r="http://schemas.openxmlformats.org/officeDocument/2006/relationships" r:embed="rId52"/>
            <a:stretch>
              <a:fillRect/>
            </a:stretch>
          </xdr:blipFill>
          <xdr:spPr>
            <a:xfrm>
              <a:off x="1912680" y="2231268"/>
              <a:ext cx="144720" cy="295920"/>
            </a:xfrm>
            <a:prstGeom prst="rect">
              <a:avLst/>
            </a:prstGeom>
          </xdr:spPr>
        </xdr:pic>
      </mc:Fallback>
    </mc:AlternateContent>
    <xdr:clientData/>
  </xdr:twoCellAnchor>
  <xdr:twoCellAnchor editAs="oneCell">
    <xdr:from>
      <xdr:col>3</xdr:col>
      <xdr:colOff>201337</xdr:colOff>
      <xdr:row>18</xdr:row>
      <xdr:rowOff>133212</xdr:rowOff>
    </xdr:from>
    <xdr:to>
      <xdr:col>4</xdr:col>
      <xdr:colOff>16449</xdr:colOff>
      <xdr:row>21</xdr:row>
      <xdr:rowOff>68056</xdr:rowOff>
    </xdr:to>
    <mc:AlternateContent xmlns:mc="http://schemas.openxmlformats.org/markup-compatibility/2006">
      <mc:Choice xmlns:xdr14="http://schemas.microsoft.com/office/excel/2010/spreadsheetDrawing" Requires="xdr14">
        <xdr:contentPart xmlns:r="http://schemas.openxmlformats.org/officeDocument/2006/relationships" r:id="rId53">
          <xdr14:nvContentPartPr>
            <xdr14:cNvPr id="191" name="Ink 190">
              <a:extLst>
                <a:ext uri="{FF2B5EF4-FFF2-40B4-BE49-F238E27FC236}">
                  <a16:creationId xmlns:a16="http://schemas.microsoft.com/office/drawing/2014/main" id="{889444CC-88AE-4A1B-8715-4235D81B0DCB}"/>
                </a:ext>
              </a:extLst>
            </xdr14:cNvPr>
            <xdr14:cNvContentPartPr/>
          </xdr14:nvContentPartPr>
          <xdr14:nvPr macro=""/>
          <xdr14:xfrm>
            <a:off x="2025000" y="3446628"/>
            <a:ext cx="423000" cy="487080"/>
          </xdr14:xfrm>
        </xdr:contentPart>
      </mc:Choice>
      <mc:Fallback>
        <xdr:pic>
          <xdr:nvPicPr>
            <xdr:cNvPr id="191" name="Ink 190">
              <a:extLst>
                <a:ext uri="{FF2B5EF4-FFF2-40B4-BE49-F238E27FC236}">
                  <a16:creationId xmlns:a16="http://schemas.microsoft.com/office/drawing/2014/main" id="{889444CC-88AE-4A1B-8715-4235D81B0DCB}"/>
                </a:ext>
              </a:extLst>
            </xdr:cNvPr>
            <xdr:cNvPicPr/>
          </xdr:nvPicPr>
          <xdr:blipFill>
            <a:blip xmlns:r="http://schemas.openxmlformats.org/officeDocument/2006/relationships" r:embed="rId54"/>
            <a:stretch>
              <a:fillRect/>
            </a:stretch>
          </xdr:blipFill>
          <xdr:spPr>
            <a:xfrm>
              <a:off x="2016000" y="3437628"/>
              <a:ext cx="440640" cy="504720"/>
            </a:xfrm>
            <a:prstGeom prst="rect">
              <a:avLst/>
            </a:prstGeom>
          </xdr:spPr>
        </xdr:pic>
      </mc:Fallback>
    </mc:AlternateContent>
    <xdr:clientData/>
  </xdr:twoCellAnchor>
  <xdr:twoCellAnchor editAs="oneCell">
    <xdr:from>
      <xdr:col>11</xdr:col>
      <xdr:colOff>367436</xdr:colOff>
      <xdr:row>13</xdr:row>
      <xdr:rowOff>106806</xdr:rowOff>
    </xdr:from>
    <xdr:to>
      <xdr:col>12</xdr:col>
      <xdr:colOff>163468</xdr:colOff>
      <xdr:row>17</xdr:row>
      <xdr:rowOff>36851</xdr:rowOff>
    </xdr:to>
    <mc:AlternateContent xmlns:mc="http://schemas.openxmlformats.org/markup-compatibility/2006">
      <mc:Choice xmlns:xdr14="http://schemas.microsoft.com/office/excel/2010/spreadsheetDrawing" Requires="xdr14">
        <xdr:contentPart xmlns:r="http://schemas.openxmlformats.org/officeDocument/2006/relationships" r:id="rId55">
          <xdr14:nvContentPartPr>
            <xdr14:cNvPr id="203" name="Ink 202">
              <a:extLst>
                <a:ext uri="{FF2B5EF4-FFF2-40B4-BE49-F238E27FC236}">
                  <a16:creationId xmlns:a16="http://schemas.microsoft.com/office/drawing/2014/main" id="{6C4A9300-9F72-4527-9CBA-D4953FD5582E}"/>
                </a:ext>
              </a:extLst>
            </xdr14:cNvPr>
            <xdr14:cNvContentPartPr/>
          </xdr14:nvContentPartPr>
          <xdr14:nvPr macro=""/>
          <xdr14:xfrm>
            <a:off x="7054200" y="2499828"/>
            <a:ext cx="403920" cy="666360"/>
          </xdr14:xfrm>
        </xdr:contentPart>
      </mc:Choice>
      <mc:Fallback>
        <xdr:pic>
          <xdr:nvPicPr>
            <xdr:cNvPr id="203" name="Ink 202">
              <a:extLst>
                <a:ext uri="{FF2B5EF4-FFF2-40B4-BE49-F238E27FC236}">
                  <a16:creationId xmlns:a16="http://schemas.microsoft.com/office/drawing/2014/main" id="{6C4A9300-9F72-4527-9CBA-D4953FD5582E}"/>
                </a:ext>
              </a:extLst>
            </xdr:cNvPr>
            <xdr:cNvPicPr/>
          </xdr:nvPicPr>
          <xdr:blipFill>
            <a:blip xmlns:r="http://schemas.openxmlformats.org/officeDocument/2006/relationships" r:embed="rId56"/>
            <a:stretch>
              <a:fillRect/>
            </a:stretch>
          </xdr:blipFill>
          <xdr:spPr>
            <a:xfrm>
              <a:off x="7045200" y="2491183"/>
              <a:ext cx="421560" cy="684010"/>
            </a:xfrm>
            <a:prstGeom prst="rect">
              <a:avLst/>
            </a:prstGeom>
          </xdr:spPr>
        </xdr:pic>
      </mc:Fallback>
    </mc:AlternateContent>
    <xdr:clientData/>
  </xdr:twoCellAnchor>
  <xdr:twoCellAnchor editAs="oneCell">
    <xdr:from>
      <xdr:col>4</xdr:col>
      <xdr:colOff>140649</xdr:colOff>
      <xdr:row>19</xdr:row>
      <xdr:rowOff>119414</xdr:rowOff>
    </xdr:from>
    <xdr:to>
      <xdr:col>5</xdr:col>
      <xdr:colOff>218562</xdr:colOff>
      <xdr:row>22</xdr:row>
      <xdr:rowOff>39498</xdr:rowOff>
    </xdr:to>
    <mc:AlternateContent xmlns:mc="http://schemas.openxmlformats.org/markup-compatibility/2006">
      <mc:Choice xmlns:xdr14="http://schemas.microsoft.com/office/excel/2010/spreadsheetDrawing" Requires="xdr14">
        <xdr:contentPart xmlns:r="http://schemas.openxmlformats.org/officeDocument/2006/relationships" r:id="rId57">
          <xdr14:nvContentPartPr>
            <xdr14:cNvPr id="209" name="Ink 208">
              <a:extLst>
                <a:ext uri="{FF2B5EF4-FFF2-40B4-BE49-F238E27FC236}">
                  <a16:creationId xmlns:a16="http://schemas.microsoft.com/office/drawing/2014/main" id="{53A8FD06-740E-4D66-99E0-ED6316F14297}"/>
                </a:ext>
              </a:extLst>
            </xdr14:cNvPr>
            <xdr14:cNvContentPartPr/>
          </xdr14:nvContentPartPr>
          <xdr14:nvPr macro=""/>
          <xdr14:xfrm>
            <a:off x="2572200" y="3616908"/>
            <a:ext cx="685800" cy="472320"/>
          </xdr14:xfrm>
        </xdr:contentPart>
      </mc:Choice>
      <mc:Fallback>
        <xdr:pic>
          <xdr:nvPicPr>
            <xdr:cNvPr id="209" name="Ink 208">
              <a:extLst>
                <a:ext uri="{FF2B5EF4-FFF2-40B4-BE49-F238E27FC236}">
                  <a16:creationId xmlns:a16="http://schemas.microsoft.com/office/drawing/2014/main" id="{53A8FD06-740E-4D66-99E0-ED6316F14297}"/>
                </a:ext>
              </a:extLst>
            </xdr:cNvPr>
            <xdr:cNvPicPr/>
          </xdr:nvPicPr>
          <xdr:blipFill>
            <a:blip xmlns:r="http://schemas.openxmlformats.org/officeDocument/2006/relationships" r:embed="rId58"/>
            <a:stretch>
              <a:fillRect/>
            </a:stretch>
          </xdr:blipFill>
          <xdr:spPr>
            <a:xfrm>
              <a:off x="2563560" y="3608261"/>
              <a:ext cx="703440" cy="489973"/>
            </a:xfrm>
            <a:prstGeom prst="rect">
              <a:avLst/>
            </a:prstGeom>
          </xdr:spPr>
        </xdr:pic>
      </mc:Fallback>
    </mc:AlternateContent>
    <xdr:clientData/>
  </xdr:twoCellAnchor>
  <xdr:twoCellAnchor editAs="oneCell">
    <xdr:from>
      <xdr:col>7</xdr:col>
      <xdr:colOff>111227</xdr:colOff>
      <xdr:row>21</xdr:row>
      <xdr:rowOff>80656</xdr:rowOff>
    </xdr:from>
    <xdr:to>
      <xdr:col>11</xdr:col>
      <xdr:colOff>176996</xdr:colOff>
      <xdr:row>24</xdr:row>
      <xdr:rowOff>100100</xdr:rowOff>
    </xdr:to>
    <mc:AlternateContent xmlns:mc="http://schemas.openxmlformats.org/markup-compatibility/2006">
      <mc:Choice xmlns:xdr14="http://schemas.microsoft.com/office/excel/2010/spreadsheetDrawing" Requires="xdr14">
        <xdr:contentPart xmlns:r="http://schemas.openxmlformats.org/officeDocument/2006/relationships" r:id="rId59">
          <xdr14:nvContentPartPr>
            <xdr14:cNvPr id="229" name="Ink 228">
              <a:extLst>
                <a:ext uri="{FF2B5EF4-FFF2-40B4-BE49-F238E27FC236}">
                  <a16:creationId xmlns:a16="http://schemas.microsoft.com/office/drawing/2014/main" id="{9FCFC810-90F5-4AC5-8627-9708D491AF1A}"/>
                </a:ext>
              </a:extLst>
            </xdr14:cNvPr>
            <xdr14:cNvContentPartPr/>
          </xdr14:nvContentPartPr>
          <xdr14:nvPr macro=""/>
          <xdr14:xfrm>
            <a:off x="4366440" y="3946308"/>
            <a:ext cx="2497320" cy="571680"/>
          </xdr14:xfrm>
        </xdr:contentPart>
      </mc:Choice>
      <mc:Fallback>
        <xdr:pic>
          <xdr:nvPicPr>
            <xdr:cNvPr id="229" name="Ink 228">
              <a:extLst>
                <a:ext uri="{FF2B5EF4-FFF2-40B4-BE49-F238E27FC236}">
                  <a16:creationId xmlns:a16="http://schemas.microsoft.com/office/drawing/2014/main" id="{9FCFC810-90F5-4AC5-8627-9708D491AF1A}"/>
                </a:ext>
              </a:extLst>
            </xdr:cNvPr>
            <xdr:cNvPicPr/>
          </xdr:nvPicPr>
          <xdr:blipFill>
            <a:blip xmlns:r="http://schemas.openxmlformats.org/officeDocument/2006/relationships" r:embed="rId60"/>
            <a:stretch>
              <a:fillRect/>
            </a:stretch>
          </xdr:blipFill>
          <xdr:spPr>
            <a:xfrm>
              <a:off x="4357518" y="3937392"/>
              <a:ext cx="2514806" cy="589155"/>
            </a:xfrm>
            <a:prstGeom prst="rect">
              <a:avLst/>
            </a:prstGeom>
          </xdr:spPr>
        </xdr:pic>
      </mc:Fallback>
    </mc:AlternateContent>
    <xdr:clientData/>
  </xdr:twoCellAnchor>
  <xdr:twoCellAnchor editAs="oneCell">
    <xdr:from>
      <xdr:col>14</xdr:col>
      <xdr:colOff>92441</xdr:colOff>
      <xdr:row>3</xdr:row>
      <xdr:rowOff>84679</xdr:rowOff>
    </xdr:from>
    <xdr:to>
      <xdr:col>18</xdr:col>
      <xdr:colOff>216773</xdr:colOff>
      <xdr:row>8</xdr:row>
      <xdr:rowOff>160531</xdr:rowOff>
    </xdr:to>
    <mc:AlternateContent xmlns:mc="http://schemas.openxmlformats.org/markup-compatibility/2006">
      <mc:Choice xmlns:xdr14="http://schemas.microsoft.com/office/excel/2010/spreadsheetDrawing" Requires="xdr14">
        <xdr:contentPart xmlns:r="http://schemas.openxmlformats.org/officeDocument/2006/relationships" r:id="rId61">
          <xdr14:nvContentPartPr>
            <xdr14:cNvPr id="234" name="Ink 233">
              <a:extLst>
                <a:ext uri="{FF2B5EF4-FFF2-40B4-BE49-F238E27FC236}">
                  <a16:creationId xmlns:a16="http://schemas.microsoft.com/office/drawing/2014/main" id="{0FE91EF6-1E16-420D-A116-FF05CF2EF776}"/>
                </a:ext>
              </a:extLst>
            </xdr14:cNvPr>
            <xdr14:cNvContentPartPr/>
          </xdr14:nvContentPartPr>
          <xdr14:nvPr macro=""/>
          <xdr14:xfrm>
            <a:off x="8678880" y="642240"/>
            <a:ext cx="2577600" cy="1005120"/>
          </xdr14:xfrm>
        </xdr:contentPart>
      </mc:Choice>
      <mc:Fallback>
        <xdr:pic>
          <xdr:nvPicPr>
            <xdr:cNvPr id="234" name="Ink 233">
              <a:extLst>
                <a:ext uri="{FF2B5EF4-FFF2-40B4-BE49-F238E27FC236}">
                  <a16:creationId xmlns:a16="http://schemas.microsoft.com/office/drawing/2014/main" id="{0FE91EF6-1E16-420D-A116-FF05CF2EF776}"/>
                </a:ext>
              </a:extLst>
            </xdr:cNvPr>
            <xdr:cNvPicPr/>
          </xdr:nvPicPr>
          <xdr:blipFill>
            <a:blip xmlns:r="http://schemas.openxmlformats.org/officeDocument/2006/relationships" r:embed="rId62"/>
            <a:stretch>
              <a:fillRect/>
            </a:stretch>
          </xdr:blipFill>
          <xdr:spPr>
            <a:xfrm>
              <a:off x="8669881" y="633600"/>
              <a:ext cx="2595238" cy="1022760"/>
            </a:xfrm>
            <a:prstGeom prst="rect">
              <a:avLst/>
            </a:prstGeom>
          </xdr:spPr>
        </xdr:pic>
      </mc:Fallback>
    </mc:AlternateContent>
    <xdr:clientData/>
  </xdr:twoCellAnchor>
  <xdr:twoCellAnchor editAs="oneCell">
    <xdr:from>
      <xdr:col>12</xdr:col>
      <xdr:colOff>591155</xdr:colOff>
      <xdr:row>10</xdr:row>
      <xdr:rowOff>52703</xdr:rowOff>
    </xdr:from>
    <xdr:to>
      <xdr:col>14</xdr:col>
      <xdr:colOff>153281</xdr:colOff>
      <xdr:row>12</xdr:row>
      <xdr:rowOff>92476</xdr:rowOff>
    </xdr:to>
    <mc:AlternateContent xmlns:mc="http://schemas.openxmlformats.org/markup-compatibility/2006">
      <mc:Choice xmlns:xdr14="http://schemas.microsoft.com/office/excel/2010/spreadsheetDrawing" Requires="xdr14">
        <xdr:contentPart xmlns:r="http://schemas.openxmlformats.org/officeDocument/2006/relationships" r:id="rId63">
          <xdr14:nvContentPartPr>
            <xdr14:cNvPr id="237" name="Ink 236">
              <a:extLst>
                <a:ext uri="{FF2B5EF4-FFF2-40B4-BE49-F238E27FC236}">
                  <a16:creationId xmlns:a16="http://schemas.microsoft.com/office/drawing/2014/main" id="{D756F248-F98B-49EC-BF4B-77B679134167}"/>
                </a:ext>
              </a:extLst>
            </xdr14:cNvPr>
            <xdr14:cNvContentPartPr/>
          </xdr14:nvContentPartPr>
          <xdr14:nvPr macro=""/>
          <xdr14:xfrm>
            <a:off x="7950960" y="1911240"/>
            <a:ext cx="788760" cy="411480"/>
          </xdr14:xfrm>
        </xdr:contentPart>
      </mc:Choice>
      <mc:Fallback>
        <xdr:pic>
          <xdr:nvPicPr>
            <xdr:cNvPr id="237" name="Ink 236">
              <a:extLst>
                <a:ext uri="{FF2B5EF4-FFF2-40B4-BE49-F238E27FC236}">
                  <a16:creationId xmlns:a16="http://schemas.microsoft.com/office/drawing/2014/main" id="{D756F248-F98B-49EC-BF4B-77B679134167}"/>
                </a:ext>
              </a:extLst>
            </xdr:cNvPr>
            <xdr:cNvPicPr/>
          </xdr:nvPicPr>
          <xdr:blipFill>
            <a:blip xmlns:r="http://schemas.openxmlformats.org/officeDocument/2006/relationships" r:embed="rId64"/>
            <a:stretch>
              <a:fillRect/>
            </a:stretch>
          </xdr:blipFill>
          <xdr:spPr>
            <a:xfrm>
              <a:off x="7941964" y="1902600"/>
              <a:ext cx="806392" cy="429120"/>
            </a:xfrm>
            <a:prstGeom prst="rect">
              <a:avLst/>
            </a:prstGeom>
          </xdr:spPr>
        </xdr:pic>
      </mc:Fallback>
    </mc:AlternateContent>
    <xdr:clientData/>
  </xdr:twoCellAnchor>
  <xdr:twoCellAnchor editAs="oneCell">
    <xdr:from>
      <xdr:col>16</xdr:col>
      <xdr:colOff>226607</xdr:colOff>
      <xdr:row>11</xdr:row>
      <xdr:rowOff>11930</xdr:rowOff>
    </xdr:from>
    <xdr:to>
      <xdr:col>18</xdr:col>
      <xdr:colOff>170333</xdr:colOff>
      <xdr:row>14</xdr:row>
      <xdr:rowOff>28929</xdr:rowOff>
    </xdr:to>
    <mc:AlternateContent xmlns:mc="http://schemas.openxmlformats.org/markup-compatibility/2006">
      <mc:Choice xmlns:xdr14="http://schemas.microsoft.com/office/excel/2010/spreadsheetDrawing" Requires="xdr14">
        <xdr:contentPart xmlns:r="http://schemas.openxmlformats.org/officeDocument/2006/relationships" r:id="rId65">
          <xdr14:nvContentPartPr>
            <xdr14:cNvPr id="242" name="Ink 241">
              <a:extLst>
                <a:ext uri="{FF2B5EF4-FFF2-40B4-BE49-F238E27FC236}">
                  <a16:creationId xmlns:a16="http://schemas.microsoft.com/office/drawing/2014/main" id="{BE504DB9-DEE2-49EB-9E35-6E1E8825C9D7}"/>
                </a:ext>
              </a:extLst>
            </xdr14:cNvPr>
            <xdr14:cNvContentPartPr/>
          </xdr14:nvContentPartPr>
          <xdr14:nvPr macro=""/>
          <xdr14:xfrm>
            <a:off x="10039680" y="2056320"/>
            <a:ext cx="1170360" cy="574560"/>
          </xdr14:xfrm>
        </xdr:contentPart>
      </mc:Choice>
      <mc:Fallback>
        <xdr:pic>
          <xdr:nvPicPr>
            <xdr:cNvPr id="242" name="Ink 241">
              <a:extLst>
                <a:ext uri="{FF2B5EF4-FFF2-40B4-BE49-F238E27FC236}">
                  <a16:creationId xmlns:a16="http://schemas.microsoft.com/office/drawing/2014/main" id="{BE504DB9-DEE2-49EB-9E35-6E1E8825C9D7}"/>
                </a:ext>
              </a:extLst>
            </xdr:cNvPr>
            <xdr:cNvPicPr/>
          </xdr:nvPicPr>
          <xdr:blipFill>
            <a:blip xmlns:r="http://schemas.openxmlformats.org/officeDocument/2006/relationships" r:embed="rId66"/>
            <a:stretch>
              <a:fillRect/>
            </a:stretch>
          </xdr:blipFill>
          <xdr:spPr>
            <a:xfrm>
              <a:off x="10031040" y="2047680"/>
              <a:ext cx="1188000" cy="592200"/>
            </a:xfrm>
            <a:prstGeom prst="rect">
              <a:avLst/>
            </a:prstGeom>
          </xdr:spPr>
        </xdr:pic>
      </mc:Fallback>
    </mc:AlternateContent>
    <xdr:clientData/>
  </xdr:twoCellAnchor>
  <xdr:twoCellAnchor editAs="oneCell">
    <xdr:from>
      <xdr:col>16</xdr:col>
      <xdr:colOff>188447</xdr:colOff>
      <xdr:row>14</xdr:row>
      <xdr:rowOff>183729</xdr:rowOff>
    </xdr:from>
    <xdr:to>
      <xdr:col>18</xdr:col>
      <xdr:colOff>299573</xdr:colOff>
      <xdr:row>15</xdr:row>
      <xdr:rowOff>117395</xdr:rowOff>
    </xdr:to>
    <mc:AlternateContent xmlns:mc="http://schemas.openxmlformats.org/markup-compatibility/2006">
      <mc:Choice xmlns:xdr14="http://schemas.microsoft.com/office/excel/2010/spreadsheetDrawing" Requires="xdr14">
        <xdr:contentPart xmlns:r="http://schemas.openxmlformats.org/officeDocument/2006/relationships" r:id="rId67">
          <xdr14:nvContentPartPr>
            <xdr14:cNvPr id="243" name="Ink 242">
              <a:extLst>
                <a:ext uri="{FF2B5EF4-FFF2-40B4-BE49-F238E27FC236}">
                  <a16:creationId xmlns:a16="http://schemas.microsoft.com/office/drawing/2014/main" id="{BEB31076-AF1A-41A7-B709-5C39009EE0FB}"/>
                </a:ext>
              </a:extLst>
            </xdr14:cNvPr>
            <xdr14:cNvContentPartPr/>
          </xdr14:nvContentPartPr>
          <xdr14:nvPr macro=""/>
          <xdr14:xfrm>
            <a:off x="10001520" y="2785680"/>
            <a:ext cx="1337760" cy="119520"/>
          </xdr14:xfrm>
        </xdr:contentPart>
      </mc:Choice>
      <mc:Fallback>
        <xdr:pic>
          <xdr:nvPicPr>
            <xdr:cNvPr id="243" name="Ink 242">
              <a:extLst>
                <a:ext uri="{FF2B5EF4-FFF2-40B4-BE49-F238E27FC236}">
                  <a16:creationId xmlns:a16="http://schemas.microsoft.com/office/drawing/2014/main" id="{BEB31076-AF1A-41A7-B709-5C39009EE0FB}"/>
                </a:ext>
              </a:extLst>
            </xdr:cNvPr>
            <xdr:cNvPicPr/>
          </xdr:nvPicPr>
          <xdr:blipFill>
            <a:blip xmlns:r="http://schemas.openxmlformats.org/officeDocument/2006/relationships" r:embed="rId68"/>
            <a:stretch>
              <a:fillRect/>
            </a:stretch>
          </xdr:blipFill>
          <xdr:spPr>
            <a:xfrm>
              <a:off x="9992520" y="2777040"/>
              <a:ext cx="1355400" cy="137160"/>
            </a:xfrm>
            <a:prstGeom prst="rect">
              <a:avLst/>
            </a:prstGeom>
          </xdr:spPr>
        </xdr:pic>
      </mc:Fallback>
    </mc:AlternateContent>
    <xdr:clientData/>
  </xdr:twoCellAnchor>
  <xdr:twoCellAnchor editAs="oneCell">
    <xdr:from>
      <xdr:col>17</xdr:col>
      <xdr:colOff>90290</xdr:colOff>
      <xdr:row>16</xdr:row>
      <xdr:rowOff>173101</xdr:rowOff>
    </xdr:from>
    <xdr:to>
      <xdr:col>17</xdr:col>
      <xdr:colOff>488810</xdr:colOff>
      <xdr:row>18</xdr:row>
      <xdr:rowOff>154554</xdr:rowOff>
    </xdr:to>
    <mc:AlternateContent xmlns:mc="http://schemas.openxmlformats.org/markup-compatibility/2006">
      <mc:Choice xmlns:xdr14="http://schemas.microsoft.com/office/excel/2010/spreadsheetDrawing" Requires="xdr14">
        <xdr:contentPart xmlns:r="http://schemas.openxmlformats.org/officeDocument/2006/relationships" r:id="rId69">
          <xdr14:nvContentPartPr>
            <xdr14:cNvPr id="244" name="Ink 243">
              <a:extLst>
                <a:ext uri="{FF2B5EF4-FFF2-40B4-BE49-F238E27FC236}">
                  <a16:creationId xmlns:a16="http://schemas.microsoft.com/office/drawing/2014/main" id="{EC71EAB0-6D61-48CF-B79F-114FE11AE0CD}"/>
                </a:ext>
              </a:extLst>
            </xdr14:cNvPr>
            <xdr14:cNvContentPartPr/>
          </xdr14:nvContentPartPr>
          <xdr14:nvPr macro=""/>
          <xdr14:xfrm>
            <a:off x="10516680" y="3146760"/>
            <a:ext cx="398520" cy="353160"/>
          </xdr14:xfrm>
        </xdr:contentPart>
      </mc:Choice>
      <mc:Fallback>
        <xdr:pic>
          <xdr:nvPicPr>
            <xdr:cNvPr id="244" name="Ink 243">
              <a:extLst>
                <a:ext uri="{FF2B5EF4-FFF2-40B4-BE49-F238E27FC236}">
                  <a16:creationId xmlns:a16="http://schemas.microsoft.com/office/drawing/2014/main" id="{EC71EAB0-6D61-48CF-B79F-114FE11AE0CD}"/>
                </a:ext>
              </a:extLst>
            </xdr:cNvPr>
            <xdr:cNvPicPr/>
          </xdr:nvPicPr>
          <xdr:blipFill>
            <a:blip xmlns:r="http://schemas.openxmlformats.org/officeDocument/2006/relationships" r:embed="rId70"/>
            <a:stretch>
              <a:fillRect/>
            </a:stretch>
          </xdr:blipFill>
          <xdr:spPr>
            <a:xfrm>
              <a:off x="10507680" y="3137760"/>
              <a:ext cx="416160" cy="370800"/>
            </a:xfrm>
            <a:prstGeom prst="rect">
              <a:avLst/>
            </a:prstGeom>
          </xdr:spPr>
        </xdr:pic>
      </mc:Fallback>
    </mc:AlternateContent>
    <xdr:clientData/>
  </xdr:twoCellAnchor>
  <xdr:twoCellAnchor editAs="oneCell">
    <xdr:from>
      <xdr:col>14</xdr:col>
      <xdr:colOff>258041</xdr:colOff>
      <xdr:row>14</xdr:row>
      <xdr:rowOff>51969</xdr:rowOff>
    </xdr:from>
    <xdr:to>
      <xdr:col>15</xdr:col>
      <xdr:colOff>384524</xdr:colOff>
      <xdr:row>16</xdr:row>
      <xdr:rowOff>169141</xdr:rowOff>
    </xdr:to>
    <mc:AlternateContent xmlns:mc="http://schemas.openxmlformats.org/markup-compatibility/2006">
      <mc:Choice xmlns:xdr14="http://schemas.microsoft.com/office/excel/2010/spreadsheetDrawing" Requires="xdr14">
        <xdr:contentPart xmlns:r="http://schemas.openxmlformats.org/officeDocument/2006/relationships" r:id="rId71">
          <xdr14:nvContentPartPr>
            <xdr14:cNvPr id="248" name="Ink 247">
              <a:extLst>
                <a:ext uri="{FF2B5EF4-FFF2-40B4-BE49-F238E27FC236}">
                  <a16:creationId xmlns:a16="http://schemas.microsoft.com/office/drawing/2014/main" id="{A7052C85-AD22-4CDF-A94C-E8A7420AED08}"/>
                </a:ext>
              </a:extLst>
            </xdr14:cNvPr>
            <xdr14:cNvContentPartPr/>
          </xdr14:nvContentPartPr>
          <xdr14:nvPr macro=""/>
          <xdr14:xfrm>
            <a:off x="8844480" y="2653920"/>
            <a:ext cx="739800" cy="488880"/>
          </xdr14:xfrm>
        </xdr:contentPart>
      </mc:Choice>
      <mc:Fallback>
        <xdr:pic>
          <xdr:nvPicPr>
            <xdr:cNvPr id="248" name="Ink 247">
              <a:extLst>
                <a:ext uri="{FF2B5EF4-FFF2-40B4-BE49-F238E27FC236}">
                  <a16:creationId xmlns:a16="http://schemas.microsoft.com/office/drawing/2014/main" id="{A7052C85-AD22-4CDF-A94C-E8A7420AED08}"/>
                </a:ext>
              </a:extLst>
            </xdr:cNvPr>
            <xdr:cNvPicPr/>
          </xdr:nvPicPr>
          <xdr:blipFill>
            <a:blip xmlns:r="http://schemas.openxmlformats.org/officeDocument/2006/relationships" r:embed="rId72"/>
            <a:stretch>
              <a:fillRect/>
            </a:stretch>
          </xdr:blipFill>
          <xdr:spPr>
            <a:xfrm>
              <a:off x="8835840" y="2645280"/>
              <a:ext cx="757440" cy="506520"/>
            </a:xfrm>
            <a:prstGeom prst="rect">
              <a:avLst/>
            </a:prstGeom>
          </xdr:spPr>
        </xdr:pic>
      </mc:Fallback>
    </mc:AlternateContent>
    <xdr:clientData/>
  </xdr:twoCellAnchor>
  <xdr:twoCellAnchor editAs="oneCell">
    <xdr:from>
      <xdr:col>5</xdr:col>
      <xdr:colOff>49935</xdr:colOff>
      <xdr:row>21</xdr:row>
      <xdr:rowOff>128713</xdr:rowOff>
    </xdr:from>
    <xdr:to>
      <xdr:col>6</xdr:col>
      <xdr:colOff>225378</xdr:colOff>
      <xdr:row>29</xdr:row>
      <xdr:rowOff>30404</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73">
          <xdr14:nvContentPartPr>
            <xdr14:cNvPr id="249" name="Ink 248">
              <a:extLst>
                <a:ext uri="{FF2B5EF4-FFF2-40B4-BE49-F238E27FC236}">
                  <a16:creationId xmlns:a16="http://schemas.microsoft.com/office/drawing/2014/main" id="{2383BF02-49CF-455A-9DAA-ADC42320536B}"/>
                </a:ext>
              </a:extLst>
            </xdr14:cNvPr>
            <xdr14:cNvContentPartPr/>
          </xdr14:nvContentPartPr>
          <xdr14:nvPr macro=""/>
          <xdr14:xfrm>
            <a:off x="3116520" y="4031640"/>
            <a:ext cx="788760" cy="1388520"/>
          </xdr14:xfrm>
        </xdr:contentPart>
      </mc:Choice>
      <mc:Fallback>
        <xdr:pic>
          <xdr:nvPicPr>
            <xdr:cNvPr id="249" name="Ink 248">
              <a:extLst>
                <a:ext uri="{FF2B5EF4-FFF2-40B4-BE49-F238E27FC236}">
                  <a16:creationId xmlns:a16="http://schemas.microsoft.com/office/drawing/2014/main" id="{2383BF02-49CF-455A-9DAA-ADC42320536B}"/>
                </a:ext>
              </a:extLst>
            </xdr:cNvPr>
            <xdr:cNvPicPr/>
          </xdr:nvPicPr>
          <xdr:blipFill>
            <a:blip xmlns:r="http://schemas.openxmlformats.org/officeDocument/2006/relationships" r:embed="rId74"/>
            <a:stretch>
              <a:fillRect/>
            </a:stretch>
          </xdr:blipFill>
          <xdr:spPr>
            <a:xfrm>
              <a:off x="3098880" y="4014000"/>
              <a:ext cx="824400" cy="1424160"/>
            </a:xfrm>
            <a:prstGeom prst="rect">
              <a:avLst/>
            </a:prstGeom>
          </xdr:spPr>
        </xdr:pic>
      </mc:Fallback>
    </mc:AlternateContent>
    <xdr:clientData/>
  </xdr:twoCellAnchor>
  <xdr:twoCellAnchor editAs="oneCell">
    <xdr:from>
      <xdr:col>19</xdr:col>
      <xdr:colOff>702536</xdr:colOff>
      <xdr:row>1</xdr:row>
      <xdr:rowOff>84506</xdr:rowOff>
    </xdr:from>
    <xdr:to>
      <xdr:col>21</xdr:col>
      <xdr:colOff>618822</xdr:colOff>
      <xdr:row>10</xdr:row>
      <xdr:rowOff>165743</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75">
          <xdr14:nvContentPartPr>
            <xdr14:cNvPr id="264" name="Ink 263">
              <a:extLst>
                <a:ext uri="{FF2B5EF4-FFF2-40B4-BE49-F238E27FC236}">
                  <a16:creationId xmlns:a16="http://schemas.microsoft.com/office/drawing/2014/main" id="{4A226A0B-176B-48AF-8DF3-78D9D13DB551}"/>
                </a:ext>
              </a:extLst>
            </xdr14:cNvPr>
            <xdr14:cNvContentPartPr/>
          </xdr14:nvContentPartPr>
          <xdr14:nvPr macro=""/>
          <xdr14:xfrm>
            <a:off x="12355560" y="270360"/>
            <a:ext cx="1728360" cy="1753920"/>
          </xdr14:xfrm>
        </xdr:contentPart>
      </mc:Choice>
      <mc:Fallback>
        <xdr:pic>
          <xdr:nvPicPr>
            <xdr:cNvPr id="264" name="Ink 263">
              <a:extLst>
                <a:ext uri="{FF2B5EF4-FFF2-40B4-BE49-F238E27FC236}">
                  <a16:creationId xmlns:a16="http://schemas.microsoft.com/office/drawing/2014/main" id="{4A226A0B-176B-48AF-8DF3-78D9D13DB551}"/>
                </a:ext>
              </a:extLst>
            </xdr:cNvPr>
            <xdr:cNvPicPr/>
          </xdr:nvPicPr>
          <xdr:blipFill>
            <a:blip xmlns:r="http://schemas.openxmlformats.org/officeDocument/2006/relationships" r:embed="rId76"/>
            <a:stretch>
              <a:fillRect/>
            </a:stretch>
          </xdr:blipFill>
          <xdr:spPr>
            <a:xfrm>
              <a:off x="12337920" y="252356"/>
              <a:ext cx="1764000" cy="1789567"/>
            </a:xfrm>
            <a:prstGeom prst="rect">
              <a:avLst/>
            </a:prstGeom>
          </xdr:spPr>
        </xdr:pic>
      </mc:Fallback>
    </mc:AlternateContent>
    <xdr:clientData/>
  </xdr:twoCellAnchor>
  <xdr:twoCellAnchor editAs="oneCell">
    <xdr:from>
      <xdr:col>20</xdr:col>
      <xdr:colOff>857722</xdr:colOff>
      <xdr:row>7</xdr:row>
      <xdr:rowOff>82504</xdr:rowOff>
    </xdr:from>
    <xdr:to>
      <xdr:col>21</xdr:col>
      <xdr:colOff>543582</xdr:colOff>
      <xdr:row>9</xdr:row>
      <xdr:rowOff>3477</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77">
          <xdr14:nvContentPartPr>
            <xdr14:cNvPr id="268" name="Ink 267">
              <a:extLst>
                <a:ext uri="{FF2B5EF4-FFF2-40B4-BE49-F238E27FC236}">
                  <a16:creationId xmlns:a16="http://schemas.microsoft.com/office/drawing/2014/main" id="{18E2651E-86DE-4B7F-A691-2450A7AE9139}"/>
                </a:ext>
              </a:extLst>
            </xdr14:cNvPr>
            <xdr14:cNvContentPartPr/>
          </xdr14:nvContentPartPr>
          <xdr14:nvPr macro=""/>
          <xdr14:xfrm>
            <a:off x="13458600" y="1383480"/>
            <a:ext cx="550080" cy="292680"/>
          </xdr14:xfrm>
        </xdr:contentPart>
      </mc:Choice>
      <mc:Fallback>
        <xdr:pic>
          <xdr:nvPicPr>
            <xdr:cNvPr id="268" name="Ink 267">
              <a:extLst>
                <a:ext uri="{FF2B5EF4-FFF2-40B4-BE49-F238E27FC236}">
                  <a16:creationId xmlns:a16="http://schemas.microsoft.com/office/drawing/2014/main" id="{18E2651E-86DE-4B7F-A691-2450A7AE9139}"/>
                </a:ext>
              </a:extLst>
            </xdr:cNvPr>
            <xdr:cNvPicPr/>
          </xdr:nvPicPr>
          <xdr:blipFill>
            <a:blip xmlns:r="http://schemas.openxmlformats.org/officeDocument/2006/relationships" r:embed="rId78"/>
            <a:stretch>
              <a:fillRect/>
            </a:stretch>
          </xdr:blipFill>
          <xdr:spPr>
            <a:xfrm>
              <a:off x="13440600" y="1365840"/>
              <a:ext cx="585720" cy="328320"/>
            </a:xfrm>
            <a:prstGeom prst="rect">
              <a:avLst/>
            </a:prstGeom>
          </xdr:spPr>
        </xdr:pic>
      </mc:Fallback>
    </mc:AlternateContent>
    <xdr:clientData/>
  </xdr:twoCellAnchor>
  <xdr:twoCellAnchor editAs="oneCell">
    <xdr:from>
      <xdr:col>21</xdr:col>
      <xdr:colOff>740502</xdr:colOff>
      <xdr:row>2</xdr:row>
      <xdr:rowOff>153173</xdr:rowOff>
    </xdr:from>
    <xdr:to>
      <xdr:col>26</xdr:col>
      <xdr:colOff>284385</xdr:colOff>
      <xdr:row>10</xdr:row>
      <xdr:rowOff>163583</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79">
          <xdr14:nvContentPartPr>
            <xdr14:cNvPr id="285" name="Ink 284">
              <a:extLst>
                <a:ext uri="{FF2B5EF4-FFF2-40B4-BE49-F238E27FC236}">
                  <a16:creationId xmlns:a16="http://schemas.microsoft.com/office/drawing/2014/main" id="{3F47C247-73C8-49BC-9F8F-56404B384BFC}"/>
                </a:ext>
              </a:extLst>
            </xdr14:cNvPr>
            <xdr14:cNvContentPartPr/>
          </xdr14:nvContentPartPr>
          <xdr14:nvPr macro=""/>
          <xdr14:xfrm>
            <a:off x="14205600" y="524880"/>
            <a:ext cx="2824200" cy="1497240"/>
          </xdr14:xfrm>
        </xdr:contentPart>
      </mc:Choice>
      <mc:Fallback>
        <xdr:pic>
          <xdr:nvPicPr>
            <xdr:cNvPr id="285" name="Ink 284">
              <a:extLst>
                <a:ext uri="{FF2B5EF4-FFF2-40B4-BE49-F238E27FC236}">
                  <a16:creationId xmlns:a16="http://schemas.microsoft.com/office/drawing/2014/main" id="{3F47C247-73C8-49BC-9F8F-56404B384BFC}"/>
                </a:ext>
              </a:extLst>
            </xdr:cNvPr>
            <xdr:cNvPicPr/>
          </xdr:nvPicPr>
          <xdr:blipFill>
            <a:blip xmlns:r="http://schemas.openxmlformats.org/officeDocument/2006/relationships" r:embed="rId80"/>
            <a:stretch>
              <a:fillRect/>
            </a:stretch>
          </xdr:blipFill>
          <xdr:spPr>
            <a:xfrm>
              <a:off x="14187960" y="507240"/>
              <a:ext cx="2859840" cy="1532880"/>
            </a:xfrm>
            <a:prstGeom prst="rect">
              <a:avLst/>
            </a:prstGeom>
          </xdr:spPr>
        </xdr:pic>
      </mc:Fallback>
    </mc:AlternateContent>
    <xdr:clientData/>
  </xdr:twoCellAnchor>
  <xdr:twoCellAnchor editAs="oneCell">
    <xdr:from>
      <xdr:col>21</xdr:col>
      <xdr:colOff>296622</xdr:colOff>
      <xdr:row>10</xdr:row>
      <xdr:rowOff>8063</xdr:rowOff>
    </xdr:from>
    <xdr:to>
      <xdr:col>21</xdr:col>
      <xdr:colOff>614142</xdr:colOff>
      <xdr:row>15</xdr:row>
      <xdr:rowOff>145475</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81">
          <xdr14:nvContentPartPr>
            <xdr14:cNvPr id="288" name="Ink 287">
              <a:extLst>
                <a:ext uri="{FF2B5EF4-FFF2-40B4-BE49-F238E27FC236}">
                  <a16:creationId xmlns:a16="http://schemas.microsoft.com/office/drawing/2014/main" id="{5955A19A-3117-4DAB-B027-DA2E6C5EBCB2}"/>
                </a:ext>
              </a:extLst>
            </xdr14:cNvPr>
            <xdr14:cNvContentPartPr/>
          </xdr14:nvContentPartPr>
          <xdr14:nvPr macro=""/>
          <xdr14:xfrm>
            <a:off x="13761720" y="1866600"/>
            <a:ext cx="317520" cy="1066680"/>
          </xdr14:xfrm>
        </xdr:contentPart>
      </mc:Choice>
      <mc:Fallback>
        <xdr:pic>
          <xdr:nvPicPr>
            <xdr:cNvPr id="288" name="Ink 287">
              <a:extLst>
                <a:ext uri="{FF2B5EF4-FFF2-40B4-BE49-F238E27FC236}">
                  <a16:creationId xmlns:a16="http://schemas.microsoft.com/office/drawing/2014/main" id="{5955A19A-3117-4DAB-B027-DA2E6C5EBCB2}"/>
                </a:ext>
              </a:extLst>
            </xdr:cNvPr>
            <xdr:cNvPicPr/>
          </xdr:nvPicPr>
          <xdr:blipFill>
            <a:blip xmlns:r="http://schemas.openxmlformats.org/officeDocument/2006/relationships" r:embed="rId82"/>
            <a:stretch>
              <a:fillRect/>
            </a:stretch>
          </xdr:blipFill>
          <xdr:spPr>
            <a:xfrm>
              <a:off x="13744080" y="1848954"/>
              <a:ext cx="353160" cy="1102332"/>
            </a:xfrm>
            <a:prstGeom prst="rect">
              <a:avLst/>
            </a:prstGeom>
          </xdr:spPr>
        </xdr:pic>
      </mc:Fallback>
    </mc:AlternateContent>
    <xdr:clientData/>
  </xdr:twoCellAnchor>
  <xdr:twoCellAnchor editAs="oneCell">
    <xdr:from>
      <xdr:col>21</xdr:col>
      <xdr:colOff>264582</xdr:colOff>
      <xdr:row>20</xdr:row>
      <xdr:rowOff>4607</xdr:rowOff>
    </xdr:from>
    <xdr:to>
      <xdr:col>24</xdr:col>
      <xdr:colOff>234100</xdr:colOff>
      <xdr:row>25</xdr:row>
      <xdr:rowOff>149939</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83">
          <xdr14:nvContentPartPr>
            <xdr14:cNvPr id="304" name="Ink 303">
              <a:extLst>
                <a:ext uri="{FF2B5EF4-FFF2-40B4-BE49-F238E27FC236}">
                  <a16:creationId xmlns:a16="http://schemas.microsoft.com/office/drawing/2014/main" id="{340BA100-9990-41AB-A9BF-EA38CE74A9FB}"/>
                </a:ext>
              </a:extLst>
            </xdr14:cNvPr>
            <xdr14:cNvContentPartPr/>
          </xdr14:nvContentPartPr>
          <xdr14:nvPr macro=""/>
          <xdr14:xfrm>
            <a:off x="13729680" y="3721680"/>
            <a:ext cx="2023200" cy="1074600"/>
          </xdr14:xfrm>
        </xdr:contentPart>
      </mc:Choice>
      <mc:Fallback>
        <xdr:pic>
          <xdr:nvPicPr>
            <xdr:cNvPr id="304" name="Ink 303">
              <a:extLst>
                <a:ext uri="{FF2B5EF4-FFF2-40B4-BE49-F238E27FC236}">
                  <a16:creationId xmlns:a16="http://schemas.microsoft.com/office/drawing/2014/main" id="{340BA100-9990-41AB-A9BF-EA38CE74A9FB}"/>
                </a:ext>
              </a:extLst>
            </xdr:cNvPr>
            <xdr:cNvPicPr/>
          </xdr:nvPicPr>
          <xdr:blipFill>
            <a:blip xmlns:r="http://schemas.openxmlformats.org/officeDocument/2006/relationships" r:embed="rId84"/>
            <a:stretch>
              <a:fillRect/>
            </a:stretch>
          </xdr:blipFill>
          <xdr:spPr>
            <a:xfrm>
              <a:off x="13712040" y="3703680"/>
              <a:ext cx="2058840" cy="1110240"/>
            </a:xfrm>
            <a:prstGeom prst="rect">
              <a:avLst/>
            </a:prstGeom>
          </xdr:spPr>
        </xdr:pic>
      </mc:Fallback>
    </mc:AlternateContent>
    <xdr:clientData/>
  </xdr:twoCellAnchor>
  <xdr:twoCellAnchor editAs="oneCell">
    <xdr:from>
      <xdr:col>19</xdr:col>
      <xdr:colOff>794336</xdr:colOff>
      <xdr:row>13</xdr:row>
      <xdr:rowOff>69702</xdr:rowOff>
    </xdr:from>
    <xdr:to>
      <xdr:col>24</xdr:col>
      <xdr:colOff>562780</xdr:colOff>
      <xdr:row>20</xdr:row>
      <xdr:rowOff>79127</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85">
          <xdr14:nvContentPartPr>
            <xdr14:cNvPr id="305" name="Ink 304">
              <a:extLst>
                <a:ext uri="{FF2B5EF4-FFF2-40B4-BE49-F238E27FC236}">
                  <a16:creationId xmlns:a16="http://schemas.microsoft.com/office/drawing/2014/main" id="{590C8431-AE40-42E2-99D7-EEF2A27AFE33}"/>
                </a:ext>
              </a:extLst>
            </xdr14:cNvPr>
            <xdr14:cNvContentPartPr/>
          </xdr14:nvContentPartPr>
          <xdr14:nvPr macro=""/>
          <xdr14:xfrm>
            <a:off x="12447360" y="2485800"/>
            <a:ext cx="3634200" cy="1310400"/>
          </xdr14:xfrm>
        </xdr:contentPart>
      </mc:Choice>
      <mc:Fallback>
        <xdr:pic>
          <xdr:nvPicPr>
            <xdr:cNvPr id="305" name="Ink 304">
              <a:extLst>
                <a:ext uri="{FF2B5EF4-FFF2-40B4-BE49-F238E27FC236}">
                  <a16:creationId xmlns:a16="http://schemas.microsoft.com/office/drawing/2014/main" id="{590C8431-AE40-42E2-99D7-EEF2A27AFE33}"/>
                </a:ext>
              </a:extLst>
            </xdr:cNvPr>
            <xdr:cNvPicPr/>
          </xdr:nvPicPr>
          <xdr:blipFill>
            <a:blip xmlns:r="http://schemas.openxmlformats.org/officeDocument/2006/relationships" r:embed="rId86"/>
            <a:stretch>
              <a:fillRect/>
            </a:stretch>
          </xdr:blipFill>
          <xdr:spPr>
            <a:xfrm>
              <a:off x="12429360" y="2467800"/>
              <a:ext cx="3669840" cy="1346040"/>
            </a:xfrm>
            <a:prstGeom prst="rect">
              <a:avLst/>
            </a:prstGeom>
          </xdr:spPr>
        </xdr:pic>
      </mc:Fallback>
    </mc:AlternateContent>
    <xdr:clientData/>
  </xdr:twoCellAnchor>
  <xdr:twoCellAnchor editAs="oneCell">
    <xdr:from>
      <xdr:col>21</xdr:col>
      <xdr:colOff>565902</xdr:colOff>
      <xdr:row>20</xdr:row>
      <xdr:rowOff>72647</xdr:rowOff>
    </xdr:from>
    <xdr:to>
      <xdr:col>23</xdr:col>
      <xdr:colOff>330097</xdr:colOff>
      <xdr:row>25</xdr:row>
      <xdr:rowOff>120059</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87">
          <xdr14:nvContentPartPr>
            <xdr14:cNvPr id="306" name="Ink 305">
              <a:extLst>
                <a:ext uri="{FF2B5EF4-FFF2-40B4-BE49-F238E27FC236}">
                  <a16:creationId xmlns:a16="http://schemas.microsoft.com/office/drawing/2014/main" id="{FBE4CCB4-1245-44FD-AD05-45DBF11577AE}"/>
                </a:ext>
              </a:extLst>
            </xdr14:cNvPr>
            <xdr14:cNvContentPartPr/>
          </xdr14:nvContentPartPr>
          <xdr14:nvPr macro=""/>
          <xdr14:xfrm>
            <a:off x="14031000" y="3789720"/>
            <a:ext cx="1204560" cy="976680"/>
          </xdr14:xfrm>
        </xdr:contentPart>
      </mc:Choice>
      <mc:Fallback>
        <xdr:pic>
          <xdr:nvPicPr>
            <xdr:cNvPr id="306" name="Ink 305">
              <a:extLst>
                <a:ext uri="{FF2B5EF4-FFF2-40B4-BE49-F238E27FC236}">
                  <a16:creationId xmlns:a16="http://schemas.microsoft.com/office/drawing/2014/main" id="{FBE4CCB4-1245-44FD-AD05-45DBF11577AE}"/>
                </a:ext>
              </a:extLst>
            </xdr:cNvPr>
            <xdr:cNvPicPr/>
          </xdr:nvPicPr>
          <xdr:blipFill>
            <a:blip xmlns:r="http://schemas.openxmlformats.org/officeDocument/2006/relationships" r:embed="rId88"/>
            <a:stretch>
              <a:fillRect/>
            </a:stretch>
          </xdr:blipFill>
          <xdr:spPr>
            <a:xfrm>
              <a:off x="14013360" y="3772080"/>
              <a:ext cx="1240200" cy="1012320"/>
            </a:xfrm>
            <a:prstGeom prst="rect">
              <a:avLst/>
            </a:prstGeom>
          </xdr:spPr>
        </xdr:pic>
      </mc:Fallback>
    </mc:AlternateContent>
    <xdr:clientData/>
  </xdr:twoCellAnchor>
  <xdr:twoCellAnchor editAs="oneCell">
    <xdr:from>
      <xdr:col>14</xdr:col>
      <xdr:colOff>346601</xdr:colOff>
      <xdr:row>23</xdr:row>
      <xdr:rowOff>37446</xdr:rowOff>
    </xdr:from>
    <xdr:to>
      <xdr:col>15</xdr:col>
      <xdr:colOff>412964</xdr:colOff>
      <xdr:row>25</xdr:row>
      <xdr:rowOff>137339</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89">
          <xdr14:nvContentPartPr>
            <xdr14:cNvPr id="310" name="Ink 309">
              <a:extLst>
                <a:ext uri="{FF2B5EF4-FFF2-40B4-BE49-F238E27FC236}">
                  <a16:creationId xmlns:a16="http://schemas.microsoft.com/office/drawing/2014/main" id="{8D82167B-07A5-48C8-AB02-94AB2EFDC5D3}"/>
                </a:ext>
              </a:extLst>
            </xdr14:cNvPr>
            <xdr14:cNvContentPartPr/>
          </xdr14:nvContentPartPr>
          <xdr14:nvPr macro=""/>
          <xdr14:xfrm>
            <a:off x="8933040" y="4312080"/>
            <a:ext cx="679680" cy="471600"/>
          </xdr14:xfrm>
        </xdr:contentPart>
      </mc:Choice>
      <mc:Fallback>
        <xdr:pic>
          <xdr:nvPicPr>
            <xdr:cNvPr id="310" name="Ink 309">
              <a:extLst>
                <a:ext uri="{FF2B5EF4-FFF2-40B4-BE49-F238E27FC236}">
                  <a16:creationId xmlns:a16="http://schemas.microsoft.com/office/drawing/2014/main" id="{8D82167B-07A5-48C8-AB02-94AB2EFDC5D3}"/>
                </a:ext>
              </a:extLst>
            </xdr:cNvPr>
            <xdr:cNvPicPr/>
          </xdr:nvPicPr>
          <xdr:blipFill>
            <a:blip xmlns:r="http://schemas.openxmlformats.org/officeDocument/2006/relationships" r:embed="rId90"/>
            <a:stretch>
              <a:fillRect/>
            </a:stretch>
          </xdr:blipFill>
          <xdr:spPr>
            <a:xfrm>
              <a:off x="8915391" y="4294080"/>
              <a:ext cx="715339" cy="507240"/>
            </a:xfrm>
            <a:prstGeom prst="rect">
              <a:avLst/>
            </a:prstGeom>
          </xdr:spPr>
        </xdr:pic>
      </mc:Fallback>
    </mc:AlternateContent>
    <xdr:clientData/>
  </xdr:twoCellAnchor>
  <xdr:twoCellAnchor editAs="oneCell">
    <xdr:from>
      <xdr:col>16</xdr:col>
      <xdr:colOff>179447</xdr:colOff>
      <xdr:row>20</xdr:row>
      <xdr:rowOff>64007</xdr:rowOff>
    </xdr:from>
    <xdr:to>
      <xdr:col>18</xdr:col>
      <xdr:colOff>284453</xdr:colOff>
      <xdr:row>27</xdr:row>
      <xdr:rowOff>126351</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91">
          <xdr14:nvContentPartPr>
            <xdr14:cNvPr id="319" name="Ink 318">
              <a:extLst>
                <a:ext uri="{FF2B5EF4-FFF2-40B4-BE49-F238E27FC236}">
                  <a16:creationId xmlns:a16="http://schemas.microsoft.com/office/drawing/2014/main" id="{D39E2626-F7E8-498F-AD9B-18B5A3EC3900}"/>
                </a:ext>
              </a:extLst>
            </xdr14:cNvPr>
            <xdr14:cNvContentPartPr/>
          </xdr14:nvContentPartPr>
          <xdr14:nvPr macro=""/>
          <xdr14:xfrm>
            <a:off x="9992520" y="3781080"/>
            <a:ext cx="1331640" cy="1363320"/>
          </xdr14:xfrm>
        </xdr:contentPart>
      </mc:Choice>
      <mc:Fallback>
        <xdr:pic>
          <xdr:nvPicPr>
            <xdr:cNvPr id="319" name="Ink 318">
              <a:extLst>
                <a:ext uri="{FF2B5EF4-FFF2-40B4-BE49-F238E27FC236}">
                  <a16:creationId xmlns:a16="http://schemas.microsoft.com/office/drawing/2014/main" id="{D39E2626-F7E8-498F-AD9B-18B5A3EC3900}"/>
                </a:ext>
              </a:extLst>
            </xdr:cNvPr>
            <xdr:cNvPicPr/>
          </xdr:nvPicPr>
          <xdr:blipFill>
            <a:blip xmlns:r="http://schemas.openxmlformats.org/officeDocument/2006/relationships" r:embed="rId92"/>
            <a:stretch>
              <a:fillRect/>
            </a:stretch>
          </xdr:blipFill>
          <xdr:spPr>
            <a:xfrm>
              <a:off x="9974880" y="3763440"/>
              <a:ext cx="1367280" cy="1398960"/>
            </a:xfrm>
            <a:prstGeom prst="rect">
              <a:avLst/>
            </a:prstGeom>
          </xdr:spPr>
        </xdr:pic>
      </mc:Fallback>
    </mc:AlternateContent>
    <xdr:clientData/>
  </xdr:twoCellAnchor>
  <xdr:twoCellAnchor editAs="oneCell">
    <xdr:from>
      <xdr:col>10</xdr:col>
      <xdr:colOff>334589</xdr:colOff>
      <xdr:row>24</xdr:row>
      <xdr:rowOff>9272</xdr:rowOff>
    </xdr:from>
    <xdr:to>
      <xdr:col>11</xdr:col>
      <xdr:colOff>41672</xdr:colOff>
      <xdr:row>29</xdr:row>
      <xdr:rowOff>91964</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93">
          <xdr14:nvContentPartPr>
            <xdr14:cNvPr id="322" name="Ink 321">
              <a:extLst>
                <a:ext uri="{FF2B5EF4-FFF2-40B4-BE49-F238E27FC236}">
                  <a16:creationId xmlns:a16="http://schemas.microsoft.com/office/drawing/2014/main" id="{240BF05F-5C99-486D-830A-1E32B11AAC4C}"/>
                </a:ext>
              </a:extLst>
            </xdr14:cNvPr>
            <xdr14:cNvContentPartPr/>
          </xdr14:nvContentPartPr>
          <xdr14:nvPr macro=""/>
          <xdr14:xfrm>
            <a:off x="6467760" y="4469760"/>
            <a:ext cx="320400" cy="1011960"/>
          </xdr14:xfrm>
        </xdr:contentPart>
      </mc:Choice>
      <mc:Fallback>
        <xdr:pic>
          <xdr:nvPicPr>
            <xdr:cNvPr id="322" name="Ink 321">
              <a:extLst>
                <a:ext uri="{FF2B5EF4-FFF2-40B4-BE49-F238E27FC236}">
                  <a16:creationId xmlns:a16="http://schemas.microsoft.com/office/drawing/2014/main" id="{240BF05F-5C99-486D-830A-1E32B11AAC4C}"/>
                </a:ext>
              </a:extLst>
            </xdr:cNvPr>
            <xdr:cNvPicPr/>
          </xdr:nvPicPr>
          <xdr:blipFill>
            <a:blip xmlns:r="http://schemas.openxmlformats.org/officeDocument/2006/relationships" r:embed="rId94"/>
            <a:stretch>
              <a:fillRect/>
            </a:stretch>
          </xdr:blipFill>
          <xdr:spPr>
            <a:xfrm>
              <a:off x="6449760" y="4451766"/>
              <a:ext cx="356040" cy="1047587"/>
            </a:xfrm>
            <a:prstGeom prst="rect">
              <a:avLst/>
            </a:prstGeom>
          </xdr:spPr>
        </xdr:pic>
      </mc:Fallback>
    </mc:AlternateContent>
    <xdr:clientData/>
  </xdr:twoCellAnchor>
  <xdr:twoCellAnchor editAs="oneCell">
    <xdr:from>
      <xdr:col>30</xdr:col>
      <xdr:colOff>348316</xdr:colOff>
      <xdr:row>4</xdr:row>
      <xdr:rowOff>116985</xdr:rowOff>
    </xdr:from>
    <xdr:to>
      <xdr:col>31</xdr:col>
      <xdr:colOff>133159</xdr:colOff>
      <xdr:row>7</xdr:row>
      <xdr:rowOff>55144</xdr:rowOff>
    </xdr:to>
    <mc:AlternateContent xmlns:mc="http://schemas.openxmlformats.org/markup-compatibility/2006">
      <mc:Choice xmlns:xdr14="http://schemas.microsoft.com/office/excel/2010/spreadsheetDrawing" xmlns:aink="http://schemas.microsoft.com/office/drawing/2016/ink" Requires="xdr14 aink">
        <xdr:contentPart xmlns:r="http://schemas.openxmlformats.org/officeDocument/2006/relationships" r:id="rId95">
          <xdr14:nvContentPartPr>
            <xdr14:cNvPr id="325" name="Ink 324">
              <a:extLst>
                <a:ext uri="{FF2B5EF4-FFF2-40B4-BE49-F238E27FC236}">
                  <a16:creationId xmlns:a16="http://schemas.microsoft.com/office/drawing/2014/main" id="{80381798-E026-4E33-AA67-25F39117E67B}"/>
                </a:ext>
              </a:extLst>
            </xdr14:cNvPr>
            <xdr14:cNvContentPartPr/>
          </xdr14:nvContentPartPr>
          <xdr14:nvPr macro=""/>
          <xdr14:xfrm>
            <a:off x="19546999" y="860400"/>
            <a:ext cx="398160" cy="495720"/>
          </xdr14:xfrm>
        </xdr:contentPart>
      </mc:Choice>
      <mc:Fallback>
        <xdr:pic>
          <xdr:nvPicPr>
            <xdr:cNvPr id="325" name="Ink 324">
              <a:extLst>
                <a:ext uri="{FF2B5EF4-FFF2-40B4-BE49-F238E27FC236}">
                  <a16:creationId xmlns:a16="http://schemas.microsoft.com/office/drawing/2014/main" id="{80381798-E026-4E33-AA67-25F39117E67B}"/>
                </a:ext>
              </a:extLst>
            </xdr:cNvPr>
            <xdr:cNvPicPr/>
          </xdr:nvPicPr>
          <xdr:blipFill>
            <a:blip xmlns:r="http://schemas.openxmlformats.org/officeDocument/2006/relationships" r:embed="rId96"/>
            <a:stretch>
              <a:fillRect/>
            </a:stretch>
          </xdr:blipFill>
          <xdr:spPr>
            <a:xfrm>
              <a:off x="19528999" y="842400"/>
              <a:ext cx="433800" cy="531360"/>
            </a:xfrm>
            <a:prstGeom prst="rect">
              <a:avLst/>
            </a:prstGeom>
          </xdr:spPr>
        </xdr:pic>
      </mc:Fallback>
    </mc:AlternateContent>
    <xdr:clientData/>
  </xdr:twoCellAnchor>
  <xdr:twoCellAnchor editAs="oneCell">
    <xdr:from>
      <xdr:col>30</xdr:col>
      <xdr:colOff>412756</xdr:colOff>
      <xdr:row>3</xdr:row>
      <xdr:rowOff>124639</xdr:rowOff>
    </xdr:from>
    <xdr:to>
      <xdr:col>31</xdr:col>
      <xdr:colOff>510439</xdr:colOff>
      <xdr:row>7</xdr:row>
      <xdr:rowOff>56584</xdr:rowOff>
    </xdr:to>
    <mc:AlternateContent xmlns:mc="http://schemas.openxmlformats.org/markup-compatibility/2006">
      <mc:Choice xmlns:xdr14="http://schemas.microsoft.com/office/excel/2010/spreadsheetDrawing" Requires="xdr14">
        <xdr:contentPart xmlns:r="http://schemas.openxmlformats.org/officeDocument/2006/relationships" r:id="rId97">
          <xdr14:nvContentPartPr>
            <xdr14:cNvPr id="328" name="Ink 327">
              <a:extLst>
                <a:ext uri="{FF2B5EF4-FFF2-40B4-BE49-F238E27FC236}">
                  <a16:creationId xmlns:a16="http://schemas.microsoft.com/office/drawing/2014/main" id="{D7760702-47A5-4811-B5E8-FC07934B1D33}"/>
                </a:ext>
              </a:extLst>
            </xdr14:cNvPr>
            <xdr14:cNvContentPartPr/>
          </xdr14:nvContentPartPr>
          <xdr14:nvPr macro=""/>
          <xdr14:xfrm>
            <a:off x="19611439" y="682200"/>
            <a:ext cx="711000" cy="675360"/>
          </xdr14:xfrm>
        </xdr:contentPart>
      </mc:Choice>
      <mc:Fallback>
        <xdr:pic>
          <xdr:nvPicPr>
            <xdr:cNvPr id="328" name="Ink 327">
              <a:extLst>
                <a:ext uri="{FF2B5EF4-FFF2-40B4-BE49-F238E27FC236}">
                  <a16:creationId xmlns:a16="http://schemas.microsoft.com/office/drawing/2014/main" id="{D7760702-47A5-4811-B5E8-FC07934B1D33}"/>
                </a:ext>
              </a:extLst>
            </xdr:cNvPr>
            <xdr:cNvPicPr/>
          </xdr:nvPicPr>
          <xdr:blipFill>
            <a:blip xmlns:r="http://schemas.openxmlformats.org/officeDocument/2006/relationships" r:embed="rId98"/>
            <a:stretch>
              <a:fillRect/>
            </a:stretch>
          </xdr:blipFill>
          <xdr:spPr>
            <a:xfrm>
              <a:off x="19575781" y="646560"/>
              <a:ext cx="782676" cy="747000"/>
            </a:xfrm>
            <a:prstGeom prst="rect">
              <a:avLst/>
            </a:prstGeom>
          </xdr:spPr>
        </xdr:pic>
      </mc:Fallback>
    </mc:AlternateContent>
    <xdr:clientData/>
  </xdr:twoCellAnchor>
  <xdr:twoCellAnchor editAs="oneCell">
    <xdr:from>
      <xdr:col>30</xdr:col>
      <xdr:colOff>381436</xdr:colOff>
      <xdr:row>11</xdr:row>
      <xdr:rowOff>62690</xdr:rowOff>
    </xdr:from>
    <xdr:to>
      <xdr:col>35</xdr:col>
      <xdr:colOff>478171</xdr:colOff>
      <xdr:row>15</xdr:row>
      <xdr:rowOff>6515</xdr:rowOff>
    </xdr:to>
    <mc:AlternateContent xmlns:mc="http://schemas.openxmlformats.org/markup-compatibility/2006">
      <mc:Choice xmlns:xdr14="http://schemas.microsoft.com/office/excel/2010/spreadsheetDrawing" Requires="xdr14">
        <xdr:contentPart xmlns:r="http://schemas.openxmlformats.org/officeDocument/2006/relationships" r:id="rId99">
          <xdr14:nvContentPartPr>
            <xdr14:cNvPr id="340" name="Ink 339">
              <a:extLst>
                <a:ext uri="{FF2B5EF4-FFF2-40B4-BE49-F238E27FC236}">
                  <a16:creationId xmlns:a16="http://schemas.microsoft.com/office/drawing/2014/main" id="{233BC21A-27DD-4668-88AC-CE288EF6FAD8}"/>
                </a:ext>
              </a:extLst>
            </xdr14:cNvPr>
            <xdr14:cNvContentPartPr/>
          </xdr14:nvContentPartPr>
          <xdr14:nvPr macro=""/>
          <xdr14:xfrm>
            <a:off x="19580119" y="2107080"/>
            <a:ext cx="3163320" cy="687240"/>
          </xdr14:xfrm>
        </xdr:contentPart>
      </mc:Choice>
      <mc:Fallback>
        <xdr:pic>
          <xdr:nvPicPr>
            <xdr:cNvPr id="340" name="Ink 339">
              <a:extLst>
                <a:ext uri="{FF2B5EF4-FFF2-40B4-BE49-F238E27FC236}">
                  <a16:creationId xmlns:a16="http://schemas.microsoft.com/office/drawing/2014/main" id="{233BC21A-27DD-4668-88AC-CE288EF6FAD8}"/>
                </a:ext>
              </a:extLst>
            </xdr:cNvPr>
            <xdr:cNvPicPr/>
          </xdr:nvPicPr>
          <xdr:blipFill>
            <a:blip xmlns:r="http://schemas.openxmlformats.org/officeDocument/2006/relationships" r:embed="rId100"/>
            <a:stretch>
              <a:fillRect/>
            </a:stretch>
          </xdr:blipFill>
          <xdr:spPr>
            <a:xfrm>
              <a:off x="19544475" y="2071440"/>
              <a:ext cx="3234968" cy="758880"/>
            </a:xfrm>
            <a:prstGeom prst="rect">
              <a:avLst/>
            </a:prstGeom>
          </xdr:spPr>
        </xdr:pic>
      </mc:Fallback>
    </mc:AlternateContent>
    <xdr:clientData/>
  </xdr:twoCellAnchor>
  <xdr:twoCellAnchor editAs="oneCell">
    <xdr:from>
      <xdr:col>32</xdr:col>
      <xdr:colOff>309322</xdr:colOff>
      <xdr:row>4</xdr:row>
      <xdr:rowOff>99345</xdr:rowOff>
    </xdr:from>
    <xdr:to>
      <xdr:col>35</xdr:col>
      <xdr:colOff>85051</xdr:colOff>
      <xdr:row>7</xdr:row>
      <xdr:rowOff>44704</xdr:rowOff>
    </xdr:to>
    <mc:AlternateContent xmlns:mc="http://schemas.openxmlformats.org/markup-compatibility/2006">
      <mc:Choice xmlns:xdr14="http://schemas.microsoft.com/office/excel/2010/spreadsheetDrawing" Requires="xdr14">
        <xdr:contentPart xmlns:r="http://schemas.openxmlformats.org/officeDocument/2006/relationships" r:id="rId101">
          <xdr14:nvContentPartPr>
            <xdr14:cNvPr id="341" name="Ink 340">
              <a:extLst>
                <a:ext uri="{FF2B5EF4-FFF2-40B4-BE49-F238E27FC236}">
                  <a16:creationId xmlns:a16="http://schemas.microsoft.com/office/drawing/2014/main" id="{2712B8AA-D8EB-40D9-8139-BCCD710AC7E7}"/>
                </a:ext>
              </a:extLst>
            </xdr14:cNvPr>
            <xdr14:cNvContentPartPr/>
          </xdr14:nvContentPartPr>
          <xdr14:nvPr macro=""/>
          <xdr14:xfrm>
            <a:off x="20734639" y="842760"/>
            <a:ext cx="1615680" cy="502920"/>
          </xdr14:xfrm>
        </xdr:contentPart>
      </mc:Choice>
      <mc:Fallback>
        <xdr:pic>
          <xdr:nvPicPr>
            <xdr:cNvPr id="341" name="Ink 340">
              <a:extLst>
                <a:ext uri="{FF2B5EF4-FFF2-40B4-BE49-F238E27FC236}">
                  <a16:creationId xmlns:a16="http://schemas.microsoft.com/office/drawing/2014/main" id="{2712B8AA-D8EB-40D9-8139-BCCD710AC7E7}"/>
                </a:ext>
              </a:extLst>
            </xdr:cNvPr>
            <xdr:cNvPicPr/>
          </xdr:nvPicPr>
          <xdr:blipFill>
            <a:blip xmlns:r="http://schemas.openxmlformats.org/officeDocument/2006/relationships" r:embed="rId102"/>
            <a:stretch>
              <a:fillRect/>
            </a:stretch>
          </xdr:blipFill>
          <xdr:spPr>
            <a:xfrm>
              <a:off x="20698639" y="807120"/>
              <a:ext cx="1687320" cy="574560"/>
            </a:xfrm>
            <a:prstGeom prst="rect">
              <a:avLst/>
            </a:prstGeom>
          </xdr:spPr>
        </xdr:pic>
      </mc:Fallback>
    </mc:AlternateContent>
    <xdr:clientData/>
  </xdr:twoCellAnchor>
  <xdr:twoCellAnchor editAs="oneCell">
    <xdr:from>
      <xdr:col>30</xdr:col>
      <xdr:colOff>185956</xdr:colOff>
      <xdr:row>19</xdr:row>
      <xdr:rowOff>73820</xdr:rowOff>
    </xdr:from>
    <xdr:to>
      <xdr:col>30</xdr:col>
      <xdr:colOff>520036</xdr:colOff>
      <xdr:row>21</xdr:row>
      <xdr:rowOff>54913</xdr:rowOff>
    </xdr:to>
    <mc:AlternateContent xmlns:mc="http://schemas.openxmlformats.org/markup-compatibility/2006">
      <mc:Choice xmlns:xdr14="http://schemas.microsoft.com/office/excel/2010/spreadsheetDrawing" Requires="xdr14">
        <xdr:contentPart xmlns:r="http://schemas.openxmlformats.org/officeDocument/2006/relationships" r:id="rId103">
          <xdr14:nvContentPartPr>
            <xdr14:cNvPr id="342" name="Ink 341">
              <a:extLst>
                <a:ext uri="{FF2B5EF4-FFF2-40B4-BE49-F238E27FC236}">
                  <a16:creationId xmlns:a16="http://schemas.microsoft.com/office/drawing/2014/main" id="{C34179D4-CD74-41FC-BF8D-FC544D1B477F}"/>
                </a:ext>
              </a:extLst>
            </xdr14:cNvPr>
            <xdr14:cNvContentPartPr/>
          </xdr14:nvContentPartPr>
          <xdr14:nvPr macro=""/>
          <xdr14:xfrm>
            <a:off x="19384639" y="3605040"/>
            <a:ext cx="334080" cy="352800"/>
          </xdr14:xfrm>
        </xdr:contentPart>
      </mc:Choice>
      <mc:Fallback>
        <xdr:pic>
          <xdr:nvPicPr>
            <xdr:cNvPr id="342" name="Ink 341">
              <a:extLst>
                <a:ext uri="{FF2B5EF4-FFF2-40B4-BE49-F238E27FC236}">
                  <a16:creationId xmlns:a16="http://schemas.microsoft.com/office/drawing/2014/main" id="{C34179D4-CD74-41FC-BF8D-FC544D1B477F}"/>
                </a:ext>
              </a:extLst>
            </xdr:cNvPr>
            <xdr:cNvPicPr/>
          </xdr:nvPicPr>
          <xdr:blipFill>
            <a:blip xmlns:r="http://schemas.openxmlformats.org/officeDocument/2006/relationships" r:embed="rId104"/>
            <a:stretch>
              <a:fillRect/>
            </a:stretch>
          </xdr:blipFill>
          <xdr:spPr>
            <a:xfrm>
              <a:off x="19348639" y="3569040"/>
              <a:ext cx="405720" cy="424440"/>
            </a:xfrm>
            <a:prstGeom prst="rect">
              <a:avLst/>
            </a:prstGeom>
          </xdr:spPr>
        </xdr:pic>
      </mc:Fallback>
    </mc:AlternateContent>
    <xdr:clientData/>
  </xdr:twoCellAnchor>
  <xdr:twoCellAnchor editAs="oneCell">
    <xdr:from>
      <xdr:col>35</xdr:col>
      <xdr:colOff>66331</xdr:colOff>
      <xdr:row>19</xdr:row>
      <xdr:rowOff>69500</xdr:rowOff>
    </xdr:from>
    <xdr:to>
      <xdr:col>35</xdr:col>
      <xdr:colOff>528931</xdr:colOff>
      <xdr:row>21</xdr:row>
      <xdr:rowOff>59953</xdr:rowOff>
    </xdr:to>
    <mc:AlternateContent xmlns:mc="http://schemas.openxmlformats.org/markup-compatibility/2006">
      <mc:Choice xmlns:xdr14="http://schemas.microsoft.com/office/excel/2010/spreadsheetDrawing" Requires="xdr14">
        <xdr:contentPart xmlns:r="http://schemas.openxmlformats.org/officeDocument/2006/relationships" r:id="rId105">
          <xdr14:nvContentPartPr>
            <xdr14:cNvPr id="343" name="Ink 342">
              <a:extLst>
                <a:ext uri="{FF2B5EF4-FFF2-40B4-BE49-F238E27FC236}">
                  <a16:creationId xmlns:a16="http://schemas.microsoft.com/office/drawing/2014/main" id="{9C93CC04-77BC-4E69-B7E9-A87185DB7579}"/>
                </a:ext>
              </a:extLst>
            </xdr14:cNvPr>
            <xdr14:cNvContentPartPr/>
          </xdr14:nvContentPartPr>
          <xdr14:nvPr macro=""/>
          <xdr14:xfrm>
            <a:off x="22331599" y="3600720"/>
            <a:ext cx="462600" cy="362160"/>
          </xdr14:xfrm>
        </xdr:contentPart>
      </mc:Choice>
      <mc:Fallback>
        <xdr:pic>
          <xdr:nvPicPr>
            <xdr:cNvPr id="343" name="Ink 342">
              <a:extLst>
                <a:ext uri="{FF2B5EF4-FFF2-40B4-BE49-F238E27FC236}">
                  <a16:creationId xmlns:a16="http://schemas.microsoft.com/office/drawing/2014/main" id="{9C93CC04-77BC-4E69-B7E9-A87185DB7579}"/>
                </a:ext>
              </a:extLst>
            </xdr:cNvPr>
            <xdr:cNvPicPr/>
          </xdr:nvPicPr>
          <xdr:blipFill>
            <a:blip xmlns:r="http://schemas.openxmlformats.org/officeDocument/2006/relationships" r:embed="rId106"/>
            <a:stretch>
              <a:fillRect/>
            </a:stretch>
          </xdr:blipFill>
          <xdr:spPr>
            <a:xfrm>
              <a:off x="22295959" y="3565080"/>
              <a:ext cx="534240" cy="433800"/>
            </a:xfrm>
            <a:prstGeom prst="rect">
              <a:avLst/>
            </a:prstGeom>
          </xdr:spPr>
        </xdr:pic>
      </mc:Fallback>
    </mc:AlternateContent>
    <xdr:clientData/>
  </xdr:twoCellAnchor>
  <xdr:twoCellAnchor editAs="oneCell">
    <xdr:from>
      <xdr:col>30</xdr:col>
      <xdr:colOff>267676</xdr:colOff>
      <xdr:row>23</xdr:row>
      <xdr:rowOff>89286</xdr:rowOff>
    </xdr:from>
    <xdr:to>
      <xdr:col>30</xdr:col>
      <xdr:colOff>489076</xdr:colOff>
      <xdr:row>26</xdr:row>
      <xdr:rowOff>72085</xdr:rowOff>
    </xdr:to>
    <mc:AlternateContent xmlns:mc="http://schemas.openxmlformats.org/markup-compatibility/2006">
      <mc:Choice xmlns:xdr14="http://schemas.microsoft.com/office/excel/2010/spreadsheetDrawing" Requires="xdr14">
        <xdr:contentPart xmlns:r="http://schemas.openxmlformats.org/officeDocument/2006/relationships" r:id="rId107">
          <xdr14:nvContentPartPr>
            <xdr14:cNvPr id="344" name="Ink 343">
              <a:extLst>
                <a:ext uri="{FF2B5EF4-FFF2-40B4-BE49-F238E27FC236}">
                  <a16:creationId xmlns:a16="http://schemas.microsoft.com/office/drawing/2014/main" id="{16BBAA8B-6CC7-4FFB-9A30-193795D1DECA}"/>
                </a:ext>
              </a:extLst>
            </xdr14:cNvPr>
            <xdr14:cNvContentPartPr/>
          </xdr14:nvContentPartPr>
          <xdr14:nvPr macro=""/>
          <xdr14:xfrm>
            <a:off x="19466359" y="4363920"/>
            <a:ext cx="221400" cy="540360"/>
          </xdr14:xfrm>
        </xdr:contentPart>
      </mc:Choice>
      <mc:Fallback>
        <xdr:pic>
          <xdr:nvPicPr>
            <xdr:cNvPr id="344" name="Ink 343">
              <a:extLst>
                <a:ext uri="{FF2B5EF4-FFF2-40B4-BE49-F238E27FC236}">
                  <a16:creationId xmlns:a16="http://schemas.microsoft.com/office/drawing/2014/main" id="{16BBAA8B-6CC7-4FFB-9A30-193795D1DECA}"/>
                </a:ext>
              </a:extLst>
            </xdr:cNvPr>
            <xdr:cNvPicPr/>
          </xdr:nvPicPr>
          <xdr:blipFill>
            <a:blip xmlns:r="http://schemas.openxmlformats.org/officeDocument/2006/relationships" r:embed="rId108"/>
            <a:stretch>
              <a:fillRect/>
            </a:stretch>
          </xdr:blipFill>
          <xdr:spPr>
            <a:xfrm>
              <a:off x="19430359" y="4327920"/>
              <a:ext cx="293040" cy="612000"/>
            </a:xfrm>
            <a:prstGeom prst="rect">
              <a:avLst/>
            </a:prstGeom>
          </xdr:spPr>
        </xdr:pic>
      </mc:Fallback>
    </mc:AlternateContent>
    <xdr:clientData/>
  </xdr:twoCellAnchor>
  <xdr:twoCellAnchor editAs="oneCell">
    <xdr:from>
      <xdr:col>30</xdr:col>
      <xdr:colOff>398716</xdr:colOff>
      <xdr:row>28</xdr:row>
      <xdr:rowOff>163338</xdr:rowOff>
    </xdr:from>
    <xdr:to>
      <xdr:col>31</xdr:col>
      <xdr:colOff>25519</xdr:colOff>
      <xdr:row>31</xdr:row>
      <xdr:rowOff>64417</xdr:rowOff>
    </xdr:to>
    <mc:AlternateContent xmlns:mc="http://schemas.openxmlformats.org/markup-compatibility/2006">
      <mc:Choice xmlns:xdr14="http://schemas.microsoft.com/office/excel/2010/spreadsheetDrawing" Requires="xdr14">
        <xdr:contentPart xmlns:r="http://schemas.openxmlformats.org/officeDocument/2006/relationships" r:id="rId109">
          <xdr14:nvContentPartPr>
            <xdr14:cNvPr id="345" name="Ink 344">
              <a:extLst>
                <a:ext uri="{FF2B5EF4-FFF2-40B4-BE49-F238E27FC236}">
                  <a16:creationId xmlns:a16="http://schemas.microsoft.com/office/drawing/2014/main" id="{3406996B-E936-4F67-9E85-93BD93D7F6B4}"/>
                </a:ext>
              </a:extLst>
            </xdr14:cNvPr>
            <xdr14:cNvContentPartPr/>
          </xdr14:nvContentPartPr>
          <xdr14:nvPr macro=""/>
          <xdr14:xfrm>
            <a:off x="19597399" y="5367240"/>
            <a:ext cx="240120" cy="458640"/>
          </xdr14:xfrm>
        </xdr:contentPart>
      </mc:Choice>
      <mc:Fallback>
        <xdr:pic>
          <xdr:nvPicPr>
            <xdr:cNvPr id="345" name="Ink 344">
              <a:extLst>
                <a:ext uri="{FF2B5EF4-FFF2-40B4-BE49-F238E27FC236}">
                  <a16:creationId xmlns:a16="http://schemas.microsoft.com/office/drawing/2014/main" id="{3406996B-E936-4F67-9E85-93BD93D7F6B4}"/>
                </a:ext>
              </a:extLst>
            </xdr:cNvPr>
            <xdr:cNvPicPr/>
          </xdr:nvPicPr>
          <xdr:blipFill>
            <a:blip xmlns:r="http://schemas.openxmlformats.org/officeDocument/2006/relationships" r:embed="rId110"/>
            <a:stretch>
              <a:fillRect/>
            </a:stretch>
          </xdr:blipFill>
          <xdr:spPr>
            <a:xfrm>
              <a:off x="19561759" y="5331600"/>
              <a:ext cx="311760" cy="530280"/>
            </a:xfrm>
            <a:prstGeom prst="rect">
              <a:avLst/>
            </a:prstGeom>
          </xdr:spPr>
        </xdr:pic>
      </mc:Fallback>
    </mc:AlternateContent>
    <xdr:clientData/>
  </xdr:twoCellAnchor>
  <xdr:twoCellAnchor editAs="oneCell">
    <xdr:from>
      <xdr:col>35</xdr:col>
      <xdr:colOff>289891</xdr:colOff>
      <xdr:row>27</xdr:row>
      <xdr:rowOff>138951</xdr:rowOff>
    </xdr:from>
    <xdr:to>
      <xdr:col>36</xdr:col>
      <xdr:colOff>120814</xdr:colOff>
      <xdr:row>31</xdr:row>
      <xdr:rowOff>3937</xdr:rowOff>
    </xdr:to>
    <mc:AlternateContent xmlns:mc="http://schemas.openxmlformats.org/markup-compatibility/2006">
      <mc:Choice xmlns:xdr14="http://schemas.microsoft.com/office/excel/2010/spreadsheetDrawing" Requires="xdr14">
        <xdr:contentPart xmlns:r="http://schemas.openxmlformats.org/officeDocument/2006/relationships" r:id="rId111">
          <xdr14:nvContentPartPr>
            <xdr14:cNvPr id="348" name="Ink 347">
              <a:extLst>
                <a:ext uri="{FF2B5EF4-FFF2-40B4-BE49-F238E27FC236}">
                  <a16:creationId xmlns:a16="http://schemas.microsoft.com/office/drawing/2014/main" id="{FF4A7ABE-F835-467B-8245-9732A7C8B980}"/>
                </a:ext>
              </a:extLst>
            </xdr14:cNvPr>
            <xdr14:cNvContentPartPr/>
          </xdr14:nvContentPartPr>
          <xdr14:nvPr macro=""/>
          <xdr14:xfrm>
            <a:off x="22555159" y="5157000"/>
            <a:ext cx="444240" cy="608400"/>
          </xdr14:xfrm>
        </xdr:contentPart>
      </mc:Choice>
      <mc:Fallback>
        <xdr:pic>
          <xdr:nvPicPr>
            <xdr:cNvPr id="348" name="Ink 347">
              <a:extLst>
                <a:ext uri="{FF2B5EF4-FFF2-40B4-BE49-F238E27FC236}">
                  <a16:creationId xmlns:a16="http://schemas.microsoft.com/office/drawing/2014/main" id="{FF4A7ABE-F835-467B-8245-9732A7C8B980}"/>
                </a:ext>
              </a:extLst>
            </xdr:cNvPr>
            <xdr:cNvPicPr/>
          </xdr:nvPicPr>
          <xdr:blipFill>
            <a:blip xmlns:r="http://schemas.openxmlformats.org/officeDocument/2006/relationships" r:embed="rId112"/>
            <a:stretch>
              <a:fillRect/>
            </a:stretch>
          </xdr:blipFill>
          <xdr:spPr>
            <a:xfrm>
              <a:off x="22519159" y="5121000"/>
              <a:ext cx="515880" cy="680040"/>
            </a:xfrm>
            <a:prstGeom prst="rect">
              <a:avLst/>
            </a:prstGeom>
          </xdr:spPr>
        </xdr:pic>
      </mc:Fallback>
    </mc:AlternateContent>
    <xdr:clientData/>
  </xdr:twoCellAnchor>
  <xdr:twoCellAnchor editAs="oneCell">
    <xdr:from>
      <xdr:col>35</xdr:col>
      <xdr:colOff>63451</xdr:colOff>
      <xdr:row>22</xdr:row>
      <xdr:rowOff>184780</xdr:rowOff>
    </xdr:from>
    <xdr:to>
      <xdr:col>35</xdr:col>
      <xdr:colOff>494011</xdr:colOff>
      <xdr:row>25</xdr:row>
      <xdr:rowOff>155699</xdr:rowOff>
    </xdr:to>
    <mc:AlternateContent xmlns:mc="http://schemas.openxmlformats.org/markup-compatibility/2006">
      <mc:Choice xmlns:xdr14="http://schemas.microsoft.com/office/excel/2010/spreadsheetDrawing" Requires="xdr14">
        <xdr:contentPart xmlns:r="http://schemas.openxmlformats.org/officeDocument/2006/relationships" r:id="rId113">
          <xdr14:nvContentPartPr>
            <xdr14:cNvPr id="351" name="Ink 350">
              <a:extLst>
                <a:ext uri="{FF2B5EF4-FFF2-40B4-BE49-F238E27FC236}">
                  <a16:creationId xmlns:a16="http://schemas.microsoft.com/office/drawing/2014/main" id="{7C354BFD-54B6-4F20-83FB-2A8CA9DC2E0F}"/>
                </a:ext>
              </a:extLst>
            </xdr14:cNvPr>
            <xdr14:cNvContentPartPr/>
          </xdr14:nvContentPartPr>
          <xdr14:nvPr macro=""/>
          <xdr14:xfrm>
            <a:off x="22328719" y="4273560"/>
            <a:ext cx="430560" cy="528480"/>
          </xdr14:xfrm>
        </xdr:contentPart>
      </mc:Choice>
      <mc:Fallback>
        <xdr:pic>
          <xdr:nvPicPr>
            <xdr:cNvPr id="351" name="Ink 350">
              <a:extLst>
                <a:ext uri="{FF2B5EF4-FFF2-40B4-BE49-F238E27FC236}">
                  <a16:creationId xmlns:a16="http://schemas.microsoft.com/office/drawing/2014/main" id="{7C354BFD-54B6-4F20-83FB-2A8CA9DC2E0F}"/>
                </a:ext>
              </a:extLst>
            </xdr:cNvPr>
            <xdr:cNvPicPr/>
          </xdr:nvPicPr>
          <xdr:blipFill>
            <a:blip xmlns:r="http://schemas.openxmlformats.org/officeDocument/2006/relationships" r:embed="rId114"/>
            <a:stretch>
              <a:fillRect/>
            </a:stretch>
          </xdr:blipFill>
          <xdr:spPr>
            <a:xfrm>
              <a:off x="22293079" y="4237920"/>
              <a:ext cx="502200" cy="600120"/>
            </a:xfrm>
            <a:prstGeom prst="rect">
              <a:avLst/>
            </a:prstGeom>
          </xdr:spPr>
        </xdr:pic>
      </mc:Fallback>
    </mc:AlternateContent>
    <xdr:clientData/>
  </xdr:twoCellAnchor>
  <xdr:twoCellAnchor editAs="oneCell">
    <xdr:from>
      <xdr:col>33</xdr:col>
      <xdr:colOff>31885</xdr:colOff>
      <xdr:row>23</xdr:row>
      <xdr:rowOff>88926</xdr:rowOff>
    </xdr:from>
    <xdr:to>
      <xdr:col>33</xdr:col>
      <xdr:colOff>105325</xdr:colOff>
      <xdr:row>25</xdr:row>
      <xdr:rowOff>134099</xdr:rowOff>
    </xdr:to>
    <mc:AlternateContent xmlns:mc="http://schemas.openxmlformats.org/markup-compatibility/2006">
      <mc:Choice xmlns:xdr14="http://schemas.microsoft.com/office/excel/2010/spreadsheetDrawing" Requires="xdr14">
        <xdr:contentPart xmlns:r="http://schemas.openxmlformats.org/officeDocument/2006/relationships" r:id="rId115">
          <xdr14:nvContentPartPr>
            <xdr14:cNvPr id="352" name="Ink 351">
              <a:extLst>
                <a:ext uri="{FF2B5EF4-FFF2-40B4-BE49-F238E27FC236}">
                  <a16:creationId xmlns:a16="http://schemas.microsoft.com/office/drawing/2014/main" id="{93FC41E9-ED02-4F6A-A2D2-8FDFFC2E2E9A}"/>
                </a:ext>
              </a:extLst>
            </xdr14:cNvPr>
            <xdr14:cNvContentPartPr/>
          </xdr14:nvContentPartPr>
          <xdr14:nvPr macro=""/>
          <xdr14:xfrm>
            <a:off x="21070519" y="4363560"/>
            <a:ext cx="73440" cy="416880"/>
          </xdr14:xfrm>
        </xdr:contentPart>
      </mc:Choice>
      <mc:Fallback>
        <xdr:pic>
          <xdr:nvPicPr>
            <xdr:cNvPr id="352" name="Ink 351">
              <a:extLst>
                <a:ext uri="{FF2B5EF4-FFF2-40B4-BE49-F238E27FC236}">
                  <a16:creationId xmlns:a16="http://schemas.microsoft.com/office/drawing/2014/main" id="{93FC41E9-ED02-4F6A-A2D2-8FDFFC2E2E9A}"/>
                </a:ext>
              </a:extLst>
            </xdr:cNvPr>
            <xdr:cNvPicPr/>
          </xdr:nvPicPr>
          <xdr:blipFill>
            <a:blip xmlns:r="http://schemas.openxmlformats.org/officeDocument/2006/relationships" r:embed="rId116"/>
            <a:stretch>
              <a:fillRect/>
            </a:stretch>
          </xdr:blipFill>
          <xdr:spPr>
            <a:xfrm>
              <a:off x="21034519" y="4327920"/>
              <a:ext cx="145080" cy="488520"/>
            </a:xfrm>
            <a:prstGeom prst="rect">
              <a:avLst/>
            </a:prstGeom>
          </xdr:spPr>
        </xdr:pic>
      </mc:Fallback>
    </mc:AlternateContent>
    <xdr:clientData/>
  </xdr:twoCellAnchor>
  <xdr:twoCellAnchor editAs="oneCell">
    <xdr:from>
      <xdr:col>31</xdr:col>
      <xdr:colOff>241159</xdr:colOff>
      <xdr:row>23</xdr:row>
      <xdr:rowOff>37806</xdr:rowOff>
    </xdr:from>
    <xdr:to>
      <xdr:col>33</xdr:col>
      <xdr:colOff>332845</xdr:colOff>
      <xdr:row>30</xdr:row>
      <xdr:rowOff>86830</xdr:rowOff>
    </xdr:to>
    <mc:AlternateContent xmlns:mc="http://schemas.openxmlformats.org/markup-compatibility/2006">
      <mc:Choice xmlns:xdr14="http://schemas.microsoft.com/office/excel/2010/spreadsheetDrawing" Requires="xdr14">
        <xdr:contentPart xmlns:r="http://schemas.openxmlformats.org/officeDocument/2006/relationships" r:id="rId117">
          <xdr14:nvContentPartPr>
            <xdr14:cNvPr id="364" name="Ink 363">
              <a:extLst>
                <a:ext uri="{FF2B5EF4-FFF2-40B4-BE49-F238E27FC236}">
                  <a16:creationId xmlns:a16="http://schemas.microsoft.com/office/drawing/2014/main" id="{7D545EEA-4834-4EEA-9CCB-1F4A4D87C646}"/>
                </a:ext>
              </a:extLst>
            </xdr14:cNvPr>
            <xdr14:cNvContentPartPr/>
          </xdr14:nvContentPartPr>
          <xdr14:nvPr macro=""/>
          <xdr14:xfrm>
            <a:off x="20053159" y="4312440"/>
            <a:ext cx="1318320" cy="1350000"/>
          </xdr14:xfrm>
        </xdr:contentPart>
      </mc:Choice>
      <mc:Fallback>
        <xdr:pic>
          <xdr:nvPicPr>
            <xdr:cNvPr id="364" name="Ink 363">
              <a:extLst>
                <a:ext uri="{FF2B5EF4-FFF2-40B4-BE49-F238E27FC236}">
                  <a16:creationId xmlns:a16="http://schemas.microsoft.com/office/drawing/2014/main" id="{7D545EEA-4834-4EEA-9CCB-1F4A4D87C646}"/>
                </a:ext>
              </a:extLst>
            </xdr:cNvPr>
            <xdr:cNvPicPr/>
          </xdr:nvPicPr>
          <xdr:blipFill>
            <a:blip xmlns:r="http://schemas.openxmlformats.org/officeDocument/2006/relationships" r:embed="rId118"/>
            <a:stretch>
              <a:fillRect/>
            </a:stretch>
          </xdr:blipFill>
          <xdr:spPr>
            <a:xfrm>
              <a:off x="20017149" y="4276790"/>
              <a:ext cx="1389980" cy="1421659"/>
            </a:xfrm>
            <a:prstGeom prst="rect">
              <a:avLst/>
            </a:prstGeom>
          </xdr:spPr>
        </xdr:pic>
      </mc:Fallback>
    </mc:AlternateContent>
    <xdr:clientData/>
  </xdr:twoCellAnchor>
  <xdr:twoCellAnchor editAs="oneCell">
    <xdr:from>
      <xdr:col>31</xdr:col>
      <xdr:colOff>348799</xdr:colOff>
      <xdr:row>19</xdr:row>
      <xdr:rowOff>172460</xdr:rowOff>
    </xdr:from>
    <xdr:to>
      <xdr:col>34</xdr:col>
      <xdr:colOff>220648</xdr:colOff>
      <xdr:row>20</xdr:row>
      <xdr:rowOff>124487</xdr:rowOff>
    </xdr:to>
    <mc:AlternateContent xmlns:mc="http://schemas.openxmlformats.org/markup-compatibility/2006">
      <mc:Choice xmlns:xdr14="http://schemas.microsoft.com/office/excel/2010/spreadsheetDrawing" Requires="xdr14">
        <xdr:contentPart xmlns:r="http://schemas.openxmlformats.org/officeDocument/2006/relationships" r:id="rId119">
          <xdr14:nvContentPartPr>
            <xdr14:cNvPr id="365" name="Ink 364">
              <a:extLst>
                <a:ext uri="{FF2B5EF4-FFF2-40B4-BE49-F238E27FC236}">
                  <a16:creationId xmlns:a16="http://schemas.microsoft.com/office/drawing/2014/main" id="{56F6A30D-C108-4E2F-8715-AA1A3AA3C9BB}"/>
                </a:ext>
              </a:extLst>
            </xdr14:cNvPr>
            <xdr14:cNvContentPartPr/>
          </xdr14:nvContentPartPr>
          <xdr14:nvPr macro=""/>
          <xdr14:xfrm>
            <a:off x="20160799" y="3703680"/>
            <a:ext cx="1711800" cy="137880"/>
          </xdr14:xfrm>
        </xdr:contentPart>
      </mc:Choice>
      <mc:Fallback>
        <xdr:pic>
          <xdr:nvPicPr>
            <xdr:cNvPr id="365" name="Ink 364">
              <a:extLst>
                <a:ext uri="{FF2B5EF4-FFF2-40B4-BE49-F238E27FC236}">
                  <a16:creationId xmlns:a16="http://schemas.microsoft.com/office/drawing/2014/main" id="{56F6A30D-C108-4E2F-8715-AA1A3AA3C9BB}"/>
                </a:ext>
              </a:extLst>
            </xdr:cNvPr>
            <xdr:cNvPicPr/>
          </xdr:nvPicPr>
          <xdr:blipFill>
            <a:blip xmlns:r="http://schemas.openxmlformats.org/officeDocument/2006/relationships" r:embed="rId120"/>
            <a:stretch>
              <a:fillRect/>
            </a:stretch>
          </xdr:blipFill>
          <xdr:spPr>
            <a:xfrm>
              <a:off x="20124799" y="3667680"/>
              <a:ext cx="1783440" cy="209520"/>
            </a:xfrm>
            <a:prstGeom prst="rect">
              <a:avLst/>
            </a:prstGeom>
          </xdr:spPr>
        </xdr:pic>
      </mc:Fallback>
    </mc:AlternateContent>
    <xdr:clientData/>
  </xdr:twoCellAnchor>
  <xdr:twoCellAnchor editAs="oneCell">
    <xdr:from>
      <xdr:col>26</xdr:col>
      <xdr:colOff>564544</xdr:colOff>
      <xdr:row>25</xdr:row>
      <xdr:rowOff>164339</xdr:rowOff>
    </xdr:from>
    <xdr:to>
      <xdr:col>26</xdr:col>
      <xdr:colOff>598744</xdr:colOff>
      <xdr:row>28</xdr:row>
      <xdr:rowOff>93858</xdr:rowOff>
    </xdr:to>
    <mc:AlternateContent xmlns:mc="http://schemas.openxmlformats.org/markup-compatibility/2006">
      <mc:Choice xmlns:xdr14="http://schemas.microsoft.com/office/excel/2010/spreadsheetDrawing" Requires="xdr14">
        <xdr:contentPart xmlns:r="http://schemas.openxmlformats.org/officeDocument/2006/relationships" r:id="rId121">
          <xdr14:nvContentPartPr>
            <xdr14:cNvPr id="366" name="Ink 365">
              <a:extLst>
                <a:ext uri="{FF2B5EF4-FFF2-40B4-BE49-F238E27FC236}">
                  <a16:creationId xmlns:a16="http://schemas.microsoft.com/office/drawing/2014/main" id="{415A79CD-50B6-4E98-ABA5-E359BF4DC54E}"/>
                </a:ext>
              </a:extLst>
            </xdr14:cNvPr>
            <xdr14:cNvContentPartPr/>
          </xdr14:nvContentPartPr>
          <xdr14:nvPr macro=""/>
          <xdr14:xfrm>
            <a:off x="17309959" y="4810680"/>
            <a:ext cx="34200" cy="487080"/>
          </xdr14:xfrm>
        </xdr:contentPart>
      </mc:Choice>
      <mc:Fallback>
        <xdr:pic>
          <xdr:nvPicPr>
            <xdr:cNvPr id="366" name="Ink 365">
              <a:extLst>
                <a:ext uri="{FF2B5EF4-FFF2-40B4-BE49-F238E27FC236}">
                  <a16:creationId xmlns:a16="http://schemas.microsoft.com/office/drawing/2014/main" id="{415A79CD-50B6-4E98-ABA5-E359BF4DC54E}"/>
                </a:ext>
              </a:extLst>
            </xdr:cNvPr>
            <xdr:cNvPicPr/>
          </xdr:nvPicPr>
          <xdr:blipFill>
            <a:blip xmlns:r="http://schemas.openxmlformats.org/officeDocument/2006/relationships" r:embed="rId122"/>
            <a:stretch>
              <a:fillRect/>
            </a:stretch>
          </xdr:blipFill>
          <xdr:spPr>
            <a:xfrm>
              <a:off x="17274319" y="4774680"/>
              <a:ext cx="105840" cy="558720"/>
            </a:xfrm>
            <a:prstGeom prst="rect">
              <a:avLst/>
            </a:prstGeom>
          </xdr:spPr>
        </xdr:pic>
      </mc:Fallback>
    </mc:AlternateContent>
    <xdr:clientData/>
  </xdr:twoCellAnchor>
  <xdr:twoCellAnchor editAs="oneCell">
    <xdr:from>
      <xdr:col>26</xdr:col>
      <xdr:colOff>423784</xdr:colOff>
      <xdr:row>21</xdr:row>
      <xdr:rowOff>108553</xdr:rowOff>
    </xdr:from>
    <xdr:to>
      <xdr:col>29</xdr:col>
      <xdr:colOff>369793</xdr:colOff>
      <xdr:row>31</xdr:row>
      <xdr:rowOff>134617</xdr:rowOff>
    </xdr:to>
    <mc:AlternateContent xmlns:mc="http://schemas.openxmlformats.org/markup-compatibility/2006">
      <mc:Choice xmlns:xdr14="http://schemas.microsoft.com/office/excel/2010/spreadsheetDrawing" Requires="xdr14">
        <xdr:contentPart xmlns:r="http://schemas.openxmlformats.org/officeDocument/2006/relationships" r:id="rId123">
          <xdr14:nvContentPartPr>
            <xdr14:cNvPr id="374" name="Ink 373">
              <a:extLst>
                <a:ext uri="{FF2B5EF4-FFF2-40B4-BE49-F238E27FC236}">
                  <a16:creationId xmlns:a16="http://schemas.microsoft.com/office/drawing/2014/main" id="{C685EDE8-BA9C-4A16-BC8C-7D95B243276D}"/>
                </a:ext>
              </a:extLst>
            </xdr14:cNvPr>
            <xdr14:cNvContentPartPr/>
          </xdr14:nvContentPartPr>
          <xdr14:nvPr macro=""/>
          <xdr14:xfrm>
            <a:off x="17169199" y="4011480"/>
            <a:ext cx="1785960" cy="1884600"/>
          </xdr14:xfrm>
        </xdr:contentPart>
      </mc:Choice>
      <mc:Fallback>
        <xdr:pic>
          <xdr:nvPicPr>
            <xdr:cNvPr id="374" name="Ink 373">
              <a:extLst>
                <a:ext uri="{FF2B5EF4-FFF2-40B4-BE49-F238E27FC236}">
                  <a16:creationId xmlns:a16="http://schemas.microsoft.com/office/drawing/2014/main" id="{C685EDE8-BA9C-4A16-BC8C-7D95B243276D}"/>
                </a:ext>
              </a:extLst>
            </xdr:cNvPr>
            <xdr:cNvPicPr/>
          </xdr:nvPicPr>
          <xdr:blipFill>
            <a:blip xmlns:r="http://schemas.openxmlformats.org/officeDocument/2006/relationships" r:embed="rId124"/>
            <a:stretch>
              <a:fillRect/>
            </a:stretch>
          </xdr:blipFill>
          <xdr:spPr>
            <a:xfrm>
              <a:off x="17133199" y="3975840"/>
              <a:ext cx="1857600" cy="1956240"/>
            </a:xfrm>
            <a:prstGeom prst="rect">
              <a:avLst/>
            </a:prstGeom>
          </xdr:spPr>
        </xdr:pic>
      </mc:Fallback>
    </mc:AlternateContent>
    <xdr:clientData/>
  </xdr:twoCellAnchor>
  <xdr:twoCellAnchor editAs="oneCell">
    <xdr:from>
      <xdr:col>36</xdr:col>
      <xdr:colOff>242494</xdr:colOff>
      <xdr:row>4</xdr:row>
      <xdr:rowOff>64425</xdr:rowOff>
    </xdr:from>
    <xdr:to>
      <xdr:col>40</xdr:col>
      <xdr:colOff>427665</xdr:colOff>
      <xdr:row>22</xdr:row>
      <xdr:rowOff>89020</xdr:rowOff>
    </xdr:to>
    <mc:AlternateContent xmlns:mc="http://schemas.openxmlformats.org/markup-compatibility/2006">
      <mc:Choice xmlns:xdr14="http://schemas.microsoft.com/office/excel/2010/spreadsheetDrawing" Requires="xdr14">
        <xdr:contentPart xmlns:r="http://schemas.openxmlformats.org/officeDocument/2006/relationships" r:id="rId125">
          <xdr14:nvContentPartPr>
            <xdr14:cNvPr id="394" name="Ink 393">
              <a:extLst>
                <a:ext uri="{FF2B5EF4-FFF2-40B4-BE49-F238E27FC236}">
                  <a16:creationId xmlns:a16="http://schemas.microsoft.com/office/drawing/2014/main" id="{54765405-816A-4E74-8895-67AE50E57CB6}"/>
                </a:ext>
              </a:extLst>
            </xdr14:cNvPr>
            <xdr14:cNvContentPartPr/>
          </xdr14:nvContentPartPr>
          <xdr14:nvPr macro=""/>
          <xdr14:xfrm>
            <a:off x="23121079" y="807840"/>
            <a:ext cx="2638440" cy="3369960"/>
          </xdr14:xfrm>
        </xdr:contentPart>
      </mc:Choice>
      <mc:Fallback>
        <xdr:pic>
          <xdr:nvPicPr>
            <xdr:cNvPr id="394" name="Ink 393">
              <a:extLst>
                <a:ext uri="{FF2B5EF4-FFF2-40B4-BE49-F238E27FC236}">
                  <a16:creationId xmlns:a16="http://schemas.microsoft.com/office/drawing/2014/main" id="{54765405-816A-4E74-8895-67AE50E57CB6}"/>
                </a:ext>
              </a:extLst>
            </xdr:cNvPr>
            <xdr:cNvPicPr/>
          </xdr:nvPicPr>
          <xdr:blipFill>
            <a:blip xmlns:r="http://schemas.openxmlformats.org/officeDocument/2006/relationships" r:embed="rId126"/>
            <a:stretch>
              <a:fillRect/>
            </a:stretch>
          </xdr:blipFill>
          <xdr:spPr>
            <a:xfrm>
              <a:off x="23085439" y="772200"/>
              <a:ext cx="2710080" cy="3441600"/>
            </a:xfrm>
            <a:prstGeom prst="rect">
              <a:avLst/>
            </a:prstGeom>
          </xdr:spPr>
        </xdr:pic>
      </mc:Fallback>
    </mc:AlternateContent>
    <xdr:clientData/>
  </xdr:twoCellAnchor>
  <xdr:twoCellAnchor editAs="oneCell">
    <xdr:from>
      <xdr:col>8</xdr:col>
      <xdr:colOff>233543</xdr:colOff>
      <xdr:row>27</xdr:row>
      <xdr:rowOff>107631</xdr:rowOff>
    </xdr:from>
    <xdr:to>
      <xdr:col>8</xdr:col>
      <xdr:colOff>268463</xdr:colOff>
      <xdr:row>30</xdr:row>
      <xdr:rowOff>76750</xdr:rowOff>
    </xdr:to>
    <mc:AlternateContent xmlns:mc="http://schemas.openxmlformats.org/markup-compatibility/2006">
      <mc:Choice xmlns:xdr14="http://schemas.microsoft.com/office/excel/2010/spreadsheetDrawing" Requires="xdr14">
        <xdr:contentPart xmlns:r="http://schemas.openxmlformats.org/officeDocument/2006/relationships" r:id="rId127">
          <xdr14:nvContentPartPr>
            <xdr14:cNvPr id="395" name="Ink 394">
              <a:extLst>
                <a:ext uri="{FF2B5EF4-FFF2-40B4-BE49-F238E27FC236}">
                  <a16:creationId xmlns:a16="http://schemas.microsoft.com/office/drawing/2014/main" id="{C1259585-DC7D-41D9-90D9-65C379A636DE}"/>
                </a:ext>
              </a:extLst>
            </xdr14:cNvPr>
            <xdr14:cNvContentPartPr/>
          </xdr14:nvContentPartPr>
          <xdr14:nvPr macro=""/>
          <xdr14:xfrm>
            <a:off x="5140080" y="5125680"/>
            <a:ext cx="34920" cy="526680"/>
          </xdr14:xfrm>
        </xdr:contentPart>
      </mc:Choice>
      <mc:Fallback>
        <xdr:pic>
          <xdr:nvPicPr>
            <xdr:cNvPr id="395" name="Ink 394">
              <a:extLst>
                <a:ext uri="{FF2B5EF4-FFF2-40B4-BE49-F238E27FC236}">
                  <a16:creationId xmlns:a16="http://schemas.microsoft.com/office/drawing/2014/main" id="{C1259585-DC7D-41D9-90D9-65C379A636DE}"/>
                </a:ext>
              </a:extLst>
            </xdr:cNvPr>
            <xdr:cNvPicPr/>
          </xdr:nvPicPr>
          <xdr:blipFill>
            <a:blip xmlns:r="http://schemas.openxmlformats.org/officeDocument/2006/relationships" r:embed="rId128"/>
            <a:stretch>
              <a:fillRect/>
            </a:stretch>
          </xdr:blipFill>
          <xdr:spPr>
            <a:xfrm>
              <a:off x="5104440" y="5090040"/>
              <a:ext cx="106560" cy="598320"/>
            </a:xfrm>
            <a:prstGeom prst="rect">
              <a:avLst/>
            </a:prstGeom>
          </xdr:spPr>
        </xdr:pic>
      </mc:Fallback>
    </mc:AlternateContent>
    <xdr:clientData/>
  </xdr:twoCellAnchor>
  <xdr:twoCellAnchor editAs="oneCell">
    <xdr:from>
      <xdr:col>8</xdr:col>
      <xdr:colOff>534143</xdr:colOff>
      <xdr:row>26</xdr:row>
      <xdr:rowOff>139765</xdr:rowOff>
    </xdr:from>
    <xdr:to>
      <xdr:col>11</xdr:col>
      <xdr:colOff>401312</xdr:colOff>
      <xdr:row>32</xdr:row>
      <xdr:rowOff>159003</xdr:rowOff>
    </xdr:to>
    <mc:AlternateContent xmlns:mc="http://schemas.openxmlformats.org/markup-compatibility/2006">
      <mc:Choice xmlns:xdr14="http://schemas.microsoft.com/office/excel/2010/spreadsheetDrawing" Requires="xdr14">
        <xdr:contentPart xmlns:r="http://schemas.openxmlformats.org/officeDocument/2006/relationships" r:id="rId129">
          <xdr14:nvContentPartPr>
            <xdr14:cNvPr id="411" name="Ink 410">
              <a:extLst>
                <a:ext uri="{FF2B5EF4-FFF2-40B4-BE49-F238E27FC236}">
                  <a16:creationId xmlns:a16="http://schemas.microsoft.com/office/drawing/2014/main" id="{32571D21-2D90-46E1-8350-6F15860C6750}"/>
                </a:ext>
              </a:extLst>
            </xdr14:cNvPr>
            <xdr14:cNvContentPartPr/>
          </xdr14:nvContentPartPr>
          <xdr14:nvPr macro=""/>
          <xdr14:xfrm>
            <a:off x="5440680" y="4971960"/>
            <a:ext cx="1707120" cy="1134360"/>
          </xdr14:xfrm>
        </xdr:contentPart>
      </mc:Choice>
      <mc:Fallback>
        <xdr:pic>
          <xdr:nvPicPr>
            <xdr:cNvPr id="411" name="Ink 410">
              <a:extLst>
                <a:ext uri="{FF2B5EF4-FFF2-40B4-BE49-F238E27FC236}">
                  <a16:creationId xmlns:a16="http://schemas.microsoft.com/office/drawing/2014/main" id="{32571D21-2D90-46E1-8350-6F15860C6750}"/>
                </a:ext>
              </a:extLst>
            </xdr:cNvPr>
            <xdr:cNvPicPr/>
          </xdr:nvPicPr>
          <xdr:blipFill>
            <a:blip xmlns:r="http://schemas.openxmlformats.org/officeDocument/2006/relationships" r:embed="rId130"/>
            <a:stretch>
              <a:fillRect/>
            </a:stretch>
          </xdr:blipFill>
          <xdr:spPr>
            <a:xfrm>
              <a:off x="5404680" y="4935960"/>
              <a:ext cx="1778760" cy="1206000"/>
            </a:xfrm>
            <a:prstGeom prst="rect">
              <a:avLst/>
            </a:prstGeom>
          </xdr:spPr>
        </xdr:pic>
      </mc:Fallback>
    </mc:AlternateContent>
    <xdr:clientData/>
  </xdr:twoCellAnchor>
  <xdr:twoCellAnchor editAs="oneCell">
    <xdr:from>
      <xdr:col>12</xdr:col>
      <xdr:colOff>54035</xdr:colOff>
      <xdr:row>27</xdr:row>
      <xdr:rowOff>12951</xdr:rowOff>
    </xdr:from>
    <xdr:to>
      <xdr:col>16</xdr:col>
      <xdr:colOff>305447</xdr:colOff>
      <xdr:row>32</xdr:row>
      <xdr:rowOff>127683</xdr:rowOff>
    </xdr:to>
    <mc:AlternateContent xmlns:mc="http://schemas.openxmlformats.org/markup-compatibility/2006">
      <mc:Choice xmlns:xdr14="http://schemas.microsoft.com/office/excel/2010/spreadsheetDrawing" Requires="xdr14">
        <xdr:contentPart xmlns:r="http://schemas.openxmlformats.org/officeDocument/2006/relationships" r:id="rId131">
          <xdr14:nvContentPartPr>
            <xdr14:cNvPr id="417" name="Ink 416">
              <a:extLst>
                <a:ext uri="{FF2B5EF4-FFF2-40B4-BE49-F238E27FC236}">
                  <a16:creationId xmlns:a16="http://schemas.microsoft.com/office/drawing/2014/main" id="{F19B51E1-8027-46E9-8C6B-60922530ECBE}"/>
                </a:ext>
              </a:extLst>
            </xdr14:cNvPr>
            <xdr14:cNvContentPartPr/>
          </xdr14:nvContentPartPr>
          <xdr14:nvPr macro=""/>
          <xdr14:xfrm>
            <a:off x="7413840" y="5031000"/>
            <a:ext cx="2704680" cy="1044000"/>
          </xdr14:xfrm>
        </xdr:contentPart>
      </mc:Choice>
      <mc:Fallback>
        <xdr:pic>
          <xdr:nvPicPr>
            <xdr:cNvPr id="417" name="Ink 416">
              <a:extLst>
                <a:ext uri="{FF2B5EF4-FFF2-40B4-BE49-F238E27FC236}">
                  <a16:creationId xmlns:a16="http://schemas.microsoft.com/office/drawing/2014/main" id="{F19B51E1-8027-46E9-8C6B-60922530ECBE}"/>
                </a:ext>
              </a:extLst>
            </xdr:cNvPr>
            <xdr:cNvPicPr/>
          </xdr:nvPicPr>
          <xdr:blipFill>
            <a:blip xmlns:r="http://schemas.openxmlformats.org/officeDocument/2006/relationships" r:embed="rId132"/>
            <a:stretch>
              <a:fillRect/>
            </a:stretch>
          </xdr:blipFill>
          <xdr:spPr>
            <a:xfrm>
              <a:off x="7378200" y="4995000"/>
              <a:ext cx="2776320" cy="1115640"/>
            </a:xfrm>
            <a:prstGeom prst="rect">
              <a:avLst/>
            </a:prstGeom>
          </xdr:spPr>
        </xdr:pic>
      </mc:Fallback>
    </mc:AlternateContent>
    <xdr:clientData/>
  </xdr:twoCellAnchor>
  <xdr:twoCellAnchor editAs="oneCell">
    <xdr:from>
      <xdr:col>16</xdr:col>
      <xdr:colOff>155687</xdr:colOff>
      <xdr:row>24</xdr:row>
      <xdr:rowOff>54272</xdr:rowOff>
    </xdr:from>
    <xdr:to>
      <xdr:col>20</xdr:col>
      <xdr:colOff>562162</xdr:colOff>
      <xdr:row>34</xdr:row>
      <xdr:rowOff>103376</xdr:rowOff>
    </xdr:to>
    <mc:AlternateContent xmlns:mc="http://schemas.openxmlformats.org/markup-compatibility/2006">
      <mc:Choice xmlns:xdr14="http://schemas.microsoft.com/office/excel/2010/spreadsheetDrawing" Requires="xdr14">
        <xdr:contentPart xmlns:r="http://schemas.openxmlformats.org/officeDocument/2006/relationships" r:id="rId133">
          <xdr14:nvContentPartPr>
            <xdr14:cNvPr id="435" name="Ink 434">
              <a:extLst>
                <a:ext uri="{FF2B5EF4-FFF2-40B4-BE49-F238E27FC236}">
                  <a16:creationId xmlns:a16="http://schemas.microsoft.com/office/drawing/2014/main" id="{536FBF98-23D7-4CD1-B37A-A4F2664FF12B}"/>
                </a:ext>
              </a:extLst>
            </xdr14:cNvPr>
            <xdr14:cNvContentPartPr/>
          </xdr14:nvContentPartPr>
          <xdr14:nvPr macro=""/>
          <xdr14:xfrm>
            <a:off x="9968760" y="4514760"/>
            <a:ext cx="3194280" cy="1907640"/>
          </xdr14:xfrm>
        </xdr:contentPart>
      </mc:Choice>
      <mc:Fallback>
        <xdr:pic>
          <xdr:nvPicPr>
            <xdr:cNvPr id="435" name="Ink 434">
              <a:extLst>
                <a:ext uri="{FF2B5EF4-FFF2-40B4-BE49-F238E27FC236}">
                  <a16:creationId xmlns:a16="http://schemas.microsoft.com/office/drawing/2014/main" id="{536FBF98-23D7-4CD1-B37A-A4F2664FF12B}"/>
                </a:ext>
              </a:extLst>
            </xdr:cNvPr>
            <xdr:cNvPicPr/>
          </xdr:nvPicPr>
          <xdr:blipFill>
            <a:blip xmlns:r="http://schemas.openxmlformats.org/officeDocument/2006/relationships" r:embed="rId134"/>
            <a:stretch>
              <a:fillRect/>
            </a:stretch>
          </xdr:blipFill>
          <xdr:spPr>
            <a:xfrm>
              <a:off x="9932760" y="4478760"/>
              <a:ext cx="3265920" cy="1979280"/>
            </a:xfrm>
            <a:prstGeom prst="rect">
              <a:avLst/>
            </a:prstGeom>
          </xdr:spPr>
        </xdr:pic>
      </mc:Fallback>
    </mc:AlternateContent>
    <xdr:clientData/>
  </xdr:twoCellAnchor>
  <xdr:twoCellAnchor editAs="oneCell">
    <xdr:from>
      <xdr:col>8</xdr:col>
      <xdr:colOff>481943</xdr:colOff>
      <xdr:row>9</xdr:row>
      <xdr:rowOff>183477</xdr:rowOff>
    </xdr:from>
    <xdr:to>
      <xdr:col>10</xdr:col>
      <xdr:colOff>592349</xdr:colOff>
      <xdr:row>16</xdr:row>
      <xdr:rowOff>116221</xdr:rowOff>
    </xdr:to>
    <mc:AlternateContent xmlns:mc="http://schemas.openxmlformats.org/markup-compatibility/2006">
      <mc:Choice xmlns:xdr14="http://schemas.microsoft.com/office/excel/2010/spreadsheetDrawing" Requires="xdr14">
        <xdr:contentPart xmlns:r="http://schemas.openxmlformats.org/officeDocument/2006/relationships" r:id="rId135">
          <xdr14:nvContentPartPr>
            <xdr14:cNvPr id="436" name="Ink 435">
              <a:extLst>
                <a:ext uri="{FF2B5EF4-FFF2-40B4-BE49-F238E27FC236}">
                  <a16:creationId xmlns:a16="http://schemas.microsoft.com/office/drawing/2014/main" id="{D3F5DC10-9FC0-4B14-8DC2-A82321C1F55B}"/>
                </a:ext>
              </a:extLst>
            </xdr14:cNvPr>
            <xdr14:cNvContentPartPr/>
          </xdr14:nvContentPartPr>
          <xdr14:nvPr macro=""/>
          <xdr14:xfrm>
            <a:off x="5388480" y="1856160"/>
            <a:ext cx="1337040" cy="1233720"/>
          </xdr14:xfrm>
        </xdr:contentPart>
      </mc:Choice>
      <mc:Fallback>
        <xdr:pic>
          <xdr:nvPicPr>
            <xdr:cNvPr id="436" name="Ink 435">
              <a:extLst>
                <a:ext uri="{FF2B5EF4-FFF2-40B4-BE49-F238E27FC236}">
                  <a16:creationId xmlns:a16="http://schemas.microsoft.com/office/drawing/2014/main" id="{D3F5DC10-9FC0-4B14-8DC2-A82321C1F55B}"/>
                </a:ext>
              </a:extLst>
            </xdr:cNvPr>
            <xdr:cNvPicPr/>
          </xdr:nvPicPr>
          <xdr:blipFill>
            <a:blip xmlns:r="http://schemas.openxmlformats.org/officeDocument/2006/relationships" r:embed="rId136"/>
            <a:stretch>
              <a:fillRect/>
            </a:stretch>
          </xdr:blipFill>
          <xdr:spPr>
            <a:xfrm>
              <a:off x="5352840" y="1820520"/>
              <a:ext cx="1408680" cy="130536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5</xdr:row>
          <xdr:rowOff>22860</xdr:rowOff>
        </xdr:from>
        <xdr:to>
          <xdr:col>10</xdr:col>
          <xdr:colOff>533400</xdr:colOff>
          <xdr:row>9</xdr:row>
          <xdr:rowOff>91440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CLT SIMULATION</a:t>
              </a:r>
            </a:p>
          </xdr:txBody>
        </xdr:sp>
        <xdr:clientData fPrintsWithSheet="0"/>
      </xdr:twoCellAnchor>
    </mc:Choice>
    <mc:Fallback/>
  </mc:AlternateContent>
  <xdr:twoCellAnchor editAs="oneCell">
    <xdr:from>
      <xdr:col>3</xdr:col>
      <xdr:colOff>323640</xdr:colOff>
      <xdr:row>2</xdr:row>
      <xdr:rowOff>179707</xdr:rowOff>
    </xdr:from>
    <xdr:to>
      <xdr:col>4</xdr:col>
      <xdr:colOff>6360</xdr:colOff>
      <xdr:row>14</xdr:row>
      <xdr:rowOff>34667</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4" name="Ink 3">
              <a:extLst>
                <a:ext uri="{FF2B5EF4-FFF2-40B4-BE49-F238E27FC236}">
                  <a16:creationId xmlns:a16="http://schemas.microsoft.com/office/drawing/2014/main" id="{8CC6B68D-8A39-4E63-A9E1-7A30FE6E33CF}"/>
                </a:ext>
              </a:extLst>
            </xdr14:cNvPr>
            <xdr14:cNvContentPartPr/>
          </xdr14:nvContentPartPr>
          <xdr14:nvPr macro=""/>
          <xdr14:xfrm>
            <a:off x="2152440" y="552240"/>
            <a:ext cx="292320" cy="2090160"/>
          </xdr14:xfrm>
        </xdr:contentPart>
      </mc:Choice>
      <mc:Fallback>
        <xdr:pic>
          <xdr:nvPicPr>
            <xdr:cNvPr id="4" name="Ink 3">
              <a:extLst>
                <a:ext uri="{FF2B5EF4-FFF2-40B4-BE49-F238E27FC236}">
                  <a16:creationId xmlns:a16="http://schemas.microsoft.com/office/drawing/2014/main" id="{8CC6B68D-8A39-4E63-A9E1-7A30FE6E33CF}"/>
                </a:ext>
              </a:extLst>
            </xdr:cNvPr>
            <xdr:cNvPicPr/>
          </xdr:nvPicPr>
          <xdr:blipFill>
            <a:blip xmlns:r="http://schemas.openxmlformats.org/officeDocument/2006/relationships" r:embed="rId2"/>
            <a:stretch>
              <a:fillRect/>
            </a:stretch>
          </xdr:blipFill>
          <xdr:spPr>
            <a:xfrm>
              <a:off x="2116748" y="515276"/>
              <a:ext cx="363348" cy="2164462"/>
            </a:xfrm>
            <a:prstGeom prst="rect">
              <a:avLst/>
            </a:prstGeom>
          </xdr:spPr>
        </xdr:pic>
      </mc:Fallback>
    </mc:AlternateContent>
    <xdr:clientData/>
  </xdr:twoCellAnchor>
  <xdr:twoCellAnchor editAs="oneCell">
    <xdr:from>
      <xdr:col>5</xdr:col>
      <xdr:colOff>233400</xdr:colOff>
      <xdr:row>22</xdr:row>
      <xdr:rowOff>107653</xdr:rowOff>
    </xdr:from>
    <xdr:to>
      <xdr:col>8</xdr:col>
      <xdr:colOff>161760</xdr:colOff>
      <xdr:row>25</xdr:row>
      <xdr:rowOff>152573</xdr:rowOff>
    </xdr:to>
    <mc:AlternateContent xmlns:mc="http://schemas.openxmlformats.org/markup-compatibility/2006">
      <mc:Choice xmlns:xdr14="http://schemas.microsoft.com/office/excel/2010/spreadsheetDrawing" Requires="xdr14">
        <xdr:contentPart xmlns:r="http://schemas.openxmlformats.org/officeDocument/2006/relationships" r:id="rId3">
          <xdr14:nvContentPartPr>
            <xdr14:cNvPr id="10" name="Ink 9">
              <a:extLst>
                <a:ext uri="{FF2B5EF4-FFF2-40B4-BE49-F238E27FC236}">
                  <a16:creationId xmlns:a16="http://schemas.microsoft.com/office/drawing/2014/main" id="{D8581DCB-E47B-4908-904F-A029DAB129A7}"/>
                </a:ext>
              </a:extLst>
            </xdr14:cNvPr>
            <xdr14:cNvContentPartPr/>
          </xdr14:nvContentPartPr>
          <xdr14:nvPr macro=""/>
          <xdr14:xfrm>
            <a:off x="3281400" y="4205520"/>
            <a:ext cx="1757160" cy="603720"/>
          </xdr14:xfrm>
        </xdr:contentPart>
      </mc:Choice>
      <mc:Fallback>
        <xdr:pic>
          <xdr:nvPicPr>
            <xdr:cNvPr id="10" name="Ink 9">
              <a:extLst>
                <a:ext uri="{FF2B5EF4-FFF2-40B4-BE49-F238E27FC236}">
                  <a16:creationId xmlns:a16="http://schemas.microsoft.com/office/drawing/2014/main" id="{D8581DCB-E47B-4908-904F-A029DAB129A7}"/>
                </a:ext>
              </a:extLst>
            </xdr:cNvPr>
            <xdr:cNvPicPr/>
          </xdr:nvPicPr>
          <xdr:blipFill>
            <a:blip xmlns:r="http://schemas.openxmlformats.org/officeDocument/2006/relationships" r:embed="rId4"/>
            <a:stretch>
              <a:fillRect/>
            </a:stretch>
          </xdr:blipFill>
          <xdr:spPr>
            <a:xfrm>
              <a:off x="3245407" y="4169880"/>
              <a:ext cx="1828785" cy="675360"/>
            </a:xfrm>
            <a:prstGeom prst="rect">
              <a:avLst/>
            </a:prstGeom>
          </xdr:spPr>
        </xdr:pic>
      </mc:Fallback>
    </mc:AlternateContent>
    <xdr:clientData/>
  </xdr:twoCellAnchor>
  <xdr:twoCellAnchor editAs="oneCell">
    <xdr:from>
      <xdr:col>14</xdr:col>
      <xdr:colOff>454440</xdr:colOff>
      <xdr:row>2</xdr:row>
      <xdr:rowOff>64147</xdr:rowOff>
    </xdr:from>
    <xdr:to>
      <xdr:col>15</xdr:col>
      <xdr:colOff>581040</xdr:colOff>
      <xdr:row>5</xdr:row>
      <xdr:rowOff>33107</xdr:rowOff>
    </xdr:to>
    <mc:AlternateContent xmlns:mc="http://schemas.openxmlformats.org/markup-compatibility/2006">
      <mc:Choice xmlns:xdr14="http://schemas.microsoft.com/office/excel/2010/spreadsheetDrawing" Requires="xdr14">
        <xdr:contentPart xmlns:r="http://schemas.openxmlformats.org/officeDocument/2006/relationships" r:id="rId5">
          <xdr14:nvContentPartPr>
            <xdr14:cNvPr id="11" name="Ink 10">
              <a:extLst>
                <a:ext uri="{FF2B5EF4-FFF2-40B4-BE49-F238E27FC236}">
                  <a16:creationId xmlns:a16="http://schemas.microsoft.com/office/drawing/2014/main" id="{7C03BDEF-46A5-483C-9D6E-C0166F40D7B9}"/>
                </a:ext>
              </a:extLst>
            </xdr14:cNvPr>
            <xdr14:cNvContentPartPr/>
          </xdr14:nvContentPartPr>
          <xdr14:nvPr macro=""/>
          <xdr14:xfrm>
            <a:off x="8988840" y="436680"/>
            <a:ext cx="736200" cy="527760"/>
          </xdr14:xfrm>
        </xdr:contentPart>
      </mc:Choice>
      <mc:Fallback>
        <xdr:pic>
          <xdr:nvPicPr>
            <xdr:cNvPr id="11" name="Ink 10">
              <a:extLst>
                <a:ext uri="{FF2B5EF4-FFF2-40B4-BE49-F238E27FC236}">
                  <a16:creationId xmlns:a16="http://schemas.microsoft.com/office/drawing/2014/main" id="{7C03BDEF-46A5-483C-9D6E-C0166F40D7B9}"/>
                </a:ext>
              </a:extLst>
            </xdr:cNvPr>
            <xdr:cNvPicPr/>
          </xdr:nvPicPr>
          <xdr:blipFill>
            <a:blip xmlns:r="http://schemas.openxmlformats.org/officeDocument/2006/relationships" r:embed="rId6"/>
            <a:stretch>
              <a:fillRect/>
            </a:stretch>
          </xdr:blipFill>
          <xdr:spPr>
            <a:xfrm>
              <a:off x="8953200" y="400680"/>
              <a:ext cx="807840" cy="599400"/>
            </a:xfrm>
            <a:prstGeom prst="rect">
              <a:avLst/>
            </a:prstGeom>
          </xdr:spPr>
        </xdr:pic>
      </mc:Fallback>
    </mc:AlternateContent>
    <xdr:clientData/>
  </xdr:twoCellAnchor>
  <xdr:twoCellAnchor editAs="oneCell">
    <xdr:from>
      <xdr:col>12</xdr:col>
      <xdr:colOff>596520</xdr:colOff>
      <xdr:row>6</xdr:row>
      <xdr:rowOff>117200</xdr:rowOff>
    </xdr:from>
    <xdr:to>
      <xdr:col>14</xdr:col>
      <xdr:colOff>522480</xdr:colOff>
      <xdr:row>11</xdr:row>
      <xdr:rowOff>117547</xdr:rowOff>
    </xdr:to>
    <mc:AlternateContent xmlns:mc="http://schemas.openxmlformats.org/markup-compatibility/2006">
      <mc:Choice xmlns:xdr14="http://schemas.microsoft.com/office/excel/2010/spreadsheetDrawing" Requires="xdr14">
        <xdr:contentPart xmlns:r="http://schemas.openxmlformats.org/officeDocument/2006/relationships" r:id="rId7">
          <xdr14:nvContentPartPr>
            <xdr14:cNvPr id="24" name="Ink 23">
              <a:extLst>
                <a:ext uri="{FF2B5EF4-FFF2-40B4-BE49-F238E27FC236}">
                  <a16:creationId xmlns:a16="http://schemas.microsoft.com/office/drawing/2014/main" id="{BDBD692A-F8A2-410B-B433-3541F9A6CE19}"/>
                </a:ext>
              </a:extLst>
            </xdr14:cNvPr>
            <xdr14:cNvContentPartPr/>
          </xdr14:nvContentPartPr>
          <xdr14:nvPr macro=""/>
          <xdr14:xfrm>
            <a:off x="7911720" y="1234800"/>
            <a:ext cx="1145160" cy="931680"/>
          </xdr14:xfrm>
        </xdr:contentPart>
      </mc:Choice>
      <mc:Fallback>
        <xdr:pic>
          <xdr:nvPicPr>
            <xdr:cNvPr id="24" name="Ink 23">
              <a:extLst>
                <a:ext uri="{FF2B5EF4-FFF2-40B4-BE49-F238E27FC236}">
                  <a16:creationId xmlns:a16="http://schemas.microsoft.com/office/drawing/2014/main" id="{BDBD692A-F8A2-410B-B433-3541F9A6CE19}"/>
                </a:ext>
              </a:extLst>
            </xdr:cNvPr>
            <xdr:cNvPicPr/>
          </xdr:nvPicPr>
          <xdr:blipFill>
            <a:blip xmlns:r="http://schemas.openxmlformats.org/officeDocument/2006/relationships" r:embed="rId8"/>
            <a:stretch>
              <a:fillRect/>
            </a:stretch>
          </xdr:blipFill>
          <xdr:spPr>
            <a:xfrm>
              <a:off x="7876069" y="1199160"/>
              <a:ext cx="1216823" cy="1003320"/>
            </a:xfrm>
            <a:prstGeom prst="rect">
              <a:avLst/>
            </a:prstGeom>
          </xdr:spPr>
        </xdr:pic>
      </mc:Fallback>
    </mc:AlternateContent>
    <xdr:clientData/>
  </xdr:twoCellAnchor>
  <xdr:twoCellAnchor editAs="oneCell">
    <xdr:from>
      <xdr:col>5</xdr:col>
      <xdr:colOff>6960</xdr:colOff>
      <xdr:row>19</xdr:row>
      <xdr:rowOff>152373</xdr:rowOff>
    </xdr:from>
    <xdr:to>
      <xdr:col>8</xdr:col>
      <xdr:colOff>496200</xdr:colOff>
      <xdr:row>31</xdr:row>
      <xdr:rowOff>21013</xdr:rowOff>
    </xdr:to>
    <mc:AlternateContent xmlns:mc="http://schemas.openxmlformats.org/markup-compatibility/2006">
      <mc:Choice xmlns:xdr14="http://schemas.microsoft.com/office/excel/2010/spreadsheetDrawing" Requires="xdr14">
        <xdr:contentPart xmlns:r="http://schemas.openxmlformats.org/officeDocument/2006/relationships" r:id="rId9">
          <xdr14:nvContentPartPr>
            <xdr14:cNvPr id="25" name="Ink 24">
              <a:extLst>
                <a:ext uri="{FF2B5EF4-FFF2-40B4-BE49-F238E27FC236}">
                  <a16:creationId xmlns:a16="http://schemas.microsoft.com/office/drawing/2014/main" id="{3E55B7C0-A768-4C19-AA12-8AE7F287B733}"/>
                </a:ext>
              </a:extLst>
            </xdr14:cNvPr>
            <xdr14:cNvContentPartPr/>
          </xdr14:nvContentPartPr>
          <xdr14:nvPr macro=""/>
          <xdr14:xfrm>
            <a:off x="3054960" y="3691440"/>
            <a:ext cx="2318040" cy="2103840"/>
          </xdr14:xfrm>
        </xdr:contentPart>
      </mc:Choice>
      <mc:Fallback>
        <xdr:pic>
          <xdr:nvPicPr>
            <xdr:cNvPr id="25" name="Ink 24">
              <a:extLst>
                <a:ext uri="{FF2B5EF4-FFF2-40B4-BE49-F238E27FC236}">
                  <a16:creationId xmlns:a16="http://schemas.microsoft.com/office/drawing/2014/main" id="{3E55B7C0-A768-4C19-AA12-8AE7F287B733}"/>
                </a:ext>
              </a:extLst>
            </xdr:cNvPr>
            <xdr:cNvPicPr/>
          </xdr:nvPicPr>
          <xdr:blipFill>
            <a:blip xmlns:r="http://schemas.openxmlformats.org/officeDocument/2006/relationships" r:embed="rId10"/>
            <a:stretch>
              <a:fillRect/>
            </a:stretch>
          </xdr:blipFill>
          <xdr:spPr>
            <a:xfrm>
              <a:off x="3019071" y="3654111"/>
              <a:ext cx="2389458" cy="2178124"/>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1501388</xdr:colOff>
      <xdr:row>18</xdr:row>
      <xdr:rowOff>63526</xdr:rowOff>
    </xdr:from>
    <xdr:to>
      <xdr:col>7</xdr:col>
      <xdr:colOff>556817</xdr:colOff>
      <xdr:row>23</xdr:row>
      <xdr:rowOff>34092</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2" name="Ink 1">
              <a:extLst>
                <a:ext uri="{FF2B5EF4-FFF2-40B4-BE49-F238E27FC236}">
                  <a16:creationId xmlns:a16="http://schemas.microsoft.com/office/drawing/2014/main" id="{EAFF314A-FB67-4209-B3D6-6EEE16967534}"/>
                </a:ext>
              </a:extLst>
            </xdr14:cNvPr>
            <xdr14:cNvContentPartPr/>
          </xdr14:nvContentPartPr>
          <xdr14:nvPr macro=""/>
          <xdr14:xfrm>
            <a:off x="4252680" y="3704942"/>
            <a:ext cx="2325960" cy="880920"/>
          </xdr14:xfrm>
        </xdr:contentPart>
      </mc:Choice>
      <mc:Fallback>
        <xdr:pic>
          <xdr:nvPicPr>
            <xdr:cNvPr id="2" name="Ink 1">
              <a:extLst>
                <a:ext uri="{FF2B5EF4-FFF2-40B4-BE49-F238E27FC236}">
                  <a16:creationId xmlns:a16="http://schemas.microsoft.com/office/drawing/2014/main" id="{EAFF314A-FB67-4209-B3D6-6EEE16967534}"/>
                </a:ext>
              </a:extLst>
            </xdr:cNvPr>
            <xdr:cNvPicPr/>
          </xdr:nvPicPr>
          <xdr:blipFill>
            <a:blip xmlns:r="http://schemas.openxmlformats.org/officeDocument/2006/relationships" r:embed="rId2"/>
            <a:stretch>
              <a:fillRect/>
            </a:stretch>
          </xdr:blipFill>
          <xdr:spPr>
            <a:xfrm>
              <a:off x="4216680" y="3669302"/>
              <a:ext cx="2397600" cy="952560"/>
            </a:xfrm>
            <a:prstGeom prst="rect">
              <a:avLst/>
            </a:prstGeom>
          </xdr:spPr>
        </xdr:pic>
      </mc:Fallback>
    </mc:AlternateContent>
    <xdr:clientData/>
  </xdr:twoCellAnchor>
  <xdr:twoCellAnchor editAs="oneCell">
    <xdr:from>
      <xdr:col>1</xdr:col>
      <xdr:colOff>243417</xdr:colOff>
      <xdr:row>20</xdr:row>
      <xdr:rowOff>95024</xdr:rowOff>
    </xdr:from>
    <xdr:to>
      <xdr:col>3</xdr:col>
      <xdr:colOff>727171</xdr:colOff>
      <xdr:row>24</xdr:row>
      <xdr:rowOff>144701</xdr:rowOff>
    </xdr:to>
    <mc:AlternateContent xmlns:mc="http://schemas.openxmlformats.org/markup-compatibility/2006">
      <mc:Choice xmlns:xdr14="http://schemas.microsoft.com/office/excel/2010/spreadsheetDrawing" Requires="xdr14">
        <xdr:contentPart xmlns:r="http://schemas.openxmlformats.org/officeDocument/2006/relationships" r:id="rId3">
          <xdr14:nvContentPartPr>
            <xdr14:cNvPr id="9" name="Ink 8">
              <a:extLst>
                <a:ext uri="{FF2B5EF4-FFF2-40B4-BE49-F238E27FC236}">
                  <a16:creationId xmlns:a16="http://schemas.microsoft.com/office/drawing/2014/main" id="{26D48433-B40D-4178-B1B1-66145E64B733}"/>
                </a:ext>
              </a:extLst>
            </xdr14:cNvPr>
            <xdr14:cNvContentPartPr/>
          </xdr14:nvContentPartPr>
          <xdr14:nvPr macro=""/>
          <xdr14:xfrm>
            <a:off x="850320" y="4100582"/>
            <a:ext cx="1859400" cy="777960"/>
          </xdr14:xfrm>
        </xdr:contentPart>
      </mc:Choice>
      <mc:Fallback>
        <xdr:pic>
          <xdr:nvPicPr>
            <xdr:cNvPr id="9" name="Ink 8">
              <a:extLst>
                <a:ext uri="{FF2B5EF4-FFF2-40B4-BE49-F238E27FC236}">
                  <a16:creationId xmlns:a16="http://schemas.microsoft.com/office/drawing/2014/main" id="{26D48433-B40D-4178-B1B1-66145E64B733}"/>
                </a:ext>
              </a:extLst>
            </xdr:cNvPr>
            <xdr:cNvPicPr/>
          </xdr:nvPicPr>
          <xdr:blipFill>
            <a:blip xmlns:r="http://schemas.openxmlformats.org/officeDocument/2006/relationships" r:embed="rId4"/>
            <a:stretch>
              <a:fillRect/>
            </a:stretch>
          </xdr:blipFill>
          <xdr:spPr>
            <a:xfrm>
              <a:off x="814320" y="4064942"/>
              <a:ext cx="1931040" cy="849600"/>
            </a:xfrm>
            <a:prstGeom prst="rect">
              <a:avLst/>
            </a:prstGeom>
          </xdr:spPr>
        </xdr:pic>
      </mc:Fallback>
    </mc:AlternateContent>
    <xdr:clientData/>
  </xdr:twoCellAnchor>
  <xdr:twoCellAnchor editAs="oneCell">
    <xdr:from>
      <xdr:col>4</xdr:col>
      <xdr:colOff>1829348</xdr:colOff>
      <xdr:row>20</xdr:row>
      <xdr:rowOff>158744</xdr:rowOff>
    </xdr:from>
    <xdr:to>
      <xdr:col>5</xdr:col>
      <xdr:colOff>51262</xdr:colOff>
      <xdr:row>21</xdr:row>
      <xdr:rowOff>7994</xdr:rowOff>
    </xdr:to>
    <mc:AlternateContent xmlns:mc="http://schemas.openxmlformats.org/markup-compatibility/2006">
      <mc:Choice xmlns:xdr14="http://schemas.microsoft.com/office/excel/2010/spreadsheetDrawing" Requires="xdr14">
        <xdr:contentPart xmlns:r="http://schemas.openxmlformats.org/officeDocument/2006/relationships" r:id="rId5">
          <xdr14:nvContentPartPr>
            <xdr14:cNvPr id="10" name="Ink 9">
              <a:extLst>
                <a:ext uri="{FF2B5EF4-FFF2-40B4-BE49-F238E27FC236}">
                  <a16:creationId xmlns:a16="http://schemas.microsoft.com/office/drawing/2014/main" id="{CC9A0CBF-E974-44A0-9BB1-8992D4BD4BE4}"/>
                </a:ext>
              </a:extLst>
            </xdr14:cNvPr>
            <xdr14:cNvContentPartPr/>
          </xdr14:nvContentPartPr>
          <xdr14:nvPr macro=""/>
          <xdr14:xfrm>
            <a:off x="4580640" y="4164302"/>
            <a:ext cx="278640" cy="31320"/>
          </xdr14:xfrm>
        </xdr:contentPart>
      </mc:Choice>
      <mc:Fallback>
        <xdr:pic>
          <xdr:nvPicPr>
            <xdr:cNvPr id="10" name="Ink 9">
              <a:extLst>
                <a:ext uri="{FF2B5EF4-FFF2-40B4-BE49-F238E27FC236}">
                  <a16:creationId xmlns:a16="http://schemas.microsoft.com/office/drawing/2014/main" id="{CC9A0CBF-E974-44A0-9BB1-8992D4BD4BE4}"/>
                </a:ext>
              </a:extLst>
            </xdr:cNvPr>
            <xdr:cNvPicPr/>
          </xdr:nvPicPr>
          <xdr:blipFill>
            <a:blip xmlns:r="http://schemas.openxmlformats.org/officeDocument/2006/relationships" r:embed="rId6"/>
            <a:stretch>
              <a:fillRect/>
            </a:stretch>
          </xdr:blipFill>
          <xdr:spPr>
            <a:xfrm>
              <a:off x="4544640" y="4128662"/>
              <a:ext cx="350280" cy="102960"/>
            </a:xfrm>
            <a:prstGeom prst="rect">
              <a:avLst/>
            </a:prstGeom>
          </xdr:spPr>
        </xdr:pic>
      </mc:Fallback>
    </mc:AlternateContent>
    <xdr:clientData/>
  </xdr:twoCellAnchor>
  <xdr:twoCellAnchor editAs="oneCell">
    <xdr:from>
      <xdr:col>4</xdr:col>
      <xdr:colOff>37628</xdr:colOff>
      <xdr:row>18</xdr:row>
      <xdr:rowOff>117526</xdr:rowOff>
    </xdr:from>
    <xdr:to>
      <xdr:col>4</xdr:col>
      <xdr:colOff>1531268</xdr:colOff>
      <xdr:row>24</xdr:row>
      <xdr:rowOff>48221</xdr:rowOff>
    </xdr:to>
    <mc:AlternateContent xmlns:mc="http://schemas.openxmlformats.org/markup-compatibility/2006">
      <mc:Choice xmlns:xdr14="http://schemas.microsoft.com/office/excel/2010/spreadsheetDrawing" Requires="xdr14">
        <xdr:contentPart xmlns:r="http://schemas.openxmlformats.org/officeDocument/2006/relationships" r:id="rId7">
          <xdr14:nvContentPartPr>
            <xdr14:cNvPr id="11" name="Ink 10">
              <a:extLst>
                <a:ext uri="{FF2B5EF4-FFF2-40B4-BE49-F238E27FC236}">
                  <a16:creationId xmlns:a16="http://schemas.microsoft.com/office/drawing/2014/main" id="{566F8936-CA27-4630-8EE6-9D8FC6300966}"/>
                </a:ext>
              </a:extLst>
            </xdr14:cNvPr>
            <xdr14:cNvContentPartPr/>
          </xdr14:nvContentPartPr>
          <xdr14:nvPr macro=""/>
          <xdr14:xfrm>
            <a:off x="2788920" y="3758942"/>
            <a:ext cx="1493640" cy="1023120"/>
          </xdr14:xfrm>
        </xdr:contentPart>
      </mc:Choice>
      <mc:Fallback>
        <xdr:pic>
          <xdr:nvPicPr>
            <xdr:cNvPr id="11" name="Ink 10">
              <a:extLst>
                <a:ext uri="{FF2B5EF4-FFF2-40B4-BE49-F238E27FC236}">
                  <a16:creationId xmlns:a16="http://schemas.microsoft.com/office/drawing/2014/main" id="{566F8936-CA27-4630-8EE6-9D8FC6300966}"/>
                </a:ext>
              </a:extLst>
            </xdr:cNvPr>
            <xdr:cNvPicPr/>
          </xdr:nvPicPr>
          <xdr:blipFill>
            <a:blip xmlns:r="http://schemas.openxmlformats.org/officeDocument/2006/relationships" r:embed="rId8"/>
            <a:stretch>
              <a:fillRect/>
            </a:stretch>
          </xdr:blipFill>
          <xdr:spPr>
            <a:xfrm>
              <a:off x="2752920" y="3723302"/>
              <a:ext cx="1565280" cy="1094760"/>
            </a:xfrm>
            <a:prstGeom prst="rect">
              <a:avLst/>
            </a:prstGeom>
          </xdr:spPr>
        </xdr:pic>
      </mc:Fallback>
    </mc:AlternateContent>
    <xdr:clientData/>
  </xdr:twoCellAnchor>
  <xdr:twoCellAnchor editAs="oneCell">
    <xdr:from>
      <xdr:col>18</xdr:col>
      <xdr:colOff>193172</xdr:colOff>
      <xdr:row>2</xdr:row>
      <xdr:rowOff>343440</xdr:rowOff>
    </xdr:from>
    <xdr:to>
      <xdr:col>23</xdr:col>
      <xdr:colOff>235939</xdr:colOff>
      <xdr:row>5</xdr:row>
      <xdr:rowOff>159566</xdr:rowOff>
    </xdr:to>
    <mc:AlternateContent xmlns:mc="http://schemas.openxmlformats.org/markup-compatibility/2006">
      <mc:Choice xmlns:xdr14="http://schemas.microsoft.com/office/excel/2010/spreadsheetDrawing" Requires="xdr14">
        <xdr:contentPart xmlns:r="http://schemas.openxmlformats.org/officeDocument/2006/relationships" r:id="rId9">
          <xdr14:nvContentPartPr>
            <xdr14:cNvPr id="29" name="Ink 28">
              <a:extLst>
                <a:ext uri="{FF2B5EF4-FFF2-40B4-BE49-F238E27FC236}">
                  <a16:creationId xmlns:a16="http://schemas.microsoft.com/office/drawing/2014/main" id="{662B5F4F-75B0-4D2D-B197-E30A05C52EE6}"/>
                </a:ext>
              </a:extLst>
            </xdr14:cNvPr>
            <xdr14:cNvContentPartPr/>
          </xdr14:nvContentPartPr>
          <xdr14:nvPr macro=""/>
          <xdr14:xfrm>
            <a:off x="13288783" y="707582"/>
            <a:ext cx="3077280" cy="726480"/>
          </xdr14:xfrm>
        </xdr:contentPart>
      </mc:Choice>
      <mc:Fallback>
        <xdr:pic>
          <xdr:nvPicPr>
            <xdr:cNvPr id="29" name="Ink 28">
              <a:extLst>
                <a:ext uri="{FF2B5EF4-FFF2-40B4-BE49-F238E27FC236}">
                  <a16:creationId xmlns:a16="http://schemas.microsoft.com/office/drawing/2014/main" id="{662B5F4F-75B0-4D2D-B197-E30A05C52EE6}"/>
                </a:ext>
              </a:extLst>
            </xdr:cNvPr>
            <xdr:cNvPicPr/>
          </xdr:nvPicPr>
          <xdr:blipFill>
            <a:blip xmlns:r="http://schemas.openxmlformats.org/officeDocument/2006/relationships" r:embed="rId10"/>
            <a:stretch>
              <a:fillRect/>
            </a:stretch>
          </xdr:blipFill>
          <xdr:spPr>
            <a:xfrm>
              <a:off x="13252783" y="671924"/>
              <a:ext cx="3148920" cy="798156"/>
            </a:xfrm>
            <a:prstGeom prst="rect">
              <a:avLst/>
            </a:prstGeom>
          </xdr:spPr>
        </xdr:pic>
      </mc:Fallback>
    </mc:AlternateContent>
    <xdr:clientData/>
  </xdr:twoCellAnchor>
  <xdr:twoCellAnchor editAs="oneCell">
    <xdr:from>
      <xdr:col>18</xdr:col>
      <xdr:colOff>522212</xdr:colOff>
      <xdr:row>6</xdr:row>
      <xdr:rowOff>122216</xdr:rowOff>
    </xdr:from>
    <xdr:to>
      <xdr:col>19</xdr:col>
      <xdr:colOff>593550</xdr:colOff>
      <xdr:row>6</xdr:row>
      <xdr:rowOff>165056</xdr:rowOff>
    </xdr:to>
    <mc:AlternateContent xmlns:mc="http://schemas.openxmlformats.org/markup-compatibility/2006">
      <mc:Choice xmlns:xdr14="http://schemas.microsoft.com/office/excel/2010/spreadsheetDrawing" Requires="xdr14">
        <xdr:contentPart xmlns:r="http://schemas.openxmlformats.org/officeDocument/2006/relationships" r:id="rId11">
          <xdr14:nvContentPartPr>
            <xdr14:cNvPr id="32" name="Ink 31">
              <a:extLst>
                <a:ext uri="{FF2B5EF4-FFF2-40B4-BE49-F238E27FC236}">
                  <a16:creationId xmlns:a16="http://schemas.microsoft.com/office/drawing/2014/main" id="{B811F7AF-33CD-4118-BAA1-38B12B6B40B1}"/>
                </a:ext>
              </a:extLst>
            </xdr14:cNvPr>
            <xdr14:cNvContentPartPr/>
          </xdr14:nvContentPartPr>
          <xdr14:nvPr macro=""/>
          <xdr14:xfrm>
            <a:off x="13617823" y="1578782"/>
            <a:ext cx="678240" cy="42840"/>
          </xdr14:xfrm>
        </xdr:contentPart>
      </mc:Choice>
      <mc:Fallback>
        <xdr:pic>
          <xdr:nvPicPr>
            <xdr:cNvPr id="32" name="Ink 31">
              <a:extLst>
                <a:ext uri="{FF2B5EF4-FFF2-40B4-BE49-F238E27FC236}">
                  <a16:creationId xmlns:a16="http://schemas.microsoft.com/office/drawing/2014/main" id="{B811F7AF-33CD-4118-BAA1-38B12B6B40B1}"/>
                </a:ext>
              </a:extLst>
            </xdr:cNvPr>
            <xdr:cNvPicPr/>
          </xdr:nvPicPr>
          <xdr:blipFill>
            <a:blip xmlns:r="http://schemas.openxmlformats.org/officeDocument/2006/relationships" r:embed="rId12"/>
            <a:stretch>
              <a:fillRect/>
            </a:stretch>
          </xdr:blipFill>
          <xdr:spPr>
            <a:xfrm>
              <a:off x="13608823" y="1569782"/>
              <a:ext cx="695880" cy="60480"/>
            </a:xfrm>
            <a:prstGeom prst="rect">
              <a:avLst/>
            </a:prstGeom>
          </xdr:spPr>
        </xdr:pic>
      </mc:Fallback>
    </mc:AlternateContent>
    <xdr:clientData/>
  </xdr:twoCellAnchor>
  <xdr:twoCellAnchor editAs="oneCell">
    <xdr:from>
      <xdr:col>19</xdr:col>
      <xdr:colOff>450630</xdr:colOff>
      <xdr:row>7</xdr:row>
      <xdr:rowOff>156145</xdr:rowOff>
    </xdr:from>
    <xdr:to>
      <xdr:col>21</xdr:col>
      <xdr:colOff>579264</xdr:colOff>
      <xdr:row>8</xdr:row>
      <xdr:rowOff>42834</xdr:rowOff>
    </xdr:to>
    <mc:AlternateContent xmlns:mc="http://schemas.openxmlformats.org/markup-compatibility/2006">
      <mc:Choice xmlns:xdr14="http://schemas.microsoft.com/office/excel/2010/spreadsheetDrawing" Requires="xdr14">
        <xdr:contentPart xmlns:r="http://schemas.openxmlformats.org/officeDocument/2006/relationships" r:id="rId13">
          <xdr14:nvContentPartPr>
            <xdr14:cNvPr id="33" name="Ink 32">
              <a:extLst>
                <a:ext uri="{FF2B5EF4-FFF2-40B4-BE49-F238E27FC236}">
                  <a16:creationId xmlns:a16="http://schemas.microsoft.com/office/drawing/2014/main" id="{F5A3E9C5-ABDB-4848-B617-1AAEB6F64D1E}"/>
                </a:ext>
              </a:extLst>
            </xdr14:cNvPr>
            <xdr14:cNvContentPartPr/>
          </xdr14:nvContentPartPr>
          <xdr14:nvPr macro=""/>
          <xdr14:xfrm>
            <a:off x="14153143" y="1794782"/>
            <a:ext cx="1342440" cy="68760"/>
          </xdr14:xfrm>
        </xdr:contentPart>
      </mc:Choice>
      <mc:Fallback>
        <xdr:pic>
          <xdr:nvPicPr>
            <xdr:cNvPr id="33" name="Ink 32">
              <a:extLst>
                <a:ext uri="{FF2B5EF4-FFF2-40B4-BE49-F238E27FC236}">
                  <a16:creationId xmlns:a16="http://schemas.microsoft.com/office/drawing/2014/main" id="{F5A3E9C5-ABDB-4848-B617-1AAEB6F64D1E}"/>
                </a:ext>
              </a:extLst>
            </xdr:cNvPr>
            <xdr:cNvPicPr/>
          </xdr:nvPicPr>
          <xdr:blipFill>
            <a:blip xmlns:r="http://schemas.openxmlformats.org/officeDocument/2006/relationships" r:embed="rId14"/>
            <a:stretch>
              <a:fillRect/>
            </a:stretch>
          </xdr:blipFill>
          <xdr:spPr>
            <a:xfrm>
              <a:off x="14144503" y="1786142"/>
              <a:ext cx="1360080" cy="86400"/>
            </a:xfrm>
            <a:prstGeom prst="rect">
              <a:avLst/>
            </a:prstGeom>
          </xdr:spPr>
        </xdr:pic>
      </mc:Fallback>
    </mc:AlternateContent>
    <xdr:clientData/>
  </xdr:twoCellAnchor>
  <xdr:twoCellAnchor editAs="oneCell">
    <xdr:from>
      <xdr:col>20</xdr:col>
      <xdr:colOff>250887</xdr:colOff>
      <xdr:row>5</xdr:row>
      <xdr:rowOff>122486</xdr:rowOff>
    </xdr:from>
    <xdr:to>
      <xdr:col>23</xdr:col>
      <xdr:colOff>26779</xdr:colOff>
      <xdr:row>6</xdr:row>
      <xdr:rowOff>22856</xdr:rowOff>
    </xdr:to>
    <mc:AlternateContent xmlns:mc="http://schemas.openxmlformats.org/markup-compatibility/2006">
      <mc:Choice xmlns:xdr14="http://schemas.microsoft.com/office/excel/2010/spreadsheetDrawing" Requires="xdr14">
        <xdr:contentPart xmlns:r="http://schemas.openxmlformats.org/officeDocument/2006/relationships" r:id="rId15">
          <xdr14:nvContentPartPr>
            <xdr14:cNvPr id="36" name="Ink 35">
              <a:extLst>
                <a:ext uri="{FF2B5EF4-FFF2-40B4-BE49-F238E27FC236}">
                  <a16:creationId xmlns:a16="http://schemas.microsoft.com/office/drawing/2014/main" id="{324AB1C3-C333-48BB-B570-87DB30F526ED}"/>
                </a:ext>
              </a:extLst>
            </xdr14:cNvPr>
            <xdr14:cNvContentPartPr/>
          </xdr14:nvContentPartPr>
          <xdr14:nvPr macro=""/>
          <xdr14:xfrm>
            <a:off x="14560303" y="1396982"/>
            <a:ext cx="1596600" cy="82440"/>
          </xdr14:xfrm>
        </xdr:contentPart>
      </mc:Choice>
      <mc:Fallback>
        <xdr:pic>
          <xdr:nvPicPr>
            <xdr:cNvPr id="36" name="Ink 35">
              <a:extLst>
                <a:ext uri="{FF2B5EF4-FFF2-40B4-BE49-F238E27FC236}">
                  <a16:creationId xmlns:a16="http://schemas.microsoft.com/office/drawing/2014/main" id="{324AB1C3-C333-48BB-B570-87DB30F526ED}"/>
                </a:ext>
              </a:extLst>
            </xdr:cNvPr>
            <xdr:cNvPicPr/>
          </xdr:nvPicPr>
          <xdr:blipFill>
            <a:blip xmlns:r="http://schemas.openxmlformats.org/officeDocument/2006/relationships" r:embed="rId16"/>
            <a:stretch>
              <a:fillRect/>
            </a:stretch>
          </xdr:blipFill>
          <xdr:spPr>
            <a:xfrm>
              <a:off x="14551663" y="1387982"/>
              <a:ext cx="1614240" cy="100080"/>
            </a:xfrm>
            <a:prstGeom prst="rect">
              <a:avLst/>
            </a:prstGeom>
          </xdr:spPr>
        </xdr:pic>
      </mc:Fallback>
    </mc:AlternateContent>
    <xdr:clientData/>
  </xdr:twoCellAnchor>
  <xdr:twoCellAnchor editAs="oneCell">
    <xdr:from>
      <xdr:col>18</xdr:col>
      <xdr:colOff>601412</xdr:colOff>
      <xdr:row>10</xdr:row>
      <xdr:rowOff>39772</xdr:rowOff>
    </xdr:from>
    <xdr:to>
      <xdr:col>21</xdr:col>
      <xdr:colOff>231504</xdr:colOff>
      <xdr:row>10</xdr:row>
      <xdr:rowOff>133732</xdr:rowOff>
    </xdr:to>
    <mc:AlternateContent xmlns:mc="http://schemas.openxmlformats.org/markup-compatibility/2006">
      <mc:Choice xmlns:xdr14="http://schemas.microsoft.com/office/excel/2010/spreadsheetDrawing" Requires="xdr14">
        <xdr:contentPart xmlns:r="http://schemas.openxmlformats.org/officeDocument/2006/relationships" r:id="rId17">
          <xdr14:nvContentPartPr>
            <xdr14:cNvPr id="37" name="Ink 36">
              <a:extLst>
                <a:ext uri="{FF2B5EF4-FFF2-40B4-BE49-F238E27FC236}">
                  <a16:creationId xmlns:a16="http://schemas.microsoft.com/office/drawing/2014/main" id="{F2E0A5F7-49DA-43FE-825D-8E90825941DA}"/>
                </a:ext>
              </a:extLst>
            </xdr14:cNvPr>
            <xdr14:cNvContentPartPr/>
          </xdr14:nvContentPartPr>
          <xdr14:nvPr macro=""/>
          <xdr14:xfrm>
            <a:off x="13697023" y="2224622"/>
            <a:ext cx="1450800" cy="93960"/>
          </xdr14:xfrm>
        </xdr:contentPart>
      </mc:Choice>
      <mc:Fallback>
        <xdr:pic>
          <xdr:nvPicPr>
            <xdr:cNvPr id="37" name="Ink 36">
              <a:extLst>
                <a:ext uri="{FF2B5EF4-FFF2-40B4-BE49-F238E27FC236}">
                  <a16:creationId xmlns:a16="http://schemas.microsoft.com/office/drawing/2014/main" id="{F2E0A5F7-49DA-43FE-825D-8E90825941DA}"/>
                </a:ext>
              </a:extLst>
            </xdr:cNvPr>
            <xdr:cNvPicPr/>
          </xdr:nvPicPr>
          <xdr:blipFill>
            <a:blip xmlns:r="http://schemas.openxmlformats.org/officeDocument/2006/relationships" r:embed="rId18"/>
            <a:stretch>
              <a:fillRect/>
            </a:stretch>
          </xdr:blipFill>
          <xdr:spPr>
            <a:xfrm>
              <a:off x="13688023" y="2215982"/>
              <a:ext cx="1468440" cy="111600"/>
            </a:xfrm>
            <a:prstGeom prst="rect">
              <a:avLst/>
            </a:prstGeom>
          </xdr:spPr>
        </xdr:pic>
      </mc:Fallback>
    </mc:AlternateContent>
    <xdr:clientData/>
  </xdr:twoCellAnchor>
  <xdr:twoCellAnchor editAs="oneCell">
    <xdr:from>
      <xdr:col>18</xdr:col>
      <xdr:colOff>449132</xdr:colOff>
      <xdr:row>11</xdr:row>
      <xdr:rowOff>130222</xdr:rowOff>
    </xdr:from>
    <xdr:to>
      <xdr:col>18</xdr:col>
      <xdr:colOff>543452</xdr:colOff>
      <xdr:row>12</xdr:row>
      <xdr:rowOff>66951</xdr:rowOff>
    </xdr:to>
    <mc:AlternateContent xmlns:mc="http://schemas.openxmlformats.org/markup-compatibility/2006">
      <mc:Choice xmlns:xdr14="http://schemas.microsoft.com/office/excel/2010/spreadsheetDrawing" Requires="xdr14">
        <xdr:contentPart xmlns:r="http://schemas.openxmlformats.org/officeDocument/2006/relationships" r:id="rId19">
          <xdr14:nvContentPartPr>
            <xdr14:cNvPr id="38" name="Ink 37">
              <a:extLst>
                <a:ext uri="{FF2B5EF4-FFF2-40B4-BE49-F238E27FC236}">
                  <a16:creationId xmlns:a16="http://schemas.microsoft.com/office/drawing/2014/main" id="{1F0E7C35-59CC-458C-B4D8-D4846846D175}"/>
                </a:ext>
              </a:extLst>
            </xdr14:cNvPr>
            <xdr14:cNvContentPartPr/>
          </xdr14:nvContentPartPr>
          <xdr14:nvPr macro=""/>
          <xdr14:xfrm>
            <a:off x="13544743" y="2497142"/>
            <a:ext cx="94320" cy="118800"/>
          </xdr14:xfrm>
        </xdr:contentPart>
      </mc:Choice>
      <mc:Fallback>
        <xdr:pic>
          <xdr:nvPicPr>
            <xdr:cNvPr id="38" name="Ink 37">
              <a:extLst>
                <a:ext uri="{FF2B5EF4-FFF2-40B4-BE49-F238E27FC236}">
                  <a16:creationId xmlns:a16="http://schemas.microsoft.com/office/drawing/2014/main" id="{1F0E7C35-59CC-458C-B4D8-D4846846D175}"/>
                </a:ext>
              </a:extLst>
            </xdr:cNvPr>
            <xdr:cNvPicPr/>
          </xdr:nvPicPr>
          <xdr:blipFill>
            <a:blip xmlns:r="http://schemas.openxmlformats.org/officeDocument/2006/relationships" r:embed="rId20"/>
            <a:stretch>
              <a:fillRect/>
            </a:stretch>
          </xdr:blipFill>
          <xdr:spPr>
            <a:xfrm>
              <a:off x="13535743" y="2488142"/>
              <a:ext cx="111960" cy="136440"/>
            </a:xfrm>
            <a:prstGeom prst="rect">
              <a:avLst/>
            </a:prstGeom>
          </xdr:spPr>
        </xdr:pic>
      </mc:Fallback>
    </mc:AlternateContent>
    <xdr:clientData/>
  </xdr:twoCellAnchor>
  <xdr:twoCellAnchor editAs="oneCell">
    <xdr:from>
      <xdr:col>23</xdr:col>
      <xdr:colOff>125779</xdr:colOff>
      <xdr:row>12</xdr:row>
      <xdr:rowOff>30231</xdr:rowOff>
    </xdr:from>
    <xdr:to>
      <xdr:col>23</xdr:col>
      <xdr:colOff>201379</xdr:colOff>
      <xdr:row>12</xdr:row>
      <xdr:rowOff>158031</xdr:rowOff>
    </xdr:to>
    <mc:AlternateContent xmlns:mc="http://schemas.openxmlformats.org/markup-compatibility/2006">
      <mc:Choice xmlns:xdr14="http://schemas.microsoft.com/office/excel/2010/spreadsheetDrawing" Requires="xdr14">
        <xdr:contentPart xmlns:r="http://schemas.openxmlformats.org/officeDocument/2006/relationships" r:id="rId21">
          <xdr14:nvContentPartPr>
            <xdr14:cNvPr id="39" name="Ink 38">
              <a:extLst>
                <a:ext uri="{FF2B5EF4-FFF2-40B4-BE49-F238E27FC236}">
                  <a16:creationId xmlns:a16="http://schemas.microsoft.com/office/drawing/2014/main" id="{8ACE6F44-CCB8-423B-AA1D-02F8C6FBAF82}"/>
                </a:ext>
              </a:extLst>
            </xdr14:cNvPr>
            <xdr14:cNvContentPartPr/>
          </xdr14:nvContentPartPr>
          <xdr14:nvPr macro=""/>
          <xdr14:xfrm>
            <a:off x="16255903" y="2579222"/>
            <a:ext cx="75600" cy="127800"/>
          </xdr14:xfrm>
        </xdr:contentPart>
      </mc:Choice>
      <mc:Fallback>
        <xdr:pic>
          <xdr:nvPicPr>
            <xdr:cNvPr id="39" name="Ink 38">
              <a:extLst>
                <a:ext uri="{FF2B5EF4-FFF2-40B4-BE49-F238E27FC236}">
                  <a16:creationId xmlns:a16="http://schemas.microsoft.com/office/drawing/2014/main" id="{8ACE6F44-CCB8-423B-AA1D-02F8C6FBAF82}"/>
                </a:ext>
              </a:extLst>
            </xdr:cNvPr>
            <xdr:cNvPicPr/>
          </xdr:nvPicPr>
          <xdr:blipFill>
            <a:blip xmlns:r="http://schemas.openxmlformats.org/officeDocument/2006/relationships" r:embed="rId22"/>
            <a:stretch>
              <a:fillRect/>
            </a:stretch>
          </xdr:blipFill>
          <xdr:spPr>
            <a:xfrm>
              <a:off x="16246903" y="2570582"/>
              <a:ext cx="93240" cy="145440"/>
            </a:xfrm>
            <a:prstGeom prst="rect">
              <a:avLst/>
            </a:prstGeom>
          </xdr:spPr>
        </xdr:pic>
      </mc:Fallback>
    </mc:AlternateContent>
    <xdr:clientData/>
  </xdr:twoCellAnchor>
  <xdr:twoCellAnchor editAs="oneCell">
    <xdr:from>
      <xdr:col>20</xdr:col>
      <xdr:colOff>466527</xdr:colOff>
      <xdr:row>11</xdr:row>
      <xdr:rowOff>109342</xdr:rowOff>
    </xdr:from>
    <xdr:to>
      <xdr:col>20</xdr:col>
      <xdr:colOff>577767</xdr:colOff>
      <xdr:row>13</xdr:row>
      <xdr:rowOff>6920</xdr:rowOff>
    </xdr:to>
    <mc:AlternateContent xmlns:mc="http://schemas.openxmlformats.org/markup-compatibility/2006">
      <mc:Choice xmlns:xdr14="http://schemas.microsoft.com/office/excel/2010/spreadsheetDrawing" Requires="xdr14">
        <xdr:contentPart xmlns:r="http://schemas.openxmlformats.org/officeDocument/2006/relationships" r:id="rId23">
          <xdr14:nvContentPartPr>
            <xdr14:cNvPr id="42" name="Ink 41">
              <a:extLst>
                <a:ext uri="{FF2B5EF4-FFF2-40B4-BE49-F238E27FC236}">
                  <a16:creationId xmlns:a16="http://schemas.microsoft.com/office/drawing/2014/main" id="{26ED0A37-B036-402D-80FC-4196E2ECFF64}"/>
                </a:ext>
              </a:extLst>
            </xdr14:cNvPr>
            <xdr14:cNvContentPartPr/>
          </xdr14:nvContentPartPr>
          <xdr14:nvPr macro=""/>
          <xdr14:xfrm>
            <a:off x="14775943" y="2476262"/>
            <a:ext cx="111240" cy="261720"/>
          </xdr14:xfrm>
        </xdr:contentPart>
      </mc:Choice>
      <mc:Fallback>
        <xdr:pic>
          <xdr:nvPicPr>
            <xdr:cNvPr id="42" name="Ink 41">
              <a:extLst>
                <a:ext uri="{FF2B5EF4-FFF2-40B4-BE49-F238E27FC236}">
                  <a16:creationId xmlns:a16="http://schemas.microsoft.com/office/drawing/2014/main" id="{26ED0A37-B036-402D-80FC-4196E2ECFF64}"/>
                </a:ext>
              </a:extLst>
            </xdr:cNvPr>
            <xdr:cNvPicPr/>
          </xdr:nvPicPr>
          <xdr:blipFill>
            <a:blip xmlns:r="http://schemas.openxmlformats.org/officeDocument/2006/relationships" r:embed="rId24"/>
            <a:stretch>
              <a:fillRect/>
            </a:stretch>
          </xdr:blipFill>
          <xdr:spPr>
            <a:xfrm>
              <a:off x="14766943" y="2467622"/>
              <a:ext cx="128880" cy="279360"/>
            </a:xfrm>
            <a:prstGeom prst="rect">
              <a:avLst/>
            </a:prstGeom>
          </xdr:spPr>
        </xdr:pic>
      </mc:Fallback>
    </mc:AlternateContent>
    <xdr:clientData/>
  </xdr:twoCellAnchor>
  <xdr:twoCellAnchor editAs="oneCell">
    <xdr:from>
      <xdr:col>18</xdr:col>
      <xdr:colOff>530132</xdr:colOff>
      <xdr:row>6</xdr:row>
      <xdr:rowOff>154976</xdr:rowOff>
    </xdr:from>
    <xdr:to>
      <xdr:col>20</xdr:col>
      <xdr:colOff>34167</xdr:colOff>
      <xdr:row>7</xdr:row>
      <xdr:rowOff>29785</xdr:rowOff>
    </xdr:to>
    <mc:AlternateContent xmlns:mc="http://schemas.openxmlformats.org/markup-compatibility/2006">
      <mc:Choice xmlns:xdr14="http://schemas.microsoft.com/office/excel/2010/spreadsheetDrawing" Requires="xdr14">
        <xdr:contentPart xmlns:r="http://schemas.openxmlformats.org/officeDocument/2006/relationships" r:id="rId25">
          <xdr14:nvContentPartPr>
            <xdr14:cNvPr id="43" name="Ink 42">
              <a:extLst>
                <a:ext uri="{FF2B5EF4-FFF2-40B4-BE49-F238E27FC236}">
                  <a16:creationId xmlns:a16="http://schemas.microsoft.com/office/drawing/2014/main" id="{C0779300-2E8C-486F-B770-9CB37FB5E0B6}"/>
                </a:ext>
              </a:extLst>
            </xdr14:cNvPr>
            <xdr14:cNvContentPartPr/>
          </xdr14:nvContentPartPr>
          <xdr14:nvPr macro=""/>
          <xdr14:xfrm>
            <a:off x="13625743" y="1611542"/>
            <a:ext cx="717840" cy="56880"/>
          </xdr14:xfrm>
        </xdr:contentPart>
      </mc:Choice>
      <mc:Fallback>
        <xdr:pic>
          <xdr:nvPicPr>
            <xdr:cNvPr id="43" name="Ink 42">
              <a:extLst>
                <a:ext uri="{FF2B5EF4-FFF2-40B4-BE49-F238E27FC236}">
                  <a16:creationId xmlns:a16="http://schemas.microsoft.com/office/drawing/2014/main" id="{C0779300-2E8C-486F-B770-9CB37FB5E0B6}"/>
                </a:ext>
              </a:extLst>
            </xdr:cNvPr>
            <xdr:cNvPicPr/>
          </xdr:nvPicPr>
          <xdr:blipFill>
            <a:blip xmlns:r="http://schemas.openxmlformats.org/officeDocument/2006/relationships" r:embed="rId26"/>
            <a:stretch>
              <a:fillRect/>
            </a:stretch>
          </xdr:blipFill>
          <xdr:spPr>
            <a:xfrm>
              <a:off x="13616743" y="1602902"/>
              <a:ext cx="735480" cy="74520"/>
            </a:xfrm>
            <a:prstGeom prst="rect">
              <a:avLst/>
            </a:prstGeom>
          </xdr:spPr>
        </xdr:pic>
      </mc:Fallback>
    </mc:AlternateContent>
    <xdr:clientData/>
  </xdr:twoCellAnchor>
  <xdr:twoCellAnchor editAs="oneCell">
    <xdr:from>
      <xdr:col>19</xdr:col>
      <xdr:colOff>59670</xdr:colOff>
      <xdr:row>10</xdr:row>
      <xdr:rowOff>80812</xdr:rowOff>
    </xdr:from>
    <xdr:to>
      <xdr:col>21</xdr:col>
      <xdr:colOff>262824</xdr:colOff>
      <xdr:row>10</xdr:row>
      <xdr:rowOff>152452</xdr:rowOff>
    </xdr:to>
    <mc:AlternateContent xmlns:mc="http://schemas.openxmlformats.org/markup-compatibility/2006">
      <mc:Choice xmlns:xdr14="http://schemas.microsoft.com/office/excel/2010/spreadsheetDrawing" Requires="xdr14">
        <xdr:contentPart xmlns:r="http://schemas.openxmlformats.org/officeDocument/2006/relationships" r:id="rId27">
          <xdr14:nvContentPartPr>
            <xdr14:cNvPr id="44" name="Ink 43">
              <a:extLst>
                <a:ext uri="{FF2B5EF4-FFF2-40B4-BE49-F238E27FC236}">
                  <a16:creationId xmlns:a16="http://schemas.microsoft.com/office/drawing/2014/main" id="{3D394A96-1F4A-400F-9F50-BDE219680990}"/>
                </a:ext>
              </a:extLst>
            </xdr14:cNvPr>
            <xdr14:cNvContentPartPr/>
          </xdr14:nvContentPartPr>
          <xdr14:nvPr macro=""/>
          <xdr14:xfrm>
            <a:off x="13762183" y="2265662"/>
            <a:ext cx="1416960" cy="71640"/>
          </xdr14:xfrm>
        </xdr:contentPart>
      </mc:Choice>
      <mc:Fallback>
        <xdr:pic>
          <xdr:nvPicPr>
            <xdr:cNvPr id="44" name="Ink 43">
              <a:extLst>
                <a:ext uri="{FF2B5EF4-FFF2-40B4-BE49-F238E27FC236}">
                  <a16:creationId xmlns:a16="http://schemas.microsoft.com/office/drawing/2014/main" id="{3D394A96-1F4A-400F-9F50-BDE219680990}"/>
                </a:ext>
              </a:extLst>
            </xdr:cNvPr>
            <xdr:cNvPicPr/>
          </xdr:nvPicPr>
          <xdr:blipFill>
            <a:blip xmlns:r="http://schemas.openxmlformats.org/officeDocument/2006/relationships" r:embed="rId28"/>
            <a:stretch>
              <a:fillRect/>
            </a:stretch>
          </xdr:blipFill>
          <xdr:spPr>
            <a:xfrm>
              <a:off x="13753183" y="2257022"/>
              <a:ext cx="1434600" cy="89280"/>
            </a:xfrm>
            <a:prstGeom prst="rect">
              <a:avLst/>
            </a:prstGeom>
          </xdr:spPr>
        </xdr:pic>
      </mc:Fallback>
    </mc:AlternateContent>
    <xdr:clientData/>
  </xdr:twoCellAnchor>
  <xdr:twoCellAnchor editAs="oneCell">
    <xdr:from>
      <xdr:col>19</xdr:col>
      <xdr:colOff>584190</xdr:colOff>
      <xdr:row>8</xdr:row>
      <xdr:rowOff>16554</xdr:rowOff>
    </xdr:from>
    <xdr:to>
      <xdr:col>21</xdr:col>
      <xdr:colOff>590424</xdr:colOff>
      <xdr:row>8</xdr:row>
      <xdr:rowOff>88554</xdr:rowOff>
    </xdr:to>
    <mc:AlternateContent xmlns:mc="http://schemas.openxmlformats.org/markup-compatibility/2006">
      <mc:Choice xmlns:xdr14="http://schemas.microsoft.com/office/excel/2010/spreadsheetDrawing" Requires="xdr14">
        <xdr:contentPart xmlns:r="http://schemas.openxmlformats.org/officeDocument/2006/relationships" r:id="rId29">
          <xdr14:nvContentPartPr>
            <xdr14:cNvPr id="45" name="Ink 44">
              <a:extLst>
                <a:ext uri="{FF2B5EF4-FFF2-40B4-BE49-F238E27FC236}">
                  <a16:creationId xmlns:a16="http://schemas.microsoft.com/office/drawing/2014/main" id="{4A124E7C-4E60-466A-BE0A-7ED1EFA031A2}"/>
                </a:ext>
              </a:extLst>
            </xdr14:cNvPr>
            <xdr14:cNvContentPartPr/>
          </xdr14:nvContentPartPr>
          <xdr14:nvPr macro=""/>
          <xdr14:xfrm>
            <a:off x="14286703" y="1837262"/>
            <a:ext cx="1220040" cy="72000"/>
          </xdr14:xfrm>
        </xdr:contentPart>
      </mc:Choice>
      <mc:Fallback>
        <xdr:pic>
          <xdr:nvPicPr>
            <xdr:cNvPr id="45" name="Ink 44">
              <a:extLst>
                <a:ext uri="{FF2B5EF4-FFF2-40B4-BE49-F238E27FC236}">
                  <a16:creationId xmlns:a16="http://schemas.microsoft.com/office/drawing/2014/main" id="{4A124E7C-4E60-466A-BE0A-7ED1EFA031A2}"/>
                </a:ext>
              </a:extLst>
            </xdr:cNvPr>
            <xdr:cNvPicPr/>
          </xdr:nvPicPr>
          <xdr:blipFill>
            <a:blip xmlns:r="http://schemas.openxmlformats.org/officeDocument/2006/relationships" r:embed="rId30"/>
            <a:stretch>
              <a:fillRect/>
            </a:stretch>
          </xdr:blipFill>
          <xdr:spPr>
            <a:xfrm>
              <a:off x="14278063" y="1828622"/>
              <a:ext cx="1237680" cy="89640"/>
            </a:xfrm>
            <a:prstGeom prst="rect">
              <a:avLst/>
            </a:prstGeom>
          </xdr:spPr>
        </xdr:pic>
      </mc:Fallback>
    </mc:AlternateContent>
    <xdr:clientData/>
  </xdr:twoCellAnchor>
  <xdr:twoCellAnchor editAs="oneCell">
    <xdr:from>
      <xdr:col>17</xdr:col>
      <xdr:colOff>271235</xdr:colOff>
      <xdr:row>2</xdr:row>
      <xdr:rowOff>115920</xdr:rowOff>
    </xdr:from>
    <xdr:to>
      <xdr:col>18</xdr:col>
      <xdr:colOff>278132</xdr:colOff>
      <xdr:row>2</xdr:row>
      <xdr:rowOff>422640</xdr:rowOff>
    </xdr:to>
    <mc:AlternateContent xmlns:mc="http://schemas.openxmlformats.org/markup-compatibility/2006">
      <mc:Choice xmlns:xdr14="http://schemas.microsoft.com/office/excel/2010/spreadsheetDrawing" Requires="xdr14">
        <xdr:contentPart xmlns:r="http://schemas.openxmlformats.org/officeDocument/2006/relationships" r:id="rId31">
          <xdr14:nvContentPartPr>
            <xdr14:cNvPr id="49" name="Ink 48">
              <a:extLst>
                <a:ext uri="{FF2B5EF4-FFF2-40B4-BE49-F238E27FC236}">
                  <a16:creationId xmlns:a16="http://schemas.microsoft.com/office/drawing/2014/main" id="{4F9D66D7-2DE2-4D6E-93B0-0BE5B52682D3}"/>
                </a:ext>
              </a:extLst>
            </xdr14:cNvPr>
            <xdr14:cNvContentPartPr/>
          </xdr14:nvContentPartPr>
          <xdr14:nvPr macro=""/>
          <xdr14:xfrm>
            <a:off x="12759943" y="480062"/>
            <a:ext cx="613800" cy="306720"/>
          </xdr14:xfrm>
        </xdr:contentPart>
      </mc:Choice>
      <mc:Fallback>
        <xdr:pic>
          <xdr:nvPicPr>
            <xdr:cNvPr id="49" name="Ink 48">
              <a:extLst>
                <a:ext uri="{FF2B5EF4-FFF2-40B4-BE49-F238E27FC236}">
                  <a16:creationId xmlns:a16="http://schemas.microsoft.com/office/drawing/2014/main" id="{4F9D66D7-2DE2-4D6E-93B0-0BE5B52682D3}"/>
                </a:ext>
              </a:extLst>
            </xdr:cNvPr>
            <xdr:cNvPicPr/>
          </xdr:nvPicPr>
          <xdr:blipFill>
            <a:blip xmlns:r="http://schemas.openxmlformats.org/officeDocument/2006/relationships" r:embed="rId32"/>
            <a:stretch>
              <a:fillRect/>
            </a:stretch>
          </xdr:blipFill>
          <xdr:spPr>
            <a:xfrm>
              <a:off x="12751303" y="471051"/>
              <a:ext cx="631440" cy="324381"/>
            </a:xfrm>
            <a:prstGeom prst="rect">
              <a:avLst/>
            </a:prstGeom>
          </xdr:spPr>
        </xdr:pic>
      </mc:Fallback>
    </mc:AlternateContent>
    <xdr:clientData/>
  </xdr:twoCellAnchor>
  <xdr:twoCellAnchor editAs="oneCell">
    <xdr:from>
      <xdr:col>23</xdr:col>
      <xdr:colOff>6979</xdr:colOff>
      <xdr:row>2</xdr:row>
      <xdr:rowOff>106200</xdr:rowOff>
    </xdr:from>
    <xdr:to>
      <xdr:col>24</xdr:col>
      <xdr:colOff>50236</xdr:colOff>
      <xdr:row>2</xdr:row>
      <xdr:rowOff>402480</xdr:rowOff>
    </xdr:to>
    <mc:AlternateContent xmlns:mc="http://schemas.openxmlformats.org/markup-compatibility/2006">
      <mc:Choice xmlns:xdr14="http://schemas.microsoft.com/office/excel/2010/spreadsheetDrawing" Requires="xdr14">
        <xdr:contentPart xmlns:r="http://schemas.openxmlformats.org/officeDocument/2006/relationships" r:id="rId33">
          <xdr14:nvContentPartPr>
            <xdr14:cNvPr id="54" name="Ink 53">
              <a:extLst>
                <a:ext uri="{FF2B5EF4-FFF2-40B4-BE49-F238E27FC236}">
                  <a16:creationId xmlns:a16="http://schemas.microsoft.com/office/drawing/2014/main" id="{AF259B22-06F1-4816-A758-DFEF74FC383D}"/>
                </a:ext>
              </a:extLst>
            </xdr14:cNvPr>
            <xdr14:cNvContentPartPr/>
          </xdr14:nvContentPartPr>
          <xdr14:nvPr macro=""/>
          <xdr14:xfrm>
            <a:off x="16137103" y="470342"/>
            <a:ext cx="650160" cy="296280"/>
          </xdr14:xfrm>
        </xdr:contentPart>
      </mc:Choice>
      <mc:Fallback>
        <xdr:pic>
          <xdr:nvPicPr>
            <xdr:cNvPr id="54" name="Ink 53">
              <a:extLst>
                <a:ext uri="{FF2B5EF4-FFF2-40B4-BE49-F238E27FC236}">
                  <a16:creationId xmlns:a16="http://schemas.microsoft.com/office/drawing/2014/main" id="{AF259B22-06F1-4816-A758-DFEF74FC383D}"/>
                </a:ext>
              </a:extLst>
            </xdr:cNvPr>
            <xdr:cNvPicPr/>
          </xdr:nvPicPr>
          <xdr:blipFill>
            <a:blip xmlns:r="http://schemas.openxmlformats.org/officeDocument/2006/relationships" r:embed="rId34"/>
            <a:stretch>
              <a:fillRect/>
            </a:stretch>
          </xdr:blipFill>
          <xdr:spPr>
            <a:xfrm>
              <a:off x="16128108" y="461691"/>
              <a:ext cx="667790" cy="313941"/>
            </a:xfrm>
            <a:prstGeom prst="rect">
              <a:avLst/>
            </a:prstGeom>
          </xdr:spPr>
        </xdr:pic>
      </mc:Fallback>
    </mc:AlternateContent>
    <xdr:clientData/>
  </xdr:twoCellAnchor>
  <xdr:twoCellAnchor editAs="oneCell">
    <xdr:from>
      <xdr:col>17</xdr:col>
      <xdr:colOff>521795</xdr:colOff>
      <xdr:row>14</xdr:row>
      <xdr:rowOff>54889</xdr:rowOff>
    </xdr:from>
    <xdr:to>
      <xdr:col>19</xdr:col>
      <xdr:colOff>440190</xdr:colOff>
      <xdr:row>18</xdr:row>
      <xdr:rowOff>125806</xdr:rowOff>
    </xdr:to>
    <mc:AlternateContent xmlns:mc="http://schemas.openxmlformats.org/markup-compatibility/2006">
      <mc:Choice xmlns:xdr14="http://schemas.microsoft.com/office/excel/2010/spreadsheetDrawing" Requires="xdr14">
        <xdr:contentPart xmlns:r="http://schemas.openxmlformats.org/officeDocument/2006/relationships" r:id="rId35">
          <xdr14:nvContentPartPr>
            <xdr14:cNvPr id="59" name="Ink 58">
              <a:extLst>
                <a:ext uri="{FF2B5EF4-FFF2-40B4-BE49-F238E27FC236}">
                  <a16:creationId xmlns:a16="http://schemas.microsoft.com/office/drawing/2014/main" id="{0D1090A4-E8C8-4289-98C4-63F9077E96C0}"/>
                </a:ext>
              </a:extLst>
            </xdr14:cNvPr>
            <xdr14:cNvContentPartPr/>
          </xdr14:nvContentPartPr>
          <xdr14:nvPr macro=""/>
          <xdr14:xfrm>
            <a:off x="13010503" y="2968022"/>
            <a:ext cx="1132200" cy="799200"/>
          </xdr14:xfrm>
        </xdr:contentPart>
      </mc:Choice>
      <mc:Fallback>
        <xdr:pic>
          <xdr:nvPicPr>
            <xdr:cNvPr id="59" name="Ink 58">
              <a:extLst>
                <a:ext uri="{FF2B5EF4-FFF2-40B4-BE49-F238E27FC236}">
                  <a16:creationId xmlns:a16="http://schemas.microsoft.com/office/drawing/2014/main" id="{0D1090A4-E8C8-4289-98C4-63F9077E96C0}"/>
                </a:ext>
              </a:extLst>
            </xdr:cNvPr>
            <xdr:cNvPicPr/>
          </xdr:nvPicPr>
          <xdr:blipFill>
            <a:blip xmlns:r="http://schemas.openxmlformats.org/officeDocument/2006/relationships" r:embed="rId36"/>
            <a:stretch>
              <a:fillRect/>
            </a:stretch>
          </xdr:blipFill>
          <xdr:spPr>
            <a:xfrm>
              <a:off x="13001503" y="2959382"/>
              <a:ext cx="1149840" cy="816840"/>
            </a:xfrm>
            <a:prstGeom prst="rect">
              <a:avLst/>
            </a:prstGeom>
          </xdr:spPr>
        </xdr:pic>
      </mc:Fallback>
    </mc:AlternateContent>
    <xdr:clientData/>
  </xdr:twoCellAnchor>
  <xdr:twoCellAnchor editAs="oneCell">
    <xdr:from>
      <xdr:col>17</xdr:col>
      <xdr:colOff>595595</xdr:colOff>
      <xdr:row>19</xdr:row>
      <xdr:rowOff>69735</xdr:rowOff>
    </xdr:from>
    <xdr:to>
      <xdr:col>19</xdr:col>
      <xdr:colOff>123750</xdr:colOff>
      <xdr:row>22</xdr:row>
      <xdr:rowOff>55243</xdr:rowOff>
    </xdr:to>
    <mc:AlternateContent xmlns:mc="http://schemas.openxmlformats.org/markup-compatibility/2006">
      <mc:Choice xmlns:xdr14="http://schemas.microsoft.com/office/excel/2010/spreadsheetDrawing" Requires="xdr14">
        <xdr:contentPart xmlns:r="http://schemas.openxmlformats.org/officeDocument/2006/relationships" r:id="rId37">
          <xdr14:nvContentPartPr>
            <xdr14:cNvPr id="66" name="Ink 65">
              <a:extLst>
                <a:ext uri="{FF2B5EF4-FFF2-40B4-BE49-F238E27FC236}">
                  <a16:creationId xmlns:a16="http://schemas.microsoft.com/office/drawing/2014/main" id="{B4B1763B-23B4-4877-B870-62DAAB4D45D4}"/>
                </a:ext>
              </a:extLst>
            </xdr14:cNvPr>
            <xdr14:cNvContentPartPr/>
          </xdr14:nvContentPartPr>
          <xdr14:nvPr macro=""/>
          <xdr14:xfrm>
            <a:off x="13084303" y="3893222"/>
            <a:ext cx="741960" cy="531720"/>
          </xdr14:xfrm>
        </xdr:contentPart>
      </mc:Choice>
      <mc:Fallback>
        <xdr:pic>
          <xdr:nvPicPr>
            <xdr:cNvPr id="66" name="Ink 65">
              <a:extLst>
                <a:ext uri="{FF2B5EF4-FFF2-40B4-BE49-F238E27FC236}">
                  <a16:creationId xmlns:a16="http://schemas.microsoft.com/office/drawing/2014/main" id="{B4B1763B-23B4-4877-B870-62DAAB4D45D4}"/>
                </a:ext>
              </a:extLst>
            </xdr:cNvPr>
            <xdr:cNvPicPr/>
          </xdr:nvPicPr>
          <xdr:blipFill>
            <a:blip xmlns:r="http://schemas.openxmlformats.org/officeDocument/2006/relationships" r:embed="rId38"/>
            <a:stretch>
              <a:fillRect/>
            </a:stretch>
          </xdr:blipFill>
          <xdr:spPr>
            <a:xfrm>
              <a:off x="13075299" y="3884222"/>
              <a:ext cx="759609" cy="549360"/>
            </a:xfrm>
            <a:prstGeom prst="rect">
              <a:avLst/>
            </a:prstGeom>
          </xdr:spPr>
        </xdr:pic>
      </mc:Fallback>
    </mc:AlternateContent>
    <xdr:clientData/>
  </xdr:twoCellAnchor>
  <xdr:twoCellAnchor editAs="oneCell">
    <xdr:from>
      <xdr:col>20</xdr:col>
      <xdr:colOff>20847</xdr:colOff>
      <xdr:row>14</xdr:row>
      <xdr:rowOff>28609</xdr:rowOff>
    </xdr:from>
    <xdr:to>
      <xdr:col>24</xdr:col>
      <xdr:colOff>574756</xdr:colOff>
      <xdr:row>21</xdr:row>
      <xdr:rowOff>146594</xdr:rowOff>
    </xdr:to>
    <mc:AlternateContent xmlns:mc="http://schemas.openxmlformats.org/markup-compatibility/2006">
      <mc:Choice xmlns:xdr14="http://schemas.microsoft.com/office/excel/2010/spreadsheetDrawing" Requires="xdr14">
        <xdr:contentPart xmlns:r="http://schemas.openxmlformats.org/officeDocument/2006/relationships" r:id="rId39">
          <xdr14:nvContentPartPr>
            <xdr14:cNvPr id="94" name="Ink 93">
              <a:extLst>
                <a:ext uri="{FF2B5EF4-FFF2-40B4-BE49-F238E27FC236}">
                  <a16:creationId xmlns:a16="http://schemas.microsoft.com/office/drawing/2014/main" id="{5F9C9303-C047-4161-A891-0446B631073B}"/>
                </a:ext>
              </a:extLst>
            </xdr14:cNvPr>
            <xdr14:cNvContentPartPr/>
          </xdr14:nvContentPartPr>
          <xdr14:nvPr macro=""/>
          <xdr14:xfrm>
            <a:off x="14330263" y="2941742"/>
            <a:ext cx="2981520" cy="1392480"/>
          </xdr14:xfrm>
        </xdr:contentPart>
      </mc:Choice>
      <mc:Fallback>
        <xdr:pic>
          <xdr:nvPicPr>
            <xdr:cNvPr id="94" name="Ink 93">
              <a:extLst>
                <a:ext uri="{FF2B5EF4-FFF2-40B4-BE49-F238E27FC236}">
                  <a16:creationId xmlns:a16="http://schemas.microsoft.com/office/drawing/2014/main" id="{5F9C9303-C047-4161-A891-0446B631073B}"/>
                </a:ext>
              </a:extLst>
            </xdr:cNvPr>
            <xdr:cNvPicPr/>
          </xdr:nvPicPr>
          <xdr:blipFill>
            <a:blip xmlns:r="http://schemas.openxmlformats.org/officeDocument/2006/relationships" r:embed="rId40"/>
            <a:stretch>
              <a:fillRect/>
            </a:stretch>
          </xdr:blipFill>
          <xdr:spPr>
            <a:xfrm>
              <a:off x="14321263" y="2933100"/>
              <a:ext cx="2999160" cy="1410125"/>
            </a:xfrm>
            <a:prstGeom prst="rect">
              <a:avLst/>
            </a:prstGeom>
          </xdr:spPr>
        </xdr:pic>
      </mc:Fallback>
    </mc:AlternateContent>
    <xdr:clientData/>
  </xdr:twoCellAnchor>
  <xdr:twoCellAnchor editAs="oneCell">
    <xdr:from>
      <xdr:col>25</xdr:col>
      <xdr:colOff>90614</xdr:colOff>
      <xdr:row>16</xdr:row>
      <xdr:rowOff>98268</xdr:rowOff>
    </xdr:from>
    <xdr:to>
      <xdr:col>25</xdr:col>
      <xdr:colOff>274214</xdr:colOff>
      <xdr:row>16</xdr:row>
      <xdr:rowOff>141828</xdr:rowOff>
    </xdr:to>
    <mc:AlternateContent xmlns:mc="http://schemas.openxmlformats.org/markup-compatibility/2006">
      <mc:Choice xmlns:xdr14="http://schemas.microsoft.com/office/excel/2010/spreadsheetDrawing" Requires="xdr14">
        <xdr:contentPart xmlns:r="http://schemas.openxmlformats.org/officeDocument/2006/relationships" r:id="rId41">
          <xdr14:nvContentPartPr>
            <xdr14:cNvPr id="95" name="Ink 94">
              <a:extLst>
                <a:ext uri="{FF2B5EF4-FFF2-40B4-BE49-F238E27FC236}">
                  <a16:creationId xmlns:a16="http://schemas.microsoft.com/office/drawing/2014/main" id="{F05DF67C-D3FB-4A43-9541-E8E445F55F1B}"/>
                </a:ext>
              </a:extLst>
            </xdr14:cNvPr>
            <xdr14:cNvContentPartPr/>
          </xdr14:nvContentPartPr>
          <xdr14:nvPr macro=""/>
          <xdr14:xfrm>
            <a:off x="17434543" y="3375542"/>
            <a:ext cx="183600" cy="43560"/>
          </xdr14:xfrm>
        </xdr:contentPart>
      </mc:Choice>
      <mc:Fallback>
        <xdr:pic>
          <xdr:nvPicPr>
            <xdr:cNvPr id="95" name="Ink 94">
              <a:extLst>
                <a:ext uri="{FF2B5EF4-FFF2-40B4-BE49-F238E27FC236}">
                  <a16:creationId xmlns:a16="http://schemas.microsoft.com/office/drawing/2014/main" id="{F05DF67C-D3FB-4A43-9541-E8E445F55F1B}"/>
                </a:ext>
              </a:extLst>
            </xdr:cNvPr>
            <xdr:cNvPicPr/>
          </xdr:nvPicPr>
          <xdr:blipFill>
            <a:blip xmlns:r="http://schemas.openxmlformats.org/officeDocument/2006/relationships" r:embed="rId42"/>
            <a:stretch>
              <a:fillRect/>
            </a:stretch>
          </xdr:blipFill>
          <xdr:spPr>
            <a:xfrm>
              <a:off x="17425543" y="3366902"/>
              <a:ext cx="201240" cy="61200"/>
            </a:xfrm>
            <a:prstGeom prst="rect">
              <a:avLst/>
            </a:prstGeom>
          </xdr:spPr>
        </xdr:pic>
      </mc:Fallback>
    </mc:AlternateContent>
    <xdr:clientData/>
  </xdr:twoCellAnchor>
  <xdr:twoCellAnchor editAs="oneCell">
    <xdr:from>
      <xdr:col>25</xdr:col>
      <xdr:colOff>92054</xdr:colOff>
      <xdr:row>17</xdr:row>
      <xdr:rowOff>105197</xdr:rowOff>
    </xdr:from>
    <xdr:to>
      <xdr:col>25</xdr:col>
      <xdr:colOff>302294</xdr:colOff>
      <xdr:row>17</xdr:row>
      <xdr:rowOff>152717</xdr:rowOff>
    </xdr:to>
    <mc:AlternateContent xmlns:mc="http://schemas.openxmlformats.org/markup-compatibility/2006">
      <mc:Choice xmlns:xdr14="http://schemas.microsoft.com/office/excel/2010/spreadsheetDrawing" Requires="xdr14">
        <xdr:contentPart xmlns:r="http://schemas.openxmlformats.org/officeDocument/2006/relationships" r:id="rId43">
          <xdr14:nvContentPartPr>
            <xdr14:cNvPr id="96" name="Ink 95">
              <a:extLst>
                <a:ext uri="{FF2B5EF4-FFF2-40B4-BE49-F238E27FC236}">
                  <a16:creationId xmlns:a16="http://schemas.microsoft.com/office/drawing/2014/main" id="{A6E5C40A-49B6-4FCA-86D0-368FFA11BDEF}"/>
                </a:ext>
              </a:extLst>
            </xdr14:cNvPr>
            <xdr14:cNvContentPartPr/>
          </xdr14:nvContentPartPr>
          <xdr14:nvPr macro=""/>
          <xdr14:xfrm>
            <a:off x="17435983" y="3564542"/>
            <a:ext cx="210240" cy="47520"/>
          </xdr14:xfrm>
        </xdr:contentPart>
      </mc:Choice>
      <mc:Fallback>
        <xdr:pic>
          <xdr:nvPicPr>
            <xdr:cNvPr id="96" name="Ink 95">
              <a:extLst>
                <a:ext uri="{FF2B5EF4-FFF2-40B4-BE49-F238E27FC236}">
                  <a16:creationId xmlns:a16="http://schemas.microsoft.com/office/drawing/2014/main" id="{A6E5C40A-49B6-4FCA-86D0-368FFA11BDEF}"/>
                </a:ext>
              </a:extLst>
            </xdr:cNvPr>
            <xdr:cNvPicPr/>
          </xdr:nvPicPr>
          <xdr:blipFill>
            <a:blip xmlns:r="http://schemas.openxmlformats.org/officeDocument/2006/relationships" r:embed="rId44"/>
            <a:stretch>
              <a:fillRect/>
            </a:stretch>
          </xdr:blipFill>
          <xdr:spPr>
            <a:xfrm>
              <a:off x="17426983" y="3555542"/>
              <a:ext cx="227880" cy="65160"/>
            </a:xfrm>
            <a:prstGeom prst="rect">
              <a:avLst/>
            </a:prstGeom>
          </xdr:spPr>
        </xdr:pic>
      </mc:Fallback>
    </mc:AlternateContent>
    <xdr:clientData/>
  </xdr:twoCellAnchor>
  <xdr:twoCellAnchor editAs="oneCell">
    <xdr:from>
      <xdr:col>26</xdr:col>
      <xdr:colOff>6259</xdr:colOff>
      <xdr:row>15</xdr:row>
      <xdr:rowOff>95658</xdr:rowOff>
    </xdr:from>
    <xdr:to>
      <xdr:col>26</xdr:col>
      <xdr:colOff>460579</xdr:colOff>
      <xdr:row>18</xdr:row>
      <xdr:rowOff>7006</xdr:rowOff>
    </xdr:to>
    <mc:AlternateContent xmlns:mc="http://schemas.openxmlformats.org/markup-compatibility/2006">
      <mc:Choice xmlns:xdr14="http://schemas.microsoft.com/office/excel/2010/spreadsheetDrawing" Requires="xdr14">
        <xdr:contentPart xmlns:r="http://schemas.openxmlformats.org/officeDocument/2006/relationships" r:id="rId45">
          <xdr14:nvContentPartPr>
            <xdr14:cNvPr id="100" name="Ink 99">
              <a:extLst>
                <a:ext uri="{FF2B5EF4-FFF2-40B4-BE49-F238E27FC236}">
                  <a16:creationId xmlns:a16="http://schemas.microsoft.com/office/drawing/2014/main" id="{EFC1C3A8-04C0-42E7-9A10-A84174F50765}"/>
                </a:ext>
              </a:extLst>
            </xdr14:cNvPr>
            <xdr14:cNvContentPartPr/>
          </xdr14:nvContentPartPr>
          <xdr14:nvPr macro=""/>
          <xdr14:xfrm>
            <a:off x="17957091" y="3190862"/>
            <a:ext cx="454320" cy="457560"/>
          </xdr14:xfrm>
        </xdr:contentPart>
      </mc:Choice>
      <mc:Fallback>
        <xdr:pic>
          <xdr:nvPicPr>
            <xdr:cNvPr id="100" name="Ink 99">
              <a:extLst>
                <a:ext uri="{FF2B5EF4-FFF2-40B4-BE49-F238E27FC236}">
                  <a16:creationId xmlns:a16="http://schemas.microsoft.com/office/drawing/2014/main" id="{EFC1C3A8-04C0-42E7-9A10-A84174F50765}"/>
                </a:ext>
              </a:extLst>
            </xdr:cNvPr>
            <xdr:cNvPicPr/>
          </xdr:nvPicPr>
          <xdr:blipFill>
            <a:blip xmlns:r="http://schemas.openxmlformats.org/officeDocument/2006/relationships" r:embed="rId46"/>
            <a:stretch>
              <a:fillRect/>
            </a:stretch>
          </xdr:blipFill>
          <xdr:spPr>
            <a:xfrm>
              <a:off x="17948451" y="3181855"/>
              <a:ext cx="471960" cy="475214"/>
            </a:xfrm>
            <a:prstGeom prst="rect">
              <a:avLst/>
            </a:prstGeom>
          </xdr:spPr>
        </xdr:pic>
      </mc:Fallback>
    </mc:AlternateContent>
    <xdr:clientData/>
  </xdr:twoCellAnchor>
  <xdr:twoCellAnchor editAs="oneCell">
    <xdr:from>
      <xdr:col>27</xdr:col>
      <xdr:colOff>55276</xdr:colOff>
      <xdr:row>15</xdr:row>
      <xdr:rowOff>142818</xdr:rowOff>
    </xdr:from>
    <xdr:to>
      <xdr:col>27</xdr:col>
      <xdr:colOff>77956</xdr:colOff>
      <xdr:row>16</xdr:row>
      <xdr:rowOff>5388</xdr:rowOff>
    </xdr:to>
    <mc:AlternateContent xmlns:mc="http://schemas.openxmlformats.org/markup-compatibility/2006">
      <mc:Choice xmlns:xdr14="http://schemas.microsoft.com/office/excel/2010/spreadsheetDrawing" Requires="xdr14">
        <xdr:contentPart xmlns:r="http://schemas.openxmlformats.org/officeDocument/2006/relationships" r:id="rId47">
          <xdr14:nvContentPartPr>
            <xdr14:cNvPr id="101" name="Ink 100">
              <a:extLst>
                <a:ext uri="{FF2B5EF4-FFF2-40B4-BE49-F238E27FC236}">
                  <a16:creationId xmlns:a16="http://schemas.microsoft.com/office/drawing/2014/main" id="{CBA5AED6-E93B-4111-BAF6-8C2031D6CD68}"/>
                </a:ext>
              </a:extLst>
            </xdr14:cNvPr>
            <xdr14:cNvContentPartPr/>
          </xdr14:nvContentPartPr>
          <xdr14:nvPr macro=""/>
          <xdr14:xfrm>
            <a:off x="18613011" y="3238022"/>
            <a:ext cx="22680" cy="44640"/>
          </xdr14:xfrm>
        </xdr:contentPart>
      </mc:Choice>
      <mc:Fallback>
        <xdr:pic>
          <xdr:nvPicPr>
            <xdr:cNvPr id="101" name="Ink 100">
              <a:extLst>
                <a:ext uri="{FF2B5EF4-FFF2-40B4-BE49-F238E27FC236}">
                  <a16:creationId xmlns:a16="http://schemas.microsoft.com/office/drawing/2014/main" id="{CBA5AED6-E93B-4111-BAF6-8C2031D6CD68}"/>
                </a:ext>
              </a:extLst>
            </xdr:cNvPr>
            <xdr:cNvPicPr/>
          </xdr:nvPicPr>
          <xdr:blipFill>
            <a:blip xmlns:r="http://schemas.openxmlformats.org/officeDocument/2006/relationships" r:embed="rId48"/>
            <a:stretch>
              <a:fillRect/>
            </a:stretch>
          </xdr:blipFill>
          <xdr:spPr>
            <a:xfrm>
              <a:off x="18604011" y="3229022"/>
              <a:ext cx="40320" cy="62280"/>
            </a:xfrm>
            <a:prstGeom prst="rect">
              <a:avLst/>
            </a:prstGeom>
          </xdr:spPr>
        </xdr:pic>
      </mc:Fallback>
    </mc:AlternateContent>
    <xdr:clientData/>
  </xdr:twoCellAnchor>
  <xdr:twoCellAnchor editAs="oneCell">
    <xdr:from>
      <xdr:col>26</xdr:col>
      <xdr:colOff>571099</xdr:colOff>
      <xdr:row>14</xdr:row>
      <xdr:rowOff>75409</xdr:rowOff>
    </xdr:from>
    <xdr:to>
      <xdr:col>27</xdr:col>
      <xdr:colOff>288556</xdr:colOff>
      <xdr:row>17</xdr:row>
      <xdr:rowOff>76757</xdr:rowOff>
    </xdr:to>
    <mc:AlternateContent xmlns:mc="http://schemas.openxmlformats.org/markup-compatibility/2006">
      <mc:Choice xmlns:xdr14="http://schemas.microsoft.com/office/excel/2010/spreadsheetDrawing" Requires="xdr14">
        <xdr:contentPart xmlns:r="http://schemas.openxmlformats.org/officeDocument/2006/relationships" r:id="rId49">
          <xdr14:nvContentPartPr>
            <xdr14:cNvPr id="104" name="Ink 103">
              <a:extLst>
                <a:ext uri="{FF2B5EF4-FFF2-40B4-BE49-F238E27FC236}">
                  <a16:creationId xmlns:a16="http://schemas.microsoft.com/office/drawing/2014/main" id="{B3998B40-5E2F-4885-A5AA-6EC261481DE8}"/>
                </a:ext>
              </a:extLst>
            </xdr14:cNvPr>
            <xdr14:cNvContentPartPr/>
          </xdr14:nvContentPartPr>
          <xdr14:nvPr macro=""/>
          <xdr14:xfrm>
            <a:off x="18521931" y="2988542"/>
            <a:ext cx="324360" cy="547560"/>
          </xdr14:xfrm>
        </xdr:contentPart>
      </mc:Choice>
      <mc:Fallback>
        <xdr:pic>
          <xdr:nvPicPr>
            <xdr:cNvPr id="104" name="Ink 103">
              <a:extLst>
                <a:ext uri="{FF2B5EF4-FFF2-40B4-BE49-F238E27FC236}">
                  <a16:creationId xmlns:a16="http://schemas.microsoft.com/office/drawing/2014/main" id="{B3998B40-5E2F-4885-A5AA-6EC261481DE8}"/>
                </a:ext>
              </a:extLst>
            </xdr:cNvPr>
            <xdr:cNvPicPr/>
          </xdr:nvPicPr>
          <xdr:blipFill>
            <a:blip xmlns:r="http://schemas.openxmlformats.org/officeDocument/2006/relationships" r:embed="rId50"/>
            <a:stretch>
              <a:fillRect/>
            </a:stretch>
          </xdr:blipFill>
          <xdr:spPr>
            <a:xfrm>
              <a:off x="18512931" y="2979548"/>
              <a:ext cx="342000" cy="565188"/>
            </a:xfrm>
            <a:prstGeom prst="rect">
              <a:avLst/>
            </a:prstGeom>
          </xdr:spPr>
        </xdr:pic>
      </mc:Fallback>
    </mc:AlternateContent>
    <xdr:clientData/>
  </xdr:twoCellAnchor>
  <xdr:twoCellAnchor editAs="oneCell">
    <xdr:from>
      <xdr:col>5</xdr:col>
      <xdr:colOff>546262</xdr:colOff>
      <xdr:row>9</xdr:row>
      <xdr:rowOff>122572</xdr:rowOff>
    </xdr:from>
    <xdr:to>
      <xdr:col>6</xdr:col>
      <xdr:colOff>563600</xdr:colOff>
      <xdr:row>12</xdr:row>
      <xdr:rowOff>163880</xdr:rowOff>
    </xdr:to>
    <mc:AlternateContent xmlns:mc="http://schemas.openxmlformats.org/markup-compatibility/2006">
      <mc:Choice xmlns:xdr14="http://schemas.microsoft.com/office/excel/2010/spreadsheetDrawing" Requires="xdr14">
        <xdr:contentPart xmlns:r="http://schemas.openxmlformats.org/officeDocument/2006/relationships" r:id="rId51">
          <xdr14:nvContentPartPr>
            <xdr14:cNvPr id="109" name="Ink 108">
              <a:extLst>
                <a:ext uri="{FF2B5EF4-FFF2-40B4-BE49-F238E27FC236}">
                  <a16:creationId xmlns:a16="http://schemas.microsoft.com/office/drawing/2014/main" id="{B727950E-ADDB-4C5A-A705-6E0C4F81E706}"/>
                </a:ext>
              </a:extLst>
            </xdr14:cNvPr>
            <xdr14:cNvContentPartPr/>
          </xdr14:nvContentPartPr>
          <xdr14:nvPr macro=""/>
          <xdr14:xfrm>
            <a:off x="5354280" y="2125351"/>
            <a:ext cx="624240" cy="587520"/>
          </xdr14:xfrm>
        </xdr:contentPart>
      </mc:Choice>
      <mc:Fallback>
        <xdr:pic>
          <xdr:nvPicPr>
            <xdr:cNvPr id="109" name="Ink 108">
              <a:extLst>
                <a:ext uri="{FF2B5EF4-FFF2-40B4-BE49-F238E27FC236}">
                  <a16:creationId xmlns:a16="http://schemas.microsoft.com/office/drawing/2014/main" id="{B727950E-ADDB-4C5A-A705-6E0C4F81E706}"/>
                </a:ext>
              </a:extLst>
            </xdr:cNvPr>
            <xdr:cNvPicPr/>
          </xdr:nvPicPr>
          <xdr:blipFill>
            <a:blip xmlns:r="http://schemas.openxmlformats.org/officeDocument/2006/relationships" r:embed="rId52"/>
            <a:stretch>
              <a:fillRect/>
            </a:stretch>
          </xdr:blipFill>
          <xdr:spPr>
            <a:xfrm>
              <a:off x="5345640" y="2116357"/>
              <a:ext cx="641880" cy="605149"/>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2:36.682"/>
    </inkml:context>
    <inkml:brush xml:id="br0">
      <inkml:brushProperty name="width" value="0.05" units="cm"/>
      <inkml:brushProperty name="height" value="0.05" units="cm"/>
      <inkml:brushProperty name="color" value="#E71224"/>
    </inkml:brush>
  </inkml:definitions>
  <inkml:trace contextRef="#ctx0" brushRef="#br0">0 97 7226,'1'20'6020,"8"12"-5759,-3-15-92,-6 8-33,1 7-86,-1-32-48,1 1-1,-1 0 1,0 0-1,0-1 0,0 1 1,0 0-1,1-1 0,-1 1 1,0 0-1,0-1 0,1 1 1,-1-1-1,1 1 0,-1 0 1,1-1-1,-1 1 0,0-1 1,1 1-1,0-1 0,-1 0 1,1 1-1,-1-1 1,1 1-1,0-1 0,-1 0 1,1 1-1,0-1 0,-1 0 1,1 0-1,1 0 0,1 0 63,0-1-1,0 0 0,0 0 1,-1 0-1,1-1 0,0 1 1,0-1-1,-1 1 0,1-1 1,-1 0-1,5-4 0,14-9 946,-18 14-947,1 0 0,-1 1 0,1-1 1,-1 1-1,1-1 0,-1 1 0,1 0 1,-1 0-1,1 1 0,-1-1 0,0 1 1,1 0-1,5 2 0,-4-2-8,-1 0 1,1 0-1,0 0 1,0 0-1,0-1 1,-1 0-1,9 0 1,47-18-27,-51 15-19,0-1 0,-1 1 0,2 1-1,-1 0 1,0 0 0,0 1 0,1 0 0,18 1 0,5 4 45,-17-1-45,-1-1 1,1 0-1,-1-1 1,1-1 0,-1-1-1,1 0 1,30-7-1,-19 3 36,0 0 0,1 2 0,-1 2-1,50 2 1,-38 0-15,57-5 0,-85 3-30,26-5 69,1 1 0,-1 3 0,1 1 0,0 1 0,67 11 0,-83-7-65,0-2-1,1 0 1,-1-1 0,39-4-1,87-21 51,-107 16-50,-18 5 73,-1 2 0,1 1-1,0 0 1,-1 2 0,1 0 0,37 10 0,-38-7-63,1 0 1,0-2-1,0-1 0,0-1 1,0 0-1,44-6 1,9-13-28,-55 11 48,0 2 1,0 0-1,0 2 0,0 0 0,1 1 1,0 2-1,35 2 0,11 10 42,-32-5-71,0-1 0,1-1 0,66-2 0,-64-6-8,-6 0 9,-1 1 0,1 1 1,0 2-1,0 1 1,-1 2-1,39 9 1,-9 6-26,-42-11 20,0-2 1,0 0-1,1-1 1,-1-1 0,1-1-1,0-1 1,33-1-1,57-16 27,-64 7 57,79-2-1,-36 11 12,-23 1-74,0-3 0,126-18 0,-146 9-15,-14 2-1,2 1 0,-1 2 0,1 1-1,-1 1 1,1 2 0,36 4 0,-24 1 6,1-1 0,0-3 0,0-2 0,58-10 0,-34 7 4,110 5 0,-2 1 4,-79-3 38,193 22-1,-234-16-57,-1-3-1,1-2 0,-1-3 1,66-13-1,-74 11 25,155-3 58,-146 9-74,0-2 0,62-10-1,-75 3-13,25-5 149,-1 3 0,127-2 0,-131 15-140,0-2-1,0-4 1,75-14 0,-107 12 0,0 2 0,1 1 1,44 2-1,106 16 18,-118-9-21,116 4 18,-105-8 33,153 24 1,-183-17-30,0-3 0,1-2 0,0-2 0,53-5 1,195-35 330,-224 19-325,-62 14-25,0 1 1,0 0-1,1 1 1,-1 1-1,1 0 1,0 0-1,0 2 1,0-1-1,23 4 1,-33-2-25,1 0 0,-1 0 0,1 1 0,-1-1 0,0 1 0,0 0 0,0 0 0,0 0 0,5 5 0,-6-6-55,-1 1 1,0-1-1,1 1 1,-1-1-1,0 1 1,0-1-1,0 1 1,0 0-1,0 0 0,0-1 1,-1 1-1,1 0 1,-1 0-1,1 0 1,-1 0-1,0 0 0,1 0 1,-1 0-1,0 3 1,0-5 34,0 1 0,0-1 1,0 0-1,0 1 0,0-1 0,0 0 0,-1 0 1,1 1-1,0-1 0,0 0 0,0 0 1,0 1-1,0-1 0,0 0 0,0 0 1,-1 1-1,1-1 0,0 0 0,0 0 1,0 0-1,-1 1 0,1-1 0,0 0 1,0 0-1,0 0 0,-1 0 0,1 0 0,0 1 1,0-1-1,-1 0 0,1 0 0,0 0 1,0 0-1,-1 0 0,1 0 0,-1 0 1,-9-6-1391,-7-13-1564,5-1-262,-3-6-163</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2:40.202"/>
    </inkml:context>
    <inkml:brush xml:id="br0">
      <inkml:brushProperty name="width" value="0.05" units="cm"/>
      <inkml:brushProperty name="height" value="0.05" units="cm"/>
      <inkml:brushProperty name="color" value="#E71224"/>
    </inkml:brush>
  </inkml:definitions>
  <inkml:trace contextRef="#ctx0" brushRef="#br0">0 3862 6025,'16'-1'4868,"4"-13"-3212,-3 1-757,-16 14-859,0 0-1,1 0 1,-1 0-1,0 0 1,1-1-1,-1 1 1,1 0-1,-1-1 1,1 1-1,0-1 1,-1 0-1,1 1 1,-1-1-1,1 0 1,2 0-1,18-2 341,0-1-1,0 0 1,0-2-1,33-11 1,-13 4 368,41-13-303,110-50 0,-115 46-447,121-30 1,-152 47-6,-11 1 18,-1-2 0,-1-1 0,0-1 0,33-21 0,122-88 191,-60 36 131,-96 65-327,0-1 1,-2-3-1,48-48 0,72-103 13,-71 80 17,200-279 272,-32-20-175,-145 219-118,81-127 6,201-191 299,-367 473-318,117-128 23,191-166 0,-324 315-25,75-67 37,4 2-1,2 4 0,3 4 1,183-92-1,114-20 6,-347 159-38,-1 2 0,1 1-1,0 2 1,1 2 0,38-1-1,184 7 38,-203 4-45,1 1 0,-2 4 0,1 1-1,75 27 1,202 99 141,-252-96-94,94 66 1,-13-8 115,-83-52-92,-2 3 1,-2 4 0,67 62-1,34 72 382,-60-58-382,-16-15 64,140 207-1,-161-210-107,75 73 41,-3-6 237,-94-107-178,3-1 0,74 67 0,-81-82-11,-2 3-1,76 115 1,-105-142-98,1-3-11,1 0 0,39 35-1,-33-36-11,40 51 0,-63-70 3,100 126 292,-85-110-228,1-2 0,0-1 0,37 25 0,65 56 50,-60-47-99,-40-38 16,1-1 0,0-2 0,2 0 0,31 11 0,9 6 5,240 122-42,-119-53 118,-137-70-78,1-2 0,2-2-1,1-3 1,61 19 0,-14-13 10,-54-14-5,0-3 0,59 9 1,-91-20-15,-1 0 0,0 0 0,0 2 0,-1 0 0,1 1 1,-1 1-1,27 13 0,-35-12-51,-7-5-1898,-9-4-5127,-14-7 2837</inkml:trace>
  <inkml:trace contextRef="#ctx0" brushRef="#br0" timeOffset="1337.12">4705 55 5753,'-1'3'303,"0"-1"0,0 1-1,0 0 1,0 0-1,0 0 1,1 0 0,-1 0-1,1 0 1,0 0 0,0 0-1,0 0 1,0 0 0,1 0-1,0 5 1,2-4-86,-1 1 1,1-1-1,0 0 1,-1-1 0,2 1-1,-1 0 1,0-1-1,7 5 1,-7-5-180,0 0 0,0 1 0,-1-1 0,1 1 0,-1 0 0,0 0 0,0 0 0,0 0 0,0 0 0,-1 0 0,1 0 0,-1 0 0,0 1 0,-1-1 0,1 1 0,-1-1 0,1 0 0,-2 7 0,0 8-21,-2 0-1,0 0 1,-6 19-1,-2 9 153,10-39-119,0 1 1,0 0-1,1 0 0,1 0 0,-1 0 1,1 0-1,1 0 0,0 0 0,3 10 1,3 2 36,1-1 0,14 25 0,-11-24 141,-2 0 1,11 30 0,-13-15 399,-1-6-1335,1-10-4790</inkml:trace>
  <inkml:trace contextRef="#ctx0" brushRef="#br0" timeOffset="1866.8">4904 1533 7594,'1'39'2579,"6"48"1,-2-53-2570,-2 70 0,-12 1 759,-1 27-3063,10-121 176,1-3 14</inkml:trace>
  <inkml:trace contextRef="#ctx0" brushRef="#br0" timeOffset="2345.52">4869 2515 9234,'4'94'5730,"-4"-69"-5801,-1 0 0,-1 0 0,-9 40 0,0-7-49,3 2 0,0 74 0,5-84-557,8-27-5148,-3-20 2952</inkml:trace>
  <inkml:trace contextRef="#ctx0" brushRef="#br0" timeOffset="2769.91">4904 3685 8170,'-1'76'5974,"1"-54"-6255,2 1 1,0-1-1,7 25 0,-7-34-1038</inkml:trace>
  <inkml:trace contextRef="#ctx0" brushRef="#br0" timeOffset="3172.12">4941 4182 9890,'14'39'4288,"-3"-8"-3233,12 52 0,-21-72-1525,-1 0 0,0 0 0,0 0 1,-1 0-1,-1 0 0,1 0 0,-2-1 1,-4 22-1,-19 62 969,22-101-3425,-1-3 751</inkml:trace>
  <inkml:trace contextRef="#ctx0" brushRef="#br0" timeOffset="7429.22">2472 3129 5777,'2'-5'3194,"2"-5"2993,5 3-5922,8-3 115,-10 5-323,0 0-1,0 1 1,1 0-1,-1 1 0,1 0 1,0 0-1,0 0 1,0 1-1,9-1 0,13 1-32,0 2 0,0 1 0,-1 1 0,1 2 0,-1 1 0,45 13 0,-30-7 120,86 9-1,150-26 78,-58-1 362,-181 8-252,0 1 0,0 3-1,52 12 1,-58-6-129,-2 1-1,48 23 0,-59-23-220,1-2 0,0 0 0,0-2 0,1 0 0,-1-2 0,47 7 0,-61-13-111,-4 1-188,0 0 0,0-1 0,0 0 1,0-1-1,0 1 0,6-2 0,-27-1-8185</inkml:trace>
  <inkml:trace contextRef="#ctx0" brushRef="#br0" timeOffset="8288.42">2893 2743 7386,'-1'-2'410,"-1"1"0,1-1 1,-1 0-1,0 1 1,0-1-1,1 1 0,-1 0 1,0-1-1,0 1 1,-1 0-1,1 0 0,0 0 1,0 0-1,0 1 0,-1-1 1,1 1-1,-3-1 1,0 1-241,0 0 0,1 0 0,-1 1 0,0-1 0,1 1 0,-1 0 0,1 1 0,-7 2 0,-7 4-636,1 1 1,0 1-1,-21 16 0,28-19 832,-24 19-598,1 1 1,1 1-1,2 2 1,1 2-1,-26 35 1,4 3 1043,-61 115 1,106-171-702,-10 17 245,16-30-325,-1 0-1,0 0 1,1 0-1,-1 0 1,0 0-1,0 0 0,0 0 1,0 0-1,0 0 1,0 0-1,0 0 1,0-1-1,0 1 1,0 0-1,0-1 0,0 1 1,0-1-1,-1 1 1,-1 0-1,9-3 51,0 1 0,0-1-1,0 0 1,0 0 0,-1 0-1,1-1 1,5-3 0,3-1-35,4 0-16,0 2 0,0 0 0,1 1 0,-1 1 0,1 0 0,0 2 0,0 0 0,0 1 0,0 1 0,0 1 0,32 7 0,3 5 181,0 4 1,79 36-1,-67-26-367,-65-28 155,29 10-1055,-29-10 823,0 1 1,0-1-1,1 0 0,-1 0 1,0 0-1,1 0 1,-1 0-1,0 0 1,1 0-1,-1 0 1,0-1-1,1 1 0,-1 0 1,0-1-1,0 1 1,1-1-1,-1 0 1,0 1-1,0-1 1,0 0-1,2-1 0,4-10-3047</inkml:trace>
  <inkml:trace contextRef="#ctx0" brushRef="#br0" timeOffset="9093.27">2729 2000 8386,'-38'67'4068,"-23"31"-2889,-33 57-1114,94-155-38,0 0 1,0 0-1,-1 0 1,1 0-1,0 0 1,0 0-1,0 0 1,0 1-1,0-1 1,0 0-1,0 0 1,-1 0-1,1 0 0,0 0 1,0 1-1,0-1 1,0 0-1,0 0 1,0 0-1,0 0 1,0 1-1,0-1 1,0 0-1,0 0 1,0 0-1,0 0 1,0 1-1,0-1 1,0 0-1,0 0 1,0 0-1,0 0 1,0 1-1,0-1 1,0 0-1,0 0 1,1 0-1,-1 0 1,0 1-1,0-1 1,0 0-1,0 0 1,0 0-1,0 0 1,1 0-1,-1 0 1,0 0-1,0 1 1,0-1-1,0 0 1,0 0-1,1 0 1,-1 0-1,0 0 1,0 0-1,0 0 1,0 0-1,1 0 1,-1 0-1,0 0 1,0 0-1,16-4 1388,-8 2-1568,4 0 197,1 1 1,-1 0 0,1 1 0,-1 0-1,0 1 1,22 4 0,-16-3-15,1-2 0,-1 0 0,0-1 1,0-1-1,29-6 0,-33 5-15,-1 0 0,1 0 1,0 2-1,0 0 0,0 0 0,0 2 0,0-1 0,0 2 1,0 0-1,17 5 0,-30-7-84,1 0 0,-1 1 0,0-1 0,0 1 1,0 0-1,1-1 0,-1 1 0,0 0 0,0 0 0,0 0 0,0 0 0,0 0 0,0 0 1,0 0-1,-1 0 0,1 0 0,1 2 0,-2-3-127,0 1-1,0 0 1,0 0 0,1 0-1,-1-1 1,0 1-1,0 0 1,-1 0 0,1-1-1,0 1 1,0 0 0,0 0-1,0 0 1,-1-1-1,1 1 1,0 0 0,-1-1-1,1 1 1,0 0 0,-2 0-1,-6 9-2994</inkml:trace>
  <inkml:trace contextRef="#ctx0" brushRef="#br0" timeOffset="9538.08">2811 1869 7946,'-3'14'1706,"2"0"1,-1 27-1,11 64-472,-2-28-1033,-12 97-163,1-132 247,1 1 0,3-1 0,8 68 0,-4-92 305,-1-13-1263,0-11-3552,2-17 1078,5-21-547</inkml:trace>
  <inkml:trace contextRef="#ctx0" brushRef="#br0" timeOffset="10162.92">2978 1995 6225,'14'13'4707,"4"2"-1737,-16-14-2958,-1 0 0,0-1 0,1 1 0,-1-1 0,1 0-1,-1 0 1,0 1 0,1-1 0,-1 0 0,1 0-1,-1 0 1,1 0 0,-1-1 0,0 1 0,1 0 0,-1-1-1,1 1 1,-1-1 0,0 1 0,1-1 0,-1 1-1,0-1 1,0 0 0,1 0 0,1-1 0,46-42 43,4-2 139,-49 43-131,0 0-1,0 0 1,1 1 0,-1 0 0,1 0 0,-1 0 0,1 0-1,-1 1 1,1 0 0,0 0 0,6-1 0,-9 2-62,0 0 0,1 0 1,-1 1-1,0-1 0,0 0 0,0 1 1,0-1-1,0 1 0,0 0 1,0 0-1,0-1 0,0 1 1,0 1-1,-1-1 0,1 0 1,0 0-1,0 1 0,-1-1 1,1 1-1,-1-1 0,0 1 1,1 0-1,-1-1 0,0 1 0,0 0 1,0 0-1,0 0 0,0 0 1,-1 0-1,1 0 0,0 0 1,-1 0-1,0 0 0,1 0 1,-1 4-1,1 8 14,-1 0 0,0 0 1,0 0-1,-4 16 0,2-19 67,-9 153 278,-5 37 133,10-175-346</inkml:trace>
  <inkml:trace contextRef="#ctx0" brushRef="#br0" timeOffset="10595.77">3147 2170 8226,'15'-1'2976,"6"-4"305,-1 0-2217,4 1-536,-4 3-328,2 2-168,-7 3-88,1 1-32,-3 0-80,-1 0-136,-2 0 24,-2 2-168,-3-3-64,-1 2-280,-1 1-144,-4-1-2009</inkml:trace>
  <inkml:trace contextRef="#ctx0" brushRef="#br0" timeOffset="10971.89">3479 2329 9434,'10'9'3137,"-5"9"415,0-3-2519,4 0-753,-3-2-392,-1-1-368,-2-6-209,1 0-327,-1-3-16,-2 0-320,2-1-49</inkml:trace>
  <inkml:trace contextRef="#ctx0" brushRef="#br0" timeOffset="11416.56">3714 1992 8922,'14'32'5700,"0"14"-5650,-3-5 108,-11-39-150,1 0 1,0 0-1,0 0 0,-1 0 1,1 0-1,0 0 0,0-1 1,1 1-1,-1 0 0,0-1 1,1 1-1,-1-1 1,1 1-1,-1-1 0,1 0 1,0 1-1,-1-1 0,1 0 1,0 0-1,0 0 0,0-1 1,0 1-1,0 0 1,2 0-1,4 0 95,-1-1-1,1 0 1,0 0 0,-1 0-1,12-3 1,-15 2-38,0 0 1,1 0-1,-1 0 1,0 0-1,0 1 1,1 0-1,-1 0 0,0 0 1,1 1-1,-1-1 1,0 1-1,0 0 1,0 0-1,0 1 1,0-1-1,0 1 0,6 3 1,-8-2-71,1 0-1,-1 0 1,0 1 0,0-1 0,0 0 0,0 1-1,0 0 1,-1-1 0,1 1 0,-1 0-1,0 0 1,-1 0 0,1 0 0,-1 0-1,1 0 1,-1 0 0,0 0 0,-1 6 0,-1 3-37,0 0 1,0-1-1,-1 1 1,-7 16-1,8-24 62,0 0 0,0 0 0,-1 0 0,1 0 0,-1-1 0,0 1 0,-1-1 0,1 0 0,-1 0 0,1 0 0,-1 0-1,-1-1 1,-7 6 0,9-7-70,1-1-1,-1 0 1,0 0-1,1-1 1,-1 1-1,1-1 1,-1 1-1,0-1 1,0 0-1,1 0 1,-1 0-1,0 0 1,1 0-1,-1-1 1,0 1-1,1-1 1,-1 0-1,1 1 1,-1-1-1,1-1 1,-1 1-1,1 0 1,-1-1-1,1 1 1,0-1-1,0 1 0,0-1 1,0 0-1,-2-3 1,-3-2-907,0-1 0,1-1 0,0 1 0,0-1 1,-6-15-1,-1-5-1927</inkml:trace>
  <inkml:trace contextRef="#ctx0" brushRef="#br0" timeOffset="12027.92">3752 1917 8482,'27'-9'3533,"-16"4"-3145,0 1-1,0 0 0,1 1 1,13-2-1,-22 4-392,-1 1-1,0 0 0,0 0 0,1 0 1,-1 0-1,0 0 0,0 1 1,1-1-1,-1 0 0,0 1 0,0 0 1,0 0-1,0-1 0,0 1 1,0 0-1,0 1 0,0-1 0,0 0 1,0 0-1,-1 1 0,1-1 1,0 1-1,-1 0 0,1-1 0,-1 1 1,0 0-1,2 3 0,1 1 26,1 0 0,-1-1 0,1 0 0,0 1-1,0-2 1,1 1 0,-1-1 0,1 1 0,0-2-1,1 1 1,-1-1 0,0 0 0,1 0 0,0 0 0,0-1-1,0 0 1,0-1 0,0 1 0,0-1 0,0-1-1,0 1 1,0-1 0,0-1 0,1 1 0,-1-1 0,0 0-1,0-1 1,10-3 0,-15 4 12,0-1 0,0 1 1,0 0-1,0-1 0,0 1 0,0-1 0,-1 0 0,1 1 0,-1-1 1,1 0-1,-1 0 0,0 0 0,1 0 0,-1 0 0,0-1 0,-1 1 1,1 0-1,0 0 0,0-1 0,-1 1 0,0 0 0,1-1 0,-1 1 1,0 0-1,0-5 0,-2-7-45,1 1 0,-2 0 0,-5-21 0,0 3-48,-11-85-693,15 171 366,4-52 411,1-1 1,-1 0-1,0 0 0,0 0 0,1 0 0,-1 0 0,1 0 0,-1 0 1,1 0-1,0 0 0,0 0 0,0-1 0,0 1 0,0 0 0,1 0 1,-1-1-1,0 1 0,1-1 0,-1 1 0,1-1 0,2 2 0,-1-2 28,-1 0-1,0 0 0,1-1 0,-1 0 1,1 1-1,-1-1 0,1 0 0,-1 0 1,1 0-1,-1 0 0,1-1 0,-1 1 1,0-1-1,1 0 0,-1 1 0,1-1 1,2-2-1,16-7 292,37-24-1,9-5-311,-66 38-31,0 1 0,0-1 0,1 0 0,-1 1-1,0-1 1,1 0 0,-1 1 0,0 0 0,1-1-1,-1 1 1,1 0 0,-1 0 0,0-1-1,1 1 1,-1 0 0,1 1 0,-1-1 0,1 0-1,-1 0 1,1 1 0,-1-1 0,0 0 0,1 1-1,-1 0 1,0-1 0,1 1 0,-1 0-1,0-1 1,0 1 0,0 0 0,1 0 0,-1 0-1,0 0 1,0 0 0,-1 0 0,1 1 0,0-1-1,0 0 1,0 0 0,-1 1 0,1-1-1,-1 0 1,1 1 0,-1-1 0,1 1 0,-1-1-1,0 0 1,0 1 0,0 2 0,2 9-9,-1 0 1,-1 0 0,0-1-1,-3 18 1,2-28 8,-26 338 68,11-126 5,14-192-72,-1 7-60,1-1 0,3 32 0,-1-60 42,0 0-1,0 1 1,0-1 0,0 0-1,0 0 1,-1 0 0,1 0-1,0 0 1,0 0 0,0 0-1,0 1 1,0-1 0,0 0-1,0 0 1,0 0 0,0 0-1,0 0 1,0 0 0,0 1-1,0-1 1,0 0 0,0 0-1,0 0 1,0 0 0,0 0 0,0 0-1,0 1 1,0-1 0,0 0-1,0 0 1,0 0 0,0 0-1,0 0 1,0 0 0,0 0-1,1 1 1,-1-1 0,0 0-1,0 0 1,0 0 0,0 0-1,0 0 1,0 0 0,0 0-1,0 0 1,1 0 0,-1 0-1,0 0 1,0 1 0,0-1-1,0 0 1,0 0 0,0 0-1,1 0 1,-1 0 0,0 0-1,0 0 1,0 0 0,0 0-1,0 0 1,0 0 0,1 0-1,-1 0 1,0 0 0,0-1-1,0 1 1,0 0 0,6-13-1193,4-27-1951,-9 37 2593,8-35-2232</inkml:trace>
  <inkml:trace contextRef="#ctx0" brushRef="#br0" timeOffset="12407.91">4541 2194 7034,'9'48'4230,"-6"-26"-3942,2 1 0,0-1 0,9 24 0,-13-45-283,-1 1 1,0-1-1,1 0 1,-1 0-1,1 1 1,-1-1-1,1 0 1,0 0-1,0 0 1,-1 0-1,1 0 1,0 0-1,0 0 1,0 0-1,0 0 1,0 0-1,0 0 0,0 0 1,1-1-1,-1 1 1,0-1-1,0 1 1,1-1-1,1 2 1,-1-3 11,-1 1 1,1-1-1,-1 1 0,1-1 1,-1 1-1,1-1 1,-1 0-1,0 1 0,0-1 1,1 0-1,-1 0 0,0 0 1,0 0-1,0 0 1,0 0-1,0-1 0,2-1 1,2-5 136,0 0 1,0 0 0,-1 0-1,0-1 1,5-17 0,-6 12-27,-1 1 1,-1-1-1,0 1 1,0-1 0,-2 1-1,0-1 1,-2-15 0,1 20-159,0 0 0,0 0 0,-1 0 1,0 0-1,0 1 0,-1-1 0,0 1 1,-1 0-1,1 0 0,-2 0 0,-6-8 1,10 14 9,0 0 0,0 0 0,0 0 0,0 1 0,0-1 0,0 1 0,0-1 0,-1 1-1,1 0 1,-1 0 0,1 0 0,0 0 0,-1 0 0,0 0 0,1 1 0,-1-1 0,1 1 0,-1 0 0,-5 0 0,4 1 29,1 0-1,-1 0 0,0 0 1,1 0-1,-1 1 1,1 0-1,-1-1 1,1 1-1,0 1 1,0-1-1,0 0 1,-4 4-1,-1 3-489,0 0 0,1 0 0,0 0 1,0 1-1,1 0 0,0 1 0,1-1 0,-5 14 0,2 4-2100</inkml:trace>
  <inkml:trace contextRef="#ctx0" brushRef="#br0" timeOffset="14323.34">5468 3051 6769,'-2'9'877,"1"-2"-377,0 0 0,0-1 0,0 1 0,-1 0 0,0-1 0,-1 1 0,1-1 0,-1 0 0,-1 0 0,1 0 0,-7 8 0,10-14-467,-1 1 0,1 0 0,0-1 0,0 1 0,-1 0 0,1-1 0,0 1 0,0 0 0,0-1 0,0 1 1,0 0-1,0-1 0,0 1 0,0 0 0,0-1 0,0 1 0,0 0 0,0-1 0,0 1 0,1 0 0,-1-1 1,0 1-1,0-1 0,1 1 0,-1 0 0,0-1 0,1 1 0,-1-1 0,2 2 0,11 11 943,-9-12-924,-1 0 0,1 0 1,0 0-1,-1-1 0,1 1 0,-1-1 1,1 0-1,0 0 0,-1-1 0,7 0 1,-5 0-37,-1 0-1,0 1 1,1 0 0,-1 0 0,1 0 0,-1 0 0,0 1 0,1-1 0,4 3-1,14 3-3,1 0 0,0-1 0,0-1-1,28 1 1,97-6 81,-101-1 162,1 2 0,85 10 0,-114-6-182,132 18 355,-125-21-386,0 0 1,0-1-1,49-8 1,99-37-67,-126 29 162,1 3 0,74-11 0,-107 23-79,-1 0 0,0 0 1,1 2-1,-1 0 0,0 1 0,0 0 1,1 1-1,-2 1 0,1 1 1,0 0-1,28 15 0,-9-1-121,71 26 0,-123-38-2194,12-7 2116,1 0 1,-1-1 0,1 0 0,-1 0 0,1 0 0,-1 0 0,1-1 0,0 1-1,0-1 1,0 0 0,0-1 0,0 1 0,0-1 0,1 1 0,-1-1 0,1 0-1,-5-6 1,-6-7-145,0-1-1,-17-30 0,-5-6 683,22 40-232,11 10-62,0 1 0,0-1 0,0 1 0,1-1 0,-1 0 1,1 0-1,-2-4 0,4 6-74,0 0 0,1 1 0,-1-1 0,0 0 0,1 0 0,-1 1 0,1-1 0,0 0 0,-1 1 0,1-1 0,-1 1 0,1-1 0,0 1 0,0-1 1,-1 1-1,1-1 0,0 1 0,0 0 0,-1-1 0,1 1 0,1 0 0,3-2-4,27-20 158,-25 17-118,0 0 0,-1 1 0,1 0-1,1 0 1,8-3 0,-12 6-21,0 0 0,-1 0 0,1 1 1,0-1-1,0 1 0,-1 0 0,1 0 0,0 1 0,0-1 0,-1 1 1,1 0-1,0 0 0,-1 0 0,1 0 0,5 3 0,13 7 414,32 22-1,-34-20-211,0-1 1,31 14-1,-27-18-128,1-1 0,-1-1 0,1-1-1,40 3 1,-24-4 51,-38-3-151,0-1-1,0 0 0,-1 1 0,1 0 0,0-1 0,-1 1 0,1 0 1,-1 1-1,1-1 0,-1 0 0,0 1 0,1-1 0,-1 1 0,0 0 1,0 0-1,0 0 0,3 3 0,-5-5-16,1 1-1,-1 0 1,0 0-1,1 0 1,-1 0-1,0 0 1,1 0 0,-1 0-1,0 0 1,0 0-1,0 0 1,0 0 0,0 0-1,0 0 1,0 0-1,0 0 1,0 0-1,-1 0 1,1 1 0,-1 0-8,0 0 1,-1 0-1,1 0 1,0 0 0,0 0-1,-1-1 1,1 1-1,-1 0 1,0-1 0,1 0-1,-5 3 1,-8 5-46,-1-1 1,0-1-1,-25 9 0,23-10 54,-1 1 0,1 1-1,-18 12 1,3 4-6,0 1 1,-43 46 0,-7 6 7,79-74-77,0 0 0,-1 0 0,0 0 0,1-1-1,-1 0 1,0 1 0,-8 2 0,11-5-11,0 0 1,0 0 0,-1 0 0,1 0 0,0 0 0,0 0-1,0 0 1,0 0 0,0 0 0,-1-1 0,1 1 0,0 0-1,0-1 1,0 1 0,0-1 0,0 1 0,0-1 0,0 1-1,0-1 1,0 0 0,0 1 0,1-1 0,-1 0 0,0 0-1,0 0 1,1 0 0,-1 0 0,0 0 0,1 0 0,-1 0-1,1 0 1,-1 0 0,1 0 0,0 0 0,-1 0-1,1-1 1,-10-27-3033,0-4 5</inkml:trace>
  <inkml:trace contextRef="#ctx0" brushRef="#br0" timeOffset="16173.21">5521 1963 5081,'5'-1'651,"-3"1"-468,-1 0 0,0 0 0,0 0 0,0-1 0,0 1 0,1 0 0,-1-1 0,0 1 0,0 0 0,0-1 0,0 1 0,0-1 0,0 0 0,0 1 0,0-1 0,0 0 0,0 0 0,-1 0 0,1 1 0,0-1 0,1-2 0,-8 6 2561,-28 24-2654,23-16 42,1 1 0,0 0 0,-13 22 0,19-29-38,1 1 0,0 0 0,0 0-1,0 0 1,1 0 0,0 0 0,0 1 0,0-1 0,1 1 0,0-1 0,0 1 0,1 11-1,0-17-72,1 0-1,-1 0 0,0-1 1,1 1-1,-1 0 0,1 0 1,-1-1-1,1 1 0,0-1 0,-1 1 1,1 0-1,-1-1 0,1 1 1,0-1-1,-1 0 0,1 1 1,0-1-1,0 1 0,-1-1 0,1 0 1,0 0-1,0 1 0,0-1 1,0 0-1,-1 0 0,1 0 1,0 0-1,0 0 0,0 0 0,-1 0 1,1 0-1,0 0 0,0-1 1,0 1-1,0 0 0,-1 0 1,1-1-1,0 1 0,1-1 1,41-16 663,-33 12-523,0 2-99,0 0-1,1 1 1,-1 0-1,1 1 1,0 0-1,0 1 1,17 1-1,-16 0-40,-1-1 0,1 0 0,-1-1 0,0 0 0,20-5 0,0-8-623,-30 14 161</inkml:trace>
  <inkml:trace contextRef="#ctx0" brushRef="#br0" timeOffset="16557.18">5666 1813 8498,'7'26'5431,"0"-1"-3320,-3-15-2092,-1 0-1,0 0 1,-1 0 0,0 1 0,0 10 0,-16 265 75,8-204-99,6-63 4,2-11-108,4-11-257,-5-13-4986,0 2 2516</inkml:trace>
  <inkml:trace contextRef="#ctx0" brushRef="#br0" timeOffset="17108.71">5849 1925 8714,'28'20'5910,"-26"-18"-5908,-1 0 1,1 0-1,0-1 1,0 1 0,0-1-1,0 1 1,0-1-1,0 0 1,0 1 0,0-1-1,0 0 1,0-1-1,1 1 1,-1 0 0,0-1-1,1 1 1,-1-1-1,0 0 1,1 1 0,-1-1-1,1 0 1,-1-1-1,0 1 1,1 0 0,-1-1-1,4 0 1,57-17 978,-37 12-772,35-14 0,-61 20-207,1-1 0,0 1 1,-1 0-1,1-1 0,0 1 0,0 0 1,-1 0-1,1 0 0,0 0 0,0 0 1,-1 0-1,1-1 0,0 2 0,0-1 1,-1 0-1,1 0 0,0 0 0,0 0 1,-1 0-1,1 1 0,0-1 0,0 0 1,-1 1-1,1-1 0,0 0 0,0 2 1,0-1-1,0 0 1,0 0-1,-1 1 1,1-1-1,0 0 1,-1 1-1,1-1 1,-1 0-1,1 1 1,-1-1 0,0 1-1,0-1 1,0 3-1,1 7 6,-2 1 1,0 0-1,-3 11 0,3-11 0,-6 60 84,4 0 0,5 72 0,2-33 539,-17-131-7576,-4-13 4355</inkml:trace>
  <inkml:trace contextRef="#ctx0" brushRef="#br0" timeOffset="17478.35">5935 2248 9018,'30'0'7133,"19"-13"-7380,-42 11 674,37-15-703,-1-2 0,-1-2 0,48-31 0,-84 46-1869</inkml:trace>
  <inkml:trace contextRef="#ctx0" brushRef="#br0" timeOffset="18131.6">6370 2246 7554,'1'0'371,"1"1"1,-1-1-1,0 1 0,0-1 1,0 1-1,1 0 1,-1 0-1,0-1 1,0 1-1,0 0 1,0 0-1,0 0 1,1 1-1,2 15 1375,-5-11-1835,-1 0-1,1 0 1,-1 0-1,0 0 1,-4 7-1,-3 9 938,8-19-833,0 1 2,1 0 0,-2 0-1,1 0 1,0 0-1,-1-1 1,0 1-1,0 0 1,0-1 0,0 1-1,-1-1 1,1 0-1,-4 4 1,5-10-6,1 1 0,-1 0 0,0-1 0,1 1 0,0 0 1,0-1-1,0 1 0,0-1 0,0 1 0,0 0 0,1-5 0,3-15-109,-3 17-126,0 9-518,-1 6-5025</inkml:trace>
  <inkml:trace contextRef="#ctx0" brushRef="#br0" timeOffset="20156.97">6508 1961 7594,'0'-24'4542,"1"17"-4510,1 1 0,0-1 1,0 1-1,1 0 0,0 0 0,5-8 0,-27 44 371,15-25-387,0 0 0,0 0 0,0 1 1,1 0-1,0 0 0,0 0 0,1 0 0,0 0 0,0 0 0,0 0 0,1 1 0,0-1 0,0 1 0,0-1 0,1 9 0,0-14 13,0 0-1,0 0 0,0 1 1,0-1-1,1 0 1,-1 0-1,0 0 0,0 0 1,1 0-1,-1 0 0,0 0 1,1 0-1,-1-1 0,1 1 1,-1 0-1,1 0 0,0 0 1,-1 0-1,1-1 0,0 1 1,-1 0-1,1 0 0,0-1 1,0 1-1,0-1 0,0 1 1,0-1-1,0 1 0,0-1 1,1 1-1,1-1 111,1 0 0,-1 0 0,0-1 0,1 1 0,-1-1 0,0 0 0,7-2 0,-7 2-18,1-1 1,0 1 0,0 0 0,0 1-1,0-1 1,8 1 0,-11 0-120,0 0 1,1 0-1,-1 1 1,0-1-1,0 0 1,0 1-1,0 0 1,1-1-1,-1 1 1,0 0-1,0-1 1,0 1-1,0 0 1,0 0-1,-1 0 1,1 0-1,0 0 1,0 0-1,0 0 1,-1 0-1,1 0 1,-1 0 0,1 0-1,-1 0 1,1 1-1,-1-1 1,1 2-1,0 1 2,0 1 0,1 0-1,0-1 1,0 0 0,0 1 0,1-1-1,-1 0 1,1 0 0,0 0 0,0 0-1,0-1 1,1 1 0,-1-1 0,1 0-1,4 3 1,-1-3-4,-1 0 0,1 0 0,0 0 0,0-1 0,0 0 0,0-1 0,0 1 0,0-1 0,12 0 0,-18-2 1,1 1 0,-1 0 1,1 0-1,0 0 0,-1 1 0,1-1 0,-1 0 1,1 0-1,0 1 0,-1-1 0,1 1 0,-1 0 0,0-1 1,1 1-1,-1 0 0,1 0 0,-1 0 0,0 0 1,0 0-1,1 0 0,-1 0 0,0 0 0,0 0 0,0 1 1,1 1-1,-2-1 2,1 0 1,-1 0-1,0 0 0,0 0 1,0 1-1,0-1 0,-1 0 1,1 0-1,0 0 0,-1 0 1,0 0-1,1 0 1,-1 0-1,0 0 0,0 0 1,-1 2-1,-6 9 14,-1-1 1,0 0-1,0 0 0,-13 11 1,8-9-114,2-1 180,-1 0 0,-20 14 0,28-24-168,1 0 1,-1 0 0,0-1 0,0 0-1,0 1 1,0-1 0,0-1-1,0 1 1,-1-1 0,1 0-1,-1 0 1,-6-1 0,8 0 64,2 1-155,1-1 0,0 0 0,0 0 0,0 0 0,0 0 0,-1 0 0,1 0 0,0-1 0,0 1 0,0 0 0,0 0 0,0-1 1,-1 1-1,0-2 0,1 1-79,1 0 1,0 0 0,0 0 0,0 0 0,0 0 0,-1-1 0,1 1-1,1 0 1,-1 0 0,0 0 0,0 0 0,0 0 0,1-1 0,-1 1-1,0 0 1,1 0 0,0-2 0,5-13-2198</inkml:trace>
  <inkml:trace contextRef="#ctx0" brushRef="#br0" timeOffset="20615.41">6511 1906 7306,'0'-1'156,"0"0"0,0 0 1,0 0-1,-1-1 1,1 1-1,0 0 1,0 0-1,1 0 1,-1 0-1,0 0 0,0 0 1,0 0-1,1 0 1,-1 0-1,1 0 1,-1 0-1,1 0 0,-1 0 1,1 0-1,-1 0 1,2-1-1,20-4 3490,-6 4-3333,9-4 301,0 0 0,36-15 0,44-26-2141,-105 47 1524,1 0-63,-1-1 1,1 1-1,-1 0 1,1 0 0,0-1-1,-1 1 1,1 0-1,-1 0 1,1 0-1,-1 0 1,1 0-1,0 0 1,-1 0-1,1 0 1,-1 0-1,1 0 1,-1 0-1,1 0 1,-1 0 0,1 0-1,1 1 1</inkml:trace>
  <inkml:trace contextRef="#ctx0" brushRef="#br0" timeOffset="21380.4">6843 1789 5329,'20'34'5103,"-16"-24"-4850,0-1 0,0 1 0,-1 0 0,0 0 0,-1 0 0,2 16 0,-2-14-147,-2-3-85,1 0 0,0 0 1,1 1-1,0-1 0,1 0 0,-1-1 1,2 1-1,-1 0 0,1-1 0,7 11 1,-11-18-18,1-1-1,-1 1 1,0-1 0,1 1 0,-1-1 0,1 0 0,-1 1-1,0-1 1,1 0 0,-1 1 0,1-1 0,-1 0 0,1 0 0,-1 1-1,1-1 1,-1 0 0,1 0 0,-1 0 0,1 0 0,-1 0-1,1 0 1,0 0 0,-1 0 0,1 0 0,-1 0 0,1 0 0,-1 0-1,1 0 1,-1 0 0,1 0 0,-1 0 0,1-1 0,-1 1-1,1 0 1,-1 0 0,1-1 0,-1 1 0,1 0 0,-1-1 0,0 1-1,1 0 1,-1-1 0,1 1 0,-1-1 0,0 1 0,0-1-1,1 1 1,-1-1 0,0 1 0,0-1 0,1 1 0,-1-1 0,0 1-1,0-2 1,12-30 483,-12 31-469,5-22 244,-1 0 0,0-1 1,-2 1-1,-1-1 0,-1 0 1,-1 1-1,-1-1 0,-1 1 1,-11-45-1,13 66-287,1 1 0,0-1 0,-1 1-1,0-1 1,1 1 0,-1-1 0,0 1 0,0-1 0,0 1-1,1-1 1,-2 1 0,1 0 0,0 0 0,0 0 0,0-1-1,-1 1 1,1 0 0,0 0 0,-1 1 0,-1-2 0,1 2-13,1-1 0,0 1 1,-1 1-1,1-1 1,0 0-1,0 0 0,-1 0 1,1 1-1,0-1 1,0 0-1,0 1 0,-1-1 1,1 1-1,0 0 1,0-1-1,0 1 0,0 0 1,0 0-1,0 0 1,-1 1-1,-3 3-71,0 1 1,1 0 0,-1 0-1,1 1 1,1-1-1,-1 1 1,-3 11-1,5-15 133,1 0-1,0 0 0,1 0 0,-1 0 1,1 0-1,-1 0 0,1 1 1,0-1-1,1 6 0,-1-8-2,0-1-1,0 1 1,0-1-1,0 1 0,1-1 1,-1 1-1,0-1 1,0 1-1,1-1 1,-1 1-1,0-1 1,1 1-1,-1-1 1,1 0-1,-1 1 1,0-1-1,1 0 1,-1 1-1,1-1 0,-1 0 1,1 0-1,-1 1 1,2-1-1,-1 0 29,1 0 1,-1 0-1,1 0 0,0 0 0,-1 0 0,1 0 0,-1 0 0,1-1 1,-1 1-1,1-1 0,-1 1 0,3-2 0,9-5 128,0-1-1,0-1 1,-1 0-1,12-11 0,36-25-134,-55 41-41,1 1 0,-1 1 0,0-1 1,1 1-1,0 0 0,0 0 1,-1 0-1,1 1 0,10-1 0,-13 2-3,0 0 0,0 0 0,1 0 0,-1 1 0,0-1 0,0 1 0,0 0 0,0-1 0,0 1 0,0 1 0,-1-1 0,1 0 0,0 1 0,0 0 0,-1-1 0,1 1 0,-1 0 0,0 0 0,1 0 0,-1 1 0,0-1 0,0 0 0,-1 1 0,1 0 0,0-1 0,-1 1 0,1 0 0,-1 0 0,0 0-1,0 0 1,0 0 0,-1 0 0,1 0 0,-1 0 0,1 0 0,-1 0 0,0 0 0,0 0 0,0 0 0,-1 0 0,1 1 0,-1-1 0,-1 4 0,-6 29 53,-8 70 0,3-5-56,-19 32-1,-3 13 274,43-219-5593,-3 49 2607,-3 2-287</inkml:trace>
  <inkml:trace contextRef="#ctx0" brushRef="#br0" timeOffset="21931.92">7281 2022 9098,'3'16'1031,"-1"0"0,0 0 0,-2 0 0,0 20 0,-11 65-234,7-78-942,1 0 0,1 0 0,0 1 0,2-1 0,1 0 0,6 37 0,-7-59 152,0 0 0,0 0 1,0 0-1,1 0 0,-1 0 0,0 0 1,0 0-1,1-1 0,-1 1 0,1 0 1,-1 0-1,1 0 0,-1 0 0,1 0 0,-1 0 1,1-1-1,0 1 0,-1 0 0,1-1 1,0 1-1,0 0 0,-1-1 0,2 1 1,-1-1 6,0 0-1,0 0 1,-1-1 0,1 1 0,0 0 0,0-1 0,-1 1 0,1-1 0,0 1 0,-1-1 0,1 1 0,-1-1 0,1 1 0,0-1 0,-1 1 0,1-1 0,-1 0 0,0 1 0,1-1 0,0-1 0,18-45 410,-15 27-269,-1 1 1,0-1 0,-1 0-1,-2-26 1,0 36-185,-1 0 1,0 0-1,0 0 1,-1 0-1,-1 1 1,1-1-1,-2 0 1,1 1-1,-1 0 1,-8-13-1,11 20-102,-1 0-1,0 0 1,0 0 0,0 0-1,0 0 1,0 0-1,0 0 1,0 1 0,-1-1-1,1 1 1,0-1 0,-5 0-1,5 1-178,1 1-1,-1-1 0,0 1 0,1 0 0,-1 0 1,0-1-1,0 1 0,1 0 0,-1 1 0,0-1 1,0 0-1,-2 1 0,-8 4-2514</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09.588"/>
    </inkml:context>
    <inkml:brush xml:id="br0">
      <inkml:brushProperty name="width" value="0.2" units="cm"/>
      <inkml:brushProperty name="height" value="0.2" units="cm"/>
    </inkml:brush>
  </inkml:definitions>
  <inkml:trace contextRef="#ctx0" brushRef="#br0">241 116 5577,'11'7'6623,"-11"-7"-6565,-8 23-260,-6 46 208,13-54 117,-1 0-1,-1-1 1,-1 1-1,0-1 1,-1 0-1,0 0 0,-1 0 1,0-1-1,-10 14 1,11-20-60,-8 11 44,-25 26 0,35-40-115,0-1 0,-1 0 0,1 0 1,-1 0-1,0-1 0,0 1 0,0-1 0,0 1 1,0-1-1,0-1 0,0 1 0,-1-1 0,1 1 1,-8 0-1,10-2-3,-1-1 1,1 1 0,0 0-1,0-1 1,0 0-1,-1 1 1,1-1 0,0 0-1,0 0 1,0 0-1,0 0 1,0-1 0,0 1-1,1 0 1,-1-1-1,0 0 1,1 1 0,-1-1-1,1 0 1,-1 0-1,1 1 1,0-1 0,0 0-1,0 0 1,0-1-1,0 1 1,0 0 0,1 0-1,-1 0 1,1-1-1,-1-2 1,-1-6 21,0-1 0,1 0 0,0 0 0,2-18 0,0 16 22,0 1 1,1-1-1,1 0 0,0 1 0,6-18 0,-7 27-27,0-1 0,0 0 1,1 1-1,-1-1 0,1 1 1,0 0-1,0 0 0,1 0 1,-1 0-1,1 1 0,0-1 1,0 1-1,0 0 0,0 0 1,0 1-1,1-1 0,7-2 1,9-3 2,1 1 0,27-5 1,-42 11-9,1 0 0,0 0 0,0 0-1,0 1 1,1 0 0,-1 1 0,0 0 0,-1 0 0,15 4 0,-19-3-5,1 0 1,-1-1-1,0 1 0,0 0 1,0 0-1,-1 1 1,1-1-1,0 0 0,-1 1 1,1 0-1,-1-1 0,0 1 1,0 0-1,0 0 1,-1 1-1,1-1 0,-1 0 1,2 6-1,2 6-67,-2 0 1,5 31-1,-5-23-7,6 30-57,0 1 172,3 72 1,-12-109 82,0 1 0,-1-1-1,-1 0 1,-1 0 0,0 1-1,-1-2 1,-1 1 0,-9 22 0,13-37-152,0 1-1,0-1 1,0 1 0,0-1 0,-1 1 0,1-1 0,-1 0 0,1 0 0,-1 0-1,0 0 1,0 0 0,0 0 0,0 0 0,0-1 0,0 1 0,0-1 0,-1 1-1,1-1 1,-1 0 0,1 0 0,-1 0 0,-3 1 0</inkml:trace>
  <inkml:trace contextRef="#ctx0" brushRef="#br0" timeOffset="855.71">793 42 7234,'-10'78'4357,"-18"38"-4066,2-9-465,20-84 192,1 8 1261,10-38-1219,0 0 0,0 0 0,0 0 0,1 1 0,0 0 0,1 1 0,7-7 0,-12 11-57,0 0-1,0-1 0,0 1 0,1 1 0,-1-1 0,0 0 0,0 0 0,1 1 0,-1 0 1,0-1-1,1 1 0,-1 0 0,0 0 0,1 0 0,-1 0 0,0 1 0,1-1 0,-1 0 1,0 1-1,0 0 0,1 0 0,-1 0 0,0-1 0,0 2 0,0-1 0,0 0 0,0 0 1,0 1-1,0-1 0,2 3 0,70 63 3,-71-64 3,0 1 0,0-1 0,0 1 0,0 0 0,-1-1 0,0 1 0,0 1 0,0-1 0,0 0 0,0 0 0,-1 1 0,0-1 0,0 0 0,0 1 0,-1-1 0,1 1 0,-1 0 0,0 5 0,-1 13-28,-1 0-1,-5 28 1,5-43-1,2-6 32,0-1 1,0 1 0,0 0-1,0-1 1,-1 1 0,1 0-1,-1 0 1,1-1 0,-1 1-1,0-1 1,1 1 0,-1-1-1,0 1 1,0-1 0,0 1 0,0-1-1,0 0 1,-1 1 0,1-1-1,0 0 1,-1 0 0,1 0-1,0 0 1,-1 0 0,1 0-1,-1-1 1,0 1 0,1 0-1,-4 0 1,0-1 95,-1 0 0,1-1-1,0 1 1,0-1 0,-1 0 0,1-1-1,-9-3 1,-4-1-253,-19 6-1685,36-3 1616,1-1 0,1 1 0,-1-1 1,0 1-1,1-1 0,0 1 0,0-1 0,0 1 0,1-4 0,1-1-604,1-11-1271,-1-1-80</inkml:trace>
  <inkml:trace contextRef="#ctx0" brushRef="#br0" timeOffset="1324.03">752 103 7698,'1'1'204,"0"-1"0,-1 1 0,2 0 0,-1-1 0,0 1 0,0-1 0,0 1 0,0-1 0,0 1 0,0-1 0,1 0 0,-1 1 0,0-1 0,0 0 0,0 0 0,1 0 0,-1 0 0,0 0 0,0 0 0,0 0 0,1-1 0,0 1 0,33-10-494,-24 6 607,40-15-54,-28 10-26,34-10 1,-51 18-208,-1-1 1,1 1-1,0 1 0,0-1 1,0 1-1,0 0 1,0 0-1,-1 1 1,1 0-1,0 0 1,7 2-1,-11-2-43,0 0 0,-1-1-1,1 1 1,-1 0 0,1 0-1,-1 0 1,1 0 0,-1 1-1,0-1 1,0 0 0,1 1-1,-1-1 1,0 1 0,0-1-1,0 1 1,-1-1 0,1 1-1,1 2 1</inkml:trace>
  <inkml:trace contextRef="#ctx0" brushRef="#br0" timeOffset="1828.85">1308 77 5777,'-2'40'5105,"-5"1"-3559,4-29-1661,1-1 0,0 1 1,1 0-1,0 0 0,1 0 1,0-1-1,2 13 0,-1-22 106,-1 0-1,0-1 0,0 1 0,1-1 1,-1 1-1,1-1 0,0 1 1,-1-1-1,1 1 0,0-1 0,0 0 1,0 1-1,0-1 0,0 0 0,0 0 1,0 0-1,0 0 0,0 0 0,0 0 1,3 1-1,-3-1 14,0-1 1,1 0 0,-1 1-1,1-1 1,-1 0-1,0 0 1,1 0-1,-1 0 1,1-1 0,-1 1-1,0 0 1,1 0-1,-1-1 1,0 1-1,1-1 1,-1 1 0,0-1-1,2-1 1,2-1 80,0-1 0,0 1 0,0-1 1,-1-1-1,1 1 0,-1-1 0,0 1 1,6-11-1,-6 6-27,0-1 0,0 1 1,-1-1-1,0 1 0,-1-1 0,0 0 1,-1 0-1,0 0 0,0 0 0,-1 0 1,-1 0-1,1 0 0,-2 0 0,1 0 1,-1 0-1,-1 1 0,0-1 1,0 0-1,-1 1 0,0 0 0,-8-12 1,12 20-98,0 0 0,0 0 0,-1 0 1,1 0-1,-1 0 0,1 1 0,-1-1 1,1 0-1,-1 0 0,0 0 0,1 1 1,-1-1-1,0 0 0,1 1 0,-1-1 1,0 1-1,0-1 0,0 1 0,0-1 1,1 1-1,-1 0 0,0-1 0,0 1 1,0 0-1,0 0 0,0 0 0,-1-1 1,1 2-47,0 0-1,0-1 1,0 1 0,-1 0 0,1-1 0,0 1 0,0 0 0,1 0 0,-1 0 0,0 0 0,0 0 0,0 0 0,1 0 0,-1 0 0,0 1 0,0 1 0,-4 10-1194,0-1 1,-4 25 0,8-33 749,-9 49-4240,10-30 5209,1-18-251,1-7-377,1-3-559</inkml:trace>
  <inkml:trace contextRef="#ctx0" brushRef="#br0" timeOffset="2210.83">1680 36 5377,'4'10'636,"-1"-1"-1,0 1 0,-1 0 1,0 0-1,0 0 1,-1 0-1,-1 12 0,0-4-353,-2 0-1,0-1 1,-7 27-1,-6 6-642,-39 85-1,43-111 756,-18 40-225,11-27 132,2 0-1,1 1 1,-12 51-1,24-66-348,5-17-287,4-14-366,9-23-2429,-3 11 997</inkml:trace>
  <inkml:trace contextRef="#ctx0" brushRef="#br0" timeOffset="2640.68">1840 591 6921,'-2'56'4555,"0"-30"-4558,3 40 0,-1-64-8,0 0-1,0 0 0,0 0 0,1 1 0,-1-1 0,0 0 0,1 0 0,0 0 0,-1 0 0,1 0 0,0 0 0,0 0 0,0-1 0,0 1 0,0 0 0,1 0 0,-1-1 1,0 1-1,1-1 0,0 1 0,-1-1 0,1 1 0,0-1 0,-1 0 0,1 0 0,0 0 0,0 0 0,0 0 0,0-1 0,0 1 0,0 0 0,0-1 0,0 0 1,0 1-1,1-1 0,-1 0 0,0 0 0,0 0 0,0 0 0,2-1 0,4 0 65,0-1 0,-1 0 0,1-1 0,-1 1 0,0-2 0,1 1 0,-2-1 0,1 0 0,10-7-1,-12 7 42,1-1-1,-1 0 0,0 0 1,0 0-1,-1 0 0,1-1 1,-1 0-1,-1 0 0,1 0 1,-1 0-1,0-1 0,0 1 0,-1-1 1,4-12-1,-6 14-98,1 0 0,-1 0-1,0 0 1,0 1 0,0-1 0,-1 0 0,0 0 0,0 1-1,0-1 1,0 0 0,-1 1 0,0-1 0,0 1-1,0 0 1,0 0 0,-1-1 0,0 2 0,0-1-1,0 0 1,0 0 0,0 1 0,-6-5 0,2 2-503,1 1 0,-1-1 0,0 1 0,-1 1 0,1-1 0,-1 1 0,-9-3 0,-7 1-1930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23.948"/>
    </inkml:context>
    <inkml:brush xml:id="br0">
      <inkml:brushProperty name="width" value="0.1" units="cm"/>
      <inkml:brushProperty name="height" value="0.6" units="cm"/>
      <inkml:brushProperty name="color" value="#849398"/>
      <inkml:brushProperty name="inkEffects" value="pencil"/>
    </inkml:brush>
  </inkml:definitions>
  <inkml:trace contextRef="#ctx0" brushRef="#br0">18 13 4625,'0'0'1304,"-1"0"305,1-1-1273,-1 0-184,0 0-88,0 0-32,0-1-8,-1 1 168,0-2-168,0 2 8,-1-1 72,1 4 600,0 14-520,2 10-144,2 4-32,0-1 32,1-2-48,0-3 64,0-4-32,1-2 32,-1-3-16,0 0 40,0-1-24,0 2 0,-1 0 16,0 2 32,0 2-40,-2 1 8,0 2 8,-2 1-24,0 2-64,-1 0 40,-1 2-32,1 3 16,1 8 64,2 10 16,3 6 80,1 1 24,0 7-64,1-4-136,-1-7 32,-1-8-24,0-7 0,0-4 32,-2-5 32,0-2 16,0-3 48,0 0 16,-1 0-40,0-1-39,0-1-9,0 1-48,0-1-16,0 5 8,0 7 0,1 1-16,0-2 24,0-3 88,-1-5 32,1-3 16,0-3 48,1 1 80,0 3-184,0 3-72,1 3-48,0 0 32,0-1-16,-1-3 24,0-3-16,-1-2 24,0 0-16,0 0 8,-1 0-40,1 0 72,-1 1-16,0 0 24,0 3 120,-1 2-80,1 0-56,-1-1-24,1-1 16,-1-2-32,1-2 0,-1-2-16,1-1 32,-1-2-24,1-1 0,0 0 8,-1-1 16,0 1-8,0 0-8,-1 2 0,0 0 16,-2 2 0,1 1 16,0 1-40,0 1 48,0 0-24,1 0 0,1-1-40,0 1 56,1 0-64,0 2 48,1 4-8,-1 3 8,0-1 72,-1 1 152,0 2-8,0-3-168,0-3-48,1-4-8,0-4 24,0-3-40,0-2 24,0-3-24,0-3 8,0-1-32,0-2 16,-1-1-56,1-1 32,0-1-32,0 0 8,0-3-16,1-8 48,-1-7-24,1-3 40,0-3-8,0 1 32,0 0 16,0 1 8,1 1 0,0 2 16,0-1-32,1 2 8,0-1-24,1-1 40,0-2-56,1-2 24,-1-4-40,1-4 40,-2-6-16,0-4 32,0-6-16,-2-4 48,1-5-32,-1-3-16,1-3-8,0-1 32,-1-2-48,0 1 24,-1-1 8,-1 0 16,0-1-16,-2-2 0,-1-3 24,-1-1-8,-1-2-24,0 0-16,-1 0 24,1 3-16,-1 3 0,0 4 24,2 6 0,2 4-8,2 5-24,2 3-40,1 2-80,1 3 32,1 2-8,-1 3 24,-1 3 0,1 4 72,0 4-8,0 5 16,2 5-32,0 6 8,0 5-8,1 4-8,0 5-40,1 6 48,-1 4-56,0 4 24,0 6-64,-1 3 64,-1 4-16,-1 4 40,0 4 8,0 4 32,-1 4 0,0 4 16,0 5 48,-1 4 56,-1 6 72,0 5 24,-1 5 24,0 3-24,-1 4-80,0 2-32,-1 1-64,1-1-8,-1-1-32,1-1 32,-1-3-40,0-3 40,-1-2-32,1-3 24,0 0-16,0-1 48,0 0 0,1-1 64,0 1 24,0-3-24,2-2-32,-1-6-16,1-4-48,-1-8-24,1-6 24,0-8 8,0-6-24,0-6 8,0-4 0,1-2 32,-1-3-16,0 0 48,1-1-8,-1-1-16,1 0-56,-1-1 0,1-3-88,0-1-80,0-2-64,-1-2 48,1-2-24,-1-1 96,1-6 72,0-9 80,0-10 8,1-6 24,-1-7-40,-1-6 40,0-6-48,-1-5-16,-1-5 8,0-6 0,0-5-40,0-5 56,0-6-40,1-3 24,-1-5-24,2-1 8,-1-2-40,0 1 40,-1 1-24,1 1 16,-2 0-8,-1 1 16,0 0-40,-1 0-16,-1 0-16,1 2 40,1 2-24,1 5 32,2 5 0,2 7 56,1 7-48,1 9 48,-1 8-32,-1 7 40,-1 8-64,0 6 48,-1 4-88,0 6 24,0 2-56,0 4 24,1 3-104,0 4 40,1 1 16,0 3 48,1 5 8,2 12 72,3 10-8,-1 7 24,0 7-24,0 4 16,-1 5-8,0 3 16,0 1-40,-1 4 8,0 3 8,-1 3 0,-1 6 16,0 4 72,0 7 40,-1 3 24,0 5 56,0 2 8,0 2-72,0 0-32,2-1-56,0-4-16,0-3-64,2-6 32,0-4-16,0-4 32,0-1-48,0-2 40,-2 1-16,0-1 80,-1 0 24,-1-2 128,-1-2 168,0-6 24,-2-8-79,0-9-9,0-9-152,0-11-160,1-9-112,0-6-24,0-5-48,1-3 48,0-2-49,-1-1 113,1 0 8,1 1 24,-1-2-72,1-2-32,0-1-128,2-8-8,1-5-120,-1-3 32,0-5 8,-2-4 96,-2-5 40,0-5 120,-1-5 56,-1-6 112,-1-7 128,-2-7 40,1-10 8,0-7 8,0-11-64,1-7-112,2-9-56,1-5 0,1-7-24,1-2-8,1-3 0,0 1-16,1 0-56,0 3 8,1 4-16,-1 6 8,1-5 0,0 6 48,1 13 8,0 13-56,-1 14-24,0 12-96,0 4-240,1 8-16,-3 16 152,-3 25 144,-5 31 152,-2 23 24,0 16-48,1 11 48,0 8-32,3 5 24,1 7-40,2 3 56,1 7-40,1 5 40,1 6-48,0 4 80,2 4 24,1 3 112,2 16 352,5 17-80,4 6-288,3-3-16,-3-19-48,-3-12 232,-5-13-272,-4-21-176,-3-27-184,-2-24-216,-1-22-24,-1-17-136,1-12 80,0-10-56,1-5 144,1-2-281,0-2-951,2 1-792,-1 2-201,0 5-1856</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35.199"/>
    </inkml:context>
    <inkml:brush xml:id="br0">
      <inkml:brushProperty name="width" value="0.05" units="cm"/>
      <inkml:brushProperty name="height" value="0.05" units="cm"/>
      <inkml:brushProperty name="color" value="#E71224"/>
    </inkml:brush>
  </inkml:definitions>
  <inkml:trace contextRef="#ctx0" brushRef="#br0">144 1 3009,'-4'7'6129,"3"-4"-6044,0-1 1,0 1-1,0-1 1,0 1-1,0-1 1,0 1-1,1 0 1,-2 5-1,4 3-80,0-1-1,1 1 0,0 0 0,1-1 0,0 1 0,10 16 0,-8-15-2,0 1 0,-1-1-1,0 1 1,3 19 0,15 166 687,-21-165-717,-2 1-1,-1-1 1,-1 0 0,-2 1-1,-1-1 1,-19 63 0,20-71 69,1 0 1,1 0 0,1 0 0,1 1 0,2-1 0,7 41 0,1 34-34,-7 16 56,-1-32 64,19 129 1,-13-149-52,-4 0-1,-2 0 0,-7 82 0,0 70 1144,19-90-739,-8-86-457,-2 0-1,0 49 1,-5-61-12,-2 29 288,6 64 0,-2-105-244,1 1 1,1 0 0,1-1 0,0 0 0,1 0-1,1 0 1,0-1 0,12 21 0,6-2 558,-27-37-618,0-1 0,1 1 1,0-1-1,0 0 1,0 0-1,0 0 1,1 0-1,-1 0 1,1 0-1,0 0 1,-1-9-1,1 7-5,-3-17-110,0-1 0,1-28 0,2 29 111,-7-37 0,-27-83 714,-9-44 53,13-170-913,20 161 155,10 182 4,-41-331 631,23 250-583,5-1 0,3 0 0,3-159 0,11 167-321,-4-1 0,-4 1 0,-3 0 0,-31-130 0,35 201 206,2 9-103,0 0 1,0 0-1,1 0 0,-1-10 0,16 53-1057,18 100 1138,-8-22 256,0-14-4,19 180-1,-17 106-81,-17-218-16,0 11 204,11 148 626,-16-277-833,10 160 65,-14-170-128,-2 0 1,-1 0-1,-11 52 1,9-59 8,1 0 1,2 1-1,1 0 1,4 39-1,-2-51-34,-6 32-887,5-47-3674,2-30 2294</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38.296"/>
    </inkml:context>
    <inkml:brush xml:id="br0">
      <inkml:brushProperty name="width" value="0.05" units="cm"/>
      <inkml:brushProperty name="height" value="0.05" units="cm"/>
      <inkml:brushProperty name="color" value="#E71224"/>
    </inkml:brush>
  </inkml:definitions>
  <inkml:trace contextRef="#ctx0" brushRef="#br0">149 175 3609,'5'20'886,"-2"0"-1,0 0 1,-1 0 0,-1 1 0,-2 25-1,0-22-583,1-1-1,1 1 0,7 35 1,-6-39 56,-14-34-183,1-1-572,2 4 416,1-1 0,1 0 0,0 0-1,0 0 1,1-1 0,1 0 0,0 0 0,1 0 0,0-1 0,1 1 0,-3-28 0,6 28 45,-1 1 1,0 0 0,0 0 0,-2 0 0,0 0 0,0 0 0,-1 1 0,-7-17 0,-3 4 1285,10 17-1259,0 0 0,0 1 0,0-1 0,-9-9 0,8 45 33,3 282 317,2-63-349,-1-200-158,1 322 649,4-305-365,3 1 0,2-1 0,29 100 0,-27-131-143,-2-1 1,-2 1-1,-1 1 0,-1-1 0,-2 1 1,-2 58-1,-6-18 254,-1-19 269,4 0-1,6 88 1,-1-127-574,1 1 0,1-1 0,1 0 1,1-1-1,0 1 0,14 21 0,-12-22-13,-1-1 0,-1 1 0,0 1 0,-1 0 0,0-1-1,4 31 1,-9-25-13,0 1-1,-5 26 1,3-35-11,-1-1 0,1 1 0,1 0 0,1-1 0,0 1 0,0-1 0,2 1 0,6 23 0,-2-23-98,-16-43 75,0-4-111,2 0 0,1-1 0,-3-45 0,4-112-134,0-6 317,-29-119-13,-9-178 19,6-417-154,35 777 113,-1-18-195,1 148-193,0 13 0,-1 18 167,-2 176 264,32 316 0,20-175 58,2 31 50,-35-171-129,15 160 1090,26-7 34,-31-263-1077,11 58-45,-35-147-642,2 7 1989,-18-25-12408</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41.662"/>
    </inkml:context>
    <inkml:brush xml:id="br0">
      <inkml:brushProperty name="width" value="0.05" units="cm"/>
      <inkml:brushProperty name="height" value="0.05" units="cm"/>
      <inkml:brushProperty name="color" value="#E71224"/>
    </inkml:brush>
  </inkml:definitions>
  <inkml:trace contextRef="#ctx0" brushRef="#br0">0 467 3881,'4'-4'831,"-1"-1"-1,0 1 1,0 0 0,0-1 0,3-7-1,17-26 1569,-18 31-2346,-2 1 37,1 1 1,0-1-1,0 1 1,0 0 0,1 0-1,-1 1 1,1-1-1,10-6 1,-12 11-55,-1-1 0,0 1 0,1 0 1,-1 0-1,0 0 0,1 1 0,-1-1 0,0 0 0,1 1 0,-1 0 1,0-1-1,0 1 0,0 0 0,0 0 0,1 0 0,-1 0 0,-1 1 1,1-1-1,0 1 0,2 1 0,36 37 126,-37-37-152,9 11-11,0-1 0,16 27 0,-24-32-9,0 0 0,0 0 0,-1 0-1,0 0 1,-1 0 0,0 1 0,2 17 0,-3-6 18,-1 0 0,0 0 0,-2 0 0,0 0 0,-2 0 0,-6 23 0,-3 1 38,-31 68 0,41-105-56,0 0-1,-1-1 1,0 0 0,0 0 0,0 0 0,-1 0 0,1-1-1,-2 1 1,1-1 0,0-1 0,-11 8 0,14-11 13,-1 0 0,1 1 1,0-1-1,-1-1 0,1 1 1,-1 0-1,1 0 0,-1-1 1,1 0-1,-1 1 0,0-1 0,1 0 1,-1 0-1,1-1 0,-1 1 1,0 0-1,1-1 0,-1 0 1,1 1-1,0-1 0,-1 0 1,1 0-1,-1-1 0,1 1 1,0 0-1,0-1 0,0 1 1,0-1-1,0 0 0,0 0 1,0 1-1,1-1 0,-1-1 1,1 1-1,-2-2 0,1 2 0,1 1-1,0-1 1,-1 1-1,1-1 0,0 0 1,0 1-1,0-1 1,0 0-1,0 0 1,1 0-1,-1 0 1,0 0-1,1 0 1,0 0-1,-1 0 1,1 0-1,0 0 1,0 0-1,0 0 0,0 0 1,0 0-1,1 0 1,-1 0-1,1 0 1,-1 0-1,1 0 1,0 0-1,0 0 1,-1 1-1,1-1 1,1 0-1,-1 1 1,0-1-1,0 0 1,1 1-1,2-3 0,2-1 4,1 1 0,0-1 0,-1 2-1,2-1 1,-1 1 0,0 0-1,1 0 1,7-1 0,30-11 13,-34 10-17,0 1-1,1 0 1,0 1-1,0 1 0,0-1 1,21 0-1,-30 3 1,-1 1 0,1-1 0,-1 1 0,1-1 0,-1 1 1,1 0-1,-1 0 0,0 0 0,1 0 0,-1 1 0,0-1 0,0 1 0,0-1 0,0 1 0,0-1 0,2 4 0,25 39 247,-25-38-149,-1 0 0,1 0 0,0 0 0,0 0 0,1 0 0,0-1 0,5 5 0,-6-7 447,-2 0-1811</inkml:trace>
  <inkml:trace contextRef="#ctx0" brushRef="#br0" timeOffset="498.66">657 654 4265,'5'17'7898,"-2"-9"-4794,-4 2-4372,-1-3-40,1-3-2294</inkml:trace>
  <inkml:trace contextRef="#ctx0" brushRef="#br0" timeOffset="1095.06">815 241 4721,'-3'42'7293,"-10"17"-6131,8-39-1618,-5 41 0,10-60 487,-1-1-1,1 1 1,0 0-1,0 0 1,0 0-1,0 0 1,1-1-1,-1 1 1,0 0 0,0 0-1,0-1 1,1 1-1,-1 0 1,0 0-1,1-1 1,-1 1-1,1 0 1,-1 0 0,0-1-1,1 1 1,0-1-1,-1 1 1,1-1-1,-1 1 1,1 0-1,0-1 1,-1 0 0,1 1-1,1 0 1,26 3 1209,2 1-949,-16 1-286,0 1 0,-1 1 0,0 0 0,-1 1 0,0 0 0,0 1 0,11 13 0,-19-20 14,0 1 0,-1 0 1,0 0-1,0 0 0,0 1 0,-1-1 0,1 0 0,-1 1 1,0 0-1,0 0 0,-1-1 0,1 1 0,-1 0 0,0 0 1,-1 1-1,1-1 0,-1 0 0,0 0 0,0 0 0,-1 0 1,1 0-1,-1 0 0,0 0 0,-3 8 0,2-11-14,1 1-1,-1 0 1,0-1-1,0 0 1,0 1-1,0-1 1,-1 0-1,1 0 1,-1 0-1,1-1 1,-1 1-1,0 0 0,1-1 1,-1 0-1,0 0 1,0 1-1,0-2 1,0 1-1,0 0 1,0-1-1,0 1 1,0-1-1,0 0 1,-4 0-1,4 0-307,0 0 0,1-1 0,-1 1 0,1 0 1,-1-1-1,1 0 0,-1 1 0,1-1 0,-1 0 0,1 0 0,0-1 0,-1 1 0,1 0 0,0-1 0,0 1 0,0-1 0,0 0 1,0 0-1,-2-3 0,-2-7-2341</inkml:trace>
  <inkml:trace contextRef="#ctx0" brushRef="#br0" timeOffset="2004.18">793 202 8778,'0'0'2279,"5"-1"1057,16-4-3459,-15 5 77,0 1 1,0 0-1,0 1 1,-1 0-1,1 0 1,-1 0-1,1 0 1,-1 1-1,10 6 1,-4-3 62,8 3 267,-1-2-1,30 8 1,5 1 226,-47-14-501,-1 0 1,0-1 0,0 0 0,1 0 0,-1 0 0,0-1 0,1 1 0,-1-1 0,1-1 0,5 0 0,-9 1-13,-1 0 1,0-1-1,1 1 1,-1-1-1,0 1 1,1-1-1,-1 1 1,0-1-1,0 0 1,0 0-1,1 0 1,-1 0-1,0 0 1,0 0-1,0 0 1,0 0-1,-1 0 1,1 0-1,0 0 1,0 0-1,-1-1 1,1 1-1,-1 0 1,1-1-1,-1 1 1,1 0-1,-1-1 1,0 1-1,0-1 1,1 1-1,-1 0 0,0-1 1,0 1-1,-1-1 1,1 1-1,0 0 1,0-1-1,-1 1 1,1-1-1,-1 1 1,1 0-1,-2-3 1,0-1-23,0-1 1,-1 1-1,0-1 0,0 1 1,0 0-1,0 0 0,-1 1 1,0-1-1,0 0 1,0 1-1,-1 0 0,1 0 1,-1 1-1,0-1 0,0 1 1,-7-4-1,-2 1-154,0 0 0,0 1 0,0 0 0,-1 1-1,-19-2 1,52-12 162,-3 6 76,1 1 0,0 0 1,1 1-1,0 1 0,0 1 0,1 0 1,0 1-1,1 1 0,-1 1 0,1 1 1,0 0-1,0 1 0,20 0 0,-37 3-48,1 1 0,-1-1 0,1 0 0,-1 1 0,0 0 1,1-1-1,-1 1 0,0 0 0,0 0 0,0 0 0,1 1 0,-1-1 0,0 0 0,0 1 0,-1 0 0,1-1 0,0 1 0,-1 0 0,1 0 0,-1 0 0,1 0 0,-1 0 0,0 0 0,0 0 0,0 0 0,0 1 0,0-1 0,0 0 0,-1 1 0,1-1 0,-1 0 0,1 1 0,-1 4 0,1 10 7,-1 0 0,0 1 0,-6 31 0,2-20-3,0 211 1068,4-106-116,0-124-940,-1-6-90,1-1 0,-1 1 0,1 0 0,0 0 0,0 0 0,1 0 0,-1-1 0,1 1 0,2 7 0,0-24-6212,-2-7 3467</inkml:trace>
  <inkml:trace contextRef="#ctx0" brushRef="#br0" timeOffset="2433.04">1490 269 6761,'4'24'2657,"0"40"0,-4-50-2662,0 1 1,1-1-1,1 0 1,0 0-1,1 0 1,1 0-1,8 23 1,-11-36 17,-1 1 1,1-1 0,-1 1 0,1-1 0,0 0-1,-1 1 1,1-1 0,0 0 0,0 1 0,0-1 0,0 0-1,0 0 1,1 0 0,-1 0 0,0 0 0,0 0-1,1-1 1,-1 1 0,0 0 0,1-1 0,-1 1-1,3 0 1,-3-1 20,0-1-1,1 1 1,-1-1-1,0 1 1,0-1-1,0 1 1,0-1-1,0 0 0,1 1 1,-1-1-1,0 0 1,-1 0-1,1 0 1,0 0-1,0 0 1,0 0-1,0 0 1,-1 0-1,1 0 1,0-2-1,4-7 150,0-1-1,-2 0 1,1 1 0,3-21-1,-5 20-130,-1-1 0,0 1 0,-1-1 0,0 1 0,-1-1 0,0 1 0,-1-1 0,0 1 0,-1 0 0,0 0 0,-1 0 0,0 0 0,-1 1 0,0-1 0,0 1-1,-1 0 1,-1 1 0,1 0 0,-2 0 0,-9-11 0,16 20-74,1 0-1,0-1 1,0 1-1,0 0 0,-1-1 1,1 1-1,0 0 1,-1 0-1,1-1 1,0 1-1,-1 0 1,1 0-1,0 0 1,-1-1-1,1 1 0,0 0 1,-1 0-1,1 0 1,0 0-1,-1 0 1,1 0-1,-1 0 1,1-1-1,0 1 1,-1 0-1,1 1 0,-1-1 1,1 0-1,0 0 1,-1 0-1,1 0 1,-1 0-1,1 0 1,-6 14-1175,6 30-1959,0-35 2142,0 23-1683</inkml:trace>
  <inkml:trace contextRef="#ctx0" brushRef="#br0" timeOffset="3203.16">272 1507 6313,'15'-24'6939,"24"-15"-6840,-17 18 301,13-17-114,1 2 1,2 2-1,1 1 0,2 2 0,63-37 1,618-263 1645,-549 270-876,-147 54-921,1 1 1,0 2-1,0 0 1,49 1 0,-63 3-185,44 0 136,-54 0-158,-1 0 1,1-1-1,-1 1 0,1-1 0,-1 1 1,1-1-1,-1 0 0,1 0 0,-1 0 1,0 0-1,0 0 0,1-1 1,-1 1-1,0-1 0,0 0 0,-1 1 1,1-1-1,2-3 0,-3 4-152,-1 0 0,1-1 0,-1 1 0,0 0 0,1-1 0,-1 1 0,0 0 0,0-1 0,0 1 0,0 0 0,0-1 0,0 1 0,-1 0 0,1 0 0,0-1 0,-1 1 0,1 0-1,-1-1 1,1 1 0,-1 0 0,0 0 0,1 0 0,-1 0 0,0 0 0,0 0 0,0 0 0,0 0 0,-1-1 0,-14-14-3224</inkml:trace>
  <inkml:trace contextRef="#ctx0" brushRef="#br0" timeOffset="3689.86">575 1494 7794,'7'-10'978,"0"0"-1,1 1 1,0 0 0,0 0 0,1 0 0,12-8 0,63-41-1149,-28 22 565,306-192-180,-308 200-19,1 2 0,2 3 1,0 2-1,1 3 0,61-11 0,-75 25-1024,-16 10-4021,-22-3 1564</inkml:trace>
  <inkml:trace contextRef="#ctx0" brushRef="#br0" timeOffset="5416.19">1343 1527 4433,'-9'-5'6299,"3"6"-4015,-6 13-2862,6-5 749,0 0-284,0 1 0,1 0 0,0 1 0,1-1 0,0 1 0,0 0 0,1 0-1,0 0 1,1 1 0,-1 19 0,3-14 124,-1-4 501,1 0 0,3 23 0,13-78 971,0-20-1372,-5 15-454,2 2-1,35-84 1,-29 101 34,-19 27 303,1 1 0,-1 0 0,0-1 0,1 1-1,-1 0 1,1 0 0,-1-1 0,1 1 0,-1 0 0,1 0 0,-1 0-1,0-1 1,1 1 0,-1 0 0,1 0 0,-1 0 0,1 0 0,-1 0-1,1 0 1,-1 0 0,1 0 0,-1 0 0,1 1 0,0-1 2,0 1 0,0-1 0,0 1 1,0 0-1,-1-1 0,1 1 0,0 0 0,0 0 0,-1-1 1,1 1-1,-1 0 0,1 0 0,-1 0 0,1 0 1,0 2-1,12 31-1,-2 0-1,12 68 1,-8-34 62,-13-42-28,-1-20 631,9-21-228,-7 9-438,241-405-502,-244 411 508,3-6 43,1 0 0,0 0 0,0 0 0,8-7 0,-11 12-36,-1 1-1,0-1 1,1 1-1,-1-1 1,1 1-1,-1 0 1,1-1-1,-1 1 1,1 0 0,-1 0-1,1-1 1,0 1-1,-1 0 1,1 0-1,-1 0 1,1 0-1,0 0 1,-1 0-1,1 0 1,-1 0-1,1 0 1,0 0-1,-1 0 1,2 0-1,-1 1 3,0 0 0,0 0 0,-1 0 0,1 0 0,0 0 0,0 0 0,0 0 0,-1 0 0,1 0 0,-1 0 0,1 0 0,-1 0 0,1 1 0,-1-1 0,0 0 0,1 0 0,-1 2 0,5 29 28,-1 0 0,-2 0 0,-3 54-1,-1-55-142,2 0-1,1 0 0,1 1 0,8 30 0,-10-61 110,0-1-1,0 1 1,0 0-1,0-1 1,0 1-1,0-1 1,0 1-1,0-1 1,1 1-1,-1 0 1,0-1-1,1 1 0,-1-1 1,0 1-1,1-1 1,-1 1-1,0-1 1,1 0-1,-1 1 1,1-1-1,-1 1 1,1-1-1,0 1 1,8-9 139,4-24 148,-13 32-284,21-79 645,14-96 0,-4 16-513,-24 141-326,-3 25 13,1 37-80,-4-30 205,30 444-1353,-31-454 1443,0 15-6,1-15 208,1-11 366,17-103 595,-3 13-1510,54-186-1,-67 275 135,1-1 1,-1 0-1,1 1 0,1 0 0,6-10 0,-10 17 150,0 0 0,-1 0 0,1 0 0,0 0 0,0 0 0,0 0 0,0 0 0,0 0 0,0 1 0,0-1 0,0 0 0,0 1 0,0-1 0,1 1 0,-1-1 0,0 1 0,0-1 0,0 1-1,1 0 1,-1 0 0,0-1 0,1 1 0,-1 0 0,0 0 0,0 0 0,1 1 0,-1-1 0,0 0 0,0 0 0,1 1 0,-1-1 0,0 1 0,0-1 0,0 1 0,1-1 0,-1 1 0,0 0 0,0-1 0,0 1-1,0 0 1,0 0 0,0 0 0,-1 0 0,1 0 0,0 0 0,0 0 0,0 1 0,6 7 47,0 0 1,-1 1-1,0 0 0,-1 0 1,0 0-1,-1 0 0,0 1 1,0-1-1,-1 1 0,3 22 0,-3 2 111,-1 1 0,-3 39 0,0 14-61,5-73 4,-3-16-65,-1 0 0,0 0 0,1 1 0,-1-1-1,0 0 1,1 0 0,-1 0 0,0 0 0,1 0-1,-1 0 1,0 0 0,1 0 0,-1 0 0,1 0-1,-1 0 1,0 0 0,1 0 0,-1 0 0,0 0 0,1-1-1,-1 1 1,0 0 0,1 0 0,-1 0 0,0 0-1,0-1 1,1 1 0,2-2 68,-1 0 0,0 0 0,0-1 0,0 1 0,0 0-1,0-1 1,-1 1 0,3-6 0,7-20 190,-1 0 0,-1-1 0,10-55 1,2-95-836,-15 112 151,-3 53 237,1 12 28,4 23 111,66 389 458,-68-336-660,-5-45 202,0-24 140,-2-10 117,-10-119-4649,8 80 1562</inkml:trace>
  <inkml:trace contextRef="#ctx0" brushRef="#br0" timeOffset="7506.62">9833 1628 6273,'11'-6'942,"-4"5"3639,-6 7-4435,1-1-1,0 1 1,0 0 0,0-1-1,1 1 1,0-1 0,0 0 0,0 0-1,5 6 1,-6-9-45,-1-1-82,0 1 0,0-1 0,0 0 0,0 1 0,1-1-1,-1 0 1,1 0 0,-1 0 0,1 0 0,-1 0 0,1 0 0,-1-1 0,1 1 0,0 0 0,-1-1 0,1 0 0,0 1 0,0-1 0,-1 0 0,4 0 0,37-6 1343,-11 0-619,-23 7-736,-1 1 0,0-1 1,0 1-1,1 1 0,-2-1 1,1 1-1,0 0 0,0 1 1,6 4-1,-7-4 2,0 0 1,1-1-1,-1 1 0,1-1 1,0-1-1,0 1 0,0-1 1,0-1-1,13 2 0,-6-3-8,1-1-1,-1-1 0,18-4 0,-24 3 5,0 1-1,0 1 1,-1-1-1,1 2 1,0-1-1,0 1 1,0 0-1,0 0 1,0 1-1,0 0 1,0 1-1,0-1 1,12 6-1,-10-2 18,1 0 0,-1-1 0,1 0 0,-1 0 0,1-1 0,0-1 0,0 0 0,1-1 0,-1 0 0,0 0 0,0-1-1,1-1 1,-1 0 0,0 0 0,15-5 0,23-9 15,-28 7-18,1 2 0,25-5 1,-40 10-23,1 1 1,-1-1 0,0 1 0,1 0-1,-1 1 1,1 0 0,-1 0-1,0 0 1,0 1 0,11 4 0,7 4-13,-1 1 20,0-1-1,1-1 1,0-1-1,1-1 1,0-1-1,28 2 1,256-14 85,-251 3-69,-7-3-25,0-2 0,0-3 0,79-26 0,-71 18 20,113-18 0,-120 35 19,-51 2-45,0 0 0,0 1 0,1-1 0,-1 0 0,0 1 0,0-1 0,0 1 0,1 0 0,-1 0 0,0 0 0,0 0 0,0 0 0,-1 0 0,1 0 0,0 1 0,0-1 0,0 0 0,-1 1 0,1 0 0,1 2 0,-2-3-13,-1-1-1,0 1 1,0-1 0,0 0-1,0 1 1,0-1 0,1 0 0,-1 1-1,0-1 1,0 1 0,0-1 0,0 1-1,0-1 1,0 0 0,0 1-1,0-1 1,0 1 0,-1-1 0,1 0-1,0 1 1,0-1 0,0 1-1,0-1 1,-1 0 0,1 1 0,0-1-1,0 0 1,-1 1 0,1-1 0,0 0-1,0 1 1,-1-1 0,1 0-1,0 0 1,-1 1 0,1-1 0,-1 0-1,1 0 1,0 0 0,-1 0-1,1 1 1,0-1 0,-1 0 0,1 0-1,-1 0 1,1 0 0,-1 0 0,1 0-1,0 0 1,-1 0 0,1 0-1,-1 0 1,1 0 0,0 0 0,-1 0-1,1-1 1,-1 1 0,0 0-1,-26-6-1700,3-2-846,-9-3 131</inkml:trace>
  <inkml:trace contextRef="#ctx0" brushRef="#br0" timeOffset="9108.95">9875 975 8354,'0'-3'5307,"1"-3"-5658,-9 42 107,-17 46 1,-8 34 44,21-56 311,3 0-1,2 1 1,2 71 0,5-131-98,0-1 1,0 1-1,-1-1 1,1 1-1,0-1 1,0 1-1,0-1 1,0 1-1,0-1 1,1 1-1,-1 0 1,0-1-1,0 1 1,0-1-1,0 1 1,1-1-1,-1 1 1,0-1-1,0 1 1,1-1-1,-1 0 1,0 1-1,1-1 1,-1 1-1,0-1 1,1 0-1,-1 1 1,1-1-1,-1 0 1,1 1-1,-1-1 1,0 0-1,1 0 1,-1 1-1,2-1 1,-1 0 5,1-1 1,-1 1-1,1-1 1,-1 0-1,0 1 1,1-1-1,-1 0 1,0 0 0,0 0-1,1 0 1,-1 0-1,2-2 1,36-45 147,-35 42-137,62-88 9,19-25-163,-69 99 90,1 0 0,1 2-1,31-26 1,-44 40 34,0 1 1,0 0-1,0 0 0,1 1 1,-1-1-1,1 1 1,-1 0-1,1 1 0,0-1 1,0 1-1,11 0 0,-15 0-6,0 1-1,0 0 0,0 0 1,1 1-1,-1-1 0,0 0 1,0 1-1,0-1 0,0 1 1,0 0-1,0-1 0,0 1 0,-1 0 1,1 0-1,0 1 0,0-1 1,-1 0-1,1 0 0,0 1 1,-1-1-1,1 1 0,-1-1 1,0 1-1,0 0 0,0 0 0,1-1 1,-2 1-1,1 0 0,0 0 1,0 0-1,0 0 0,-1 0 1,0 0-1,1 4 0,0 19-41,-2 0-1,-1 0 1,-1 0 0,0 0-1,-12 35 1,1 7-39,-1 16 7,4 2 1,-1 106 0,12-187 99,0-1 1,0 1 0,0-1-1,0 1 1,1-1-1,-1 1 1,1-1 0,0 0-1,0 1 1,1-1 0,1 5-1,-2-8-9,-1 0 1,0 1-1,1-1 0,-1 0 1,1 1-1,-1-1 0,0 0 1,1 0-1,-1 1 0,1-1 1,-1 0-1,0 0 0,1 0 1,-1 0-1,1 0 0,-1 1 1,1-1-1,-1 0 0,1 0 1,-1 0-1,1 0 0,-1 0 1,1 0-1,-1 0 0,1-1 1,-1 1-1,1 0 0,0 0 1,1-2 22,0 1 1,0 0 0,0-1-1,0 1 1,0-1 0,0 0-1,0 1 1,-1-1 0,3-3-1,12-17 169,0-2-1,-1 0 1,20-47-1,26-88-122,-18 44-122,-35 94 28,-1 4-38,-1 1 0,2-1-1,0 2 1,18-26-1,-26 40 40,0 1 0,1-1 0,-1 0 0,1 1 0,-1-1 0,1 0-1,-1 1 1,1-1 0,-1 1 0,1-1 0,0 1 0,-1-1 0,1 1-1,0-1 1,-1 1 0,1 0 0,0-1 0,-1 1 0,1 0-1,0 0 1,0-1 0,0 1 0,-1 0 0,1 0 0,0 0 0,0 0-1,0 0 1,-1 0 0,2 0 0,-1 1-4,0 0 1,0 0-1,1 0 1,-2 0-1,1 0 1,0 0-1,0 1 0,0-1 1,0 0-1,-1 0 1,1 1-1,-1-1 1,1 0-1,-1 1 1,1 1-1,2 11-85,0 1-1,1 22 1,-3-28 52,8 169-301,-3-22 597,-6-153-215,0-1 0,0 1 0,1 0-1,-1-1 1,1 1 0,-1 0 0,1-1 0,0 1 0,0-1 0,0 1 0,0-1 0,0 1 0,1-1-1,-1 0 1,3 3 0,-3-5-9,-1 1 0,1-1 0,-1 0-1,1 1 1,0-1 0,-1 0 0,1 1-1,0-1 1,-1 0 0,1 0 0,0 0-1,0 0 1,-1 0 0,1 0 0,0 0-1,-1 0 1,1 0 0,0 0 0,0 0-1,-1 0 1,2-1 0,21-16 386,0-9-282,-2-1 0,31-50 0,-40 55-179,2 1 0,0 0 0,1 2 1,1-1-1,1 2 0,0 0 1,23-17-1,-37 33 46,-1 0 1,1 0-1,0 0 1,0 0-1,0 1 0,1-1 1,-1 1-1,0 0 1,0 0-1,1 0 1,-1 0-1,1 1 1,-1-1-1,1 1 0,-1 0 1,1 0-1,-1 0 1,0 0-1,1 1 1,-1 0-1,1-1 0,-1 1 1,0 0-1,1 1 1,-1-1-1,0 1 1,0-1-1,0 1 0,0 0 1,0 0-1,-1 0 1,1 0-1,0 1 1,-1-1-1,0 1 1,1-1-1,-1 1 0,2 5 1,4 3-18,-2 0 1,0 1 0,0 0-1,-1 0 1,-1 0-1,0 1 1,0-1 0,3 26-1,-5-2-30,-1-24 59,-1-1 1,2 1 0,4 18-1,-6-29-1,0-1-1,0 1 1,0-1-1,0 1 1,1-1-1,-1 1 1,0-1-1,1 1 1,-1-1-1,0 1 1,1-1-1,-1 1 1,0-1-1,1 1 1,-1-1-1,1 0 1,-1 1-1,1-1 0,-1 0 1,1 1-1,-1-1 1,1 0-1,-1 0 1,1 1-1,-1-1 1,1 0-1,-1 0 1,1 0-1,-1 0 1,2 0-1,18-8 121,18-25 48,-34 29-155,56-59 55,-38 39-200,0 1 0,1 1 0,37-27 0,-58 48 93,1-1-1,-1 1 0,0 0 0,0 0 0,1 0 0,-1 0 1,1 0-1,-1 1 0,0-1 0,1 1 0,0 0 0,-1-1 0,1 1 1,-1 0-1,1 0 0,-1 1 0,1-1 0,-1 1 0,1-1 1,-1 1-1,1 0 0,-1-1 0,0 1 0,1 1 0,-1-1 0,0 0 1,0 0-1,0 1 0,0 0 0,0-1 0,2 3 0,6 7 40,-1-1 1,0 1-1,0 1 0,10 18 0,-8-10 226,17 26 289,-16-23-199,22 28 0,-34-51-321,0 0-1,0 0 1,0 0-1,0 0 1,0 0-1,0-1 1,0 1-1,0 0 0,0 0 1,0 0-1,0 0 1,0 0-1,0 0 1,0 0-1,0 0 1,0-1-1,0 1 0,0 0 1,0 0-1,0 0 1,0 0-1,0 0 1,0 0-1,0 0 1,0 0-1,0 0 0,0 0 1,0 0-1,0-1 1,0 1-1,0 0 1,1 0-1,-1 0 1,0 0-1,0 0 0,0 0 1,0 0-1,0 0 1,0 0-1,0 0 1,0 0-1,0 0 1,0 0-1,1 0 0,-1 0 1,0 0-1,0 0 1,0 0-1,0 0 1,0 0-1,0 0 1,0 0-1,0 0 0,1 0 1,-1 0-1,0 0 1,0 0-1,0 0 1,0 0-1,0 0 0,0 0 1,0 0-1,-1-16-265,-6-19-1334,-1 19-894,-4 3-13</inkml:trace>
  <inkml:trace contextRef="#ctx0" brushRef="#br0" timeOffset="9799.62">10608 455 8410,'84'-1'5872,"-61"2"-5892,-1-1-1,1-1 1,24-5-1,-36 4 52,-5 1-46,0-1 0,0 1 0,0 0 1,1 1-1,9 0 0,-15 0-2,0 0 1,0 0-1,1 1 1,-1-1-1,0 0 1,0 1-1,1-1 0,-1 1 1,0 0-1,0-1 1,0 1-1,0 0 1,0-1-1,0 1 1,0 0-1,0 0 0,0 0 1,0 0-1,0 0 1,-1 0-1,1 0 1,0 0-1,-1 0 1,1 1-1,-1-1 0,1 0 1,-1 0-1,0 0 1,1 1-1,-1-1 1,0 0-1,0 1 0,0 0 1,1 15-74,-1-1-1,-1 0 1,-1 0-1,0 0 1,-7 26 0,-31 81-120,12-40 171,18-54 120,6-20 92,0 1 1,1-1-1,-2 16 1,5-25-158,0 0-1,1 0 1,-1 1-1,0-1 1,0 0 0,1 0-1,-1 0 1,0 0-1,1 0 1,-1 1 0,0-1-1,1 0 1,-1 0-1,0 0 1,0 0 0,1 0-1,-1 0 1,0 0 0,1 0-1,-1 0 1,0 0-1,1-1 1,-1 1 0,0 0-1,1 0 1,-1 0-1,0 0 1,0 0 0,1 0-1,-1-1 1,0 1 0,0 0-1,1 0 1,-1 0-1,0-1 1,1 1 0,17-10-22,-16 9 25,3-2-16,9-5 18,1 0 0,0 1 1,26-9-1,-36 14-21,0 1 0,1 0-1,-1 0 1,0 0 0,1 1-1,-1 0 1,0 0 0,1 0-1,-1 0 1,0 1 0,0 0-1,1 0 1,-1 1 0,0-1-1,0 1 1,0 0 0,5 4-1,6 6-56,7 5-1087,-23-17 1040,1 0 0,-1 0-1,0 0 1,0-1 0,1 1 0,-1 0 0,0 0 0,0 0 0,0 0 0,1 0-1,-1 0 1,0 0 0,0 0 0,0-1 0,1 1 0,-1 0 0,0 0 0,0 0-1,0 0 1,0-1 0,0 1 0,1 0 0,-1 0 0,0 0 0,0-1 0,0 1-1,0 0 1,0 0 0,0-1 0,0 1 0,0 0 0,0 0 0,0 0 0,0-1 0,0 1-1,0 0 1,0 0 0,0-1 0,0 1 0,-1-10-2717</inkml:trace>
  <inkml:trace contextRef="#ctx0" brushRef="#br0" timeOffset="10236.45">11267 502 10514,'6'15'2649,"0"7"792,0 4-3081,2 7-416,-4-3-232,-1 0-25,0-9-31,0-2 8,-1-8 96,3-4-16,-2-3-24,0-1-168,1-2-56,-1-2-328</inkml:trace>
  <inkml:trace contextRef="#ctx0" brushRef="#br0" timeOffset="10613.63">11604 286 9266,'26'53'4541,"22"20"-3557,-30-49-1119,-2 1-1,15 30 0,-27-45 144,0-1 0,-1 1-1,-1 0 1,0 0 0,0 0 0,0 0-1,-1 0 1,-1 0 0,0 0-1,0 0 1,-1 0 0,-3 15-1,3-21-14,0-1 0,0 1 0,0-1-1,0 1 1,0-1 0,-1 0-1,0 0 1,1 0 0,-1 1 0,0-2-1,-1 1 1,1 0 0,0 0-1,-1-1 1,0 1 0,1-1 0,-1 0-1,0 0 1,0 0 0,0 0-1,0-1 1,-1 1 0,1-1 0,0 1-1,-1-1 1,1 0 0,-1-1-1,1 1 1,-1-1 0,1 1 0,-1-1-1,0 0 1,1 0 0,-1-1 0,1 1-1,-1-1 1,1 1 0,-4-3-1,3 3-216,0-1 0,0-1 0,0 1 0,0-1 0,0 1 0,1-1 0,-1 0 0,1 0 0,-1-1 0,1 1 0,-4-5 0,-21-21-1750</inkml:trace>
  <inkml:trace contextRef="#ctx0" brushRef="#br0" timeOffset="11233.49">11645 145 10882,'65'50'5329,"85"65"-7290,-142-108 1924,1-1 1,-1 0 0,1-1 0,0 0-1,1 0 1,-1-1 0,1 0-1,11 2 1,-18-5 3,1 0 1,-1-1-1,1 0 1,-1 0-1,0 0 1,1 0-1,-1-1 0,1 1 1,-1-1-1,0 0 1,1 0-1,-1 0 0,0 0 1,0-1-1,0 1 1,0-1-1,0 0 1,0 1-1,0-2 0,-1 1 1,1 0-1,-1 0 1,1-1-1,-1 1 1,0-1-1,0 0 0,3-5 1,-2 4 1,-1-1 0,0 1 1,0 0-1,0-1 0,-1 1 1,1-1-1,-1 1 0,0-1 1,-1 0-1,1 0 0,-1 1 1,0-1-1,0 0 0,-1-5 0,0 2 34,0 0-1,-1 1 0,-1-1 0,1 1 1,-1-1-1,-1 1 0,1 0 0,-6-7 1,2 4-85,0 0 0,-1 0 0,0 1 0,0 0 0,-1 1 1,0 0-1,-1 0 0,0 1 0,0 0 0,-20-10 0,29 16 60,0 1-1,-1-1 0,1 0 0,0 1 0,-1-1 0,1 1 0,0-1 0,-1 1 1,1 0-1,0-1 0,-1 1 0,1 0 0,0 0 0,-1 0 0,1 0 0,-1 0 1,1 0-1,0 1 0,-1-1 0,1 0 0,-1 1 0,1-1 0,0 1 0,0-1 1,-1 1-1,1 0 0,0 0 0,0-1 0,0 1 0,0 0 0,0 0 0,0 0 1,0 0-1,0 0 0,0 0 0,0 1 0,0-1 0,1 0 0,-1 0 0,1 0 0,-1 1 1,1-1-1,-1 0 0,1 1 0,-1-1 0,1 1 0,0-1 0,0 0 0,0 1 1,0-1-1,0 1 0,0 0 0,0 4 102,0-1 0,0 0 0,1 1 0,0-1-1,0 0 1,0 1 0,0-1 0,1 0 0,0 0 0,0 0 0,0 0 0,6 8 0,-4-9 15,-1-1-1,0 0 1,1 0 0,0 0 0,0 0 0,0-1 0,0 0-1,0 1 1,0-1 0,1-1 0,-1 1 0,1-1 0,-1 0-1,1 0 1,0 0 0,-1 0 0,1-1 0,0 0 0,-1 0-1,9-1 1,7-2 75,0-1 1,-1-1-1,31-11 0,-11 3-154,-37 12-5,0 1 0,-1-1 1,1 1-1,0-1 0,-1 1 1,1 0-1,0 0 0,0 0 1,-1 0-1,1 0 0,0 1 1,0-1-1,-1 0 0,1 1 1,0-1-1,-1 1 0,1 0 1,-1 0-1,1-1 0,-1 1 1,1 0-1,-1 0 0,1 0 1,-1 1-1,0-1 0,0 0 1,1 0-1,-1 1 1,0-1-1,0 1 0,0-1 1,0 1-1,-1-1 0,1 1 1,0-1-1,-1 1 0,1 0 1,-1-1-1,0 1 0,1 3 1,1 9 14,0-1 0,-1 1 1,0 0-1,-2 15 0,1-15-37,-3 91-319,-5-1 0,-4 0 0,-40 162 0,51-261-20,1-3 94,0-1 1,-1 1 0,1-1-1,0 1 1,-1-1-1,1 0 1,-1 1-1,0-1 1,1 1-1,-1-1 1,0 0-1,0 0 1,0 1-1,-1 0 1</inkml:trace>
  <inkml:trace contextRef="#ctx0" brushRef="#br0" timeOffset="11626.44">12429 600 7754,'5'60'4684,"7"3"-3546,-10-53-1188,1 0 0,0-1-1,0 1 1,1-1-1,1 0 1,0 0-1,0 0 1,0-1 0,13 16-1,-16-23 53,-1 1 0,0-1 0,1 0 0,-1 1 0,1-1 1,-1 0-1,1 0 0,0 0 0,-1 0 0,1 0 0,0 0 0,0-1 0,0 1 0,0-1 0,-1 1 0,1-1 0,0 0 0,0 1 0,0-1 0,0 0 1,0 0-1,2-1 0,-1 0 12,0 0 0,-1 0 0,0 0 1,1 0-1,-1-1 0,0 1 0,1-1 0,-1 0 1,0 1-1,0-1 0,0 0 0,-1 0 0,4-5 1,2-4 37,-1 0 0,0 0 0,-1-1 1,0 0-1,5-19 0,-7 17 2,0 0 0,-1 0 0,-1 0 0,0-1 0,-1 1 0,0 0 0,-1-1 0,-1 1 0,-1 0 0,0 0 0,-5-15 0,4 17-50,0 0 1,-1 0-1,-1 1 1,0-1-1,0 1 0,-1 1 1,0-1-1,-1 1 1,-1 1-1,1-1 1,-1 1-1,-17-12 1,24 19-34,-1 0 1,0-1-1,0 1 1,0 1-1,0-1 1,0 0-1,-1 1 1,1 0-1,-1 0 1,1 0-1,0 0 1,-1 0-1,0 1 1,1-1-1,-1 1 1,1 0-1,-1 0 1,1 0-1,-1 1 1,1-1-1,-1 1 1,1 0-1,-1 0 1,1 0-1,-1 1 1,1-1-1,0 1 1,-5 3-1,-3 4-484,1 0 0,1 1 0,-1 0 0,2 0 0,-1 1 0,-7 14 0,16-25 504,-36 51-2380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54.968"/>
    </inkml:context>
    <inkml:brush xml:id="br0">
      <inkml:brushProperty name="width" value="0.05" units="cm"/>
      <inkml:brushProperty name="height" value="0.05" units="cm"/>
      <inkml:brushProperty name="color" value="#E71224"/>
    </inkml:brush>
  </inkml:definitions>
  <inkml:trace contextRef="#ctx0" brushRef="#br0">71 493 8354,'-2'2'544,"1"-1"1,0 0-1,0 0 1,0 0-1,1 1 1,-1-1-1,0 0 1,0 1-1,1-1 0,-1 1 1,1-1-1,-1 3 1,-5 39 504,5-25-534,-20 104-642,8-55-435,-4 73 1,15-120-144,2 1-1,1-1 1,0 0-1,1 1 1,2-1-1,0 0 1,1 0-1,7 19 1,-8-34-1540,-2-9 78</inkml:trace>
  <inkml:trace contextRef="#ctx0" brushRef="#br0" timeOffset="800.36">422 674 6985,'5'18'1768,"19"79"2609,-11-47-4905,3 0 0,31 68 0,-44-110 467,1 0-1,1-1 1,-1 0-1,1 0 1,8 8-1,-12-14 69,-1 0-1,1 0 1,0 0-1,0 0 1,0-1-1,-1 1 1,1 0 0,0-1-1,0 1 1,0-1-1,0 1 1,1-1-1,-1 1 1,0-1-1,0 1 1,0-1-1,0 0 1,0 0-1,0 0 1,0 0-1,1 0 1,-1 0-1,0 0 1,0 0 0,0 0-1,0 0 1,1-1-1,-1 1 1,0 0-1,0-1 1,0 1-1,0-1 1,0 1-1,0-1 1,0 1-1,0-1 1,0 0-1,0 0 1,-1 1-1,1-1 1,0 0 0,0 0-1,-1 0 1,1 0-1,0 0 1,-1 0-1,1 0 1,-1 0-1,1-2 1,3-6 116,0 0-1,0 0 1,-1 0 0,-1-1 0,1 0-1,-1 1 1,-1-1 0,1-14 0,-4-84 481,1 87-592,-1-15-26,-2 1-1,-1-1 0,-2 1 0,-1 0 0,-2 0 1,-1 1-1,-1 0 0,-3 1 0,-29-52 0,26 62-281,18 22 284,-1 1 0,1 0 0,0 0-1,0 0 1,0-1 0,0 1-1,-1 0 1,1 0 0,0 0-1,0-1 1,0 1 0,-1 0 0,1 0-1,0 0 1,0 0 0,-1 0-1,1 0 1,0 0 0,0-1 0,-1 1-1,1 0 1,0 0 0,0 0-1,-1 0 1,1 0 0,0 0-1,0 0 1,-1 0 0,1 0 0,0 0-1,0 1 1,-1-1 0,1 0-1,0 0 1,0 0 0,0 0 0,-1 0-1,1 0 1,0 0 0,0 1-1,-1-1 1,1 0 0,0 0-1,0 0 1,0 1 0,-1-1 0,-3 17-432,5 22-578,4-10-991,1 0-1,13 35 0,-12-42 1988,2 0 0,1-1 0,21 35 0,-24-45 569,1 0 0,0-1 0,0-1 0,1 1 0,0-1 0,1-1 0,20 15 0,-23-19 19,1 0-1,0 0 1,0-1 0,0 0-1,0 0 1,0-1-1,0 0 1,1 0 0,-1-1-1,1 0 1,-1 0 0,17-2-1,-18 0-417,1 0-1,-1 0 0,-1-1 1,1 0-1,0 0 1,0 0-1,-1-1 1,1 0-1,-1-1 1,0 1-1,0-1 0,0 0 1,0-1-1,5-5 1,4-6-98,-2 0 0,0 0 0,15-26 1,-16 22-434,1 2 1,23-28 0,-35 45 328,0 0 0,0 0 0,-1 0 0,1 0 0,0 0 0,0 0 0,0 0 0,0 1 0,0-1 0,0 0 0,0 0 0,1 1 0,-1-1 0,0 1 0,0-1 0,1 1 0,-1-1 0,0 1 0,0 0 0,1 0 0,-1-1 0,0 1 0,1 0 0,-1 0 0,0 0 0,1 1 0,-1-1 0,0 0 1,1 0-1,-1 1 0,0-1 0,0 1 0,1-1 0,-1 1 0,0-1 0,0 1 0,0 0 0,0 0 0,0 0 0,0-1 0,0 1 0,0 0 0,0 0 0,0 0 0,0 0 0,1 3 0,2 2-140,-1 2 0,1-1 0,-1 0 0,0 1 0,-1-1 0,3 13 1,11 90-585,-14-83 883,2 1-1,1-1 1,0 1-1,14 35 1,-18-60-47,0-1 0,0 1 0,-1-1 0,1 0 0,0 1 0,1-1 0,-1 0 0,0 0 0,1 0 0,-1 0 0,1 0 0,0 0 0,0 0 0,-1-1 0,1 1 0,0-1 1,0 1-1,1-1 0,-1 0 0,0 0 0,0 0 0,1 0 0,-1 0 0,0 0 0,1-1 0,-1 1 0,1-1 0,-1 1 0,1-1 0,-1 0 0,1 0 0,-1 0 0,1-1 0,-1 1 0,1 0 0,-1-1 0,0 0 0,1 1 0,-1-1 0,1 0 1,1-2-1,3 0-56,-1-1 1,0 0 0,0-1 0,0 1-1,0-1 1,-1 0 0,1-1 0,-1 0 0,-1 1-1,1-1 1,-1-1 0,6-9 0,-4 0-66,-1 0 1,0 0 0,-1 0 0,0 0-1,-2-1 1,0 1 0,0-1 0,-2 1-1,0-1 1,-3-17 0,1 12 46,-2 0 0,0 0 0,-2 1 0,0-1-1,-1 1 1,-2 0 0,-11-21 0,10 25-27,-1 0-1,-1 1 1,0 0 0,-1 1-1,-28-25 1,31 30 56,-2 1-1,1 1 0,-1 0 1,0 0-1,-1 1 1,0 1-1,0 0 1,-25-7-1,36 12-9,0 1-1,0-1 0,1 1 1,-1 0-1,0-1 1,0 1-1,0 0 1,1 0-1,-1 0 1,0 0-1,0 1 1,1-1-1,-1 0 1,0 1-1,0-1 1,1 1-1,-1 0 1,0-1-1,1 1 1,-1 0-1,1 0 1,-1 0-1,1 0 1,-1 0-1,1 1 1,0-1-1,0 0 1,0 1-1,-1-1 1,1 1-1,0-1 1,1 1-1,-1-1 1,0 1-1,0-1 1,1 1-1,-2 2 1,0 7-438,0-1 0,1 0 0,0 1 0,0-1 0,2 14 0,-1-6-831,-1 35-1606</inkml:trace>
  <inkml:trace contextRef="#ctx0" brushRef="#br0" timeOffset="1555.34">1600 402 9418,'4'19'1975,"1"-1"-1,15 36 1,-18-48-2037,1 0 0,1 0-1,-1-1 1,1 1 0,0-1 0,0 1 0,0-1 0,1-1-1,0 1 1,0-1 0,0 1 0,6 3 0,-10-8 20,0 1 0,1 0 0,-1-1-1,0 1 1,0-1 0,0 1 0,0-1 0,1 0 0,-1 1 0,0-1 0,0 0 0,1 0 0,-1 0 0,0 0 0,0 0 0,1 0 0,-1 0-1,0 0 1,0-1 0,1 1 0,-1 0 0,0-1 0,0 1 0,0-1 0,2-1 0,-1 1 57,0-1 0,0 0 0,0 0 0,-1 0 0,1 0 0,0-1 0,-1 1 0,0 0 0,1-1 0,-1 1 0,1-4 0,2-7 289,-1-1 0,0 1-1,1-21 1,-4 34-303,1-43 264,-2 0-1,-2 0 0,-1 0 1,-21-83-1,1 6-273,24 117-2,-6-28-42,2 22-50,-1 15-136,-2 18 176,1 1-1,1 0 0,2 0 0,0 0 1,2 0-1,1 1 0,0-1 0,2 0 1,6 32-1,-7-54 201,0 1 1,0 0-1,0-1 1,0 1 0,1-1-1,-1 0 1,1 1-1,0-1 1,0 0-1,0 0 1,1 0-1,-1 0 1,1 0-1,-1-1 1,1 1-1,4 2 1,-4-3-82,0-1 1,0 0-1,0 0 1,0 0-1,0 0 0,0-1 1,0 1-1,0-1 1,0 0-1,1 0 1,-1 0-1,0 0 1,0-1-1,0 1 1,0-1-1,0 0 0,0 0 1,0 0-1,0 0 1,4-3-1,15-7 81,36-25-1,-44 26-155,1 0 0,1 1-1,-1 1 1,1 0 0,29-9 0,-29 13-159,0 1 1,1 0 0,31-1 0,-40 4 90,0 1 0,0-1 0,0 1-1,0 1 1,0-1 0,0 1 0,-1 1 0,1-1 0,-1 1 0,9 5 0,-14-7 119,-1 0 1,0 0-1,0 0 1,0 0-1,0 0 1,0 0 0,0 0-1,0 0 1,0 1-1,0-1 1,0 0-1,-1 0 1,1 1-1,0-1 1,-1 1 0,0-1-1,1 1 1,-1-1-1,0 1 1,1-1-1,-1 1 1,0-1-1,0 1 1,0-1 0,-1 1-1,1-1 1,0 0-1,0 1 1,-1 1-1,-2 6 124,-1 0 0,1 0 0,-9 14 0,3-6-93,-9 27-38,1 1 0,2 0 0,3 1 1,-8 54-1,-12 188-1058,20-147-219,4-46 250,-15 107-1073,19-186 2055,2-21 75,1-27-18,8-71-2233,4 1 1,25-103-1,-13 108-947</inkml:trace>
  <inkml:trace contextRef="#ctx0" brushRef="#br0" timeOffset="1952.97">2563 736 6329,'3'80'4564,"10"116"-390,-8-152-4279,1 0-1,17 56 0,-22-97 118,0 0-1,-1-1 1,1 1 0,0 0-1,0-1 1,1 1 0,-1-1 0,0 1-1,1-1 1,0 0 0,-1 0-1,1 0 1,0 0 0,0 0 0,4 3-1,-6-5 10,1 0 0,0 0-1,-1 1 1,1-1 0,0 0 0,-1 0-1,1 0 1,0 0 0,0 0 0,-1 0-1,1 0 1,0 0 0,-1 0 0,1 0-1,0-1 1,-1 1 0,1 0 0,0 0-1,-1-1 1,1 1 0,0 0 0,0-1-1,1-1 42,0 0 0,0 0 0,0 0 0,0 0 0,0 0 0,-1 0 0,1-1 0,2-3-1,5-15 291,0 1-1,-1-1 1,-2 0-1,0-1 1,5-35-1,-5 5 127,0-66 0,-6 60-459,-2 0-1,-3 1 0,-3-1 1,-2 1-1,-31-100 1,39 153-53,0-2-54,1 0 0,-1 1 0,0-1 0,-1 1 0,1-1 0,-1 1 0,0 0 0,-1 0 0,1 1 0,-1-1 0,-7-7 0,10 12 33,0-1 0,0 1-1,0 0 1,0 0-1,0-1 1,0 1 0,0 0-1,0 0 1,0 0 0,-1 0-1,1 0 1,0 0 0,0 1-1,0-1 1,0 0 0,0 0-1,0 1 1,0-1 0,0 1-1,0-1 1,0 1 0,1-1-1,-1 1 1,0-1 0,0 1-1,0 0 1,0 0 0,1-1-1,-1 1 1,0 0 0,1 0-1,-1 0 1,1 0 0,-1 0-1,1 0 1,-1 0-1,1 0 1,-1 1 0,-17 44-1694,17-41 1417,-15 50-2768,-1 10 16</inkml:trace>
  <inkml:trace contextRef="#ctx0" brushRef="#br0" timeOffset="2400.3">3195 402 12371,'23'1'1618,"0"1"1,0 2-1,27 6 1,-10 2-2173,-1 2 0,48 23-1,-51-20-153,1-2 0,60 16-1,-73-26 682,-1 0 1,1-2-1,0-1 0,0-1 0,39-3 1,19-9 1422,128-35 0,-126 25-430,136-17-1,-108 34-832,1 4 0,115 16-1,-123-5-246,0-6 0,171-11 0,-177-10 214,125-38 0,-139 31 54,1 3-1,108-10 0,-177 29-247,-1 0 0,32 4-1,-43-3-78,-1 1 0,0 0 0,0 0 0,0 0-1,0 0 1,0 1 0,0-1 0,0 1 0,-1 0-1,1 0 1,-1 0 0,1 1 0,-1-1 0,0 1 0,5 5-1,-7-7-46,0 0 0,-1 0-1,1 0 1,0 0-1,-1 0 1,1 0 0,-1 0-1,0 0 1,1 0-1,-1 0 1,0 0-1,0 0 1,1 1 0,-1-1-1,0 0 1,0 0-1,0 0 1,-1 0 0,1 0-1,0 1 1,0-1-1,0 0 1,-1 0 0,1 0-1,-2 2 1,-7 12-3506</inkml:trace>
  <inkml:trace contextRef="#ctx0" brushRef="#br0" timeOffset="2823.16">5768 126 10698,'37'8'1876,"2"-1"0,-1-1 1,43-1-1,117-10-552,-165 3-1368,68-2 98,123 11 0,-183-3-69,-1 1 0,0 2 0,-1 2 0,0 2 0,-1 1 0,39 19 0,-71-29-6,24 14 75,-30-16-57,1 1 0,-1-1 0,1 0 0,-1 0 1,1 0-1,-1 1 0,0-1 0,1 0 0,-1 0 0,1 1 0,-1-1 0,0 0 0,1 1 0,-1-1 0,0 1 0,0-1 0,1 0 0,-1 1 0,0-1 0,0 1 0,0-1 1,1 1-1,-1-1 0,0 1 0,0-1 0,0 1 0,0-1 0,0 1 0,0-1 0,0 0 0,0 1 0,0-1 0,0 1 0,0-1 0,0 1 0,0-1 0,0 1 0,-1-1 0,1 1 1,0-1-1,0 1 0,-1-1 0,1 0 0,0 1 0,0-1 0,-1 1 0,1-1 0,0 0 0,-1 1 0,-86 62-458,-67 55-355,124-91-591,-2 0 1,0-3-1,-2 0 1,-62 32-1,33-33-1789</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3:58.733"/>
    </inkml:context>
    <inkml:brush xml:id="br0">
      <inkml:brushProperty name="width" value="0.05" units="cm"/>
      <inkml:brushProperty name="height" value="0.05" units="cm"/>
      <inkml:brushProperty name="color" value="#E71224"/>
    </inkml:brush>
  </inkml:definitions>
  <inkml:trace contextRef="#ctx0" brushRef="#br0">4013 847 5313,'2'-13'5100,"0"6"-4684,0 0 1,-1-1 0,0 1 0,-1-1 0,1-8-1,-2 12-354,1 1-1,-1-1 1,0 0-1,0 1 0,0-1 1,0 0-1,-1 1 1,1-1-1,-1 1 0,0 0 1,0-1-1,0 1 1,-1 0-1,1 0 0,-1 1 1,1-1-1,-1 0 1,0 1-1,0 0 0,0-1 1,-1 1-1,1 1 0,0-1 1,-1 0-1,1 1 1,-1-1-1,0 1 0,1 0 1,-1 1-1,0-1 1,-7 0-1,-9 0-53,0 2 0,0 0 0,0 1 0,-37 8 0,44-7 5,-65 9 177,-1-2-1,-1-4 0,1-4 1,-107-9-1,24-6 217,-1 9 0,-199 18 0,164 10-333,-77 7 86,204-27 51,-133-8 0,-81-38 519,-66-5-196,309 45-587,0 2 0,0 2 1,1 2-1,-1 1 0,1 3 0,-61 18 0,-29 30-878,-3 0-1231,129-54 1815,-1 0 1,0 0-1,0 0 0,0-1 1,0 0-1,0-1 0,0 1 1,-1-1-1,1 0 0,0-1 0,0 1 1,0-1-1,0-1 0,0 1 1,0-1-1,-11-4 0,-1-7-2165</inkml:trace>
  <inkml:trace contextRef="#ctx0" brushRef="#br0" timeOffset="599.53">505 522 11626,'-1'2'451,"0"0"0,0 0-1,0-1 1,0 1-1,0 0 1,0 0-1,1 0 1,-1 0-1,1 0 1,-1 3-1,2 23 967,16 30-2719,-11-39 1465,12 33-732,36 132-1655,-49-162 2530,-1 1 0,-2 0 1,0-1-1,-1 1 0,-1 0 0,-4 31 0,4-54-288,0 0 0,0 0 1,0 0-1,0 0 0,0 0 0,0 1 0,0-1 0,0 0 0,0 0 0,0 0 1,0 0-1,0 0 0,-1 1 0,1-1 0,0 0 0,0 0 0,0 0 1,0 0-1,0 0 0,0 1 0,0-1 0,0 0 0,0 0 0,0 0 0,-1 0 1,1 0-1,0 0 0,0 0 0,0 0 0,0 0 0,0 0 0,0 1 1,-1-1-1,1 0 0,0 0 0,0 0 0,0 0 0,0 0 0,0 0 0,-1 0 1,1 0-1,0 0 0,0 0 0,0 0 0,0 0 0,0 0 0,-1 0 1,1 0-1,0 0 0,0 0 0,0-1 0,0 1 0,0 0 0,-1 0 1,1 0-1,0 0 0,0 0 0,0 0 0,0 0 0,0 0 0,0 0 0,-1-1 1,-10-13 321,-11-25-302,21 38-5,-35-68 48,-53-73-1,72 119-106,-1 0 0,-1 2 0,-1 0 0,0 1 0,-2 1 0,-37-25-1,18 20-3,0 2 0,-2 2-1,-54-17 1,95 36 50,-1 0 0,1 1 0,0-1 0,0 0 0,0 0 0,0 0 0,0-1 0,0 1 0,0 0 0,0-1 0,0 1 0,1-1 0,-1 0 0,1 0 0,-1 1 0,1-1 0,0 0 0,0 0 0,-1 0 0,1 0 0,0-3 0,0 2 2,1 0 1,0 1-1,1-1 0,-1 1 1,0-1-1,1 1 1,-1-1-1,1 1 1,0-1-1,0 1 0,0-1 1,0 1-1,0 0 1,0 0-1,1 0 1,-1-1-1,1 1 0,0 0 1,2-2-1,5-5 10,0 2 0,1-1 0,0 1 0,0 0-1,0 1 1,1 0 0,0 1 0,0 0 0,0 0 0,1 2-1,-1-1 1,1 1 0,0 1 0,0 0 0,21 0-1,17 1 138,0 2-1,72 12 1,-98-10-161,11 1-37,0-1 0,58-3 0,-76-2 10,-1 0 1,1-1 0,-1-1-1,0-1 1,0 0-1,0-1 1,26-14-1,-7 0-213,-1-3-1,-2-1 0,32-29 0,84-90-4281,-128 123 3350,46-47-2674</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4:23.953"/>
    </inkml:context>
    <inkml:brush xml:id="br0">
      <inkml:brushProperty name="width" value="0.1" units="cm"/>
      <inkml:brushProperty name="height" value="0.1" units="cm"/>
      <inkml:brushProperty name="color" value="#AE198D"/>
      <inkml:brushProperty name="inkEffects" value="galaxy"/>
      <inkml:brushProperty name="anchorX" value="-1250.3623"/>
      <inkml:brushProperty name="anchorY" value="-3449.77612"/>
      <inkml:brushProperty name="scaleFactor" value="0.5"/>
    </inkml:brush>
  </inkml:definitions>
  <inkml:trace contextRef="#ctx0" brushRef="#br0">49 2 3553,'-2'-1'3750,"1"1"-3441,0 0-167,1 1 16,-2 2-78,1 2 74,-2 6-54,0 2 100,1 0-56,0 1 76,0-1-95,1-2 58,0 0-84,0-1 41,0-1-71,1 0 38,-1-1-98,1 2 46,-1 0-65,-1 2 54,1 0-36,-1 3 58,-1 1-64,0 4 86,0 2-62,0 2 122,0 3-26,1 1 88,1 0-30,1 0 79,2-1-105,2-1 44,0-1-90,0-2 69,1 0-80,-1 0 98,0 1-67,-1 2 68,-1 1-84,-2 3 54,-1 1-121,-1 2 62,-1-1-61,0 0 25,0-1-64,2-2 54,0-2-56,1-2 17,2-2-25,0-1 52,1-2-53,1 0 64,0 0-37,0 0 49,-2 1-51,0 1 73,0 1-60,-1 1 160,0 0-65,0 2 119,-1 0-85,0 0 57,1 0-137,-1-1 38,1 0-120,1-1 58,-1-2-79,1 0 39,1-1-42,-1 1 58,0 0-55,1 0 64,-1 0-38,0 0 22,1 1-42,0 1 58,0 1-56,0 1 64,2 1-66,0 1 86,1 0-81,0 0 53,0-1-63,1-1 55,-2-1-54,0-1 52,-2-1-43,-1 0 41,-1 0-40,-1 2 49,0-1-51,-1 1 80,0 0-70,0 1 42,1 2-50,0 1 41,1 0-78,-1 1 50,1 0-17,0-1 41,1 1-47,-1-1 52,-1 0-43,0 0 32,0-2-57,-1 1 101,0-1-59,-1 2 104,-1 1-46,1 2 44,-1 0-56,1 2 35,-1 0-86,2 1 33,0-2-51,0 0 40,0-2-50,1-1 42,-1 0-22,0 0 25,1 0-44,0 2 51,1 0-45,0 2 42,2 0-40,0 2 40,2-1-40,-1 2 40,1-1-40,-2 1 40,0 0-40,-1 0 31,-1 0-38,-1 2 67,0 0-48,0 0 54,0-1-44,1 0 24,1-3-64,0 0 37,0-2-32,1 1 35,0 0-19,-1 2 34,1 0 1,-1 3 19,1 1-32,1 1 39,-1-1-30,0 0 36,0-1-66,-1 0 76,0-1-61,-1 0 56,0-3-63,0 0 37,1-3-58,0-2 43,1-1-51,-1-1 33,1-2-11,-1-1 22,0 0-15,-1 0 15,-1-1 14,0 1-4,-1-1-34,0 1 66,0-2-58,0 0 28,0-1-18,2-1 51,-1-1-99,2-1 69,-1-2-52,1 0 52,0-2-72,0-2 78,0-1-61,0-1 46,0-4-69,1-1-45,-2-3-64,1-1-45,-1-1-50,1-6-1912,3-10-1028,0-6 1040,0 1-6045</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4:26.160"/>
    </inkml:context>
    <inkml:brush xml:id="br0">
      <inkml:brushProperty name="width" value="0.1" units="cm"/>
      <inkml:brushProperty name="height" value="0.1" units="cm"/>
      <inkml:brushProperty name="color" value="#AE198D"/>
      <inkml:brushProperty name="inkEffects" value="galaxy"/>
      <inkml:brushProperty name="anchorX" value="-2454.30322"/>
      <inkml:brushProperty name="anchorY" value="-9029.04492"/>
      <inkml:brushProperty name="scaleFactor" value="0.5"/>
    </inkml:brush>
  </inkml:definitions>
  <inkml:trace contextRef="#ctx0" brushRef="#br0">52 50 4609,'-3'-5'2695,"0"1"-2821,-1-1 454,0 0-264,-1-1 110,0 2 57,0 0 100,0 0-19,0 1-12,1-1-76,1 2-111,1 0-86,0 1 13,1 0 511,1 1-451,0 1-28,0 1-4,1 4-12,2 8 29,0 4 66,0 4 76,-1 2 2,-1 2 64,-1 2-31,-1 1-25,-1 2-85,1 2 12,0 2-76,1 3-1,2 1-51,2 1-8,2 0-11,2-1-9,0-1-26,1 0 43,-1-3-24,-1 1-10,-1 0 60,-1 2-85,-2 2 65,-1 2 8,-1 2-41,-1 1 34,0 1 18,-1-2-34,0 0-7,0-1 39,2-1-23,1-1-19,3 1 24,2-2-18,1 1-41,1-1 40,-1 1-6,0-1 2,-2 0 1,-1 0 28,-1 2-55,-2 0 36,-2 3 119,-2 1 12,-1 3 90,-1 1 47,-1 2-6,0-2-84,2 0-39,1-2-70,2-1-34,3-1-25,2-2-204,3 1-21,1 0-82,1-1 20,1 2 43,0-2 162,-1 1 70,-1 0 95,-2 0 35,-1 1 37,-1 2 90,0 1 16,0 0-25,0-1-43,0-1-63,-1-2-79,1 1-50,-1 1 5,0 1-18,0 1-7,1 3-27,-1 0 101,1-2 80,0-3 38,-1-4-9,0-6 48,1-3-69,-1-5-155,0-3-4,1-3 25,-1 0-46,-1 0 5,-1 1 26,-2 2-18,-1 3-31,-1 1 47,-2 3-45,-1 1 52,-2 2-44,0 1 24,-2 0-73,0 1 86,1-1-94,0-1 122,1 0-74,1-2 80,0 0-49,1 0 35,0 1 0,0 1 27,-1 0 13,-1 1-11,-1 1-4,1 0-64,-1 0-20,2-2 39,0-2-63,1-5 93,1-4-9,1-5 5,2-4-62,2-2 84,1-2-103,2 1 86,2 2-16,0 2 42,2 2-19,0 1 55,1 2-80,-1-1 63,1 1-11,-1-2 21,-1-3-22,-1-3 45,0-3-60,-2-3-9,0-3 10,-2-1-25,-1-2-40,0-1 48,0 0 1,-1 0-37,1 1-14,1 2 11,0 0-90,-1 0-59,1 0-156,0 0-11,-1-2-291,0 1-10,0-24-7399</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4:33.244"/>
    </inkml:context>
    <inkml:brush xml:id="br0">
      <inkml:brushProperty name="width" value="0.1" units="cm"/>
      <inkml:brushProperty name="height" value="0.1" units="cm"/>
      <inkml:brushProperty name="color" value="#AE198D"/>
      <inkml:brushProperty name="inkEffects" value="galaxy"/>
      <inkml:brushProperty name="anchorX" value="-3681.47388"/>
      <inkml:brushProperty name="anchorY" value="-14566.83496"/>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2538.36401"/>
      <inkml:brushProperty name="anchorY" value="-14065.80176"/>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4213.56396"/>
      <inkml:brushProperty name="anchorY" value="-15870.45996"/>
      <inkml:brushProperty name="scaleFactor" value="0.5"/>
    </inkml:brush>
  </inkml:definitions>
  <inkml:trace contextRef="#ctx0" brushRef="#br0">188 417 5777,'-5'2'3640,"-9"8"-3536,-3 4 672,-3 3-316,1 2 213,0 0-126,1 1 896,0-2-588,2-2-436,3-3-319,2-3-75,3-2-23,2 0-39,3 1 45,3 0-41,2 2 32,4 0-29,3 0 56,3-1-54,5-3 45,2-1-4,4-2 39,1-1-65,2-1 59,-1 1-38,-1 2 29,-1 1-36,-2 2 49,-2 3-44,-4 3 98,-3 4-84,-5 3 38,-5 4-40,-7 5 38,-4 3-105,-5 1 86,-5-1-29,-2-3 46,-1-5-58,-1-6 46,1-6-70,1-6-166,2-5-199,2-7-441,3-6-252,4-6-2227,3-7 932,4 2-5385</inkml:trace>
  <inkml:trace contextRef="#ctx0" brushRef="#br1" timeOffset="697.23">210 133 7626,'4'0'2384,"3"-2"514,5-1-2471,2 1 102,3 1-215,1 3-260,0 7 36,-1 7-53,-3 8 16,0 11-174,0 10-100,0 4-94,3 2-26,2-5 12,3-9 84,3-15 153,-23-21 93,-1 1 0,1-1 0,1 0 0,-1-1 0,0 1 0,0 0 0,0-1 0,0 1 0,0-1 0,3 1 0,-2-1 18,-1 0 0,0 0 0,0-1 1,1 1-1,-1-1 0,0 1 0,0-1 0,0 0 1,5-1-1,18-17 230,0-12 235,-2-7-44,-2-8 78,-3-2-190,-5-2-8,-5 1-221,-6 4 23,-6 4-134,-5 6-56,-3 8-66,-3 7-188,0 9-169,0 8-181,3 7 59,2 8-2,3 3 208,4 4 159,3 1 240,2-2 271,2-3 144,2-4 260,3-5 15,1-5 68,2-5-257,3-5-70,1-3-274,3-3-43,1 0-133,2-1-36,1 3-141,0 4-108,0 5-36,-1 4 24,-1 6 21,-2 5 106,0 4 104,-3 4 127,-2 2 33,-2 5 182,-2 4-14,-3 4 223,-2 7-112,-2 8 56,-2 8-161,-2 9 7,-2 6-179,-1 7-106,-1 1-234,-1-3-462,1-7-189,1-12-286,3-14-2263,3-17 1241</inkml:trace>
  <inkml:trace contextRef="#ctx0" brushRef="#br2" timeOffset="1183.93">1161 569 5329,'2'1'1921,"4"4"475,1 2-1797,3 3 309,0 3-488,1 4-17,1 2-323,2 1 56,1-1-93,3-1 50,2-4-93,2-4 73,0-4-33,-1-4 280,-1-3 6,-3-4 275,-2-2-15,-3-4 201,-3-3-278,-3-4-20,-3-3-187,-4-4-57,-4-3-270,-5-3-11,-4-2-120,-5 0-38,-2 0-100,-2 3 76,0 5-20,0 7 116,2 10-86,1 9 79,2 9-12,4 8-118,2 5-104,2 3-126,5 1-44,2 0-244,3-3 50,2-4-2263,1-6 1365</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4:36.295"/>
    </inkml:context>
    <inkml:brush xml:id="br0">
      <inkml:brushProperty name="width" value="0.1" units="cm"/>
      <inkml:brushProperty name="height" value="0.1" units="cm"/>
      <inkml:brushProperty name="color" value="#AE198D"/>
      <inkml:brushProperty name="inkEffects" value="galaxy"/>
      <inkml:brushProperty name="anchorX" value="-5268.29541"/>
      <inkml:brushProperty name="anchorY" value="-16906.6543"/>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6387.38232"/>
      <inkml:brushProperty name="anchorY" value="-18515.58984"/>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8106.54053"/>
      <inkml:brushProperty name="anchorY" value="-20514.4043"/>
      <inkml:brushProperty name="scaleFactor" value="0.5"/>
    </inkml:brush>
  </inkml:definitions>
  <inkml:trace contextRef="#ctx0" brushRef="#br0">89 227 7706,'-5'4'4453,"1"1"-4688,-1 1 736,-1 4-461,0 3-10,-2 5-10,0 5-14,-1 5 4,-2 5 91,2 4 30,0 2 81,3-1 30,4-3 56,4-6-19,5-6 1,5-9-55,5-7-4,3-7-21,3-5-81,3-4-25,1-1-28,0 0-26,3 3-33,-1 3 6,0 5-33,0 5-20,-3 5-33,-1 5-3,-3 4-40,-1 4-56,-3 2 200,-3 1 30,-4 2 151,-4-2 63,-6 0 97,-4-2 3,-5-2-65,-3-3-60,-2-2-53,-3-4-132,0-2-17,-3-4-118,0-4-41,0-2-305,0-4-61,0-2-452,1-2 5,2-3-1472,2-3-519,1-4-84,3 1-2853</inkml:trace>
  <inkml:trace contextRef="#ctx0" brushRef="#br1" timeOffset="807.93">226 80 9058,'6'2'5385,"7"1"-5732,2 3 1209,3 3-930,1 3-70,0 4-151,-3 3 57,-1 5-75,-2 3 158,2 3 46,0 1 97,5 0-36,3-2 68,4-3-26,4-5 37,4-6 66,2-6 66,0-6 52,0-6 69,-1-6-50,-5-6 3,-5-4-103,-5-4-11,-7-4-116,-8-1-19,-8-3-106,-7 1 22,-6-1-201,-4 1 35,-3 2-142,0 4-34,2 4-195,2 6 149,4 5-38,3 5 149,2 6 159,2 4 300,2 2 175,3 1 119,2 0 171,3 0-2,4-2-11,3-1-128,6-3-48,4-2-154,4-3-98,5-3-51,3-3-65,1-3 0,3-2-63,-1-3 34,1 0-70,-2 0 19,-1 4-36,-3 4 27,-3 7-38,-4 9 86,-4 9-35,-5 9 69,-5 11-8,-4 7 81,-5 8-77,-2 6 83,-5 5-71,-1 3 41,-4 5-50,-2 1 60,-3 3 18,-1 1 44,-2 1-28,1-2 41,2-4-85,3-8-97,4-9-237,4-13-8,3-11-355,4-12-16,2-12-457,11-26-3756</inkml:trace>
  <inkml:trace contextRef="#ctx0" brushRef="#br2" timeOffset="1275.68">1309 596 8818,'4'5'5337,"0"-1"-5360,1 2 386,0 2-302,-1 2-62,-3 2-35,-2 3 45,-2 1-5,-2 2 22,0 2-33,-1 1 48,1 1-33,2 1 2,1 1-10,2-1 10,2-1-12,3-1 12,2-3 34,2-2 19,3-4 44,2-5 65,2-5 88,2-6-28,1-9 45,1-8 10,1-9-67,-2-6-53,-2-7-35,-3-2 21,-5-3-105,-7 2 2,-8 2-202,-7 6 14,-9 8-101,-5 11 38,24 18 145,-1-1-1,1 1 1,-1 0-1,1 1 1,-1-1-1,0 0 1,-3 1-1,-27 6-475,-1 12-738,3 10-2113,2 6 729,7-4-5962</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2T14:04:40.261"/>
    </inkml:context>
    <inkml:brush xml:id="br0">
      <inkml:brushProperty name="width" value="0.1" units="cm"/>
      <inkml:brushProperty name="height" value="0.1" units="cm"/>
      <inkml:brushProperty name="color" value="#AE198D"/>
      <inkml:brushProperty name="inkEffects" value="galaxy"/>
      <inkml:brushProperty name="anchorX" value="-7033.73828"/>
      <inkml:brushProperty name="anchorY" value="-19515.70117"/>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5994.25244"/>
      <inkml:brushProperty name="anchorY" value="-19147.83789"/>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4905.5332"/>
      <inkml:brushProperty name="anchorY" value="-18168.37305"/>
      <inkml:brushProperty name="scaleFactor" value="0.5"/>
    </inkml:brush>
    <inkml:brush xml:id="br3">
      <inkml:brushProperty name="width" value="0.1" units="cm"/>
      <inkml:brushProperty name="height" value="0.1" units="cm"/>
      <inkml:brushProperty name="color" value="#AE198D"/>
      <inkml:brushProperty name="inkEffects" value="galaxy"/>
      <inkml:brushProperty name="anchorX" value="-6315.14014"/>
      <inkml:brushProperty name="anchorY" value="-19883.25781"/>
      <inkml:brushProperty name="scaleFactor" value="0.5"/>
    </inkml:brush>
  </inkml:definitions>
  <inkml:trace contextRef="#ctx0" brushRef="#br0">259 245 5537,'5'-1'2345,"3"1"1147,0-1-3762,-1 0 799,-1 0-410,-2 0-72,-2 1 14,-1 0-6,-1 0 47,0 0-40,0 1 4,-1 3-19,-1 9-6,-1 6-55,-1 4-24,-2 4-6,-2 1-40,-1 2 10,-3 2-6,-1-1 102,-3 1 28,-2-2 54,-3-2 20,1-4 9,-2-5 11,1-5-39,1-6-43,1-6-9,1-6 26,2-6 54,3-3-52,1-7 30,2-7-8,1-6-65,4-4 1,4 0 33,3 1 6,4 2-10,4 2 33,3 3 75,2 2-39,3 3 83,2 3-40,1 3 99,0 4-120,-1 5 10,1 5-23,-1 6 0,0 6-95,-2 7 8,0 6 10,-2 5-54,-2 4-3,-1 4-11,-2 2 10,-2 3-51,0 0 24,-2 3 9,-2 0 34,-1 1 141,-3-1 9,-4 1 64,-3-1 19,-2-2-9,-2-2-96,-2-3-66,1-5-34,1-5-47,0-6-21,2-5-214,2-4 48,1-5-280,1-3-31,1-2-428</inkml:trace>
  <inkml:trace contextRef="#ctx0" brushRef="#br1" timeOffset="592.45">641 274 8618,'-3'3'5682,"0"1"-5470,-2 4 319,-1 4-459,-1 3-118,-1 6-125,-1 4 29,0 5-168,1 4 136,0 5-131,2 3 112,3 6-15,2 1 126,5 1 6,3-1 110,4-4 96,4-6 56,3-6 98,2-9-10,2-9 50,1-8-83,1-11-12,-1-9-28,-2-9 69,-2-7-42,-3-9 33,-4-5 2,-5-7-94,-3-5-37,-6-4-106,-4 0-44,-6-1-62,-4 4-37,-3 4-127,-3 6 40,0 8-236,0 8 44,1 10-138,2 9 151,2 8-59,2 6 271,2 6 95,3 4 184,1 2-41,2 1 30,2-1-365,1 0-288,2-2-1779,1 0-306,2-2-638</inkml:trace>
  <inkml:trace contextRef="#ctx0" brushRef="#br2" timeOffset="1385.63">1002 104 8794,'3'5'5314,"0"2"-5411,1 2 470,1 5-534,1 4-219,0 7-47,0 5-10,-1 6 119,2 3 76,-1 1 172,1-2 76,1-4 3,1-7 126,1-8 90,2-9 140,-1-9 48,1-10 131,0-8-36,-2-7-81,-3-7-57,-2-5-130,-3-4-84,-3-4-137,-3-2-39,-2 0-283,-2 2-3,-1 4-347,1 7 47,1 8-140,2 10 249,1 10-70,1 10 338,2 7 80,1 7 324,3 2 267,3 0 192,2-2 139,3-3-40,3-7-81,2-4-308,3-7-41,2-6-200,2-4-77,2-3-87,1-1 10,0 2-50,0 4-55,-1 4 41,-1 5-7,-1 5-9,-1 3 32,-2 3 57,-1 2 12,-2 1 49,-2-2 102,-3 1 69,-3-2 44,-3-1-20,-2 0-16,-3 1-31,-3 4-115,-1 3-45,-5 7 31,-1 7-27,-4 8-124,-1 5-21,-2 5-86,1 2 16,1 2-12,1-2 131,2-4 93,2-7 149,3-5 18,2-7 38,1-6-47,2-4-58,1-2-60,1-1-167,0-1-296,0 0-153,1-1-712,0-3-2158</inkml:trace>
  <inkml:trace contextRef="#ctx0" brushRef="#br3" timeOffset="1916.21">1785 378 5873,'1'3'2881,"2"6"-215,1 3-1526,1 2-473,-1 2-466,-1 1-98,-1 0-39,-2 0 40,-1-1 21,-1 2 45,-2-1 0,0 3-42,0 0-32,0 1-86,2 1-9,1 0-89,3-2 48,3 0-57,3-2 70,5-2 100,2-2 114,3-3 145,3-4 47,1-5 86,0-6-59,0-6-3,-1-7-121,-3-8-15,-2-5-42,-3-7-51,-5-3-56,-4-2-16,-4 1-40,-7 2-226,-4 5-4,-6 4-248,-3 8 95,-4 8-54,-1 7 130,1 9-373,1 7 161,2 6-501,3 5 49,3 3-49,2 0 402,3-2 40,1-1 265,3-4-2317,1-2 1477</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7:01.714"/>
    </inkml:context>
    <inkml:brush xml:id="br0">
      <inkml:brushProperty name="width" value="0.05" units="cm"/>
      <inkml:brushProperty name="height" value="0.05" units="cm"/>
    </inkml:brush>
  </inkml:definitions>
  <inkml:trace contextRef="#ctx0" brushRef="#br0">612 601 2785,'-6'4'888,"-3"-2"-264,2-3-1384,-5-1-64</inkml:trace>
  <inkml:trace contextRef="#ctx0" brushRef="#br0" timeOffset="1666.55">58 669 2521,'0'-1'196,"0"1"0,1 0 0,-1 0 0,1-1 0,-1 1 0,0 0 0,0-1 0,1 1 0,-1-1 0,0 1 0,0 0 0,1-1 0,-1 1 0,0-1 0,0 1 0,0 0 0,0-1 0,0 1 0,1-1 0,-1 1 0,0-1 0,0 1 0,0-1 0,0 1 0,0-1 0,-1 1 0,1-1 0,-10-4 1926,10 4-2077,-1 1 0,0 0 0,0 0 0,1 0 0,-1 0 0,0 0 0,1 0 1,-1 0-1,0 0 0,0 0 0,1 1 0,-1-1 0,0 0 0,1 0 0,-1 0 0,0 1 1,1-1-1,-1 0 0,1 1 0,-1-1 0,0 1 0,1-1 0,-1 1 0,1-1 0,-1 1 0,1-1 1,-1 1-1,1-1 0,0 1 0,-1 0 0,1-1 0,0 1 0,-1 0 0,1-1 0,0 2 1,-16 13 1226,1-2-985,15-12-273,0-1 1,0 0-1,-1 1 1,1-1-1,0 0 1,0 1 0,0-1-1,0 0 1,0 1-1,0-1 1,0 0 0,0 1-1,1-1 1,-1 0-1,0 1 1,0-1 0,0 0-1,0 0 1,0 1-1,0-1 1,1 0 0,-1 1-1,0-1 1,0 0-1,0 0 1,1 1 0,-1-1-1,0 0 1,0 0-1,1 0 1,-1 1 0,0-1-1,1 0 1,-1 0-1,0 0 1,0 0 0,1 0-1,-1 1 1,0-1-1,1 0 1,-1 0 0,0 0-1,1 0 1,-1 0-1,0 0 1,1 0 0,-1 0-1,0 0 1,1 0-1,-1-1 1,0 1 0,1 0-1,30-1 301,-19 0-234,9-2-37,0-1-1,-1-1 1,1-1 0,-1 0-1,-1-2 1,27-13-1,-11 6 16,0 1-1,1 1 0,57-11 0,49-16 271,-1-13 68,477-197 97,-616 249-495,175-78-13,-136 63 21,0 2 0,58-11 0,-64 16-8,1-1 0,61-28-1,-24 8 42,-29 14-144,-47 20-190,-2 2 250,1-5-5339,2-2 2583</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7:08.860"/>
    </inkml:context>
    <inkml:brush xml:id="br0">
      <inkml:brushProperty name="width" value="0.1" units="cm"/>
      <inkml:brushProperty name="height" value="0.1" units="cm"/>
      <inkml:brushProperty name="color" value="#F6630D"/>
    </inkml:brush>
  </inkml:definitions>
  <inkml:trace contextRef="#ctx0" brushRef="#br0">3 1111 6897,'3'5'6449,"-3"8"-5776,-5-1-881,4-13 150,10-27 293,71-198 789,72-328-1,-151 547-1034,3-9-10,-1 0 0,2-28 0,-12 105-1065,6-38 1062,1 183-108,1-183 134,2 1 0,0-1 0,2 0 1,0 0-1,2 0 0,16 39 0,-20-56-1,0 1 1,1-1 0,0 0-1,0 0 1,0 0-1,1-1 1,-1 0-1,2 1 1,-1-2 0,0 1-1,1-1 1,0 1-1,0-2 1,0 1-1,0-1 1,1 0 0,0 0-1,7 2 1,-8-4 24,1 0 1,0 0 0,0 0 0,0-1-1,0 0 1,-1-1 0,1 0-1,0 0 1,0 0 0,0-1 0,-1 0-1,1 0 1,-1 0 0,0-1-1,1 0 1,-1-1 0,-1 1 0,10-7-1,6-8 93,-1-1 0,0 0 0,-2-1 0,0-2-1,-1 1 1,-1-2 0,19-36 0,0-9-14,36-100 0,-56 129-97,-3-1 0,11-53 0,-20 74-22,-1 0 0,0 0 1,-1 0-1,-1 0 0,-1-1 1,-1 1-1,-4-21 0,-1 24-76,7 16 88,0 0-1,0 0 1,0-1-1,0 1 1,0 0-1,-1 0 0,1 0 1,0 0-1,0 0 1,0 0-1,0 0 0,0 0 1,-1 0-1,1 0 1,0 0-1,0-1 0,0 1 1,0 0-1,-1 0 1,1 0-1,0 0 1,0 0-1,0 0 0,0 1 1,-1-1-1,1 0 1,0 0-1,0 0 0,0 0 1,0 0-1,-1 0 1,1 0-1,0 0 0,0 0 1,0 0-1,0 0 1,0 1-1,-1-1 0,1 0 1,0 0-1,0 0 1,0 0-1,0 1 1,-12 29-150,-4 50-163,3 2 0,4-1 0,3 2 0,4-1 0,16 154-1,-13-231 322,21 149 586,-18-133-343,1-1 1,1 0-1,0 0 0,2-1 1,13 26-1,-20-43-234,-1-1-1,1 1 1,0 0 0,0-1-1,0 1 1,0-1 0,0 0-1,0 1 1,1-1 0,-1 0-1,0 0 1,1 0 0,-1 0-1,1 0 1,-1 0 0,1 0-1,-1 0 1,1-1 0,0 1-1,-1 0 1,1-1 0,2 1-1,-2-2-63,-1 1 0,1 0 0,0-1 0,-1 1-1,1-1 1,0 0 0,-1 0 0,1 1-1,-1-1 1,1 0 0,-1 0 0,1-1 0,-1 1-1,0 0 1,0 0 0,1-1 0,1-2 0,3-6-548,1 0 0,-2 0 0,1-1 0,-1 0 0,3-12 0,0-8-2194,-3 3 7</inkml:trace>
  <inkml:trace contextRef="#ctx0" brushRef="#br0" timeOffset="693.14">1221 689 5937,'20'4'4930,"-19"-4"-4844,1 0 0,0 0-1,-1 0 1,1 0 0,-1 0 0,1 1-1,-1-1 1,1 0 0,-1 1 0,1 0-1,-1-1 1,1 1 0,-1 0 0,0 0-1,1-1 1,-1 1 0,0 0 0,0 0-1,0 1 1,1-1 0,-1 0 0,0 0-1,-1 1 1,2 1 0,35 74 946,-28-56-898,1 0 0,23 37 1,-19-40 26,1 0-1,1-1 1,0-1 0,34 26 0,80 43 997,11 10 455,-138-93-1609,18 17 155,-20-19-184,-1 1 0,1 0 0,-1-1-1,1 1 1,-1 0 0,1-1 0,-1 1 0,1 0 0,-1-1-1,1 1 1,-1 0 0,0 0 0,1 0 0,-1 0-1,0-1 1,0 1 0,0 0 0,0 0 0,0 0-1,0 0 1,0 0 0,0-1 0,0 1 0,0 2-1,-1-3-28,1 0 1,0 1-1,0-1 0,-1 0 0,1 0 0,0 0 0,-1 1 0,1-1 0,0 0 0,-1 0 0,1 0 0,0 0 0,-1 1 0,1-1 0,-1 0 0,1 0 0,0 0 0,-1 0 0,1 0 1,0 0-1,-1 0 0,1 0 0,-1 0 0,1 0 0,0 0 0,-1-1 0,1 1 0,0 0 0,-1 0 0,1 0 0,0 0 0,-1-1 0,1 1 0,0 0 0,-1 0 0,1 0 1,0-1-1,0 1 0,-1 0 0,1-1 0,0 1 0,0 0 0,-1-1 0,1 1 0,0 0 0,0-1 0,-12-15-1905,11 13 1481,0-1-1,0 0 1,1 0 0,-1 0-1,1 0 1,0 1 0,0-1-1,0 0 1,1-4-1,3-21-2364</inkml:trace>
  <inkml:trace contextRef="#ctx0" brushRef="#br0" timeOffset="1075.07">1805 714 6625,'-26'38'4536,"-20"5"-4799,31-30 610,-7 7-332,-33 29 446,2 2 0,2 2 0,-48 66 0,38-36-232,-53 79 824,112-156-824,5-6-607,5-12-1010,-5 5 1057,0 0-1,0 0 0,1 1 1,-1-1-1,1 1 0,1 0 1,9-11-1,1-1-629,10-17-1457</inkml:trace>
  <inkml:trace contextRef="#ctx0" brushRef="#br0" timeOffset="1527.42">1322 546 5465,'17'-4'1537,"1"1"0,-1 0 1,0 1-1,29 0 0,69 11 529,11-1-3661,-110-9 1122,0 0 1,0 0-1,-1-2 1,1 0-1,29-9 0,-17 1-1927</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7:16.744"/>
    </inkml:context>
    <inkml:brush xml:id="br0">
      <inkml:brushProperty name="width" value="0.05" units="cm"/>
      <inkml:brushProperty name="height" value="0.05" units="cm"/>
    </inkml:brush>
  </inkml:definitions>
  <inkml:trace contextRef="#ctx0" brushRef="#br0">23 55 3329,'-1'-1'174,"0"1"0,0 0 0,0-1 1,-1 1-1,1-1 0,0 1 1,0-1-1,0 0 0,0 0 0,0 1 1,0-1-1,0 0 0,0 0 0,1 0 1,-1 0-1,0 0 0,0 0 0,1 0 1,-1 0-1,1 0 0,-1 0 0,1-1 1,-1 1-1,1 0 0,0 0 0,-1 0 1,1-1-1,0 1 0,0 0 0,0 0 1,0-2-1,0 2-150,0 0 0,0 0 1,0 0-1,0 0 0,0 0 0,0 0 0,0 0 1,1 0-1,-1 0 0,0 0 0,1 0 0,-1 0 1,1 0-1,-1 0 0,1 0 0,-1 0 1,1 0-1,-1 0 0,1 1 0,0-1 0,-1 0 1,1 0-1,2 0 0,-4 1 55,1 1 0,0-1 0,-1 1 0,1 0 0,0-1 0,0 1 0,0-1 0,0 1-1,0 0 1,0-1 0,-1 1 0,1-1 0,1 1 0,-1 0 0,0-1 0,0 1 0,0 0 0,0-1 0,0 1 0,0-1 0,1 1 0,-1-1 0,0 1-1,1 0 1,-1-1 0,0 1 0,1-1 0,0 1 0,11 17 491,1-1 15,-12-15-551,1 1 0,0-1 0,0 1 0,0-1 0,0 0 0,0 1 0,1-1 0,-1 0 0,1-1 0,3 4 0,178 76 165,-150-66-173,33 20 1,-47-23-16,1-1 1,0 0 0,1-2 0,0-1 0,32 8 0,73 9 89,132 44-1,-12-3-85,-156-45 31,142 52 0,-24 24 141,-124-55-44,142 50-1,-200-84-80,15 5 206,58 25-1,-86-31-199,-1 0 0,0 1 1,0 1-1,0 0 0,-1 1 0,-1 0 0,19 21 0,-22-23 5,-5-6-49,-1 0 1,0 0-1,0 0 1,0 0 0,0 0-1,0 0 1,-1 0 0,1 1-1,-1-1 1,1 1-1,-1-1 1,0 1 0,0 0-1,0-1 1,1 4-1,-5-4-195,1-2-4191,0-1 1410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7:38.544"/>
    </inkml:context>
    <inkml:brush xml:id="br0">
      <inkml:brushProperty name="width" value="0.1" units="cm"/>
      <inkml:brushProperty name="height" value="0.1" units="cm"/>
      <inkml:brushProperty name="color" value="#F6630D"/>
    </inkml:brush>
  </inkml:definitions>
  <inkml:trace contextRef="#ctx0" brushRef="#br0">5 1923 7186,'0'0'137,"0"0"0,0 0 0,0 0 1,0 0-1,0-1 0,0 1 1,-1 0-1,1 0 0,0 0 0,0 0 1,0 0-1,0 0 0,0 0 1,0 0-1,0 0 0,0 0 0,-1 0 1,1 0-1,0 0 0,0 0 1,0 0-1,0 0 0,0 0 1,0 0-1,-1 0 0,1 0 0,0 0 1,0 0-1,0 0 0,0 0 1,0 0-1,0 0 0,0 0 0,-1 0 1,1 0-1,0 0 0,0 0 1,0 0-1,0 0 0,0 0 0,0 0 1,0 0-1,0 1 0,0-1 1,-1 0-1,1 0 0,3-21-467,0 3 852,8-61-389,4 1 1,4 1-1,2 1 1,4 0 0,48-99-1,-50 133-27,-16 30 27,0 0-1,-1 0 0,0-1 0,-1 0 0,0 0 0,4-21 0,-9 33-125,0 1 0,0-1 0,0 1-1,0-1 1,0 1 0,0-1 0,0 0 0,0 1 0,0-1-1,0 1 1,0-1 0,0 1 0,0-1 0,0 1 0,0-1-1,-1 1 1,1-1 0,0 1 0,0-1 0,-1 1 0,1-1-1,0 1 1,-1 0 0,1-1 0,0 1 0,-1 0 0,1-1-1,-1 1 1,1 0 0,-1-1 0,1 1 0,0 0 0,-2-1 0,1 1-20,1 1 0,-1-1 0,1 0 0,-1 0 1,1 1-1,-1-1 0,1 0 0,-1 1 1,1-1-1,0 1 0,-1-1 0,1 0 1,-1 1-1,1-1 0,0 1 0,-1-1 1,1 1-1,0-1 0,0 1 0,-1 0 1,1-1-1,0 1 0,0-1 0,0 1 1,0-1-1,0 1 0,0 0 0,0-1 1,0 1-1,0-1 0,0 1 0,0 0 1,0-1-1,0 1 0,0 0 0,2 31-72,1 1 0,8 40 0,-8-61 76,-1-1 1,2 0 0,-1 0-1,1 0 1,1 0-1,0-1 1,1 1-1,0-2 1,0 1 0,9 10-1,-13-18 21,0 0-1,0 0 0,0-1 1,0 1-1,0 0 0,0-1 1,0 0-1,0 1 0,1-1 0,-1 0 1,0 0-1,1 0 0,-1 0 1,1-1-1,-1 1 0,1-1 1,0 1-1,-1-1 0,1 0 1,-1 0-1,1 0 0,0 0 1,-1-1-1,1 1 0,-1-1 1,1 1-1,-1-1 0,1 0 1,-1 0-1,0 0 0,1 0 1,-1-1-1,0 1 0,0-1 1,0 1-1,0-1 0,0 0 1,0 1-1,2-3 0,5-7 75,1 0-1,-2 0 1,0 0-1,0-1 0,10-23 1,87-213 302,-20 39-424,-65 172-79,-20 37 111,0 0 0,0 0 0,0 0 0,0-1 0,1 1 0,-1 0 0,0 0 0,0 0 0,0-1 0,0 1 0,0 0 0,0 0 0,1 0 0,-1 0 0,0 0-1,0-1 1,0 1 0,0 0 0,1 0 0,-1 0 0,0 0 0,0 0 0,0 0 0,1 0 0,-1 0 0,0 0 0,0 0 0,0-1 0,1 1 0,-1 0 0,0 0 0,0 0 0,0 0 0,1 1 0,-1-1 0,0 0 0,0 0 0,0 0 0,1 0 0,-1 0 0,0 0 0,0 0 0,1 0 0,0 22-219,-24 143-1493,1-6 452,19-132 1259,2 1 0,2-1 1,5 49-1,-4-67 130,0 1 0,0-1 0,1 1 0,0-1 0,0 0 0,6 9 0,-8-15-76,1 0 1,0 0-1,0 0 0,0-1 0,0 1 0,1-1 0,-1 1 0,1-1 0,-1 0 1,1 0-1,0 0 0,0 0 0,0 0 0,0-1 0,0 0 0,0 1 1,0-1-1,0 0 0,1 0 0,-1-1 0,5 1 0,6-1-57,0 0 0,1-2 0,-1 0 0,0 0 0,20-7 0,-23 5-518,-1 1 0,1 1 0,0 0 0,0 0-1,0 1 1,0 0 0,0 1 0,21 2-1,-14 6-2070</inkml:trace>
  <inkml:trace contextRef="#ctx0" brushRef="#br0" timeOffset="1970.09">1584 1173 4497,'-20'5'6976,"15"-7"-5887,16-5-626,-1 3-455,1 1 0,0-1 0,0 2 0,0-1 0,19 0 0,67 0 116,-62 4 26,42-6 1,15-13 190,-57 11-42,-1 1 0,62-3-1,-94 9-294,-1-1-1,1 1 1,0 0-1,0 0 1,0 0-1,0 0 1,0 1-1,-1-1 1,1 0-1,0 1 1,0-1-1,-1 1 1,1 0-1,0-1 0,0 1 1,-1 0-1,1 0 1,-1 0-1,1 1 1,-1-1-1,0 0 1,1 0-1,-1 1 1,0-1-1,0 1 1,2 1-1,-3 0-101,1-1 0,-1 1 0,0-1 0,0 1 0,0-1 0,0 1 0,0-1 0,-1 1 0,1-1 0,-1 1 0,1-1 0,-1 0 0,0 1 0,0-1 0,0 0 0,0 0 0,-3 5 0,0-6-1687,4-6-85,0 5 1742,1-1-1848</inkml:trace>
  <inkml:trace contextRef="#ctx0" brushRef="#br0" timeOffset="2533.52">1676 1479 6529,'0'0'405,"-1"0"1884,18 0 656,38 0-3064,1-6 578,69-16 0,-77 13-160,72-7 0,-103 16-190,0 0 0,0 1 0,-1 0 0,1 1 1,0 1-1,-1 1 0,1 0 0,16 8 0,-11 2 82,-19-13-189,-1 1 1,0 0-1,1 0 1,-1-1-1,1 0 1,-1 1 0,1-1-1,0 0 1,0 0-1,3 0 1,-5-2-335,-1 0 1,1-1-1,-1 1 0,1-1 1,-1 1-1,0-1 0,0 1 1,1-1-1,-1 1 0,0 0 1,0-1-1,-1-2 0,1-5-639,5-44-1599</inkml:trace>
  <inkml:trace contextRef="#ctx0" brushRef="#br0" timeOffset="3901.48">3413 527 5137,'6'-62'6272,"-3"42"-6003,-1 0-1,0 0 0,-3-27 1,1 46-248,0 0 0,0-1 1,0 1-1,0 0 0,0 0 1,-1 0-1,1 0 0,0 0 1,-1 0-1,1 0 0,-1 0 1,0 0-1,1 0 0,-1 0 1,0 1-1,1-1 0,-1 0 1,0 0-1,0 0 0,0 1 1,1-1-1,-1 1 0,0-1 1,-2 0-1,1 0-14,0 0-1,-1 1 1,1-1-1,-1 1 1,1 0-1,-1 0 1,0 0-1,1 0 1,-1 0 0,-2 1-1,-7 1-56,0 2 0,1-1 0,-16 8 0,27-11 50,-12 6-8,0 0-1,0 1 0,1 0 1,0 1-1,0 0 1,1 1-1,0 0 1,0 0-1,1 1 0,0 1 1,1 0-1,0 0 1,1 0-1,0 1 0,1 0 1,0 0-1,1 1 1,0-1-1,1 1 1,1 1-1,0-1 0,0 0 1,2 1-1,-1-1 1,2 1-1,0-1 1,0 1-1,2-1 0,-1 1 1,2-1-1,0 0 1,0 0-1,1 0 1,10 20-1,-13-29 16,1 0 1,0 0-1,0 0 1,0 0-1,1 0 0,-1-1 1,1 0-1,0 1 1,0-1-1,0 0 1,0 0-1,1-1 0,-1 1 1,1-1-1,-1 1 1,1-1-1,0 0 0,0 0 1,0-1-1,0 1 1,0-1-1,0 0 0,1 0 1,4 0-1,-3-1 58,0 0 0,0-1 0,0 0-1,1 0 1,-1 0 0,0-1 0,0 0-1,-1 0 1,1 0 0,0-1 0,-1 0 0,1 0-1,-1 0 1,0-1 0,9-8 0,-9 9-22,-1-2 0,0 1 0,0 0 1,-1-1-1,1 0 0,-1 1 0,0-1 1,0-1-1,-1 1 0,0 0 0,0-1 1,0 1-1,0-1 0,-1 0 0,0 1 1,0-1-1,0 0 0,-1 0 0,0 0 1,0 1-1,-1-1 0,0-7 0,2 5-351,5 17 114,10 34 24,-9-24 130,-1-4 60,1 0-1,0-1 0,1 1 0,1-1 1,0-1-1,1 0 0,1 0 1,0-1-1,0 0 0,24 18 0,-32-28-9,0-1 0,0 1 0,0-1 0,-1 0 0,1 0 0,1 0 0,-1 0-1,0-1 1,0 1 0,0-1 0,0 0 0,0 0 0,0 0 0,1 0 0,-1 0-1,0-1 1,0 1 0,0-1 0,0 0 0,0 0 0,4-2 0,6-4-97,-1 0 0,0 0 0,19-16 0,10-6-544,-39 28 576,49-26-1187,-47 25 764,0 0 0,0 1 0,0 0 0,1-1 0,-1 2-1,0-1 1,1 0 0,-1 1 0,1 0 0,6 0 0,-1 3-2492</inkml:trace>
  <inkml:trace contextRef="#ctx0" brushRef="#br0" timeOffset="4509.93">4480 264 7178,'3'6'4439,"4"20"-4829,-3-11 668,27 211-42,-28-200-197,0 37 519,-9 125 0,0-180-733,5-11-3723,1-2 1580</inkml:trace>
  <inkml:trace contextRef="#ctx0" brushRef="#br0" timeOffset="4914.86">4216 498 6265,'2'2'402,"-1"0"-1,1 0 1,0 0-1,0 0 1,0-1-1,0 1 0,0-1 1,1 1-1,-1-1 1,0 0-1,1 0 1,-1 0-1,5 1 1,39 8-712,-25-6 703,24 4-139,1-2 1,-1-2-1,1-2 0,0-3 1,70-8-1,-75 10-1786,-41 0-4159,0-1 2772</inkml:trace>
  <inkml:trace contextRef="#ctx0" brushRef="#br0" timeOffset="5850.33">5234 39 6137,'-2'-17'3168,"0"-4"-1207,-3 39-1615,-3 34-322,-1 1-1,2 0 1,1 59 0,41 312 1829,-25-384-1723,-5-55-107,0 0 0,2 1 0,13-25 0,-19 38-22,4-8 0,1 1-1,0-1 1,1 2 0,0-1-1,0 1 1,0 0-1,1 0 1,0 1 0,1 0-1,-1 0 1,1 1 0,0 0-1,1 1 1,-1 0 0,1 1-1,-1-1 1,1 2 0,0 0-1,0 0 1,0 0-1,1 1 1,-1 1 0,0 0-1,0 0 1,1 1 0,9 2-1,-16-2-3,-1 0-1,1 0 0,0 0 0,-1 0 1,0 1-1,1 0 0,-1-1 0,0 1 0,0 0 1,0 1-1,0-1 0,0 0 0,0 1 1,-1 0-1,1-1 0,-1 1 0,0 0 1,0 0-1,0 1 0,0-1 0,0 0 1,-1 1-1,1-1 0,-1 1 0,0-1 1,0 1-1,0-1 0,-1 1 0,1 0 1,-1-1-1,0 1 0,0 0 0,-1 7 1,-1-1-4,1 0 1,-1 1 0,0-1 0,-1 0-1,-1-1 1,1 1 0,-2-1 0,1 1-1,-1-1 1,0 0 0,-8 9 0,-1-3 0,0 0 1,0-2 0,-2 1-1,1-2 1,-2 0 0,0-1-1,0 0 1,-1-2 0,0 0-1,0-1 1,-34 10 0,39-16-3922,11-2 1554</inkml:trace>
  <inkml:trace contextRef="#ctx0" brushRef="#br0" timeOffset="6865.74">3164 1272 7962,'3'3'423,"0"-1"0,-1 1 0,1-1 0,0 1 0,-1 0 0,1 0 0,-1 0 0,0 0 0,0 0 0,2 6 0,-3-6-435,1 0-1,0 0 0,-1 0 1,1 0-1,1 0 0,-1 0 0,0 0 1,1-1-1,-1 1 0,1-1 0,0 1 1,0-1-1,3 2 0,0-2 68,1 1 0,0-1 0,-1 0 0,1-1 0,0 0 0,-1 0 0,1 0 0,0-1 0,0 0 0,11-2 0,8-2 57,39-11 0,-3 1-88,-12 5 117,1 2 1,0 2 0,0 3 0,0 2 0,0 2 0,-1 3 0,1 1 0,63 17 0,-50-6-89,0-3 0,1-4 0,0-2 1,1-2-1,75-5 0,19-2 134,235 27 1,-218-18 128,29 4-15,-204-12-324,0 1-1,0-1 1,0 0-1,0 1 1,0-1 0,0 1-1,0 0 1,0 0-1,0 0 1,0 0-1,-1 0 1,1 0 0,0 0-1,-1 0 1,1 1-1,-1-1 1,1 0-1,-1 1 1,0 0 0,0-1-1,1 1 1,0 3-1,-4-4-4294,0-2 1651</inkml:trace>
  <inkml:trace contextRef="#ctx0" brushRef="#br0" timeOffset="7784.28">4165 1951 8074,'41'-18'5459,"-37"15"-5470,0 0-1,1 1 1,-1 0 0,0 0-1,1 0 1,0 1-1,-1-1 1,1 1 0,0 0-1,0 0 1,0 1-1,-1-1 1,1 1 0,0 0-1,0 1 1,0-1 0,5 2-1,38 9-9,-31-8 29,1 1-1,-1 1 1,25 10-1,-36-13 7,-1 1-1,0 0 1,0 0 0,-1 1 0,1-1-1,-1 1 1,1 0 0,-1 0-1,-1 1 1,1-1 0,0 1-1,-1 0 1,0 0 0,0 0 0,2 5-1,0 4 25,-1 0 0,0 0 0,-2 0 0,1 1 0,-1-1-1,-1 1 1,-1-1 0,0 1 0,-1-1 0,-4 22 0,-4 13-8,-26 79-1,24-91-97,-2-1-1,-21 41 0,30-68 52,-1 0 0,0 0 0,-1-1 0,0 0 0,0 0 0,0 0 0,-1-1 0,0 0 0,-1 0 0,0-1 0,0 0 0,0 0 0,-14 7 0,19-12 21,1 0-1,-1 0 1,0 0 0,0 0-1,0 0 1,0-1-1,0 1 1,0-1 0,0 0-1,0 0 1,0 0-1,0 0 1,0-1 0,0 1-1,0-1 1,0 1-1,1-1 1,-1 0 0,-4-2-1,3 0 1,1 1 1,0-1-1,0 1 0,0-1 0,0 0 0,0 0 1,0-1-1,1 1 0,-1 0 0,1-1 0,0 0 1,-2-6-1,0 0 3,0 0 1,1 0 0,1-1 0,0 0 0,0 1-1,1-1 1,0 0 0,1 0 0,2-21-1,-1 28 13,0-1 0,0 1 0,0 0 0,0 0 0,1-1 0,0 1 0,0 0-1,0 1 1,0-1 0,1 0 0,0 1 0,-1-1 0,1 1 0,0 0 0,1 0 0,3-4-1,-1 3-19,1 1 0,-1-1 0,1 1 0,0 0 0,-1 0 0,1 1 0,1 0 0,13-2-1,6 2-28,1 0 0,0 2 0,-1 2-1,29 4 1,243 15 920,-228-17-696,-61-4-191,-1 0 1,0 1 0,1 0 0,-1 1 0,0 0 0,11 4-1,-17-4-77,0-1 0,0 1 0,0 0 0,-1 0 0,1 0 0,0 0 0,-1 1-1,0-1 1,1 0 0,-1 1 0,0 0 0,0 0 0,-1-1 0,1 1 0,0 0-1,-1 0 1,0 1 0,0-1 0,0 0 0,1 5 0,3 5-717,-2-5-3607,-5-14 1626</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8:29.514"/>
    </inkml:context>
    <inkml:brush xml:id="br0">
      <inkml:brushProperty name="width" value="0.05" units="cm"/>
      <inkml:brushProperty name="height" value="0.05" units="cm"/>
    </inkml:brush>
  </inkml:definitions>
  <inkml:trace contextRef="#ctx0" brushRef="#br0">0 279 5713,'1'1'159,"0"0"1,0 0-1,1 0 0,-1-1 0,0 1 0,0 0 1,0-1-1,1 1 0,-1-1 0,0 1 0,1-1 1,-1 0-1,1 0 0,-1 1 0,0-1 0,1 0 1,-1 0-1,0 0 0,1 0 0,1-1 0,33-10 1058,-32 9-1211,0 0 0,0 1-1,0-1 1,0 1 0,0 0-1,0 0 1,1 1 0,-1-1-1,0 1 1,7 0 0,-8 1-3,0 0 0,0 0 0,0 1 0,0-1 0,0 1 0,-1 0 1,1-1-1,-1 1 0,1 0 0,-1 1 0,0-1 0,0 0 1,0 1-1,0-1 0,0 1 0,2 4 0,4 3 12,53 76 141,-48-69-106,-10-14-5,1 0-1,-2 0 0,1 1 0,0-1 1,-1 1-1,1 0 0,-1 0 0,0 0 1,1 5-1,-2-23 55,0 0-1,1 0 1,1 0 0,0 0-1,1 0 1,0 1 0,13-26 0,-17 37-99,1 0 1,0 1 0,-1-1 0,1 0 0,0 1 0,0-1 0,0 1 0,0-1 0,0 1 0,0 0-1,1-1 1,-1 1 0,0 0 0,1 0 0,-1 0 0,1 0 0,1-1 0,-2 2-3,0 0-1,0 1 1,0-1 0,0 1-1,0-1 1,0 0 0,0 1 0,0 0-1,0-1 1,0 1 0,0 0 0,0-1-1,-1 1 1,1 0 0,0 0 0,-1 0-1,1 0 1,0 0 0,-1-1 0,1 1-1,-1 0 1,1 0 0,-1 0-1,0 1 1,1-1 0,-1 0 0,0 0-1,0 2 1,7 24-45,-7-22 37,1 0 0,0-1 0,0 1 0,0-1 0,1 1 0,-1-1 1,1 1-1,0-1 0,0 0 0,4 4 0,20 19 169,-25-25-153,1-1 0,-1 0 0,1 0 0,-1-1 0,1 1 0,-1 0-1,1 0 1,0-1 0,-1 1 0,1-1 0,0 1 0,0-1 0,-1 0 0,1 0 0,0 1 0,3-2 0,-3 0 10,1 0 0,-1 0 1,0-1-1,0 1 0,0-1 1,0 0-1,0 0 0,0 0 1,0 0-1,-1 0 0,1 0 0,-1 0 1,1 0-1,0-3 0,51-92 40,-51 93-68,0 0 1,0 1-1,0 0 0,0-1 0,1 1 0,-1 0 0,1 0 1,0 0-1,4-3 0,-6 6 9,0-1 0,0 1 0,-1-1 0,1 1 0,0 0 0,0 0 0,0-1 0,0 1 0,0 0 0,0 0 0,0 0 0,0 0 0,0 0 0,0 0 0,0 0 0,0 0 0,0 1 0,-1-1 0,1 0 0,0 0 0,0 1 0,0-1 0,0 1 0,0-1 0,0 1 0,-1-1 0,1 1 0,0-1 0,0 1 0,-1 0 0,1-1 0,-1 1 0,1 0 0,0 0 0,-1-1 0,1 1 0,-1 0 0,0 0 0,1 0 1,-1 0-1,0 0 0,1 1 0,2 3 10,-2-2-7,0 0 1,1 0 0,-1 0-1,1 0 1,0 0 0,-1-1 0,1 1-1,1-1 1,-1 1 0,0-1-1,1 0 1,-1 0 0,1 0 0,-1 0-1,1 0 1,0 0 0,0-1-1,0 1 1,6 1 0,-6-2 29,-1 1 0,1-1 0,0 1 0,-1 0 1,1 0-1,-1 0 0,1 0 0,-1 0 0,0 0 0,0 1 0,0-1 1,0 1-1,0 0 0,-1 0 0,1-1 0,1 6 0,-1-2-531,1 0 0,-1 1 0,0-1 0,-1 0 0,1 1 0,-1-1 0,0 8 0,-1-15-1502</inkml:trace>
  <inkml:trace contextRef="#ctx0" brushRef="#br0" timeOffset="1091.65">894 280 4137,'1'36'4363,"6"18"-2974,-6-47-1425,1-1 1,0 1 0,0-1-1,1 0 1,-1 0 0,2 0-1,-1 0 1,0 0 0,1 0-1,0-1 1,5 6 0,-6-9 97,0 1 0,1-1 0,-1 0 1,0 0-1,0 0 0,1-1 0,-1 1 1,1-1-1,0 0 0,-1 0 0,1 0 0,0 0 1,0-1-1,0 1 0,-1-1 0,1 0 1,0 0-1,0-1 0,0 1 0,-1-1 0,1 0 1,0 0-1,-1 0 0,1 0 0,0 0 1,-1-1-1,7-3 0,-1-1 27,0 1 0,0-1 0,0 0-1,-1-1 1,0 0 0,0 0 0,0-1 0,12-16 0,-19 22-100,0 0 1,0 0 0,0 1 0,0-1 0,0 1-1,1-1 1,-1 1 0,0-1 0,1 1 0,-1 0-1,1-1 1,0 1 0,-1 0 0,1 0 0,0 0-1,2 0 1,-2 1-9,-1 1 0,0-1 1,1 1-1,-1-1 0,0 1 0,0 0 0,0 0 0,0 0 0,0 0 0,0 0 1,0 0-1,0 0 0,0 0 0,0 0 0,-1 0 0,1 0 0,0 1 0,-1-1 1,1 0-1,-1 0 0,1 1 0,-1-1 0,0 0 0,1 1 0,-1 1 0,37 122 572,-36-128-515,-1 1 0,0-1 0,1 1 0,0 0 0,0-1 0,0 1 1,0 0-1,0-1 0,2-2 0,2-6-22,0 0-20,23-42-93,-27 50 82,1 1-1,0-1 0,0 1 1,0-1-1,0 1 1,0-1-1,1 1 1,-1 0-1,1 0 1,0 0-1,-1 1 0,1-1 1,0 1-1,0-1 1,0 1-1,5-2 1,-7 3 9,0 1 0,0-1 0,0 0 0,0 0 0,1 0 0,-1 1 0,0-1 0,0 0 0,0 1 0,0-1 0,0 1 0,0 0 0,-1-1 0,1 1 0,0 0 0,0-1 0,0 1 0,0 0 0,-1 0 0,1 0 0,0-1 0,-1 1 0,1 0 0,0 2 0,14 30 60,-9-20 51,-3-6-404,14 25 1332,-16-32-1138,-1 1 0,0-1 0,1 1 0,-1-1 0,1 1 0,-1-1 0,1 1 0,-1-1 0,1 1 0,-1-1-1,1 0 1,-1 1 0,1-1 0,0 0 0,-1 1 0,1-1 0,0 0 0,-1 0 0,1 1 0,0-1 0,-1 0 0,1 0 0,0 0 0,-1 0-1,1 0 1,0 0 0,-1 0 0,1 0 0,0-1 0,-1 1 0,1 0 0,0 0 0,-1 0 0,1-1 0,0 1 0,-1 0 0,1-1-1,-1 1 1,1-1 0,-1 1 0,1 0 0,-1-1 0,1 0 0,1 0-1549</inkml:trace>
  <inkml:trace contextRef="#ctx0" brushRef="#br0" timeOffset="1463.05">1022 0 8282,'27'58'1608,"-23"-34"329,0-7-3330,-11 10-1127,-5-1-409</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8:33.720"/>
    </inkml:context>
    <inkml:brush xml:id="br0">
      <inkml:brushProperty name="width" value="0.05" units="cm"/>
      <inkml:brushProperty name="height" value="0.05" units="cm"/>
    </inkml:brush>
  </inkml:definitions>
  <inkml:trace contextRef="#ctx0" brushRef="#br0">0 0 4825,'0'0'1279,"0"0"16,0 0-888,29 6 1722,-16-1-2108,-1 0-1,0 0 0,0 1 0,0 1 1,0 0-1,-1 0 0,-1 1 0,1 1 1,-1 0-1,9 10 0,19 35 264,-37-54-266,-1 0-1,1 0 1,0 0-1,0 1 1,0-1 0,0 0-1,-1 0 1,1 0-1,0 0 1,0 0-1,0-1 1,0 1 0,-1 0-1,1 0 1,0 0-1,0-1 1,0 1-1,-1-1 1,1 1 0,0 0-1,0-1 1,0 0-1,23-13 122,-21 12-115,0 0 39,0 0-1,0 0 1,0 0-1,1 1 1,-1-1-1,0 1 1,1 0-1,-1 0 1,1 0-1,-1 0 1,1 1 0,-1-1-1,7 1 1,-3 2-46,0-1 0,-1 1 0,1 1 0,-1-1 1,0 1-1,7 4 0,-8-5-30,-2 0 25,0-1 0,0 0 1,0 0-1,1 0 0,-1 0 1,0-1-1,1 1 0,-1-1 0,0 0 1,1 0-1,-1 0 0,0-1 0,1 1 1,-1-1-1,0 0 0,0 1 0,0-1 1,1-1-1,-1 1 0,3-2 1,4-3-39,0 0 0,-1-1 0,18-15 0,-14 11 15,-11 9 2,0 0 0,0 1 0,0-1 0,0 1 0,0 0 0,0 0 0,0 0 0,0 0 1,1 0-1,-1 0 0,0 1 0,1-1 0,-1 1 0,1 0 0,-1-1 0,0 1 1,1 0-1,-1 0 0,1 1 0,-1-1 0,1 0 0,-1 1 0,0 0 0,1-1 0,3 3 1,0 1 16,1-1 0,-1 2 0,0-1 0,-1 1 0,1 0 0,5 7 0,-5-7 48,-3-2-71,0 0-1,0-1 1,0 0 0,1 1-1,-1-1 1,1-1 0,0 1-1,-1 0 1,1-1 0,0 0-1,7 2 1,-8-3-304,-1 0 0,1 1-1,-1-1 1,1 0 0,-1 0 0,1-1-1,-1 1 1,1-1 0,-1 1 0,1-1 0,-1 0-1,0 0 1,4-1 0,6-6-1923</inkml:trace>
  <inkml:trace contextRef="#ctx0" brushRef="#br0" timeOffset="924.04">1179 131 7122,'25'-4'3167,"-19"2"-3272,1 0 0,-1-1-1,1 0 1,8-5 0,-12 7 25,-1-1 0,1 1 0,-1-1-1,0 0 1,1 1 0,-1-1 0,0 0 0,0 0 0,0-1 0,-1 1 0,1 0 0,0 0 0,-1-1 0,0 1 0,1-1 0,-1 0 0,0 1 0,0-1 0,0 0 0,-1 1 0,1-1 0,0-3 0,-1 5 120,-1 1 1,1 0 0,0-1-1,0 1 1,0-1-1,0 1 1,0 0 0,0-1-1,0 1 1,0 0-1,-1-1 1,1 1 0,0 0-1,0-1 1,-1 1-1,1 0 1,0 0 0,0-1-1,-1 1 1,1 0 0,0 0-1,-1-1 1,1 1-1,0 0 1,-1 0 0,1 0-1,0 0 1,-1 0-1,1-1 1,0 1 0,-1 0-1,1 0 1,0 0 0,-1 0-1,1 0 1,-1 0-1,1 0 1,0 0 0,-1 0-1,0 1 1,-21 5 1258,11-3-1447,-9 4 308,-76 26 57,87-30-260,0 1 0,1 0 0,0 1 0,0 0 0,0 0 0,0 1 0,1 0 0,-11 11 0,16-15 30,0 1 0,1-1 0,-1 1 0,1 0 0,0-1 0,-1 1 0,1 0 1,1 0-1,-1 0 0,0 0 0,1 0 0,-1 3 0,1-5 15,0 0-1,0 0 1,0 0 0,0 0 0,1-1-1,-1 1 1,0 0 0,0 0-1,1 0 1,-1-1 0,0 1-1,1 0 1,-1 0 0,1-1-1,-1 1 1,1 0 0,-1-1-1,1 1 1,-1-1 0,1 1-1,0 0 1,-1-1 0,1 1 0,0-1-1,-1 0 1,1 1 0,0-1-1,0 0 1,-1 1 0,1-1-1,0 0 1,0 0 0,0 0-1,0 1 1,-1-1 0,1 0-1,0 0 1,0 0 0,0-1-1,0 1 1,-1 0 0,1 0 0,0 0-1,0 0 1,0-1 0,-1 1-1,2-1 1,1 0 68,0 0 0,-1 0 0,1 0 0,-1-1 0,1 1-1,-1-1 1,1 0 0,-1 0 0,0 1 0,0-1 0,0-1 0,0 1 0,0 0 0,-1 0 0,1-1 0,0 1 0,-1-1 0,0 1-1,0-1 1,2-5 0,-3 20-243,0 0-1,0 1 1,1-1-1,1 0 1,3 15-1,-3-19 92,-2-4 76,0-1-1,1 1 1,0 0-1,0-1 1,0 1-1,0 0 1,1-1-1,0 1 1,-1-1-1,1 0 1,0 0 0,0 1-1,1-1 1,-1-1-1,1 1 1,-1 0-1,1-1 1,0 1-1,0-1 1,0 0-1,1 0 1,-1 0-1,0 0 1,1 0-1,5 1 1,-3-2 98,0-1 0,-1 1 1,1-1-1,0 0 0,0-1 1,-1 1-1,1-1 0,0-1 0,-1 1 1,1-1-1,-1 0 0,1 0 1,-1 0-1,0-1 0,7-4 1,-5 3-23,0-1 1,-1 0 0,1 0 0,-1 0 0,0-1-1,-1 0 1,10-12 0,-13 14-169,1 1 0,-1-1 1,0 0-1,0 0 0,-1 0 1,1 0-1,-1 0 0,0-1 0,0 1 1,0 0-1,0-1 0,-1 1 1,0-1-1,0 1 0,0 0 0,-1-7 1,1 13-5019,1 7 2561,1-2 1467</inkml:trace>
  <inkml:trace contextRef="#ctx0" brushRef="#br0" timeOffset="1465.54">1423 15 6673,'2'-2'2477,"8"6"-3346,19 14-905,94 102 230,-89-83 2529,1-1 1,2-2-1,48 34 1,-81-66-863,12 8 378,-1 1 0,0 0 0,0 0 0,23 26 0,-47-51-2528,-8-5 435</inkml:trace>
  <inkml:trace contextRef="#ctx0" brushRef="#br0" timeOffset="1857.49">1808 55 6145,'-20'24'821,"1"1"-1,1 1 0,2 1 1,-27 56-1,-7 13-742,-109 160-142,151-242 48,0 0-46,0-1 1,0 0 0,-2 0-1,0 0 1,0-2 0,-22 20-1,32-30 37,0-1-1,-1 1 0,1-1 0,-1 0 0,1 1 0,-1-1 0,1 0 1,-1 1-1,1-1 0,-1 0 0,1 0 0,-1 1 0,1-1 0,-1 0 0,1 0 1,-1 0-1,0 0 0,1 0 0,-1 0 0,1 0 0,-1 0 0,0 0 1,1 0-1,-1 0 0,1 0 0,-1 0 0,1 0 0,-1-1 0,0 1 1,1 0-1,-1 0 0,0-1 0,-6-18-1805,2-7 213</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8:38.203"/>
    </inkml:context>
    <inkml:brush xml:id="br0">
      <inkml:brushProperty name="width" value="0.05" units="cm"/>
      <inkml:brushProperty name="height" value="0.05" units="cm"/>
    </inkml:brush>
  </inkml:definitions>
  <inkml:trace contextRef="#ctx0" brushRef="#br0">2274 3452 6609,'70'10'5636,"-42"-8"-5793,1 3 1,-1 0-1,53 18 0,-42-11 309,-1-1-1,1-1 0,1-2 0,0-2 0,0-1 0,75-3 1,246-35-78,-297 25-81,23-4 3,12-2 69,183-1-1,-44 20 220,353 21 822,-310-14-843,-164-10 17,199 29-1,-268-22-197,28 6-11,0-3 0,117 2 1,-39-18 44,188 6 89,-276 3-160,1-4-1,-1-1 1,107-16 0,-97 3-25,150-19 125,-182 28-129,0 3 0,-1 1 0,56 8 0,7 5 161,212 1 0,142-13 803,-398-2-975,0-1 1,67-13 0,-62 6 36,89 0 0,-94 13-70,82 15 0,-100-11 45,-1-2 0,1-2 1,1-1-1,70-6 1,-27-12 189,107-34 1,-77 19-142,-111 28-95,0 0-64,1 0 0,0 0 0,-1 1 1,1 0-1,0 0 0,0 1 0,14 1 0,-16 6-2096,-12-3-3026,-1-4 2812</inkml:trace>
  <inkml:trace contextRef="#ctx0" brushRef="#br0" timeOffset="1402.63">2563 3108 7642,'27'14'4750,"0"-5"-3621,-25-9-1150,1 1 0,1-1 1,-1 0-1,0 0 1,0 0-1,0-1 1,0 1-1,0 0 0,0-1 1,-1 0-1,1 0 1,0 0-1,0 0 1,0 0-1,-1-1 0,6-2 1,5-3 49,-1 1 1,2 1 0,-2 0-1,2 1 1,0 0-1,-1 1 1,2 1 0,-1 0-1,0 1 1,18 0-1,-7 0-26,44-9 0,52-23 96,20-6 250,-109 33-286,148-35 581,-159 34-559,-1-2 0,1 1-1,-1-2 1,0 0 0,-1-1-1,25-19 1,-22 9-48,-16 15-45,0-1 0,0 1 0,1 1 0,-1 0 0,1 1 0,14-8 0,-21 16 398,-4 2-7346,2-5 4652</inkml:trace>
  <inkml:trace contextRef="#ctx0" brushRef="#br0" timeOffset="2388.51">3389 1387 7418,'4'85'3810,"13"41"-2914,2 38-1144,-26 459 17,1 21 1435,19-193 728,-9-232-1330,-4-209-590,1 5-14,-1 0 0,0-1 0,-1 1 0,-1-1 0,-4 19 0,6-33-477,-4 2 1905,3-3-6802,-1-3 2320</inkml:trace>
  <inkml:trace contextRef="#ctx0" brushRef="#br0" timeOffset="2828.33">3455 4239 5569,'1'4'2689,"-2"-5"-137,-2-5-1031,0 6-1209,3 0-104,-1-1-128,-4-9-48,-2-1-80,-4-1-248,-31-29-120,19 48-297,4 8-287,-10 20-1528,0 10 351</inkml:trace>
  <inkml:trace contextRef="#ctx0" brushRef="#br0" timeOffset="3181.97">3187 4544 2825,'-4'28'1001,"-8"63"2352,12-82-2957,0 0-1,0 0 0,0 0 1,1 0-1,1-1 0,0 2 1,4 13-1,-5-21-367,-1-1 0,0 0 0,1 0 0,-1 1 1,1-1-1,0 0 0,-1 0 0,1 0 0,0 0 0,0 0 0,0 0 0,0 0 0,0 0 0,0 0 0,0 0 0,0 0 0,0 0 0,0-1 0,0 1 0,1 0 0,-1-1 1,0 1-1,0-1 0,1 0 0,-1 1 0,0-1 0,1 0 0,-1 0 0,0 0 0,1 0 0,-1 0 0,0 0 0,1 0 0,-1 0 0,1 0 0,-1-1 0,0 1 0,0 0 1,1-1-1,-1 1 0,0-1 0,0 0 0,1 1 0,-1-1 0,0 0 0,0 0 0,1-1 0,5-3 85,0 0-1,-1-1 1,1 0-1,-1-1 0,10-14 1,-3-3 69,0 0 1,0-1-1,-2-2 0,14-45 1,16-40-532,-40 111 319,0-1 1,0-1 0,0 1 0,0 0-1,0 0 1,0 1 0,1-1 0,-1 0-1,1 1 1,-1 0 0,1-1-1,-1 1 1,1 0 0,2-2 0,-3 3 8,0 0 1,0-1-1,0 1 1,0 0-1,0 0 1,0 0-1,0 0 1,0 0-1,0 0 1,0 0-1,0 0 1,1 0-1,-1 0 1,0 0-1,0 1 1,0-1-1,0 1 1,0-1-1,-1 0 1,2 2-1,3 2-49,1 1-1,0 0 0,-1 1 1,0 0-1,0-1 0,5 9 1,1 1 99,1-1 70,0 0 1,2-1-1,-1 0 1,2 0-1,-1-1 1,31 18-1,-37-26-19,0 0-1,1 0 0,-1-1 1,1 0-1,0 0 0,0-1 0,0 0 1,0 0-1,0-1 0,0-1 1,0 1-1,-1-2 0,1 1 0,1-1 1,-1 0-1,12-4 0,-19 5-44,0-1-1,0 0 1,0 0-1,0 0 1,0 0-1,0 0 1,0-1-1,0 1 0,0 0 1,3-4-1,-5 4-41,1 1-1,-1-1 1,0 1-1,1-1 1,-1 1 0,0-1-1,1 1 1,-1-1-1,0 1 1,0-1-1,0 1 1,1-1-1,-1 0 1,0 1-1,0-1 1,0 1-1,0-1 1,0 0-1,0 1 1,0-1-1,0 1 1,-1-1 0,1 0-1,0 1 1,0-1-1,0 1 1,-1-1-1,1 1 1,0-1-1,0 0 1,-1 1-1,1 0 1,-1-1-1,1 1 1,0-1-1,-1 1 1,1-1-1,-1 1 1,1 0 0,-1-1-1,0 1 1,-17-9-420</inkml:trace>
  <inkml:trace contextRef="#ctx0" brushRef="#br0" timeOffset="4559.05">7614 3887 7218,'-2'29'7708,"-5"13"-7530,2-12-147,-12 285-464,16-228 585,0-65-56,1 6 579,3 48-1,8-138 1167,-8 2-1618,-3 41-255,1-1 0,0 1-1,1-1 1,1 1 0,1 0 0,1 1-1,10-29 1,-14 46 6,-1 0 0,0 0 0,1 1-1,-1-1 1,0 0 0,1 0 0,-1 1 0,1-1-1,-1 0 1,1 1 0,0-1 0,-1 1 0,1-1-1,0 1 1,-1-1 0,1 1 0,0-1 0,0 1-1,-1 0 1,1-1 0,0 1 0,0 0 0,0-1-1,-1 1 1,1 0 0,0 0 0,0 0-1,0 0 1,0 0 0,-1 0 0,1 0 0,0 0-1,0 0 1,0 0 0,0 1 0,-1-1 0,1 0-1,0 1 1,0-1 0,0 0 0,-1 1 0,1-1-1,0 1 1,-1-1 0,1 1 0,1 0 0,3 4-207,0 0 1,0 0 0,-1 0 0,6 10 0,-7-11 137,27 38-696,53 66 199,-72-96 928,1 0-1,-1 0 1,2-1-1,0-1 1,1-1-1,17 10 1,-17-14 359,-7-2-1637,-11 13-288,-12 22 446,-31 55-1,37-76 990,-1-1-1,0 0 1,0-1 0,-2-1-1,-22 23 1,31-34-116,0-1 1,-1 1-1,1-1 1,0 0-1,-1 0 1,0 0-1,1 0 0,-1-1 1,0 0-1,0 0 1,0 0-1,0 0 1,0-1-1,0 0 1,0 0-1,0 0 1,-7-2-1,-7-2-1178,-1-1-1,1 0 1,-19-9-1,23 9-1011,4 0-686</inkml:trace>
  <inkml:trace contextRef="#ctx0" brushRef="#br0" timeOffset="6368.75">7346 1622 6817,'0'0'2314,"0"0"-96,0 0-1214,0 0-673,0 0-199,1 23-643,16 54 723,-12-47 29,18 53 0,3 1-321,24 134 0,1 4 46,-51-220 35,30 102 6,-3 1 1,15 129 0,-34-118 321,-5 1-1,-5-1 0,-5 0 1,-26 133-1,16-138 267,17-112-628,0 1 1,0-1-1,0 1 0,0-1 1,0 1-1,0-1 0,0 1 1,-1-1-1,1 1 0,0 0 1,0-1-1,-1 1 0,1-1 1,0 1-1,0 0 0,-1-1 1,1 1-1,0 0 0,-1-1 1,1 1-1,-1 0 0,1-1 1,0 1-1,-1 0 1,1 0-1,-1 0 0,1-1 1,-1 1-1,1 0 0,-1 0 1,1 0-1,0 0 0,-1 0 1,1 0-1,-1 0 0,1 0 1,-1 0-1,1 0 0,-1 0 1,1 0-1,-1 0 0,1 0 1,-1 0-1,1 1 0,-1-1 1,1 0-1,0 0 0,-1 1 1,1-1-1,-1 0 1,1 0-1,0 1 0,-1-1 1,1 0-1,0 1 0,-1-1 1,1 0-1,0 1 0,0-1 1,-1 1-1,1-1 0,0 1 1,0-1-1,0 0 0,-1 1 1,1-1-1,0 1 0,0-1 1,0 2-1,-9-38-2318,-4-34 124</inkml:trace>
  <inkml:trace contextRef="#ctx0" brushRef="#br0" timeOffset="7898.5">3608 1371 6457,'1'-1'378,"1"0"1,-1 0-1,0-1 0,1 1 0,-1 0 0,1 1 0,-1-1 0,1 0 0,0 0 0,-1 1 0,4-2 0,-4 2-373,1 0-1,0 0 0,-1 0 1,1 0-1,-1 1 0,1-1 1,-1 0-1,1 1 0,-1-1 1,1 1-1,-1-1 0,1 1 1,-1 0-1,0 0 0,1-1 1,-1 1-1,0 0 0,0 0 0,1 0 1,-1 0-1,0 1 0,0-1 1,0 0-1,0 0 0,-1 1 1,1-1-1,0 0 0,0 3 1,0-3 28,0 0 1,1 1 0,-1-1-1,0 0 1,1 0 0,-1 0-1,0 0 1,1 0 0,-1 0-1,1 0 1,0 0 0,-1-1-1,4 2 1,2 1 35,4 1 37,1 0 0,-1-2 0,0 1 0,0-1 1,1-1-1,0 0 0,0 0 0,0-2 0,21-1 0,164-5 1411,-141 8-1350,1-2 0,61-10 0,-9-7-116,178-5 1,326 26 697,-467 3-624,85 0 577,-183-5-608,-1 2 0,-1 2 1,1 1-1,68 20 0,-74-16-49,0-1 1,1-3-1,-2 0 0,85-2 1,-19-8 54,155 14 0,-243-8-92,182 17 22,-152-17 0,0-2 1,57-7-1,-28-1 85,-1 3-1,0 4 1,147 15 0,-107-5-28,-65-6 192,66 12-1,-109-13-218,-4-2-63,1 1 0,-1 0 0,0-1 0,0 2 0,1-1 0,-1 0 0,0 1 1,0 0-1,0 0 0,-1 0 0,1 0 0,0 1 0,-1-1 0,5 5 0,-18-9-7493,-10-6 4478</inkml:trace>
  <inkml:trace contextRef="#ctx0" brushRef="#br0" timeOffset="8925.78">9709 3550 9274,'-2'5'253,"-6"40"2046,8-44-2248,0 0-1,-1-1 1,1 1 0,0 0-1,0 0 1,0 0 0,0 0-1,0-1 1,0 1 0,0 0-1,0 0 1,0 0 0,0 0 0,1-1-1,-1 1 1,0 0 0,0 0-1,1-1 1,-1 1 0,0 0-1,1 0 1,-1-1 0,1 1 0,-1 0-1,1-1 1,0 1 0,-1-1-1,1 1 1,0 0 0,-1-1-1,1 1 1,0-1 0,-1 0-1,1 1 1,0-1 0,0 0 0,1 1-1,17 0 12,-1 1 0,0 1 1,1 1-1,0 0 0,-1 1 0,22 9 0,-14-1-23,-1 2 0,1 1 0,32 28-1,31 20 260,69 23 256,-154-83-1301,-6-4-4842,0-1 3116</inkml:trace>
  <inkml:trace contextRef="#ctx0" brushRef="#br0" timeOffset="9456.22">10244 3420 6257,'-5'12'614,"-1"-2"-1,0 1 1,-1-1-1,0-1 0,-1 1 1,0-1-1,-13 13 1,-78 60 276,31-28-657,60-47-201,-150 142 179,141-130-34,0 1 0,1 0 1,2 1-1,0 1 0,1 1 0,-14 33 0,-21 83-126,48-140-516,-1 1 392,1-1 1,0 1-1,-1-1 0,1 1 0,0-1 1,0 1-1,-1-1 0,1 1 1,0-1-1,0 0 0,0 1 0,0-1 1,-1 1-1,1-1 0,0 0 1,0 1-1,0-1 0,0 0 0,1 1 1,-1-1-1,0 1 0,0-1 1,0 1-1,0-1 0,1 0 0,11-37-1747,11-30 336</inkml:trace>
  <inkml:trace contextRef="#ctx0" brushRef="#br0" timeOffset="10022.69">9502 3312 6817,'0'0'121,"0"0"-1,0 0 1,0 0-1,0 1 1,0-1-1,-1 0 1,1 0-1,0 0 1,0 1-1,0-1 1,0 0-1,0 0 0,0 1 1,0-1-1,0 0 1,0 0-1,0 1 1,0-1-1,0 0 1,0 0-1,0 1 1,0-1-1,0 0 0,0 0 1,0 1-1,0-1 1,0 0-1,0 0 1,0 1-1,1-1 1,-1 0-1,0 0 1,0 0-1,0 1 1,0-1-1,0 0 0,1 0 1,-1 0-1,0 0 1,0 1-1,1-1 1,-1 0-1,0 0 1,0 0-1,0 0 1,1 0-1,-1 0 0,0 0 1,0 0-1,1 1 1,-1-1-1,0 0 1,0 0-1,1 0 1,20-6 66,-16 4-59,34-15 32,-24 9-98,-1 2 0,1-1 0,33-7 0,-44 14-29,1 0 1,-1 1 0,0 0-1,0 0 1,0 0-1,1 0 1,-1 0 0,0 1-1,0 0 1,-1 0 0,1 0-1,4 3 1,-3-2 83,1 0 0,-1 0-1,0 0 1,13 3 0,-2-5 21,0 0-1,0-2 1,0 1-1,1-2 1,-1 0-1,0-1 1,-2 0-1,2-1 1,16-7-1,-3 2 272,37-6 0,-60 15-419,-11-9-6914,1-19 4040</inkml:trace>
  <inkml:trace contextRef="#ctx0" brushRef="#br0" timeOffset="12064.71">2500 4192 5313,'1'-1'321,"1"1"-1,-1-1 1,0 1 0,0-1-1,0 1 1,0-1 0,0 0-1,0 0 1,0 1 0,0-1-1,0 0 1,0 0-1,0 0 1,-1 0 0,1 0-1,1-2 1,5-21 1254,-7 19-1592,0 0 1,0 0-1,0 0 1,0-1-1,-1 1 1,0 0-1,-3-8 1,-2-8 134,0-1 1,2 1-1,0-1 1,2 0-1,0 0 1,2-25-1,-4-48 714,-17-61-392,-12-138-168,-5-17 754,5 77-399,18 113-624,5 61-1,3-2 1,3 0 0,6-102-1,15 29 2,-4 50 0,-5-2 0,-2-107 0,-35-188-14,15 264-5,-38-142-1,-10 65-62,40 138 38,3-1 1,2-2-1,-11-75 1,26 115 38,-2-8-4,1-1-1,2 1 1,1-1-1,3-42 1,0 61-24,1 0 0,0 0 0,1 0 0,0 0 0,0 1 0,1-1 0,11-12 0,-4 3-19,91-144-4,-103 161 46,1 0 0,-1 0 0,0-1 0,0 1 0,0 0 0,0-1 1,-1 1-1,1-1 0,-1 1 0,1-5 0,7-28-20,12-20-25,-20 55 35,0 0 0,0 0-1,1 0 1,-1 0 0,0 0-1,0-1 1,0 1 0,0 0-1,0 0 1,0 0 0,0 0-1,0 0 1,0 0 0,0 0-1,0 0 1,0 0-1,0 0 1,0 0 0,0-1-1,0 1 1,0 0 0,0 0-1,0 0 1,0 0 0,0 0-1,0 0 1,0 0 0,0 0-1,0 0 1,0 0 0,0-1-1,0 1 1,0 0 0,0 0-1,0 0 1,-1 0 0,1 0-1,0 0 1,0 0 0,0 0-1,0 0 1,0 0 0,0 0-1,0 0 1,0 0 0,0 0-1,0 0 1,0 0 0,-1 0-1,1-1 1,0 1 0,0 0-1,0 0 1,0 0-1,0 0 1,0 0 0,0 0-1,0 0 1,0 0 0,0 0-1,-1 1 1,1-1 0,0 0-1,0 0 1,0 0 0,-6 3-6134,5-2 3704</inkml:trace>
  <inkml:trace contextRef="#ctx0" brushRef="#br0" timeOffset="12877.62">3113 1310 7690,'3'12'2944,"-7"4"305,1-3-2137,-4 2-312,0-1-512,-1-1-416,1-6-432,-5-2-608,5-2-1817,-3-12-247,-1-4-817</inkml:trace>
  <inkml:trace contextRef="#ctx0" brushRef="#br0" timeOffset="13236.67">2818 1331 6921,'2'13'2201,"3"1"432,-2 4-2009,-5 2-240,-1-4-512,-3-1-536,-7-3-1969,-6-15 256</inkml:trace>
  <inkml:trace contextRef="#ctx0" brushRef="#br0" timeOffset="13577.91">2372 1390 9898,'-5'-1'2609,"2"-1"687,2-1-2912,1 3-504,0 0-400,-2 0-352,1 0-392,0 0-1969,0 0 441</inkml:trace>
  <inkml:trace contextRef="#ctx0" brushRef="#br0" timeOffset="13578.91">2147 1385 9106,'-5'-1'2440,"-1"-1"289,1 0-2873,4 2-2745,-1 0 249</inkml:trace>
  <inkml:trace contextRef="#ctx0" brushRef="#br0" timeOffset="14142.27">644 848 8586,'-1'9'593,"2"-3"3325,-1-6-3814,1 0 0,-1 0 0,1 0-1,-1 0 1,0 1 0,1-1 0,-1 0-1,1 0 1,-1 1 0,1-1 0,-1 0 0,0 0-1,1 1 1,-1-1 0,0 0 0,1 1 0,-1-1-1,0 1 1,0-1 0,1 0 0,-1 1 0,0-1-1,0 1 1,0-1 0,1 1 0,-1-1-1,0 0 1,0 1 0,0-1 0,0 1 0,0-1-1,0 2 1,2 5-208,-1 0 0,0 0 0,0 0 0,-1 0 0,0 1 0,0-1 0,-1 0 0,0 0 0,0 1 0,0-1 0,-4 9 0,0 6-239,-31 226-3071,34-210 2234,1-2 1,2 2-1,1-1 0,14 64 1,-12-91 1310,-1-15-347,-1-19-717,-2 23 845,2-28-1152</inkml:trace>
  <inkml:trace contextRef="#ctx0" brushRef="#br0" timeOffset="14658.89">1 1791 7546,'103'-24'5269,"-69"15"-5330,1 1-1,0 2 1,59-4-1,-9 14-70,1 4 1,148 33-1,-10-2 1494,-212-37-1240,-2 0-1,2-1 1,-1-1-1,1 1 1,0-2-1,-1 0 1,1 0-1,-1-1 0,1-1 1,-1 0-1,17-6 1,-27 9-244,-1-1 1,1 1-1,0-1 1,0 1-1,0 0 1,-1-1-1,1 0 1,0 1-1,0-1 1,-1 1-1,1-1 1,0 0-1,-1 1 1,1-1-1,-1 0 1,1 0-1,-1 1 1,1-1-1,-1 0 1,0 0-1,1 0 1,-1 0-1,0 0 1,0 0-1,0 1 1,0-1-1,0 0 1,0 0-1,0 0 1,0 0-1,0 0 1,0 0-1,0 0 1,0 0-1,-1 1 1,1-3-1,-9-9-2686</inkml:trace>
  <inkml:trace contextRef="#ctx0" brushRef="#br0" timeOffset="15457.75">201 2293 9426,'5'7'672,"0"0"1,-1 0-1,0 1 1,-1-1-1,3 10 0,8 43-539,-10-20-2052,-2 46-1,-1-38 1555,-1-16 45,-1-18 580,1 2 0,1-2-1,0 1 1,0-1-1,2 0 1,0 0 0,7 22-1,-10-36-204,0 1-1,0 0 0,1-1 0,-1 1 0,0-1 0,0 1 0,1-1 1,-1 1-1,1-1 0,-1 1 0,0-1 0,1 1 0,-1-1 1,1 0-1,-1 1 0,1-1 0,-1 1 0,1-1 0,-1 0 0,1 0 1,-1 1-1,1-1 0,0 0 0,-1 0 0,1 0 0,-1 0 1,1 1-1,0-1 0,-1 0 0,1 0 0,0 0 0,0-1 0,1 1 21,-1-1-1,1 0 0,-1 0 0,1 0 0,-1 0 0,0 0 0,1 0 1,-1 0-1,0 0 0,0-1 0,2-2 0,20-39 589,-16 25-533,-4 8-104,1 0 0,1 0 1,0 0-1,9-15 0,-13 23-44,0 1 0,0 0 0,0-1 0,0 1 0,-1 0 0,2 0 0,-1 0 0,0-1 0,1 1 0,-1 1 0,1-1 0,-1 0 0,1 0 0,-1 0 0,1 1 0,0-1 0,-1 1 0,1-1 0,0 1 0,-1 0 0,1 0 0,0 0 0,-1-1 0,1 2 0,0-1 0,0 0 0,-1 0 0,1 0 0,0 1 0,-1-1 0,1 1 0,0 0 0,-1-1 0,1 1 0,1 1 0,6 2-74,-1 1-1,0 0 1,0 1-1,-1-1 1,13 15-1,-17-18 101,-1 1 0,0 0-1,0 0 1,0 0-1,-1 0 1,1 0 0,-1 1-1,0-1 1,0 0-1,0 1 1,0-1-1,0 0 1,-1 1 0,0-1-1,1 1 1,-1-1-1,-1 1 1,1-1 0,-1 4-1,-3 11 10,0-1 0,-1 0 0,-1-1 1,-1 0-1,-15 28 0,-52 72 94,66-104-82,7-11-51,0 2-4,0-1 0,-1 0 0,1 1 1,-1-1-1,0 0 0,1 0 0,-1 0 0,0 0 0,0-1 0,0 1 0,-1 0 0,1-1 0,0 0 0,-1 1 0,1-1 0,-3 1 0,4-7-3844,1-12 1498</inkml:trace>
  <inkml:trace contextRef="#ctx0" brushRef="#br0" timeOffset="15865.88">723 2680 7450,'0'1'146,"0"-1"0,0 0 0,0 1 0,0-1 0,0 0 0,-1 1 0,1-1 0,0 1 1,0-1-1,0 0 0,0 1 0,0-1 0,0 1 0,1-1 0,-1 0 0,0 1 0,0-1 0,0 1 1,0-1-1,0 0 0,1 1 0,-1-1 0,0 0 0,0 1 0,0-1 0,1 0 0,-1 1 0,0-1 1,1 0-1,-1 0 0,0 1 0,1-1 0,-1 0 0,0 0 0,1 0 0,-1 1 0,0-1 0,1 0 1,0 0-1,14-9 225,-2 1-278,26-17-43,-21 13-31,-15 11 0,1 0 0,0-1 0,0 1 0,0 0 1,0 1-1,0-1 0,0 1 0,0 0 0,-1 0 0,1 1 0,0-1 0,0 1 1,0 0-1,0 1 0,0-1 0,0 0 0,-1 1 0,7 2 0,11 4 86,7 1-139,16 5-547,-16-13-2675,-20-7 762</inkml:trace>
  <inkml:trace contextRef="#ctx0" brushRef="#br0" timeOffset="16553.05">1254 2559 7754,'-10'2'4870,"0"5"-4781,0 20-3140,9-21 3758,-2 7-650,1 0 0,0 1 1,1-1-1,1 0 0,0 1 0,0-1 1,2 0-1,-1 0 0,2 0 0,0 1 1,0-1-1,6 12 0,-4-14 199,0 0 0,-1-1 0,2 1 0,0 0 0,12 13 0,-16-22-205,0 0 0,0 0 1,0 0-1,1 0 0,-1 0 1,0 0-1,1-1 1,0 1-1,-1-1 0,1 0 1,0 0-1,3 1 0,-5-1-27,1-1 0,0 0 0,0 0 0,0 0 0,0 0 0,0 0 0,0-1 0,-1 1 0,1 0 0,0-1 0,0 1 0,0-1 0,-1 0 0,1 0 0,0 1 0,-1-1 0,1 0 0,-1-1 0,1 1 0,-1 0 0,2-2 0,4-4 28,0-1 0,-1-1 0,0 1 0,-1-2-1,0 1 1,-1 0 0,0 0 0,0-1 0,-1 1-1,0-1 1,0 0 0,-1 0 0,1-13 0,-3 22-37,0 0 1,0 1-1,0-1 0,0 0 1,0 0-1,0 1 1,0-1-1,0 0 0,0 1 1,0-1-1,0 0 0,-1 1 1,1-1-1,0 0 1,0 1-1,-1-1 0,1 0 1,0 1-1,-1-1 1,1 1-1,-1-1 0,1 0 1,0 1-1,-1-1 1,0 1-1,1-1 0,-1 1 1,0-1-1,0 1-8,0 0 0,1 1 0,-1-1 0,1 0-1,-1 0 1,0 1 0,1-1 0,-1 0 0,1 1 0,-1-1 0,1 1-1,-1-1 1,1 0 0,-1 1 0,1-1 0,-1 1 0,1-1 0,-1 1-1,1 0 1,0-1 0,-1 1 0,1-1 0,0 1 0,0 0-1,0-1 1,-1 1 0,1 0 0,0-1 0,0 1 0,0 0 0,-3 14-29,2-1 0,0 0 0,0 0 0,1 0 0,1 0 0,0 0 0,0 1 0,1-1 0,1 0 0,1-1 1,0 1-1,1-1 0,7 17 0,-11-29 30,-1 0 0,1 0 1,0 0-1,0 0 0,-1 0 1,1 0-1,0 0 0,0 0 0,0-1 1,0 1-1,0 0 0,0 0 1,0-1-1,0 1 0,1-1 1,-1 1-1,0-1 0,0 1 0,0-1 1,1 0-1,-1 1 0,0-1 1,0 0-1,1 0 0,-1 0 0,0 0 1,0 0-1,1 0 0,0-1 1,4-1-12,0 0 1,0 0 0,0 0-1,0-1 1,5-3 0,-6 2-326,0 1 0,0 1 1,0-1-1,0 1 0,0 0 0,6-1 1,3 4-2339,-3 2-137</inkml:trace>
  <inkml:trace contextRef="#ctx0" brushRef="#br0" timeOffset="20764.99">3533 4304 3289,'0'1'215,"0"0"0,0 0 0,0-1 0,0 1 1,0 0-1,-1-1 0,1 1 0,0 0 0,-1-1 1,1 1-1,-1 0 0,1-1 0,0 1 0,-1-1 0,1 1 1,-1 0-1,0-1 0,1 1 0,-1-1 0,1 0 1,-1 1-1,-1 0 0,-7-11 2485,8 8-2678,0 0 0,-1 0 0,1 1 0,-1-1 0,1 0 0,-1 1 0,0-1 0,1 1 0,-1-1 0,0 1 0,-2-1 0,-7-1 275,1 2-1,-1-1 0,0 1 1,2 1-1,-2 0 0,0 0 1,1 1-1,-21 4 0,13-2-201,9-2-105,0 1 0,0 0 0,0 0 0,1 1 0,-1 1 0,0-1 0,2 1 0,-1 1 0,0-1 0,-14 13-1,12-8-5,1 0-1,-1 1 1,1 0-1,1 0 0,0 1 1,1 0-1,-7 14 0,-5 11 31,-24 76 0,43-112-18,0 1-1,-1-1 1,1 1 0,0 0-1,0-1 1,-1 1-1,1-1 1,0 1-1,0 0 1,0-1 0,0 1-1,-1 0 1,1-1-1,0 1 1,0-1-1,1 1 1,-1 0 0,0-1-1,0 1 1,0 0-1,0-1 1,0 1-1,1-1 1,-1 1-1,0 0 1,1-1 0,-1 1-1,0-1 1,1 1-1,-1-1 1,1 1-1,-1-1 1,1 1 0,-1-1-1,1 1 1,-1-1-1,1 1 1,28-1-153,-15-2 236,14 0-4,37-7 0,-55 7-58,-1 0 0,0-1 0,0 0 0,-1 0 0,1-1 0,-1 0 0,1-1-1,13-10 1,-14 8 61,0 0-1,-1-1 0,0-1 1,0 0-1,-1 1 0,0-1 1,-1 0-1,0-1 0,-1 1 1,1-1-1,-2 0 0,0 0 1,0-1-1,0 0 1,0-11-1,-3 20-58,1-2 0,-1-1-1,1 1 0,0 0 1,0 0-1,0 0 0,1 0 0,-1 0 1,0 0-1,1 1 0,0-1 1,1 0-1,3-4 0,-6 9-3,0-1 0,0 1 0,0-1 0,0 1 0,0-1 1,0 1-1,0 0 0,0-1 0,0 1 0,0-1 0,0 1 0,0-1 0,1 1 0,-1-1 0,0 1 0,0-1 0,1 1 0,-1-1 0,0 1 0,1-1 0,-1 1 0,0-1 0,1 0 0,-1 1 0,1-1 0,-1 0 0,1 1 0,-1-1 0,1 0 0,-1 1 1,1-1-1,0 0 0,23 17-192,95 41 144,-101-47 41,0 0 0,0 0-1,-2 1 1,1 0 0,20 22 0,-33-26-456,-4-6-3724,-1-2 1233</inkml:trace>
  <inkml:trace contextRef="#ctx0" brushRef="#br0" timeOffset="22734.54">7663 4245 4073,'6'12'554,"-5"-10"-270,0 1 1,0-1-1,0 0 1,0 0-1,0 1 0,0-1 1,-1 0-1,1 1 0,-1-1 1,1 4-1,-2 0 596,1-3 2268,9-3-1329,-6 0-1934,1 0 171,1-1-1,0 1 1,-1 0 0,1 0-1,-1 0 1,1 1 0,0 0-1,-1 0 1,0 0 0,1 0-1,-1 1 1,0 0 0,1 0 0,-1 0-1,0 0 1,0 0 0,-1 1-1,1 0 1,0 0 0,-1 0-1,0 1 1,0-1 0,0 1-1,5 6 1,40 73-44,-45-78 62,0 0 0,1-1-1,0 0 1,0 1 0,0-2 0,0 1 0,1 0-1,-1-1 1,1 0 0,0 0 0,0 0-1,0 0 1,7 1 0,-5-1 13,0 1 1,0 0-1,-1 0 1,1 0-1,8 8 1,-16-9-75,-1 0-1,0 0 1,0 0 0,0 0 0,0 0 0,0-1-1,0 1 1,-1-1 0,1 0 0,-1 1-1,-4 1 1,0 0-20,1-1-1,-1 2 1,1-1-1,-11 9 1,11-8-1,0 0 0,0 0 1,-1-1-1,1 0 1,-1 0-1,-8 3 1,-6 3-9,0 2 1,1 0-1,-20 15 1,23-14-30,-2-1 1,2-1-1,-2 0 1,-21 8-1,39-18-7,0-1 0,1 0 0,-1 0 0,1 1 0,-1-1-1,1 0 1,-1 0 0,0 0 0,1 0 0,-1 0-1,0 1 1,1-1 0,-1 0 0,1 0 0,-1-1-1,0 1 1,1 0 0,-1 0 0,1 0 0,-1 0-1,0 0 1,1-1 0,-1 1 0,1 0 0,-1-1-1,1 1 1,-1 0 0,1-1 0,-1 1 0,1 0 0,-1-1-1,1 1 1,-1-1 0,1 1 0,0-1 0,-1 1-1,1-2 1,-5-31-2056,7-12-253,3 16 228</inkml:trace>
  <inkml:trace contextRef="#ctx0" brushRef="#br0" timeOffset="24450.88">4625 4361 8538,'-5'21'5567,"5"-20"-5537,-1 0 1,1 0-1,0-1 1,-1 1-1,1 0 0,0 0 1,-1-1-1,1 1 0,-1-1 1,1 1-1,-1 0 1,1-1-1,-1 1 0,1-1 1,0 1-1,-1-1 1,1 1-1,-1-1 0,0 0 1,1 1-1,-1-1 1,0 0-1,0 1 0,1-1 1,-2 0-1,14 12-134,-2-7 180,0-1 0,1-1 1,-1 0-1,1 1 0,-1-2 0,1-1 0,0 1 0,0-2 0,0 1 0,0-2 0,0 1 1,18-5-1,16 0 47,1 3 0,88 7 0,-78-1-125,72-4-1,-74-5 5,295-7 616,-184 23-236,136 2-55,-165-20 10,131-4 765,-244 14-1103,-20-1-890,-16-2-1367,7 0 1892,0-1 1,0 0-1,0 0 0,0 0 0,1-1 0,-1 0 0,0 0 0,1 0 0,-1-1 1,1 0-1,0 0 0,0 0 0,0-1 0,0 1 0,1-1 0,-1 0 0,1-1 0,1 1 1,-1-1-1,-6-9 0,5 6 113,1 0-1,0 0 1,1-1 0,0 0 0,-4-14-1,5 12 1232,0 0-1,1 0 0,0-1 0,2-15 0,-1 25-874,1 1 1,-1 0-1,1-1 0,0 1 0,-1 0 0,1 0 0,0-1 0,0 1 0,0 0 0,0 0 0,0 0 0,0 0 0,0 0 0,0 0 0,0 0 0,1 0 0,-1 1 0,0-1 0,1 0 0,-1 1 0,0-1 0,1 1 0,-1-1 0,1 1 0,-1 0 0,1 0 0,-1-1 0,1 1 0,2 0 0,44 0-925,-40 1 768,1 1 0,-1-1 0,1 2 0,-1-1 0,0 1 0,0 0 0,0 1 0,-1 0 0,1 0 0,9 8 0,7 8 1315,35 32-1,-16-13-52,-43-38-1191,27 23 200,0-2-1,2-1 1,1 0 0,34 17 0,-64-38-257,1 0 0,0 1 0,0-1 0,0 0 0,0 1 0,0-1 0,0 0 0,0 1 0,0-1 0,0 1 0,-1 0 0,1-1 0,0 1 0,0 0 0,-1-1 0,1 1 0,0 0 0,-1 0 0,1 0 0,-1-1 0,1 1 0,-1 0 0,1 0 0,-1 0 0,0 0 0,1 0 0,-1 0 0,0 0 1,0 0-1,0 0 0,0 0 0,0 0 0,0 0 0,0 0 0,0 0 0,0 0 0,0 0 0,-1 0 0,1 0 0,0 0 0,-1 0 0,1 0 0,0-1 0,-1 1 0,1 0 0,-1 0 0,0 0 0,1 0 0,-1-1 0,0 1 0,1 0 0,-1-1 0,0 1 0,0 0 0,0-1 0,1 1 0,-1-1 1,0 0-1,0 1 0,-2 0 0,-46 31-12,-50 24 1100,89-51-1002,-1 0 0,-1 0 0,1-1 0,-1 0 0,0-1 0,-25 2 1,32-5-368,0 0 1,-1-1-1,1 0 0,0 0 1,0-1-1,0 1 1,0-1-1,1-1 1,-1 1-1,1-1 1,-1 0-1,1 1 1,-1-1-1,1-1 1,0 1-1,0-1 1,0 1-1,1-1 0,-5-6 1,-10-11-2659</inkml:trace>
  <inkml:trace contextRef="#ctx0" brushRef="#br0" timeOffset="25433.49">5030 4183 8346,'1'1'137,"-1"-1"0,1 0 1,-1 0-1,1 0 0,-1 0 1,1 1-1,-1-1 1,0 0-1,1 1 0,-1-1 1,0 0-1,1 0 0,-1 1 1,0-1-1,1 1 0,-1-1 1,0 0-1,1 1 0,-1-1 1,0 1-1,0-1 0,0 0 1,1 1-1,-1-1 0,0 1 1,0-1-1,0 1 0,0-1 1,0 1-1,0-1 0,0 1 1,0-1-1,0 1 0,0-1 1,0 0-1,0 1 0,-1-1 1,1 1-1,0-1 0,0 1 1,-1 0-1,-21 9-411,11-6-244,-6 2 379,1 3 1,0-1 0,0 0 0,1 2 0,-26 21 0,14-8 836,-1-1 0,-1-1 0,-58 31 0,-103 36 34,136-65-2118,33-9 1005,20-13 387,1-1 1,-1 1 0,1-1 0,0 1 0,-1-1 0,1 1 0,0-1-1,-1 1 1,1-1 0,0 1 0,0-1 0,-1 1 0,1 0-1,0-1 1,0 1 0,0-1 0,0 1 0,0 0 0,0-1 0,0 1-1,0 0 1,0 0 0,2 2 5,0 0 1,0 0-1,0-1 1,0 1-1,0-1 1,1 1-1,-1-1 0,1 0 1,0 0-1,-1 0 1,0 0-1,7 2 0,-2 0 13,-1 0 0,0 0 0,1-1-1,0 0 1,0-1 0,0 1 0,0-1-1,0 0 1,1-1 0,-1 0-1,0 0 1,9-1 0,29-2 152,-6-1-106,41 3 0,-67 1-36,-1 0 0,1 1 1,0 0-1,0 2 0,-1-1 0,1 1 0,12 8 0,32 22 301,12 5 94,-63-36-528,0 0 1,0-1-1,1 0 1,-1 0-1,0-1 1,1 0-1,-1 0 1,1 0-1,8-1 1,-15 0-41,1 1 0,-1-1 0,1 0 0,0 0 0,-1 0 0,1 0 0,0 0 0,-1-1 0,1 1 0,-1 0 0,1 0 0,0 0 0,-1 0 0,1-1 1,-1 1-1,1 0 0,-1-1 0,1 1 0,-1 0 0,1-1 0,-1 1 0,1-1 0,-1 1 0,1 0 0,-1-1 0,1 1 0,-1-1 0,0 0 0,1 1 0,-1-1 0,0 1 1,0-1-1,0 1 0,1-1 0,-1 0 0,0 0 0,-5-9-2645</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08.034"/>
    </inkml:context>
    <inkml:brush xml:id="br0">
      <inkml:brushProperty name="width" value="0.1" units="cm"/>
      <inkml:brushProperty name="height" value="0.1" units="cm"/>
      <inkml:brushProperty name="color" value="#F6630D"/>
    </inkml:brush>
  </inkml:definitions>
  <inkml:trace contextRef="#ctx0" brushRef="#br0">35 0 2937,'-12'37'1008,"12"-39"-896,-1 4-904,1-2-481</inkml:trace>
  <inkml:trace contextRef="#ctx0" brushRef="#br0" timeOffset="544.29">18 38 3313,'3'1'6144,"5"8"-6739,-9 12 558,0-1 0,-7 33 1,-1 2 925,9-54-875,-4 22 164,1 1-1,1-1 1,1 1 0,1-1 0,2 1-1,0-1 1,6 28 0,-6-42-75,-1 0-1,0 0 1,-1 0 0,0 0-1,-2 15 1,1-14 149,1-1 0,0 1 0,0-1 0,2 14 0,-1-20-371,2 5-181,-5-5-4654,2-3 2823</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09.254"/>
    </inkml:context>
    <inkml:brush xml:id="br0">
      <inkml:brushProperty name="width" value="0.1" units="cm"/>
      <inkml:brushProperty name="height" value="0.1" units="cm"/>
      <inkml:brushProperty name="color" value="#F6630D"/>
    </inkml:brush>
  </inkml:definitions>
  <inkml:trace contextRef="#ctx0" brushRef="#br0">0 1 2569,'9'42'5522,"1"23"-3759,-2-10-1563,-5-26 355,-2-1 1,-1 1-1,-4 36 0,1-27 258,0-12-818,2-22-54,0-1 0,0 1-1,1 0 1,-1 0-1,1 0 1,0 0-1,0 0 1,1 0 0,-1 0-1,1 0 1,0-1-1,0 1 1,0 0 0,0 0-1,1-1 1,-1 1-1,1-1 1,2 5 0,-3-5-1124,-1-2-1897,-1-1 1029</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09.953"/>
    </inkml:context>
    <inkml:brush xml:id="br0">
      <inkml:brushProperty name="width" value="0.1" units="cm"/>
      <inkml:brushProperty name="height" value="0.1" units="cm"/>
      <inkml:brushProperty name="color" value="#F6630D"/>
    </inkml:brush>
  </inkml:definitions>
  <inkml:trace contextRef="#ctx0" brushRef="#br0">1 0 4777,'0'35'5259,"13"17"-5661,-8-32 718,5 39-307,-8-45 159,0 0 0,1 0 0,0 0 0,1 0 0,1 0 1,9 19-1,-12-29-397,-1-2 398,1 0 1,-1 0-1,0 1 0,0-1 1,0 0-1,-1 0 1,1 1-1,0-1 1,-1 4-1,0-5-480,0 0 1,0 0-1,0 0 0,0 0 1,-1 0-1,1 0 1,0 0-1,-1 0 0,1 0 1,-1 0-1,1 0 0,-1-1 1,0 1-1,1 0 0,-1 0 1,-1 0-1,0 2-2240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37.464"/>
    </inkml:context>
    <inkml:brush xml:id="br0">
      <inkml:brushProperty name="width" value="0.1" units="cm"/>
      <inkml:brushProperty name="height" value="0.1" units="cm"/>
      <inkml:brushProperty name="color" value="#F6630D"/>
    </inkml:brush>
  </inkml:definitions>
  <inkml:trace contextRef="#ctx0" brushRef="#br0">30 40 3225,'1'2'328,"0"0"-328,1 1-848</inkml:trace>
  <inkml:trace contextRef="#ctx0" brushRef="#br0" timeOffset="391.81">60 66 4489,'0'1'294,"1"16"2946,5-19-4769,5-5 348,-9 7 69</inkml:trace>
  <inkml:trace contextRef="#ctx0" brushRef="#br0" timeOffset="1499.18">1 47 3705,'48'-4'5394,"31"-10"-4922,-3-1-293,-47 10-115,1 1 1,-1 1-1,1 2 0,0 0 1,-1 2-1,1 2 0,-1 0 1,34 10-1,-49-9-134,0-1 1,0-1-1,0 1 1,19-1-1,4-7-4064,-30 3 1832</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39.606"/>
    </inkml:context>
    <inkml:brush xml:id="br0">
      <inkml:brushProperty name="width" value="0.1" units="cm"/>
      <inkml:brushProperty name="height" value="0.1" units="cm"/>
      <inkml:brushProperty name="color" value="#F6630D"/>
    </inkml:brush>
  </inkml:definitions>
  <inkml:trace contextRef="#ctx0" brushRef="#br0">0 136 3537,'16'-1'6625,"2"-7"-4803,16-18-5005,-12 8 2238,-3 5 710,1 1 0,0 1 0,1 1 0,25-9 0,-33 14 512,1 2 1,-1 0 0,0 0 0,1 2-1,-1-1 1,1 2 0,0 0 0,22 2 0,28 7 270,203 21 704,-189-22-1376,-78-9-3014,0 0 988</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44.067"/>
    </inkml:context>
    <inkml:brush xml:id="br0">
      <inkml:brushProperty name="width" value="0.1" units="cm"/>
      <inkml:brushProperty name="height" value="0.1" units="cm"/>
      <inkml:brushProperty name="color" value="#F6630D"/>
    </inkml:brush>
  </inkml:definitions>
  <inkml:trace contextRef="#ctx0" brushRef="#br0">0 290 5729,'4'-18'3016,"-4"16"-3107,1-1-1,0 1 1,-1 0-1,0-1 1,1 1-1,-1 0 1,0-1-1,0 1 1,0 0-1,-1-3 1,5 2 330,0 1 0,0-1-1,0 1 1,0 0 0,0 0 0,0 1-1,1-1 1,4 0 0,-4 1-128,22-9-16,1 1-1,0 2 0,0 1 0,1 1 0,0 1 1,0 2-1,30 1 0,-44 3-122,5-1-4,0 1 1,-1 1-1,1 1 1,21 7 0,-36-10 19,-1 1 1,0-1-1,1 1 1,-1 1 0,0-1-1,0 0 1,0 1-1,0 0 1,-1 0 0,1 0-1,-1 1 1,0-1 0,0 1-1,0-1 1,0 1-1,-1 0 1,1 0 0,-1 0-1,0 1 1,-1-1-1,1 0 1,-1 1 0,2 6-1,-2 2-91,0-1-1,0 1 0,-2 0 1,0 0-1,0-1 0,-1 1 0,0-1 1,-1 1-1,-1-1 0,0 0 1,-1 0-1,0-1 0,-1 1 1,0-1-1,0 0 0,-1-1 1,-17 19-1,4-7 232,0 0 0,-2-2-1,-1 0 1,0-2 0,-1-1-1,-43 24 1,64-39-31,0-1 0,1 0 0,-1 1 0,0-1-1,0 0 1,0 0 0,0-1 0,0 1 0,-5 0 0,7-1-74,1 0-1,-1 0 1,1 0 0,0 0 0,-1 0-1,1-1 1,-1 1 0,1 0 0,0 0-1,-1 0 1,1-1 0,0 1 0,-1 0-1,1 0 1,0-1 0,-1 1 0,1 0-1,0 0 1,0-1 0,-1 1 0,1 0-1,0-1 1,0 1 0,-1-1-1,1 1 1,0 0 0,0-1 0,3-21 245,-1 16-272,1 0 0,0 0 0,0 0 0,1 1 0,-1-1 1,1 1-1,0 0 0,1 0 0,-1 1 0,1-1 0,0 1 1,7-5-1,-10 7-6,1 1 1,0-1-1,0 0 0,-1 1 1,1 0-1,0-1 1,0 1-1,0 0 1,1 1-1,-1-1 1,0 0-1,0 1 0,0 0 1,1 0-1,-1 0 1,0 0-1,0 0 1,0 1-1,1-1 1,-1 1-1,0 0 0,0 0 1,0 0-1,0 0 1,0 1-1,3 2 1,48 36-66,-41-28 220,2-1 0,0 0 0,0-1-1,0-1 1,2 0 0,22 8 0,-23-11 66,-11-4-183,-1 0-1,1-1 1,0 1-1,0-1 1,0 0-1,5 0 1,-7-1-348,-1 0 0,0-1 0,1 1 0,-1 0 1,0-1-1,0 1 0,1-1 0,-1 0 0,0 0 0,3-2 1,7-6-1937</inkml:trace>
  <inkml:trace contextRef="#ctx0" brushRef="#br0" timeOffset="813.82">981 67 5241,'1'1'183,"1"0"0,-1-1 0,0 1 0,0-1 0,0 0 0,0 1 1,1-1-1,-1 0 0,0 1 0,0-1 0,0 0 0,1 0 0,-1 0 0,0 0 0,0 0 0,1-1 0,-1 1 0,2-1 0,-2 1-200,0 0-1,1-1 0,-1 1 0,0 0 1,1 0-1,-1-1 0,0 1 0,1 0 1,-1 1-1,0-1 0,0 0 0,1 0 1,-1 0-1,0 1 0,1-1 0,-1 1 1,0-1-1,0 1 0,0-1 0,1 1 1,-1 0-1,0 0 0,0-1 0,0 1 1,1 2-1,3 6 39,-1 0 0,-1 1 0,1-1 0,-2 1 0,1 0 0,1 18 0,-4-27-20,1 11 17,0 0 0,-1 1 0,-1-1 0,0 0 1,-4 17-1,0 9 102,1 30 772,3 0 0,8 74-1,-7-135-869,1 0-1,0-1 0,1 1 1,0 0-1,0-1 0,0 1 1,1-1-1,-1 0 0,2 0 1,-1 0-1,1 0 0,0 0 0,0-1 1,8 9-1,-8-11-26,-1-1-1,1 1 1,0-1 0,0 0-1,-1 0 1,1 0-1,1 0 1,-1-1 0,0 0-1,0 0 1,1 0 0,-1 0-1,0-1 1,1 0-1,-1 1 1,0-2 0,1 1-1,-1 0 1,0-1 0,1 0-1,-1 0 1,0 0 0,0-1-1,6-1 1,-6 1 36,1 0 0,-1-1 0,0 1 0,0-1 0,0 1 0,0-1 0,0 0 0,-1-1 0,1 1 0,-1-1 0,0 1 0,0-1 1,0 0-1,3-8 0,-5 10-3,0 0 1,0 0 0,0 0 0,0-1-1,-1 1 1,1 0 0,-1-1 0,0 1-1,0-1 1,0 1 0,0 0 0,0-1-1,0 1 1,0-1 0,-1 1 0,1 0-1,-1 0 1,0-1 0,0 1-1,0 0 1,0 0 0,0 0 0,0-1-1,-1 2 1,1-1 0,0 0 0,-1 0-1,0 0 1,1 1 0,-1-1 0,-3-2-1,2 2-17,-1-1-1,0 1 0,0-1 0,1 1 0,-1 0 0,-1 0 0,1 1 0,0-1 0,0 1 0,-1 0 1,1 0-1,0 0 0,-1 1 0,1 0 0,-7 0 0,8 0-49,1 1-1,0-1 1,-1 1-1,1 0 1,0 0-1,0 0 1,-1 0-1,1 0 1,0 0-1,0 0 1,0 1-1,1-1 1,-1 1-1,0 0 1,0-1-1,1 1 1,-1 0-1,1 0 1,-1 0-1,1 0 1,0 0-1,0 0 1,0 1-1,0-1 1,0 0-1,1 0 1,-1 1-1,1-1 1,-1 1-1,1 1 1,-1 5-41,0 0 0,0 1 1,1-1-1,0 0 1,1 0-1,0 0 1,0 0-1,1 0 1,0 0-1,4 10 1,-6-19 57,0 0 0,0 0 0,0 0 0,0-1 0,0 1 0,0 0 0,0 0-1,0 0 1,0 0 0,0 0 0,0 0 0,0 0 0,0 0 0,0 0 0,1 0 0,-1 0 0,0 0 0,0 0 0,0 0 0,0 0 0,0 0 0,0 0 0,0 0 0,0 0 0,0 0 0,0 0 0,0-1 0,0 1 0,0 0 0,0 0 0,0 0 0,1 0 0,-1 0 0,0 0 0,0 0 0,0 0 0,0 0 0,0 1 0,0-1 0,0 0 0,0 0 0,0 0 0,0 0 0,0 0 0,0 0 0,0 0 0,0 0 0,0 0 0,1 0 0,-1 0 0,0 0-1,0 0 1,0 0 0,0 0 0,0 0 0,0 0 0,0 0 0,0 0 0,0 0 0,0 1 0,0-4-3190,0 2 521</inkml:trace>
  <inkml:trace contextRef="#ctx0" brushRef="#br0" timeOffset="1182.55">1760 255 6225,'1'2'2881,"1"-4"-176,-2 1-1489,-1 2-1248,0 0-536,0 0-593,-2 1-1511,2-1 87,-3 0-815</inkml:trace>
  <inkml:trace contextRef="#ctx0" brushRef="#br0" timeOffset="1687.81">1683 315 3361,'-18'19'640,"11"-11"43,0 0 0,-1-1 0,0 1 0,0-2 0,-1 1 0,0-1 0,-11 6 0,19-12-626,0 1 1,0-1 0,0 1 0,0-1-1,0 0 1,0 1 0,0-1 0,0 0-1,0 0 1,0 0 0,-1 0 0,1 0 0,0 0-1,0 0 1,0 0 0,0-1 0,0 1-1,0 0 1,0-1 0,0 1 0,0 0-1,0-1 1,0 1 0,0-1 0,-1-1-1,0 0-12,0 0 0,1 0-1,-1 0 1,1 0 0,0 0-1,0 0 1,0-1 0,0 1-1,0 0 1,-1-5 0,0-6-68,0 0 1,1 1 0,0-18 0,1 29 29,0-9-14,0 1 0,1-1 0,0 1 0,1-1 1,0 1-1,0 0 0,1 0 0,0 0 0,1 0 1,0 0-1,0 1 0,1-1 0,0 1 0,1 0 0,-1 1 1,9-8-1,9-14 35,-10 12 9,1 1-1,19-18 1,-29 30-32,1 0 0,0 0 0,0 1 0,0 0 0,0 0 0,0 0 0,0 1 0,1 0 0,-1 0 1,1 0-1,0 0 0,10 0 0,-14 2-7,0 0 0,0 0 0,0 0 0,0 1 0,0-1 0,-1 1 0,1-1 1,0 1-1,0 0 0,-1 0 0,1-1 0,0 1 0,-1 1 0,1-1 0,-1 0 0,1 0 0,-1 0 1,1 1-1,-1-1 0,0 1 0,0-1 0,0 1 0,0-1 0,0 1 0,0 0 0,0 0 0,0-1 1,0 5-1,3 6-19,0 2 1,-1-1 0,2 16 0,0-3 9,19 54 80,6 26-47,-2 83 82,-20-114 20,-7-69-183,0 0 0,0 0 1,0 0-1,1 1 0,0-1 1,0-1-1,1 1 0,-1 0 1,1-1-1,1 1 0,-1-1 1,1 0-1,-1 0 0,8 7 1,-11-11-328,0 0-3516,0-1 1595</inkml:trace>
  <inkml:trace contextRef="#ctx0" brushRef="#br0" timeOffset="2032.88">2318 557 8866,'-2'18'2336,"1"-3"633,2 0-2777,-1 0-488,-3-2-424,1-4-416,3-5-433,-4-1-1159,0-1 295,3-2-607</inkml:trace>
  <inkml:trace contextRef="#ctx0" brushRef="#br0" timeOffset="2482.67">2306 642 1736,'4'-19'352,"1"-8"-352,6-35-352</inkml:trace>
  <inkml:trace contextRef="#ctx0" brushRef="#br0" timeOffset="2483.77">2678 161 5209,'7'2'2505,"-1"-4"-137,-3-3-1312,-3 5-800,0 0-672,0 0-1904,0-1 263</inkml:trace>
  <inkml:trace contextRef="#ctx0" brushRef="#br0" timeOffset="2889.57">2715 122 4137,'0'0'552,"2"11"2434,-3-1-2918,-1 1 0,0-1 0,0 1 0,-1-1 0,-1 0 0,0 0 1,0 0-1,-1 0 0,0-1 0,0 0 0,-1 0 0,0 0 0,-1-1 0,0 0 0,0 0 0,-1-1 0,0 0 0,0 0 1,-13 7-1,20-13 13,-1 0 0,0 0 0,1 0-1,-1-1 1,0 1 0,0-1 0,1 1 0,-1-1 0,0 0 0,0 1 0,0-1 0,1 0 0,-1 0 0,0 0 0,0-1 0,0 1 0,0 0 0,1-1 0,-1 1 0,0-1 0,1 1 0,-4-3 0,2 1-5,0 0 0,1 0 1,-1-1-1,1 1 0,0-1 0,-1 0 1,1 0-1,0 1 0,1-1 0,-1-1 1,-1-3-1,-2-6-31,0 0 0,2 0 1,0-1-1,0 1 0,0-17 0,2 14-101,1 0-1,0 0 1,5-29 0,-4 39 17,1 0 0,-1 0 1,1 1-1,-1-1 0,2 0 1,-1 1-1,1 0 0,-1 0 1,1 0-1,1 0 0,-1 0 1,1 0-1,7-7 0,-7 10 40,-1 0 0,1 0-1,-1 1 1,1 0 0,0-1-1,0 1 1,-1 1 0,1-1-1,0 0 1,0 1-1,7 0 1,44 4 97,-51-4-94,0 0 0,0 1 0,0 0 0,0-1 0,0 2 0,0-1 0,0 0 0,0 1 0,-1-1 0,1 1 0,0 0 0,-1 1 0,0-1 0,1 1 0,-1-1 0,0 1 0,0 0 0,-1 0 1,1 0-1,-1 0 0,1 1 0,-1-1 0,0 1 0,0-1 0,0 1 0,-1 0 0,1 0 0,-1 0 0,0 0 0,0 0 0,-1 0 0,1 0 0,-1 7 0,-1 391 376,1-400-396,-7 81 311,6-76-534,-1 1-1,1 0 1,-2 0-1,1-1 1,-1 1-1,0-1 1,0 0-1,-5 8 1,5-13-1786,3-4-38</inkml:trace>
  <inkml:trace contextRef="#ctx0" brushRef="#br0" timeOffset="3562.3">3047 40 7146,'51'35'4023,"-27"-19"-4138,33 14 1,-53-27 113,-1-1 1,1 1 0,-1-1 0,0 1-1,1 0 1,-2 0 0,1 1 0,0-1 0,0 0-1,-1 1 1,0 0 0,0 0 0,0-1-1,0 1 1,-1 0 0,1 1 0,-1-1-1,1 5 1,0 3 41,0 0-1,0 1 1,-1-1-1,-1 0 1,-1 17-1,-1-10-34,-2 1-1,0-1 0,-1 0 1,-11 28-1,-39 70-124,37-84 154,2 0 0,2 1 0,-18 63 0,31-95-24,1 0-1,-1 0 0,1 0 0,-1 0 0,1 0 0,0 0 0,0 0 0,0 0 0,0-1 0,0 1 1,0 0-1,1 0 0,-1 0 0,1 0 0,-1 0 0,1 0 0,0 0 0,-1 0 0,1-1 1,2 3-1,-1-2 12,-1-1 1,1 0 0,0 0-1,0-1 1,0 1 0,0 0-1,0-1 1,-1 1 0,1-1-1,1 1 1,-1-1 0,0 0-1,0 0 1,0 0 0,0 0-1,0 0 1,0-1 0,0 1-1,3-2 1,35-8 185,-32 7-228,0 0-1,1 1 0,-1 0 1,0 1-1,1-1 0,-1 1 1,1 1-1,0 0 0,-1 0 1,10 2-1,-17-2-240,-1 3-3696,0-2 1911</inkml:trace>
  <inkml:trace contextRef="#ctx0" brushRef="#br0" timeOffset="4101.85">3337 531 3721,'12'-5'395,"-1"0"1226,0 0 0,1 1 1,-1 0-1,14-2 0,8 4-1370,69 5-512,180-20 1,-145 5 147,-130 10-617,-7 1-4082,0 0 2348</inkml:trace>
  <inkml:trace contextRef="#ctx0" brushRef="#br0" timeOffset="4462.2">3826 89 6569,'35'63'1977,"-33"-58"-1746,0 1 1,0 0 0,-1 0-1,0-1 1,0 1 0,-1 0-1,1 0 1,-1 0 0,0 0-1,-1 0 1,-2 11-1,0 8-111,-3 22-101,-3 1 0,-1-1 0,-3-1 0,-19 46 0,-26 102 145,52-152-117,5-40-72,1 1 0,0-1-1,0 0 1,0 0 0,0 1 0,0-1 0,1 0-1,-1 0 1,1 0 0,-1 0 0,1 1 0,0-1-1,-1 0 1,1 0 0,2 2 0,-5-4-2712,1 0 655</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50.202"/>
    </inkml:context>
    <inkml:brush xml:id="br0">
      <inkml:brushProperty name="width" value="0.1" units="cm"/>
      <inkml:brushProperty name="height" value="0.1" units="cm"/>
      <inkml:brushProperty name="color" value="#F6630D"/>
    </inkml:brush>
  </inkml:definitions>
  <inkml:trace contextRef="#ctx0" brushRef="#br0">0 3 5401,'0'0'2001,"3"-1"87,-2 0-1392,-1 1-496,0 0-248,0 0-32,0 0-16,0 0-32,0 1 48,0 0 0,0 0-32,0 1-208,0-1-120,0 0-400,0 0-425,1 0-631,0 0-88</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51.282"/>
    </inkml:context>
    <inkml:brush xml:id="br0">
      <inkml:brushProperty name="width" value="0.1" units="cm"/>
      <inkml:brushProperty name="height" value="0.1" units="cm"/>
      <inkml:brushProperty name="color" value="#F6630D"/>
    </inkml:brush>
  </inkml:definitions>
  <inkml:trace contextRef="#ctx0" brushRef="#br0">1 1 4233,'12'16'4750,"-3"3"-4267,-8-15-984,1 0 0,0 0 0,0 0 1,0 0-1,1-1 0,-1 1 0,1-1 0,4 5 0,6-3-181,-2-4 247</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54.064"/>
    </inkml:context>
    <inkml:brush xml:id="br0">
      <inkml:brushProperty name="width" value="0.1" units="cm"/>
      <inkml:brushProperty name="height" value="0.1" units="cm"/>
      <inkml:brushProperty name="color" value="#F6630D"/>
    </inkml:brush>
  </inkml:definitions>
  <inkml:trace contextRef="#ctx0" brushRef="#br0">92 33 904,'-39'-28'534,"37"28"-338,0-1 0,0 0 0,1 1 1,-1-1-1,0 1 0,0-1 0,0 1 1,0 0-1,0 0 0,0 0 1,0 0-1,0 0 0,0 0 0,0 1 1,-2 0-1,3-1-14,0 0 0,0 0 0,0 0 0,0 1 0,0-1 0,0 0 0,1 1 0,-1-1 0,0 0 0,0 1 0,0-1 0,0 1 0,1 0 0,-1-1 0,0 1 0,1 0 0,-1-1 0,0 1 0,1 0 0,-1 0 0,1 0 0,-1-1 0,0 3 0,4-2-121,0-1 0,0 1 1,-1-1-1,1 0 0,0 1 1,0-1-1,0-1 0,0 1 0,0 0 1,3-1-1,-4 0-27,6 0-18,28-4 16,-34 5-23,0-1 1,0 1-1,0 0 1,0 0-1,0 1 0,0-1 1,0 0-1,0 1 1,0-1-1,0 1 1,0-1-1,0 1 0,0 0 1,0 0-1,2 2 1,-3-2-1,1 1 1,-1 0 0,0 0 0,0 0-1,-1 0 1,1 0 0,0 0 0,-1 0-1,1 0 1,-1 0 0,1 0-1,-1 0 1,0 0 0,0 0 0,0 3-1,-5 38 55,2-21-26,3-14-45,0 1 0,1 0 0,0 0-1,3 13 1,1 0-213,-6-20 210,1 0 0,0 0-1,0-1 1,-1 1 0,1 0-1,-1-1 1,1 1 0,-1 0 0,0-1-1,1 1 1,-1 0 0,0-1-1,0 1 1,0-1 0,0 0 0,-1 1-1,1-1 1,0 0 0,-1 0-1,1 0 1,0 0 0,-1 0 0,1 0-1,-1 0 1,0 0 0,1 0-1,-3 0 1,3-1 39,-1 1-1,0 0 1,1 0-1,-1-1 1,1 1-1,-1 0 1,1 1-1,-1-1 1,1 0-1,0 0 1,0 0-1,0 1 0,-1-1 1,1 1-1,0-1 1,1 1-1,-1-1 1,0 1-1,0-1 1,1 1-1,-1 2 1,1-3-25,0-1 0,0 1 1,1 0-1,-1 0 0,1-1 1,-1 1-1,0 0 0,1 0 1,-1-1-1,1 1 0,0-1 1,-1 1-1,1 0 0,-1-1 1,1 1-1,0-1 0,0 1 1,-1-1-1,1 0 0,0 1 1,0-1-1,-1 0 0,1 1 1,0-1-1,0 0 0,0 0 1,0 0-1,-1 0 0,1 0 0,0 0 1,0 0-1,0 0 0,1 0 1,31-2-57,-31 2 53,45-10-44,15-3 33,-57 13 43,-1-1 0,1 1-1,0 0 1,0 0 0,0 0 0,-1 1 0,1 0 0,0 0 0,8 3 0,-11-3-25,0 1 0,0-1 0,0 1 0,0-1 0,0 1 0,0 0 0,-1-1 0,1 1 0,0 0 0,-1 0 0,0 0 0,1 1 0,-1-1 0,0 0 0,0 0 0,0 1 0,-1-1 0,1 1 0,0-1 0,-1 0 0,0 1 0,1-1 1,-1 1-1,0 2 0,-1 10 58,1 0 1,-6 29 0,2-18-39,2 12-234,3 50 0,1-67 83,-1 0 1,-1 0-1,-1 1 0,0-1 1,-2 0-1,-1 0 0,-11 36 1,6-34 264,-2 0 0,0-1 0,-2 0 0,0-1 0,-32 38 0,33-45 9,-1-1 1,-1 0 0,0-1 0,0 0-1,-2-1 1,1-1 0,-1 0 0,-28 11 0,43-20-312,-18 8-11,10 2-3453,7-6 1609</inkml:trace>
  <inkml:trace contextRef="#ctx0" brushRef="#br0" timeOffset="792.42">737 228 7106,'-31'32'5583,"27"-29"-5679,1-1-1,0 1 1,-1 0-1,1 1 0,0-1 1,1 0-1,-1 1 0,0-1 1,1 1-1,0 0 1,0 0-1,0 0 0,1 0 1,-1 0-1,1 1 0,0-1 1,0 0-1,0 1 1,0 6-1,-1 40-78,-17 90 0,11-101 227,2 1 0,2 0 0,2 70 1,4-91 26,8 76 123,-8-86-219,0 0 1,1 0 0,0 0 0,0 0 0,1-1 0,10 18 0,-12-24-3,-1-1 1,1 1-1,0-1 1,0 0-1,0 0 1,0 0-1,0 0 1,1 0 0,-1 0-1,0 0 1,1-1-1,0 1 1,-1-1-1,1 0 1,0 0-1,0 0 1,0 0-1,-1 0 1,1-1-1,0 1 1,3-1 0,-1 0 43,0 0 1,0-1 0,0 0 0,0 0 0,-1 0 0,1 0 0,-1-1 0,1 0 0,-1 0 0,1 0 0,-1-1 0,5-3 0,-3 2 110,1-1 1,-1 0-1,-1 0 1,1-1-1,-1 1 1,1-1 0,-2-1-1,1 1 1,-1-1-1,0 1 1,0-1-1,-1 0 1,0-1-1,0 1 1,0-1 0,1-10-1,-3 10-91,-1 1 0,-1-1 0,1 1 0,-1-1 0,-1 1 0,1-1 0,-1 1-1,-4-10 1,5 15-72,0 0-1,1 1 0,-1-1 0,0 0 1,0 1-1,0-1 0,0 1 0,0-1 0,-1 1 1,1-1-1,0 1 0,-1 0 0,1 0 1,0 0-1,-1-1 0,0 1 0,1 1 0,-1-1 1,0 0-1,1 0 0,-1 1 0,0-1 1,0 1-1,0-1 0,1 1 0,-1 0 0,0 0 1,0 0-1,0 0 0,0 0 0,0 0 1,1 0-1,-1 0 0,0 1 0,0-1 0,0 1 1,1 0-1,-1-1 0,-2 2 0,-12 8-143,-1 1-1,2 1 0,-1 0 1,2 1-1,0 1 0,0 0 1,-13 19-1,-2 0-352,21-24 356,-13 15-559,17-23 148,11-17-159,7-7-735,6-6 47</inkml:trace>
  <inkml:trace contextRef="#ctx0" brushRef="#br0" timeOffset="1346.93">1065 361 7754,'-21'19'3106,"19"-17"-3313,0 1 1,1-1-1,-1 1 0,1 0 0,0-1 0,0 1 0,0 0 0,0 0 0,0 0 0,1 0 0,-1 0 0,1 0 0,0 0 0,0 0 0,0 0 0,0 0 0,0 0 0,1 3 0,0 2-285,1 0 0,-1 0 0,1 0 0,1 0 0,0-1-1,0 1 1,0 0 0,1-1 0,0 0 0,0 0 0,7 8 0,-9-12 433,1 0 1,0 0 0,0 0 0,0-1-1,1 1 1,-1-1 0,1 0 0,-1 0-1,1 0 1,5 2 0,-5-3 294,-1 0 0,1 0 1,-1-1-1,1 1 0,-1-1 0,1 0 0,-1 0 1,1 0-1,-1 0 0,1-1 0,0 0 0,-1 1 1,5-3-1,0 0 218,0 0 0,0-1 1,0 0-1,-1 0 0,0-1 0,0 0 1,0 0-1,0-1 0,-1 0 1,0 0-1,0 0 0,-1-1 0,1 1 1,-2-2-1,1 1 0,7-16 0,-9 15-446,0 0-1,0-1 0,-1 1 1,0-1-1,0 0 0,-1 0 0,0 1 1,-1-1-1,1 0 0,-2 0 1,0 0-1,0 0 0,0 0 1,-1 1-1,0-1 0,-1 1 0,0-1 1,0 1-1,-1 0 0,0 0 1,0 0-1,-1 1 0,0-1 1,-1 1-1,-7-9 0,11 14-204,0 0-1,0 0 1,0 0-1,0 0 1,0 0 0,-1 0-1,1 0 1,-1 1-1,1-1 1,-1 1-1,1 0 1,-1 0 0,0 0-1,0 0 1,0 0-1,1 0 1,-1 1-1,0-1 1,0 1 0,0 0-1,0 0 1,0 0-1,0 0 1,-3 1-1,-14 12-2394</inkml:trace>
  <inkml:trace contextRef="#ctx0" brushRef="#br0" timeOffset="2027.8">1044 790 4833,'-9'1'3496,"12"6"-5603,3 3 2542,11 17-334,-7-11 248,-1 0 0,13 32-1,-13-23-97,-2 1 1,-1 0-1,-1 0 0,3 37 0,-7-52-117,-1-8-88,0 0-1,1 0 1,-1 0 0,1 0 0,0-1 0,0 1-1,0 0 1,0 0 0,1-1 0,-1 1-1,1 0 1,-1-1 0,1 1 0,0-1-1,3 3 1,-4-4-34,0 0 0,1-1 0,-1 1 0,1 0 0,-1-1 0,1 1 0,-1-1 0,1 0 0,-1 1 0,1-1 0,-1 0 0,1 0 0,0 0 0,-1 0 0,1 0 0,-1-1-1,1 1 1,-1 0 0,1-1 0,0 1 0,-1-1 0,0 1 0,1-1 0,-1 0 0,1 0 0,-1 0 0,0 1 0,1-1 0,-1 0 0,2-2 0,9-8 31,-1 1 0,0-1 0,-1-1 0,0 0 0,0-1 0,10-18 0,-1-3 353,21-53-1,-34 70-276,0 0 0,-1 0 0,-1-1 0,-1 0 0,0 0 0,0-33 0,-3 43-135,0-1 0,-1 1 0,1-1 0,-2 0-1,1 1 1,-1 0 0,0-1 0,-1 1 0,0 0 0,-1 0 0,1 0 0,-1 1-1,-1-1 1,1 1 0,-1 0 0,-9-9 0,12 14-34,0 0 0,-1 1 0,1 0-1,0-1 1,0 1 0,-1 0 0,1 0 0,-1 1 0,1-1 0,-1 0 0,0 1 0,1 0 0,-1-1 0,1 1-1,-1 0 1,0 0 0,1 0 0,-1 1 0,1-1 0,-1 1 0,1-1 0,-1 1 0,1 0 0,-1 0-1,1 0 1,-1 0 0,1 1 0,0-1 0,-3 3 0,-6 4-742,0 0 1,1 0-1,0 1 0,-12 14 1,-7 12-1783</inkml:trace>
  <inkml:trace contextRef="#ctx0" brushRef="#br0" timeOffset="2569">1404 991 7482,'-10'12'4866,"0"21"-6556,6-16 1522,-4 6-388,2 1 0,0-1 0,2 1 0,0 0 0,0 33 0,5-57 593,-1-1 1,0 1 0,0 0 0,0 0 0,0 0 0,0 0 0,0 0 0,0 0-1,0 0 1,0 0 0,0 0 0,1 0 0,-1 0 0,0 0 0,0 0 0,0 0-1,0 0 1,0 0 0,0 0 0,0 0 0,1 0 0,-1 0 0,0 0 0,0 0-1,0 0 1,0 0 0,0 0 0,0 0 0,0 0 0,0 0 0,1 0 0,-1 0 0,0 0-1,0 0 1,0 0 0,0 0 0,0 0 0,0 0 0,0 0 0,0 0 0,1 1-1,4-20-1739,1-16 141</inkml:trace>
  <inkml:trace contextRef="#ctx0" brushRef="#br0" timeOffset="4374.26">1682 453 5529,'-9'7'3053,"0"10"-3002,4-4 126,-3 4-237,0 0 0,2 0-1,0 1 1,1 0 0,1 1 0,0-1 0,2 1 0,0-1 0,1 27-1,5 4 208,-2 0 0,-3 0 0,-1 0-1,-2-1 1,-3 1 0,-21 77-1,20-107-601,12-36-3461,3-1 1901</inkml:trace>
  <inkml:trace contextRef="#ctx0" brushRef="#br0" timeOffset="5197.29">1816 579 5457,'-19'29'2741,"-25"17"-3655,30-35 749,11-12 1641,16-13-230,27-15-1114,2 3 0,1 1 0,2 2 0,51-20 0,-89 41-63,14-5 140,-21 6-212,0 1 1,1 0-1,-1 0 1,0 0-1,0 0 1,0 0-1,1 0 1,-1 0-1,0 0 1,0 0-1,0 0 1,1 0-1,-1 0 1,0 0-1,0 0 1,0 0-1,1 0 0,-1 0 1,0 0-1,0 0 1,0 0-1,1 0 1,-1 0-1,0 0 1,0 0-1,0 0 1,0 1-1,1-1 1,-1 0-1,0 0 1,0 0-1,0 0 1,0 0-1,0 0 1,1 1-1,-1-1 1,0 0-1,0 0 1,0 0-1,0 1 1,0-1-1,0 0 1,0 0-1,0 0 1,0 0-1,0 1 1,0-1-1,0 0 1,0 0-1,0 0 1,0 1-1,0-1 1,0 0-1,0 0 1,0 0-1,0 1 1,0-1-1,0 0 1,0 0-1,0 0 1,0 1-1,0-1 1,0 0-1,-1 0 1,-1 8 22,0 0 0,0 0 0,0 0 0,1 1 0,0-1 0,1 0 0,0 1 0,0-1-1,1 0 1,0 0 0,0 1 0,3 8 0,4 34 41,-7-36-53,0 1 0,-2 0-1,0-1 1,-1 1 0,-6 28 0,-4-7 233,-16 37 0,14-38 46,5-9-108,-10 44 0,4-7-232,15-65 18,0 1-1,0 0 1,0 0-1,0 0 1,-1 0-1,1 0 1,0 0-1,0-1 1,0 1-1,0 0 1,0 0-1,0 0 1,0 0-1,0 0 1,0 0-1,-1 0 1,1 0-1,0 0 1,0-1-1,0 1 1,0 0-1,0 0 1,0 0-1,-1 0 1,1 0-1,0 0 1,0 0-1,0 0 1,0 0-1,0 0 1,-1 0 0,1 0-1,0 0 1,0 0-1,0 0 1,0 0-1,0 0 1,-1 0-1,1 0 1,0 0-1,0 1 1,0-1-1,0 0 1,0 0-1,0 0 1,-1 0-1,1 0 1,0 0-1,0 0 1,0 0-1,0 0 1,0 1-1,0-1 1,0 0-1,0 0 1,0 0-1,0 0 1,0 0-1,0 0 1,-1 1-1,1-1 1,-5-14-2189,5 12 1927,-7-13-1838</inkml:trace>
  <inkml:trace contextRef="#ctx0" brushRef="#br0" timeOffset="5539.57">1821 919 3921,'-9'-6'1844,"6"4"-1399,-1 0 0,1-1 0,0 1 0,0 0 0,0-1-1,0 0 1,1 0 0,-1 0 0,1 0 0,-1 0 0,-1-4 0,43 5-128,14-3-470,-22 1-98,0 1 0,-1 2 0,35 3 0,-64-2 230,1 0 0,0 0 0,-1 0 0,1 1 0,-1-1 0,1 0 0,-1 1 1,1-1-1,-1 1 0,1-1 0,-1 1 0,1 0 0,-1 0 0,0 0 0,1 0 1,-1 0-1,0 0 0,2 1 0,-3-1 8,0-1-1,0 1 1,0 0-1,0-1 1,0 1 0,-1 0-1,1 0 1,0-1-1,0 1 1,0-1 0,-1 1-1,1 0 1,0-1 0,-1 1-1,1 0 1,-1-1-1,1 1 1,0-1 0,-1 1-1,1-1 1,-1 1-1,1-1 1,-1 0 0,0 1-1,1-1 1,-1 0 0,0 1-1,-5 3-173,-1 0-1,0-1 0,1 0 1,-1 0-1,0-1 1,-9 3-1,13-5-205,0 0 0,-1 0-1,1 0 1,0 0 0,0 0-1,0-1 1,-6-1 0,7 2 238,-15-5-2050</inkml:trace>
  <inkml:trace contextRef="#ctx0" brushRef="#br0" timeOffset="5953.29">1293 1257 5769,'-1'-13'1305,"1"-1"463,2 1-1736,15-35-432,-13 39-432,5 0-977,-2 3-111</inkml:trace>
  <inkml:trace contextRef="#ctx0" brushRef="#br0" timeOffset="6289.39">1362 1179 1248,'4'8'606,"-1"0"-1,0 0 1,-1 0-1,3 13 0,-4-14-256,-1-3-177,0 0 1,0 0-1,0 0 1,0 0 0,-1 0-1,0 0 1,1 0-1,-1 0 1,-1-1 0,1 1-1,-1 0 1,1-1-1,-1 1 1,-2 3 0,0-1 81,-1 0 0,1 0 0,-1 0 0,0 0 1,-9 6-1,14-11-230,0-1 0,0 0 0,0 0-1,0 0 1,0 0 0,0 0 0,0 0 0,0 1 0,0-1 0,-1 0 0,1 0 0,0 0 0,0 0-1,0 0 1,0 0 0,0 0 0,0 0 0,-1 0 0,1 0 0,0 0 0,0 0 0,0 0 0,0 0-1,-1 0 1,1 0 0,0 0 0,0 0 0,0 0 0,0 0 0,0 0 0,-1 0 0,1 0 0,0 0-1,0 0 1,0 0 0,0 0 0,0 0 0,-1 0 0,1 0 0,0 0 0,0 0 0,0 0 0,0 0-1,0-1 1,0 1 0,0 0 0,-1 0 0,1 0 0,0 0 0,0 0 0,0 0 0,0-1 0,0 1 0,0 0-1,0 0 1,0 0 0,0 0 0,0 0 0,0-1 0,0 1 0,0 0 0,0 0 0,0 0 0,0-1-1,1-17 522,9-20-351,4 1-191,-9 24-86,0 1 1,-1-1-1,0 0 0,-1 0 1,2-26-1,-5 39 49,0 1 0,0-1 0,0 0 0,0 0 0,0 0 1,0 0-1,0 0 0,0 0 0,0 0 0,0 0 0,0 0 0,0 0 0,0 0 0,0 0 0,0 0 0,0 0 1,0 0-1,-1 0 0,1 0 0,0 0 0,0 0 0,0 0 0,0 0 0,0 0 0,0 0 0,0 0 1,0 0-1,0 0 0,0 0 0,0 0 0,0 0 0,-1 0 0,1 0 0,0 0 0,0 0 0,0 0 1,0 0-1,0 0 0,0 0 0,0 0 0,0 0 0,0 0 0,0 0 0,0 0 0,0 0 0,0 0 1,0 0-1,-1-1 0,-5 15-1514,-7 18-955,2-3 175</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00:52.726"/>
    </inkml:context>
    <inkml:brush xml:id="br0">
      <inkml:brushProperty name="width" value="0.1" units="cm"/>
      <inkml:brushProperty name="height" value="0.1" units="cm"/>
      <inkml:brushProperty name="color" value="#F6630D"/>
    </inkml:brush>
  </inkml:definitions>
  <inkml:trace contextRef="#ctx0" brushRef="#br0">560 3 4417,'-1'-1'1768,"0"0"1,-4 4-1249,4-2-632,0 1-656,-2 0-537,-17 14-471,-43 39-296</inkml:trace>
  <inkml:trace contextRef="#ctx0" brushRef="#br0" timeOffset="916.25">1 244 5497,'60'-11'2783,"-45"8"-2777,1 0 1,-1 0-1,1 1 0,0 1 0,25 2 1,-40-1-2,0 0 1,-1 0-1,1 0 1,0 1-1,-1-1 1,1 0-1,-1 0 1,1 0 0,0 1-1,-1-1 1,1 0-1,-1 1 1,1-1-1,-1 1 1,1-1-1,-1 1 1,1-1-1,-1 1 1,1-1-1,-1 1 1,0-1-1,1 1 1,-1-1-1,0 1 1,1-1 0,-1 1-1,0 0 1,0-1-1,1 1 1,-1 0-1,-2 24 177,2 1 152,0-25-316,0-1 1,1 1-1,-1 0 0,1-1 0,-1 1 0,1-1 0,0 1 0,-1 0 0,1-1 0,-1 0 0,1 1 0,0-1 0,0 1 0,-1-1 0,1 0 0,0 1 0,0-1 0,-1 0 0,1 0 0,0 0 0,0 0 0,-1 1 0,1-1 0,0 0 0,0 0 0,0-1 0,0 1 1,-1 0-1,1 0 0,0 0 0,0 0 0,0-1 0,17-3 451,0-1 1,-1-1 0,32-14 0,-2 0 166,-11 9-512,-1 2 0,2 1 1,66-5-1,23-4 20,-64 4-134,2 3 0,-1 3 0,1 2 0,0 3 0,108 12 0,52 26 18,181 20 18,-135-44 32,81 6 124,-345-17-189,524 41 779,7-44-721,-222-32-77,-149 13 64,230 1-1,324 67 70,-695-44-137,69 4 8,-1 5 0,120 30 0,-201-38-30,0-1 0,0 2-1,-1 0 1,0 0 0,0 1 0,12 8-1,-19-11-43,-1 0-1,0 0 0,1 0 0,-1 0 0,0 0 0,-1 0 0,1 1 0,-1-1 0,1 1 1,-1 0-1,0 0 0,0 0 0,-1 0 0,1 0 0,-1 0 0,0 0 0,0 1 0,0-1 0,-1 0 1,1 5-1,-1-7-42,0 0 1,0-1 0,-1 1 0,1-1 0,0 1-1,-1-1 1,1 1 0,-1-1 0,0 1-1,1-1 1,-1 1 0,0-1 0,0 0-1,0 0 1,0 1 0,0-1 0,0 0 0,0 0-1,0 0 1,-1 0 0,1 0 0,-2 1-1,-21 12-1842</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00:54.434"/>
    </inkml:context>
    <inkml:brush xml:id="br0">
      <inkml:brushProperty name="width" value="0.1" units="cm"/>
      <inkml:brushProperty name="height" value="0.1" units="cm"/>
      <inkml:brushProperty name="color" value="#F6630D"/>
    </inkml:brush>
  </inkml:definitions>
  <inkml:trace contextRef="#ctx0" brushRef="#br0">1 1 7946,'7'0'563,"-1"0"0,1 0 1,0 1-1,0 0 0,-1 0 0,11 3 1,12 2-779,59 3-518,133 21 288,-199-25 670,1 1 1,-1 1-1,-1 1 1,0 1-1,0 0 1,0 2-1,27 19 1,-47-30-229,0 0 1,0 1-1,0-1 1,-1 1-1,1 0 1,0-1-1,0 1 1,0 0-1,-1-1 1,1 1-1,0 0 1,-1 0-1,1-1 1,0 1-1,-1 0 0,1 0 1,-1 0-1,0 0 1,1 0-1,-1 0 1,0 0-1,1 0 1,-1 0-1,0 0 1,0 0-1,0 0 1,0 0-1,0 0 1,0 0-1,0 0 1,0 0-1,0 0 0,-1 0 1,1 0-1,0 0 1,-1 0-1,1 0 1,-1 0-1,0 2 1,-3 1-67,-1 0 1,1 0-1,0 0 0,-1 0 1,0-1-1,-6 3 0,-7 6 20,-2 2 37,1 1-1,1 1 1,0 0-1,1 2 1,0 0-1,2 1 1,0 0 0,-20 36-1,35-54 15,-1-1 1,1 1-1,-1 0 0,1 0 1,-1 0-1,1 0 0,0 0 1,0 0-1,-1 0 0,1 0 0,0 0 1,0 0-1,0-1 0,0 1 1,0 0-1,0 0 0,0 0 1,0 0-1,0 0 0,1 0 0,-1 0 1,0 0-1,1 0 0,-1 0 1,0 0-1,1 0 0,-1-1 1,1 1-1,-1 0 0,1 0 0,0 0 1,-1-1-1,1 1 0,0 0 1,0-1-1,-1 1 0,1-1 0,0 1 1,0-1-1,0 1 0,0-1 1,0 0-1,0 1 0,-1-1 1,1 0-1,0 0 0,0 0 0,2 1 1,5 0 17,1 0 1,-1-1 0,1 0-1,11-1 1,-17 1-14,136-20 131,1-1-93,-122 20-69,1 1 0,-1 0 0,1 1 0,-1 1 0,28 6 0,-38-6-324,-1 1 1,1-1-1,-1 1 1,0 1-1,0-1 1,0 1-1,0 1 1,8 6-1,-1 0-1734</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03:07.901"/>
    </inkml:context>
    <inkml:brush xml:id="br0">
      <inkml:brushProperty name="width" value="0.1" units="cm"/>
      <inkml:brushProperty name="height" value="0.1" units="cm"/>
      <inkml:brushProperty name="color" value="#F6630D"/>
    </inkml:brush>
  </inkml:definitions>
  <inkml:trace contextRef="#ctx0" brushRef="#br0">188 912 3577,'7'64'8648,"-7"-63"-8554,0 0 0,0 1 0,1-1 0,-1 0 0,1 1 0,-1-1 0,1 0 0,-1 1 0,1-1 0,0 0 0,0 0-1,0 0 1,0 0 0,0 0 0,0 0 0,0 0 0,0 0 0,0 0 0,0 0 0,2 1 0,26 12 27,1-3-64,-1-1-1,1-2 1,0 0-1,55 5 1,-33-10 186,87 17-1,-119-17-240,0-2 0,-1 0 0,1-1 0,-1-1 0,1-1 0,0-1 0,-1 0 0,28-9 0,-14 4 121,57-7 0,-40 11-34,86-18-1,-110 16-63,0-2-1,0-1 0,-1-1 1,46-26-1,-30 12 150,-1-3 1,43-36-1,-68 51-179,-1-2 0,-1 1-1,0-2 1,-1 0-1,0 0 1,-1-1 0,-1-1-1,10-22 1,-15 26 19,0-1 0,-2-1 0,1 1 0,-2 0 0,0-1 0,-1 0 0,0 1 0,-1-1 0,-1 0 0,-2-14 0,0 19-4,-1 0-1,0 0 1,0 1-1,-1-1 1,0 1-1,0 0 1,-12-13-1,-11-20-41,20 28 19,-10-20 15,-1 2 0,-27-35-1,37 56-19,0 1-1,-1 0 0,-1 0 0,1 1 0,-2 0 1,1 1-1,-1 1 0,0 0 0,-17-8 0,-50-23-217,58 26 185,0 1 0,0 1-1,-1 2 1,0 0 0,-1 1 0,-32-6 0,-135-12-51,169 23 73,0 0-1,0 2 0,0 0 1,-29 5-1,-86 20-356,53-8 91,63-12 274,0 1 1,0 1-1,1 1 1,0 0 0,1 1-1,0 2 1,-29 20-1,12-8 7,22-13 22,0 0 0,0 0 0,1 2 0,0-1 0,-16 23 0,6-4-19,-25 45 0,8-2 1,-52 132 0,86-191 30,1 0 1,1-1 0,0 2-1,0-1 1,1 0 0,1 0-1,1 1 1,0-1 0,1 1-1,0-1 1,6 27 0,-3-29 1,0 0 0,0-1 1,1 1-1,1-1 0,0 0 1,0 0-1,1-1 0,0 0 0,1 0 1,0-1-1,1 0 0,0 0 1,19 14-1,-12-12-11,0-1 0,1 0 1,0-1-1,1-1 0,0-1 0,0-1 1,0 0-1,1-1 0,0-1 0,0-1 1,0 0-1,0-2 0,1 0 1,-1-1-1,0-1 0,1-1 0,28-6 1,-22 5-272,-10 3-3433,-11 0 991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04:47.170"/>
    </inkml:context>
    <inkml:brush xml:id="br0">
      <inkml:brushProperty name="width" value="0.1" units="cm"/>
      <inkml:brushProperty name="height" value="0.1" units="cm"/>
      <inkml:brushProperty name="color" value="#F6630D"/>
    </inkml:brush>
  </inkml:definitions>
  <inkml:trace contextRef="#ctx0" brushRef="#br0">0 908 4969,'5'14'3404,"-5"-12"-3197,0 0 1,1 0 0,-1 0-1,1 0 1,0-1-1,-1 1 1,1 0-1,0 0 1,0-1 0,0 1-1,0-1 1,1 1-1,0 1 1,-1-3-215,1 0 0,-1 0 0,1 0 0,-1 0 0,0 0-1,1 0 1,-1 0 0,1-1 0,-1 1 0,0 0 0,1-1 0,-1 1 0,0-1 0,0 0 0,1 1 0,-1-1 0,0 0 0,0 0 0,0 0 0,0 1 0,2-3 0,0 1 130,0 1 1,0-1-1,0 1 0,0 0 1,1 0-1,-1 0 1,0 1-1,1-1 1,-1 1-1,1-1 0,-1 1 1,0 0-1,1 1 1,-1-1-1,1 0 1,-1 1-1,0 0 0,1 0 1,-1 0-1,0 0 1,4 2-1,32 7 150,-13-8-131,1-1-1,-1-2 1,30-4-1,-36 3-283,0 0 1,1 1-1,-1 1 1,1 0-1,-1 2 1,38 8-1,-50-7-596,-7-2 377,0-1 1,0 1-1,1-1 1,-1 1-1,0-1 1,0 1-1,1-1 1,-1 0 0,0 1-1,1-1 1,-1 0-1,0 0 1,1 0-1,-1 0 1,3-1 0,3-3-2173</inkml:trace>
  <inkml:trace contextRef="#ctx0" brushRef="#br0" timeOffset="837.43">117 1297 5609,'-4'14'2652,"10"-15"-2749,6-3 2930,-9 7-1458,-3-3-1303,0 1-1,0-1 1,1 1-1,-1 0 0,1-1 1,-1 1-1,1-1 1,-1 1-1,1-1 0,-1 0 1,1 1-1,-1-1 1,1 1-1,-1-1 1,1 0-1,0 0 0,-1 1 1,1-1-1,0 0 1,-1 0-1,1 0 0,0 0 1,-1 1-1,2-1 1,39-10 207,-35 7-274,1 1 0,0 0 1,-1 1-1,1 0 0,13-1 0,5 0 7,0 0 0,37-9 0,-43 6-6,1 1-1,0 1 1,0 1 0,35 1 0,-48 2 2,-1 0 1,0 0 0,1 1 0,-1-1 0,0 1-1,0 1 1,0-1 0,-1 1 0,1 0 0,-1 0-1,1 1 1,-1 0 0,0 0 0,0 0 0,-1 0-1,1 1 1,-1 0 0,0 0 0,4 7-1,-6-10-17,-1 0-1,1 0 0,-1 1 0,1-1 0,0 0 0,0 0 1,-1 0-1,1-1 0,1 1 0,-1 0 0,0-1 0,0 0 0,1 1 1,3 1-1,-4-3-65,-1-1 1,1 1-1,-1 0 1,1 0-1,-1 0 0,1-1 1,-1 1-1,0-1 1,1 1-1,-1-1 1,1 0-1,-1 0 1,0 1-1,0-1 1,1 0-1,-1 0 0,0 0 1,0 0-1,0 0 1,0-1-1,0 1 1,0 0-1,0 0 1,-1-1-1,1 1 0,0 0 1,0-3-1,9-19-2397,-4-3 25</inkml:trace>
  <inkml:trace contextRef="#ctx0" brushRef="#br0" timeOffset="4474.34">1719 211 6041,'0'-4'354,"0"0"1,0 0-1,-1 0 0,0 1 0,1-1 0,-1 0 0,0 1 0,-1-1 0,1 0 0,-1 1 1,-2-5-1,3 7-366,1 0 0,-1 1 1,1-1-1,-1 0 1,0 1-1,1-1 1,-1 1-1,0-1 0,1 1 1,-1 0-1,0-1 1,0 1-1,1-1 1,-1 1-1,0 0 0,0 0 1,0 0-1,0-1 1,1 1-1,-1 0 1,0 0-1,0 0 0,-1 1 1,0-1 46,-1 1 1,1 0-1,0 0 1,0 0-1,0 0 1,0 0-1,0 1 1,0-1-1,0 1 1,0-1-1,1 1 1,-4 3-1,-29 42-102,1 2 0,-37 74 0,68-120 120,0 0 1,1 0 0,-1 1-1,1-1 1,-1 0 0,1 1-1,0-1 1,1 1-1,-1-1 1,0 1 0,1 6-1,0-10-27,0 1-1,0-1 1,1 1-1,-1 0 1,0-1-1,0 1 1,1-1-1,-1 1 0,0-1 1,1 1-1,-1-1 1,1 1-1,-1-1 1,1 0-1,-1 1 1,1-1-1,-1 1 1,1-1-1,-1 0 1,1 0-1,-1 1 1,1-1-1,-1 0 1,2 1-1,27-2 266,-17-1-308,1 1 1,-1 1-1,0 1 0,1-1 1,15 4-1,35 1 152,-29-8 198,58-12 0,-67 9-52,1 1 0,0 2-1,0 0 1,40 2-1,-66 1-315,1 0 0,0 0-1,-1 0 1,1 0-1,0 0 1,-1 0 0,1 0-1,-1 0 1,1 0-1,0 0 1,-1 0 0,1 1-1,-1-1 1,1 0-1,0 0 1,-1 0 0,1 1-1,-1-1 1,1 0 0,-1 1-1,1-1 1,-1 1-1,1-1 1,-1 0 0,1 1-1,-1-1 1,0 1-1,1-1 1,-1 1 0,0 0-1,1-1 1,-1 1-1,0-1 1,0 1 0,0-1-1,1 1 1,-1 0 0,0-1-1,0 1 1,0 0-1,0 0 1,-1 0-104,1 0 0,-1 1 1,0-1-1,0 0 0,1 0 0,-1 0 0,0 0 1,0 0-1,0 0 0,0 0 0,0 0 0,0 0 1,-1 0-1,1-1 0,0 1 0,0 0 0,-1-1 1,1 1-1,-2 0 0,-3-1-1737,0-4 91</inkml:trace>
  <inkml:trace contextRef="#ctx0" brushRef="#br0" timeOffset="5016">1849 1 7410,'5'10'631,"-1"0"1,0 0-1,0 1 1,-1-1 0,0 1-1,-1 0 1,1 12 0,1 196-1672,1 25 549,-5-243 490,10 67-7,-9-64-3,0 0 0,0 0 0,0 0 0,0 0 0,1 0 0,0 0-1,0-1 1,0 1 0,0-1 0,1 1 0,-1-1 0,1 0 0,0 0 0,4 4 0,-6-7-1,-1 1-1,1-1 1,-1 0-1,1 1 1,-1-1 0,1 0-1,0 0 1,-1 0 0,1 1-1,-1-1 1,1 0 0,0 0-1,-1 0 1,1 0-1,0 0 1,-1 0 0,1 0-1,-1 0 1,1 0 0,0 0-1,-1 0 1,1-1-1,-1 1 1,1 0 0,0 0-1,-1-1 1,1 1 0,-1 0-1,1 0 1,-1-1-1,1 1 1,-1-1 0,1 1-1,-1-1 1,1 1 0,-1-1-1,1 0 1,8-21-2051,-5 1 344</inkml:trace>
  <inkml:trace contextRef="#ctx0" brushRef="#br0" timeOffset="5927.68">2249 239 6889,'1'13'1869,"4"53"2718,9 87-6163,-13-143 1433,0 0 0,1-1 0,0 1-1,0-1 1,1 1 0,1-1 0,0 0-1,0 0 1,9 15 0,-11-21 157,1 0 0,-1-1 0,0 1 0,1-1 1,0 1-1,0-1 0,0 0 0,0 0 0,0 0 0,0 0 0,0 0 1,0-1-1,1 1 0,-1-1 0,1 0 0,-1 0 0,1-1 0,-1 1 0,1-1 1,0 1-1,-1-1 0,1 0 0,0-1 0,-1 1 0,1 0 0,-1-1 1,1 0-1,-1 0 0,6-2 0,-2 0 118,-1 1 0,1-1 0,-1 0 0,0 0 0,0 0 0,-1-1 1,1 0-1,-1-1 0,0 1 0,0-1 0,0 0 0,0 0 0,-1 0 0,0-1 0,0 1 0,-1-1 0,1 0 1,-1 0-1,-1 0 0,1-1 0,2-8 0,-3 4-96,0 1 1,-1-1-1,0 0 0,-1 0 1,0 1-1,0-1 1,-1 0-1,-1 1 0,0-1 1,0 1-1,-1-1 1,0 1-1,-6-12 0,3 8-250,-1 0-1,0 0 0,-1 1 1,0 0-1,-1 0 0,-15-17 0,23 30 191,1-1 0,-1 1 0,1-1 0,-1 0 0,0 1-1,1-1 1,-1 1 0,0-1 0,1 1 0,-1 0 0,0-1-1,1 1 1,-1 0 0,0-1 0,0 1 0,0 0 0,1 0-1,-1 0 1,0 0 0,0 0 0,0 0 0,1 0 0,-1 0-1,0 0 1,0 0 0,0 0 0,1 0 0,-1 1 0,0-1-1,0 0 1,0 0 0,1 1 0,-1-1 0,0 1 0,1-1-1,-1 1 1,0-1 0,1 1 0,-1-1 0,1 1 0,-1-1-1,1 1 1,-1 0 0,1-1 0,-1 1 0,1 0 0,0 0-1,-1-1 1,1 1 0,0 0 0,-1 0 0,1-1 0,0 1 0,0 1-1,0-1 35,-1 0 0,1 0 0,0 0-1,0 0 1,0-1 0,-1 1 0,1 0-1,0 0 1,0 0 0,1 0 0,-1 0-1,0 0 1,0 0 0,0 0 0,1 0-1,-1 0 1,0-1 0,1 1 0,-1 0-1,1 0 1,-1 0 0,1 0 0,-1-1-1,1 1 1,-1 0 0,1-1 0,0 1-1,0 0 1,-1-1 0,1 1 0,0-1-1,0 1 1,0-1 0,-1 0 0,1 1-1,0-1 1,0 0 0,0 1 0,0-1-1,0 0 1,0 0 0,0 0 0,0 0-1,0 0 1,-1 0 0,1 0 0,0 0-1,0 0 1,1-1 0,8-2 148,-1 0 1,0-1-1,0 0 1,0 0 0,0-1-1,-1-1 1,0 1-1,0-1 1,-1-1-1,8-7 1,27-19-167,-30 25-96,0 0-1,1 1 1,-1 0-1,1 2 1,20-7-1,-29 10 85,1 1-1,0 0 0,0 0 0,0 0 0,1 1 0,-1 0 1,0 0-1,0 0 0,0 1 0,0 0 0,0 0 0,0 0 0,0 0 1,0 1-1,-1 0 0,1 0 0,0 0 0,7 5 0,-4-2 19,-1 0 0,0 0-1,0 1 1,0 0-1,-1 0 1,0 1 0,0 0-1,-1 0 1,0 0-1,0 1 1,0-1 0,-1 1-1,0 0 1,-1 0-1,0 1 1,0-1 0,-1 1-1,0 0 1,2 13-1,-1 53-648,2 14 204,-4-81 436,0 0 0,1 0 0,0 0 0,0-1-1,1 1 1,0-1 0,1 0 0,6 12-1,-9-18 46,0 1 0,0 0-1,0-1 1,0 1-1,0-1 1,0 1 0,0-1-1,1 0 1,-1 1 0,1-1-1,-1 0 1,1 0-1,-1 0 1,1 0 0,0 0-1,-1-1 1,1 1 0,0 0-1,0-1 1,0 1-1,0-1 1,-1 0 0,1 1-1,0-1 1,0 0-1,0 0 1,0 0 0,0 0-1,0-1 1,-1 1 0,1-1-1,0 1 1,0-1-1,0 1 1,-1-1 0,1 0-1,0 0 1,-1 0-1,1 0 1,-1 0 0,1 0-1,-1 0 1,1-1 0,-1 1-1,0 0 1,1-1-1,-1 1 1,0-1 0,0 0-1,0 1 1,0-1 0,0-3-1,8-12 230,-2-1 0,-1-1 0,0 0 0,-1 1 0,-1-1 0,-1-1 0,0 1 0,-1-23 0,-2 7-301,-1-1 1,-2 1-1,-12-56 1,13 81-61,0-1 1,0 1 0,-1 0 0,0 0-1,-1 0 1,0 0 0,-1 1 0,0 0 0,0 0-1,-8-9 1,12 17 66,0 0 0,1 0 0,-1 1 0,0-1 0,0 0-1,0 1 1,0-1 0,0 1 0,0-1 0,0 1 0,0-1 0,-1 1 0,1 0 0,0 0-1,0 0 1,0-1 0,0 1 0,0 0 0,0 0 0,-1 0 0,1 1 0,0-1 0,-2 0 0,0 2-25,1-1 0,-1 0 1,0 0-1,1 1 1,-1 0-1,1-1 0,0 1 1,-1 0-1,-1 2 1,-4 5-357,0 0 1,1 1-1,-8 13 0,-11 32-4386,16-29 1743</inkml:trace>
  <inkml:trace contextRef="#ctx0" brushRef="#br0" timeOffset="6593.05">3302 461 5481,'6'-4'5292,"-13"1"-5316,0 6-2249,11 2 3567,3 0-1065,-1-1 0,2 0 0,-1-1 0,0 1 1,1-1-1,0-1 0,-1 0 0,1 0 0,0 0 0,0-1 0,0 0 0,0-1 0,1 1 0,14-3 0,-2-1-28,0-1 0,-1-1 0,1 0 0,33-15 0,-12 0-1004,-42 20 318,0 0-310,-1 0-3069,1 0 1233</inkml:trace>
  <inkml:trace contextRef="#ctx0" brushRef="#br0" timeOffset="8780.22">3957 140 3457,'2'-5'1707,"11"-12"5350,7 6-7055,-14 8 68,1 0 0,0 0-1,0 1 1,0 0 0,0 0 0,0 1 0,1 0 0,-1 0 0,0 1 0,14 0 0,-17 1-45,0-1 0,-1 1 0,1-1 0,-1 1 0,0 0-1,1 0 1,-1 1 0,0-1 0,1 1 0,-1 0 0,0 0 0,0 0 0,0 0-1,-1 0 1,1 0 0,0 1 0,-1 0 0,0-1 0,1 1 0,-1 0 0,0 0-1,-1 0 1,1 0 0,0 1 0,1 5 0,10 33 6,14 77-1,-26-113-34,-1 1-1,0 0 0,0 0 0,0 0 1,-1-1-1,0 1 0,0 0 0,-1-1 1,0 1-1,0-1 0,-4 9 1,0-4-34,0 0 1,-1 0 0,0-1 0,-1 1 0,-14 13 0,-1-2-30,-1-1-1,-1-1 1,-1-2 0,-29 16-1,45-27 62,-1-1 0,0-1 0,-13 4 0,24-9 11,0 1-1,0-1 1,0 0-1,-1 0 0,1 0 1,0 0-1,0 0 1,0 0-1,-1 0 1,1 0-1,0 0 1,0 0-1,-1 0 1,1 0-1,0 0 1,0 0-1,0-1 1,-1 1-1,1 0 1,0 0-1,0 0 0,0 0 1,-1 0-1,1 0 1,0 0-1,0-1 1,0 1-1,0 0 1,-1 0-1,1 0 1,0 0-1,0-1 1,0 1-1,0 0 1,0 0-1,0 0 1,0-1-1,-1 1 1,1-1-1,0-12 125,5-14 14,-3 21-125,0 0 0,0-1 0,1 2 0,0-1 0,0 0 0,0 0 0,7-7 0,-8 10-24,0 1-1,0 0 0,1 0 1,-1 0-1,1 0 0,-1 0 1,1 1-1,0-1 1,0 1-1,0 0 0,0 0 1,0 0-1,0 0 1,0 0-1,0 1 0,0-1 1,5 1-1,4-1 33,0 0 1,0 2-1,0-1 0,20 5 0,-28-4-14,0 0-1,0 1 0,0-1 1,0 1-1,0 0 0,0 0 1,-1 1-1,1-1 0,-1 1 1,1 0-1,-1 0 1,0 0-1,0 0 0,-1 0 1,1 1-1,4 6 0,-2 0 34,1-1 1,1 1-1,0-1 0,14 13 0,-19-20-101,0 0 0,0 0 0,0 0 0,0-1 0,0 0 0,0 1 0,0-1 1,1 0-1,-1 0 0,0 0 0,1 0 0,-1 0 0,1-1 0,-1 1 0,1-1 0,-1 1 0,1-1 0,0 0 0,-1 0 0,1 0 0,-1 0 1,1-1-1,-1 1 0,1-1 0,-1 0 0,1 1 0,2-2 0,-3-5-3338,-3 6 1077</inkml:trace>
  <inkml:trace contextRef="#ctx0" brushRef="#br0" timeOffset="11363.52">4517 144 5065,'3'5'4791,"6"-7"-3273,15-13-1926,-17 9 458,1 0-1,1 1 0,-1 0 1,1 0-1,-1 1 0,1 1 1,19-6-1,-11 5 36,-9 1-3,1 1 1,-1 0 0,1 0-1,-1 1 1,1 0 0,-1 1-1,1 0 1,0 0-1,10 2 1,-18-2-83,0 1-1,0-1 1,0 0-1,1 1 1,-1-1 0,0 1-1,0-1 1,0 1-1,0 0 1,0-1 0,0 1-1,0 0 1,0 0-1,0-1 1,0 1 0,0 0-1,-1 0 1,1 0 0,0 0-1,-1 0 1,1 0-1,-1 1 1,1-1 0,0 2-1,-1-1-10,0 0-1,0 0 0,0 0 1,0 0-1,-1-1 1,1 1-1,-1 0 0,1 0 1,-1 0-1,0 0 1,0-1-1,1 1 0,-1 0 1,-2 1-1,-3 6-19,-1 0 1,-1-1-1,0 0 0,-8 7 1,-14 12 104,-38 24 0,68-51-72,0 0-1,-1 0 1,1 0 0,0 0 0,0 0 0,0 0 0,0 1 0,0-1 0,0 0 0,0 0 0,-1 0 0,1 0 0,0 0 0,0 1 0,0-1 0,0 0 0,0 0 0,0 0 0,0 0-1,0 0 1,0 1 0,0-1 0,0 0 0,0 0 0,0 0 0,0 0 0,0 1 0,0-1 0,0 0 0,0 0 0,0 0 0,0 0 0,0 1 0,0-1 0,0 0 0,0 0-1,0 0 1,1 0 0,-1 0 0,0 1 0,0-1 0,0 0 0,0 0 0,0 0 0,0 0 0,0 0 0,1 0 0,-1 0 0,0 0 0,0 1 0,0-1 0,0 0 0,0 0 0,1 0-1,-1 0 1,0 0 0,0 0 0,0 0 0,0 0 0,1 0 0,-1 0 0,0 0 0,0 0 0,0 0 0,0 0 0,1 0 0,-1 0 0,21 4 11,-9-1 12,-3-1 6,0 1 0,-1 0 0,0 0 0,0 1 0,0 0 0,0 1-1,0 0 1,-1 0 0,0 0 0,0 1 0,0 0 0,7 10 0,-10-11-52,0 0 0,0 0 0,-1 1 0,0-1 0,0 1-1,0 0 1,-1 0 0,0 0 0,3 12 0,-5-14 21,0 0 0,1 0 0,-2 0 0,1 0 0,0-1 0,-1 1 0,1 0 0,-1 0 0,0-1 0,-1 1 0,1 0 0,-1-1 0,1 1 0,-1-1 0,0 0 0,0 1 0,0-1 0,-4 4 0,-4 5 82,-3 3-15,0-1 0,-17 15 0,28-27 6,0 0 1,-1 1 0,0-1 0,1-1 0,-1 1 0,0 0-1,0-1 1,0 1 0,0-1 0,0 0 0,0 0-1,-1 0 1,1 0 0,0 0 0,0-1 0,-1 0 0,1 0-1,0 0 1,-6 0 0,0 1-205,8 1-7052,1-3 4047</inkml:trace>
  <inkml:trace contextRef="#ctx0" brushRef="#br0" timeOffset="11955.93">5012 373 6377,'1'4'496,"1"0"1,-1 0-1,1 0 0,-1-1 0,0 1 0,-1 1 0,1-1 0,-1 0 0,1 0 0,-2 6 0,1-7-510,0 0 1,0 0-1,0 0 0,0 0 0,0 0 0,0 0 0,1 0 1,0 0-1,0 0 0,-1 0 0,2 0 0,-1 0 0,0-1 1,0 1-1,1 0 0,0-1 0,-1 1 0,1-1 0,0 0 1,3 3-1,-2-2 43,0 0 1,0-1-1,0 1 1,0-1-1,0 0 1,1 0-1,-1 0 1,1-1-1,-1 1 1,1-1-1,0 0 1,0 0-1,0 0 1,-1 0-1,1-1 1,0 0-1,0 1 1,0-1-1,0-1 1,0 1-1,0-1 1,-1 1-1,1-1 0,0 0 1,0 0-1,-1-1 1,1 1-1,0-1 1,-1 0-1,0 0 1,1 0-1,-1 0 1,0 0-1,0-1 1,0 0-1,4-4 1,0-1 88,0 0 0,-1-1 1,0 1-1,0-1 0,-1-1 0,0 1 1,-1-1-1,0 0 0,0 0 1,-1 0-1,-1 0 0,3-18 0,-4 14-130,-1-1 1,0 1-1,-1 0 0,-1 0 0,0 0 0,-1 1 0,0-1 0,-1 0 0,-1 1 0,0 0 1,-1 0-1,-7-12 0,10 20-58,0 0 0,0 1 0,0-1-1,-1 1 1,0 0 0,1 0 0,-1 0 0,-1 0 0,1 1 0,-1-1 0,1 1 0,-1 0 0,0 1-1,0-1 1,0 1 0,0 0 0,0 0 0,-1 1 0,1-1 0,-1 1 0,1 0 0,-1 1 0,1-1-1,-1 1 1,1 0 0,-1 1 0,0-1 0,1 1 0,0 0 0,-1 1 0,1-1 0,-1 1 0,-5 3-1,-51 23-1331,38-16 1151,-36 13 0,50-22-188,0-1 0,0 0-1,1 0 1,-1-1 0,0 0 0,0-1-1,-16-1 1,0-2-1696</inkml:trace>
  <inkml:trace contextRef="#ctx0" brushRef="#br0" timeOffset="13138.56">1747 1151 7762,'1'1'351,"0"0"1,0 0-1,1 0 1,-1 0-1,0 0 1,0 0-1,1 0 0,-1 0 1,0 0-1,1-1 1,-1 1-1,1-1 1,-1 1-1,3 0 1,36-1-1246,-27-1 1301,131 9-320,14-1 410,120-30-113,-56 2-385,249-31-2,-391 40-5,111-3 1,82 16 30,-204-3-40,131-21 1,-56 4 29,-77 16-1,1 3 0,90 12 0,83 0 35,-134-12-28,-67 2 200,1-2 0,0-2 0,-1-2 0,53-11 0,-61 7-80,-9 1-111,1 1 1,-1 1-1,45-3 1,-67 8-38,0 0 1,0 0-1,0 1 1,0-1-1,0 0 1,1 1-1,-1-1 1,0 1-1,0-1 1,0 1-1,0 0 1,0-1-1,0 1 1,0 0-1,-1 0 1,1-1 0,0 1-1,0 0 1,-1 0-1,1 0 1,0 0-1,-1 0 1,1 0-1,-1 0 1,1 0-1,-1 1 1,0-1-1,1 0 1,-1 0-1,0 0 1,0 0-1,0 1 1,0-1-1,0 0 1,0 0 0,0 0-1,0 0 1,0 1-1,-1-1 1,1 1-1,0 0-32,-1 0 0,1-1-1,0 1 1,0 0 0,-1-1-1,1 1 1,-1 0 0,0-1-1,1 1 1,-1-1 0,0 1-1,0-1 1,0 1 0,0-1-1,0 0 1,0 0 0,0 1-1,-1-1 1,1 0 0,0 0-1,-1 0 1,1 0 0,-1 0-1,1 0 1,-1-1 0,1 1 0,-3 0-1,-34-8-3528,10-2 1034</inkml:trace>
  <inkml:trace contextRef="#ctx0" brushRef="#br0" timeOffset="14079.12">3140 1360 6433,'7'69'6011,"-7"-39"-6217,-1 0 1,-1-1-1,-8 41 0,-83 395-2206,85-402 2669,2-12 433,3-38-163,3-13-516,0 0 1,0 0-1,0 0 0,0 0 0,0-1 1,0 1-1,0 0 0,0 0 1,0 0-1,0 0 0,0 0 1,0 0-1,0 0 0,0 0 1,0 0-1,0 0 0,0 0 1,0 0-1,-1 0 0,1-1 1,0 1-1,0 0 0,0 0 1,0 0-1,0 0 0,0 0 1,0 0-1,0 0 0,0 0 1,0 0-1,0 0 0,0 0 1,0 0-1,0 0 0,0 0 1,-1 0-1,1 0 0,0 0 1,0 0-1,0 0 0,0 0 1,0 0-1,0 0 0,0 0 1,0 0-1,0 0 0,0 0 0,0 0 1,-1 0-1,1 0 0,0 0 1,0 0-1,0 0 0,0 0 1,0 0-1,0 0 0,0 0 1,-10-48-93,1-1 1,-2-84 0,2 15 67,-3-26 123,12 144-108,0 0 0,0 0 1,0 0-1,0 0 0,0 0 0,0 0 1,0-1-1,0 1 0,0 0 0,0 0 1,0 0-1,0 0 0,0 0 0,0 0 1,0 0-1,0 0 0,0-1 1,0 1-1,0 0 0,0 0 0,-1 0 1,1 0-1,0 0 0,0 0 0,0 0 1,0 0-1,0 0 0,0 0 1,0 0-1,0 0 0,-1 0 0,1 0 1,0-1-1,0 1 0,0 0 0,0 0 1,0 0-1,0 0 0,0 0 0,-1 0 1,1 0-1,0 0 0,0 0 1,0 1-1,0-1 0,0 0 0,0 0 1,0 0-1,-1 0 0,1 0 0,0 0 1,0 0-1,0 0 0,0 0 0,0 0 1,0 0-1,0 0 0,0 0 1,0 0-1,0 1 0,-1-1 0,1 0 1,0 0-1,0 0 0,-11 12 33,-10 18-56,20-27 29,-21 30-10,16-21 158,-1 0 0,0-1 0,-1 0 0,0 0 0,-1 0 1,0-2-1,-1 1 0,-15 11 0,22-19-115,-1-1-1,1 0 1,-1 0 0,1 0-1,-1 0 1,1 0 0,-1-1-1,1 0 1,-6 0 0,9 0-777,0 0-154,2-2-5119,0-6 3110</inkml:trace>
  <inkml:trace contextRef="#ctx0" brushRef="#br0" timeOffset="14516.95">3380 1761 8666,'-2'19'2067,"0"1"-1,1 26 1,3-12-2749,12 57 1,-9-55 346,6 21-384,-6-48 31,2-13-855,3-22-1356,5-20 1069</inkml:trace>
  <inkml:trace contextRef="#ctx0" brushRef="#br0" timeOffset="15199.41">3628 1636 6025,'3'13'2535,"-1"-2"-1485,0 0 1,1 0-1,0 0 1,7 16 0,-9-25-1078,-1-1 1,1 1 0,0-1 0,0 1-1,0-1 1,0 0 0,0 1 0,0-1-1,0 0 1,0 0 0,0 0 0,1 0-1,-1 0 1,0 0 0,1 0-1,-1 0 1,1 0 0,-1 0 0,1-1-1,-1 1 1,1-1 0,0 1 0,-1-1-1,1 0 1,-1 0 0,1 1 0,0-1-1,-1 0 1,1-1 0,0 1 0,-1 0-1,1 0 1,0-1 0,-1 1 0,1-1-1,-1 1 1,4-2 0,6-4 4,-1-1 0,1 0 0,14-13 0,-17 14 145,-1 0 1,1 0 0,0 0-1,0 1 1,1 1 0,15-7-1,-24 10-106,1 1 0,-1 0 0,1 0 0,0 0 0,-1-1 0,1 1 0,-1 0 0,1 0 0,0 0 0,-1 0 0,1 0 0,-1 0 0,1 1 0,0-1 0,-1 0 0,1 0 0,-1 0 0,1 0 0,-1 1 0,1-1 0,-1 0 0,1 1 0,-1-1 0,1 0 0,-1 1 0,1-1 0,-1 0 0,1 1 0,-1-1 0,1 2 0,4 20 243,-12 25-243,-23 55-1361,17-63 969,2 0 0,-7 45 0,18-82 392,-1 0 1,1-1-1,0 1 1,-1 0-1,1 0 1,0 0 0,0-1-1,0 1 1,0 0-1,1 0 1,-1-1-1,0 1 1,1 0 0,-1 0-1,1-1 1,0 1-1,-1-1 1,1 1 0,0 0-1,0-1 1,0 0-1,0 1 1,0-1-1,1 1 1,-1-1 0,0 0-1,0 0 1,1 0-1,-1 0 1,1 0-1,-1 0 1,1 0 0,0 0-1,-1-1 1,1 1-1,0-1 1,-1 1-1,1-1 1,0 1 0,0-1-1,-1 0 1,1 0-1,0 0 1,0 0-1,-1 0 1,1 0 0,2-1-1,11-1 171,0-1 1,0-1-1,0 0 0,20-9 0,-22 8-213,8-1-136,-14 5 144,-1 0 1,-1-1 0,1 0 0,0 0-1,9-6 1,-13 7-162,-1 1 0,0-1 0,0 0 0,0 0 0,-1 0 0,1 0 0,0 0 0,0 0 0,0 0 0,-1 0-1,1 0 1,-1 0 0,1-1 0,-1 1 0,1 0 0,-1 0 0,1-1 0,-1 1 0,0 0 0,0 0 0,0-1 0,0 1 0,0 0 0,0-1 0,0 1-1,0 0 1,0 0 0,-1-1 0,1 1 0,0 0 0,-1 0 0,0-2 0,-8-16-2524</inkml:trace>
  <inkml:trace contextRef="#ctx0" brushRef="#br0" timeOffset="15766.74">3173 1498 4169,'2'1'336,"-1"0"1,1 0-1,-1 1 0,0-1 1,1 0-1,-1 1 1,0-1-1,0 1 0,0 0 1,0-1-1,1 4 0,5 19 193,-6-20-653,-1-1-1,1 0 0,0 1 0,0-1 0,1 0 1,-1 1-1,3 3 0,-3-6 222,0 0-1,0 0 0,0 0 1,1 0-1,-1 0 0,0 0 1,0 0-1,1 0 1,-1-1-1,1 1 0,-1-1 1,0 1-1,1-1 1,-1 1-1,1-1 0,-1 0 1,1 1-1,0-1 1,-1 0-1,1 0 0,1-1 1,20-1 720,-1-1-1,-1-2 1,25-7 0,3-1-138,70-4 261,-1 0-806,-105 14-136,-13 2-4903,-4 1 2209</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06:17.407"/>
    </inkml:context>
    <inkml:brush xml:id="br0">
      <inkml:brushProperty name="width" value="0.1" units="cm"/>
      <inkml:brushProperty name="height" value="0.1" units="cm"/>
      <inkml:brushProperty name="color" value="#F6630D"/>
    </inkml:brush>
  </inkml:definitions>
  <inkml:trace contextRef="#ctx0" brushRef="#br0">1 299 7762,'9'20'180,"3"3"2438,16 47 1,-25-58-2510,-2-1 1,0 0-1,0 1 0,-1 0 1,0-1-1,-4 23 1,-1 28 28,6-30-59,2 0 0,1 1 0,1-1 0,2-1 0,1 1 0,1-1 0,23 50 0,-26-68-34,0 2 32,2 1 0,-1-1 1,2 0-1,0-1 0,0 0 0,22 23 1,-30-36-62,0 0 1,1 0 0,-1 0 0,0 0 0,1 0-1,-1 0 1,1-1 0,-1 1 0,1 0-1,0-1 1,-1 0 0,1 1 0,0-1 0,-1 0-1,1 0 1,0 0 0,-1 0 0,1 0 0,0 0-1,-1 0 1,1-1 0,-1 1 0,1 0 0,0-1-1,-1 0 1,1 1 0,-1-1 0,1 0-1,-1 0 1,1 0 0,-1 0 0,0 0 0,1 0-1,-1 0 1,0 0 0,0 0 0,0-1 0,0 1-1,1-2 1,6-7 31,-1 0-1,-1-1 1,1 0 0,4-11-1,-8 16-28,30-70 82,34-120-1,15-37-86,-78 224-1,0 1 41,-1 0 0,1 0 1,0 1-1,0 0 0,10-12 0,-19 26 17,1 0-1,0 0 0,0 1 1,0 0-1,1 0 0,-2 11 1,-14 56-589,17-57 479,0 1 1,1-1-1,2 0 0,-1 0 1,2 0-1,1 0 0,0 0 1,6 19-1,2-2 81,2-1 1,1 0-1,18 32 0,-28-60 3,-1 0-1,1 1 1,0-1-1,0-1 1,1 1-1,0-1 1,0 1 0,0-1-1,1-1 1,-1 1-1,10 5 1,-12-9-28,1 1-1,-1-1 1,0 0 0,1 0 0,-1 0 0,0-1 0,1 1-1,-1-1 1,1 0 0,-1 0 0,1 0 0,-1 0 0,1-1-1,-1 1 1,1-1 0,-1 0 0,0 0 0,1 0 0,-1 0-1,0-1 1,0 1 0,0-1 0,0 0 0,0 0 0,3-3-1,33-33 66,-37 36-122,0 0 1,0-1 0,0 1-1,0-1 1,-1 0 0,1 1-1,-1-1 1,0 0 0,0 0-1,0 0 1,0 0 0,0 0-1,0 0 1,-1 0 0,1-4-1,-2 6-218,1 0 0,0 0-1,-1 0 1,1 1 0,0-1-1,-1 0 1,1 0 0,-1 1-1,1-1 1,-1 0 0,1 0-1,-1 1 1,1-1 0,-1 1-1,0-1 1,0 1 0,1-1 0,-1 1-1,-1-1 1,-6-5-2920</inkml:trace>
  <inkml:trace contextRef="#ctx0" brushRef="#br0" timeOffset="878.31">990 372 8074,'-12'77'4545,"-2"20"-4028,-1 88-580,-5 85 85,5-373 3421,10 30-3248,2-1 0,4 0-1,13-90 1,-14 164-215,0 0 0,1 0 0,-1 0 1,0 1-1,0-1 0,0 0 0,0 0 0,0 0 0,1 0 0,-1 0 1,0 0-1,0 0 0,0 0 0,0 0 0,0 0 0,1 0 0,-1 0 1,0 0-1,0 0 0,0 0 0,0 0 0,0 0 0,1 0 0,-1 0 1,0 0-1,0 0 0,0 0 0,0 0 0,0 0 0,1-1 0,-1 1 1,0 0-1,0 0 0,0 0 0,0 0 0,0 0 0,0 0 0,0 0 1,1-1-1,-1 1 0,0 0 0,0 0 0,0 0 0,0 0 0,0 0 1,0 0-1,0-1 0,9 28-846,5 15 90,2-18 857,0-2 0,2 0 1,36 36-1,-35-39 26,0 0-1,-2 1 0,-1 1 1,23 37-1,-22-22-81,-11-23-6,0 0 0,1 0 0,13 19-1,-20-32-15,0 0-1,0 1 1,1-1 0,-1 0-1,0 0 1,0 1-1,1-1 1,-1 0-1,0 1 1,0-1 0,1 0-1,-1 0 1,0 0-1,1 1 1,-1-1 0,0 0-1,1 0 1,-1 0-1,0 0 1,1 1-1,-1-1 1,0 0 0,1 0-1,-1 0 1,1 0-1,-1 0 1,0 0-1,1 0 1,-1 0 0,0 0-1,1 0 1,-1-1-1,0 1 1,1 0-1,0 0 1,7-14 172,-1-25 266,-6 37-400,5-73 516,-2-77 1,-5 89-522,3 0 1,14-88-1,-13 120-445,-3 31 374,0 0-1,0 0 1,0 0 0,0-1-1,0 1 1,-1 0-1,1 0 1,0 0 0,0 0-1,0-1 1,0 1-1,0 0 1,0 0 0,0 0-1,-1 0 1,1-1-1,0 1 1,0 0 0,0 0-1,0 0 1,0 0-1,-1 0 1,1 0 0,0 0-1,0-1 1,0 1-1,-1 0 1,1 0 0,0 0-1,0 0 1,0 0-1,-1 0 1,1 0 0,0 0-1,0 0 1,0 0 0,-1 0-1,1 0 1,0 0-1,-14 11-2370,8 3-2121,7-8 1841</inkml:trace>
  <inkml:trace contextRef="#ctx0" brushRef="#br0" timeOffset="1295.26">1666 240 9074,'5'221'7126,"-30"291"-7100,22-487-53,3-25 16,0 0 0,-1 0 0,1 0 0,0 0-1,0 0 1,0 0 0,0 0 0,0 0 0,0 0-1,0 0 1,0 0 0,0-1 0,0 1 0,0 0 0,0 0-1,0 0 1,0 0 0,0 0 0,0 0 0,-1 0-1,1 0 1,0 0 0,0 0 0,0 0 0,0 0-1,0 0 1,0 0 0,0 0 0,0 0 0,0 0-1,0 0 1,0 0 0,-1 0 0,1 0 0,0 0 0,0 0-1,0 0 1,0 0 0,0 0 0,0 0 0,0 0-1,0 0 1,0 0 0,0 0 0,0 0 0,0 1-1,-1-1 1,1 0 0,0 0 0,-6-42-1650,2 14 994,-12-57-3042,6 34 1300</inkml:trace>
  <inkml:trace contextRef="#ctx0" brushRef="#br0" timeOffset="2004.8">1499 187 6649,'2'1'784,"1"1"-1,-1 0 1,0-1-1,0 1 1,1-1-1,-1 0 1,1 0-1,4 1 1,40 7 207,-43-8-672,16 0-169,-1-1-1,1-1 1,0 0 0,0-2-1,-1 0 1,1-1-1,28-10 1,39-8-149,-84 21-7,1 1 0,-1-1 0,1 1 0,-1-1 1,1 1-1,-1 0 0,1 1 0,-1-1 0,1 1 1,-1-1-1,1 1 0,-1 0 0,5 2 0,-6-2-2,0 1 1,0-1-1,-1 1 0,1-1 0,-1 1 1,1 0-1,-1 0 0,1-1 0,-1 1 1,0 0-1,0 0 0,0 0 0,0 0 1,-1 1-1,1-1 0,0 0 0,-1 0 1,0 0-1,1 0 0,-1 1 0,0-1 0,0 2 1,0 10-22,0-1 0,-1 0 0,-1 0 0,0 1 0,-1-1-1,0-1 1,-1 1 0,-7 15 0,-6 10 1,-30 45 0,17-31 292,26-40 452,20-21-275,-11 6-521,-4 2 83,15-9 25,0 1 1,0 0-1,26-8 0,-37 15-22,1 0-1,0 0 0,0 1 0,0 0 0,0 0 0,0 1 0,0-1 0,0 1 1,0 1-1,0-1 0,0 1 0,0 0 0,-1 1 0,1-1 0,0 1 1,7 3-1,-4-1-30,0 1 1,-1 0-1,0 0 1,0 1-1,-1 0 1,1 0 0,-1 1-1,0 0 1,-1 0-1,0 0 1,0 1-1,-1 0 1,0 0 0,0 0-1,0 1 1,-1 0-1,-1 0 1,0 0-1,0 0 1,0 1 0,-1-1-1,-1 1 1,0-1-1,0 1 1,-1-1-1,0 1 1,0 0-1,-1-1 1,-1 1 0,1-1-1,-2 1 1,1-1-1,-1 0 1,0 0-1,-1 0 1,-6 9-1,-4 6 172,-2-1 0,0-1-1,-2-1 1,0 0-1,-1-2 1,-1 0-1,-30 21 1,43-35-17,0 0 0,0-1 0,-1 1-1,0-2 1,0 1 0,0-1 0,0-1 0,-17 4 0,21-5-201,0 0-1,-1-1 1,1 0-1,0 0 1,0 0-1,-1 0 1,1-1-1,0 0 1,0 0-1,-1 0 1,1 0-1,0-1 1,0 1 0,0-1-1,1 0 1,-1 0-1,0 0 1,1-1-1,-7-5 1,8 6-424,1 0 1,0 0 0,0 0-1,0 0 1,0 0-1,0 0 1,0 0 0,1 0-1,-1-1 1,0-3 0,-1-2-1919,-1-4-927</inkml:trace>
  <inkml:trace contextRef="#ctx0" brushRef="#br0" timeOffset="2448.58">2433 336 9354,'-17'83'5797,"6"-31"-5702,2-1-1,-3 64 0,11-72-23,2 0 0,11 74 1,-8-95-44,2 1 1,0-1-1,1-1 1,1 1-1,2-1 1,20 36-1,-36-67-6654,0-8 3630</inkml:trace>
  <inkml:trace contextRef="#ctx0" brushRef="#br0" timeOffset="3081.77">2647 986 7306,'19'13'3666,"-19"-13"-3604,0 0 1,0 1-1,1-1 1,-1 0-1,0 0 1,0 1-1,0-1 1,0 0-1,0 0 0,0 0 1,1 1-1,-1-1 1,0 0-1,0 0 1,0 0-1,0 0 1,1 1-1,-1-1 0,0 0 1,0 0-1,0 0 1,1 0-1,-1 0 1,0 0-1,0 0 1,1 0-1,-1 0 0,0 0 1,0 0-1,1 0 1,-1 0-1,0 0 1,0 0-1,1 0 1,-1 0-1,0 0 1,0 0-1,0 0 0,1 0 1,-1 0-1,0 0 1,1 0-1,-9-28 35,0-2-150,1 0 1,2-1 0,1 0-1,1 0 1,1 0 0,2 0-1,2 0 1,9-56-1,-7 60 131,2 1 0,1 0-1,1 1 1,2-1 0,0 1-1,1 1 1,2 0-1,0 1 1,2 0 0,30-36-1,-43 56-51,1 0-1,0 0 0,0 0 0,0 0 0,1 1 1,-1-1-1,0 1 0,1 0 0,0 0 1,-1 0-1,1 0 0,5-1 0,-7 3-27,0 0 1,0 0-1,0 0 0,0 0 0,0 1 0,1-1 1,-1 0-1,0 1 0,0 0 0,0-1 0,0 1 1,0 0-1,0 0 0,0 0 0,-1 0 0,1 1 1,0-1-1,-1 0 0,1 1 0,0-1 0,-1 1 0,0 0 1,1-1-1,0 3 0,14 20 53,-1 0 1,-2 1-1,-1 1 1,0 0-1,10 38 0,-3-10 76,78 226 1641,-95-268-2724,-10-17-485,-11-18-2276,4 1 955</inkml:trace>
  <inkml:trace contextRef="#ctx0" brushRef="#br0" timeOffset="3432.83">2685 684 11258,'22'10'2609,"2"-4"984,-1-3-3265,7-2-264,-2-1-56,4-4-224,-6-2 0,7-2-136,-6-2 80,3-2-80,-7 2 159,1-2-103,-8 3 8,1 0-368,-5 1-104,-3 2 488,-8 3-2801,-3 0 1041</inkml:trace>
  <inkml:trace contextRef="#ctx0" brushRef="#br0" timeOffset="4123.97">3477 254 9522,'-8'15'4940,"-5"-2"-3360,-23 11-2987,17-12 1447,-11 9-245,2 1 0,-28 28 0,46-40 263,1 1 1,0 0-1,0 0 1,1 1 0,1 0-1,0 0 1,0 1 0,-5 16-1,10-26-38,1 0-1,0 0 1,1 0-1,-1-1 1,0 1-1,1 0 1,0 0-1,-1 0 1,1 0 0,0 0-1,1 0 1,-1 0-1,0 0 1,1 0-1,0 0 1,0 0-1,1 3 1,-1-5-3,1 1 0,-1 0 0,1 0 0,-1-1 0,1 1 0,0-1 0,-1 0 0,1 1 0,0-1 1,0 0-1,0 0 0,0 0 0,0 0 0,0-1 0,1 1 0,-1 0 0,0-1 0,0 0 0,0 1 0,1-1 0,-1 0 0,3 0 0,31-1 228,-23 0-182,0 1 1,0 1-1,0-1 0,0 2 0,14 3 0,-23-4-71,0 1-1,0-1 1,-1 1 0,1 0-1,0 0 1,-1 0 0,1 0-1,-1 1 1,0-1 0,0 1-1,0 0 1,0 0 0,-1 0-1,1 0 1,-1 1-1,0-1 1,0 1 0,0-1-1,0 1 1,0 0 0,0 4-1,0-1-19,0-1 0,-1 1 0,0 0 0,0 0-1,-1 0 1,0 0 0,0 0 0,-1 0 0,1 0 0,-1 0-1,-1 0 1,0 0 0,0-1 0,0 1 0,-1 0 0,0-1-1,0 0 1,0 0 0,-1 0 0,-5 6 0,-6 9 184,-2-2 0,0 0 0,-1-1 1,-25 19-1,38-33-113,0 0-1,0 0 1,0 0 0,-1 0 0,1-1 0,-1 0-1,0 0 1,0-1 0,0 1 0,-8 1 0,14-5-789,0-2 461,2 0-4162,3-7 1663</inkml:trace>
  <inkml:trace contextRef="#ctx0" brushRef="#br0" timeOffset="4528.92">3712 406 5857,'-24'122'7309,"-29"110"-5924,48-218-1335,1-3-60,1 0 1,0 0 0,0 0-1,-1 15 1,4-24 31,0 0-1,0 1 1,0-1-1,0 0 1,0 0-1,1 1 1,-1-1-1,0 0 1,1 0-1,0 1 1,0-1-1,-1 0 1,1 0-1,0 0 1,1 0-1,-1 0 1,0-1-1,0 1 1,1 0-1,-1 0 1,1-1-1,0 1 1,0-1-1,-1 1 1,1-1 0,0 0-1,3 2 1,7 1 200,1 0 0,0 0 1,0-1-1,0-1 0,0 0 1,0-1-1,0 0 0,1-1 1,19-2-1,0-2-511,-1-1 1,57-17-1,-85 17-823,-7 2-4030,-1 1 2396</inkml:trace>
  <inkml:trace contextRef="#ctx0" brushRef="#br0" timeOffset="4884.96">3664 714 9810,'20'1'8010,"17"-11"-8691,-31 8 1211,3-1-691,0 0-1,0-1 1,0 0 0,-1 0-1,13-10 1,-19 13 37,0 0 0,-1 0 0,1 0 0,0 0 0,-1-1 0,1 1 0,-1-1 0,1 1 0,-1-1 0,0 0 0,1 1 0,-1-1 0,0 0 0,0 0 0,-1 0 0,1 0 0,0 0 0,-1 0 0,1 0 0,-1 0 0,1 0 0,-1 0 0,0 0 0,0 0 0,0 0 0,0 0 0,0 0 0,0 0 0,-1-1 0,1 1 0,-2-2 0,-7-24-4162,5 9 1328</inkml:trace>
  <inkml:trace contextRef="#ctx0" brushRef="#br0" timeOffset="5243.01">3688 304 9874,'12'6'2697,"6"2"767,0 0-2799,10-1-281,0-3-176,3-4-240,-2-5-192,3-2-376,-2-3-121,0-6-407,-4 3-80,-2-5-2033,-8 2 593</inkml:trace>
  <inkml:trace contextRef="#ctx0" brushRef="#br0" timeOffset="5629.45">4096 172 9938,'14'30'2760,"11"34"1,3 35-1312,11 103-3487,-23-110 2107,-10-64-249,0-1 95,3 50 0,-9-70 13,1 0 0,-2-1 0,1 1 0,-1-1 0,0 1 0,0-1 0,-1 1-1,0-1 1,0 0 0,0 0 0,-1 0 0,0 0 0,-4 6 0,7-11 16,-1 0 0,1-1 0,0 1 0,-1-1 0,1 1-1,-1 0 1,1-1 0,-1 1 0,1-1 0,-1 1 0,0-1 0,1 0-1,-1 1 1,1-1 0,-1 0 0,0 1 0,1-1 0,-1 0 0,0 0 0,1 1-1,-1-1 1,0 0 0,0 0 0,1 0 0,-1 0 0,0 0 0,1 0-1,-1 0 1,0 0 0,0 0 0,1-1 0,-1 1 0,0 0 0,0-1 0,-1 0-224,0 0 0,0-1 1,1 1-1,-1 0 1,1-1-1,-1 0 1,1 1-1,0-1 1,-1 0-1,0-2 0,-10-19-1891</inkml:trace>
  <inkml:trace contextRef="#ctx0" brushRef="#br0" timeOffset="5976.48">3983 0 8866,'101'22'5762,"-74"-15"-5621,-2 2 0,1 1 0,39 22-1,-57-27-138,-1 0 0,0 0-1,0 1 1,-1 0 0,0 0-1,0 0 1,0 1 0,0 0-1,-1 0 1,-1 0 0,1 1-1,-1 0 1,0 0 0,-1 0-1,0 0 1,0 1 0,-1-1-1,0 1 1,0-1 0,0 10-1,0 19-3,-1-1-1,-2 0 1,-9 59-1,2-21-26,5 53 27,-2 28 71,3-140 34,-1-1-1,0 0 1,-1 0 0,-1-1-1,0 1 1,-1-1 0,0 0-1,-1 0 1,-1 0 0,1-1-1,-2-1 1,0 1 0,-17 16-1,17-19-202,-1-1 1,0 0-1,0-1 0,0 0 0,-1 0 1,0-1-1,0 0 0,-1-1 0,1-1 1,-1 0-1,0 0 0,-1-1 0,1 0 1,0-2-1,-24 2 0,21-3-1252,0-2 0,0 1-1,-22-7 1,-1-4-2205</inkml:trace>
  <inkml:trace contextRef="#ctx0" brushRef="#br0" timeOffset="6427.28">297 1495 7618,'2'3'576,"1"0"1,0 1-1,1-1 0,-1 0 1,0-1-1,1 1 1,0-1-1,5 4 1,-2-3-349,1 0 0,-1 0 0,1-1 0,8 2 0,7 0-262,0-1 1,29-1 0,59-6 243,164-26 0,-161 15-136,531-54 772,157-20 1604,-759 83-2349,472-57 513,-318 52-5,-1 9 1,354 42-1,-523-37-687,5 2-679,0-2-1,45-2 0,-76-1 585,1 0-1,0 0 1,-1 0 0,1-1 0,0 1-1,-1 0 1,1-1 0,0 0 0,-1 1-1,1-1 1,1-1 0,-2 1 47,-1 1-1,1-1 1,-1 1 0,0-1-1,1 1 1,-1-1 0,1 1 0,-1-1-1,0 1 1,0-1 0,1 0-1,-1 1 1,0-1 0,0 1 0,0-1-1,0 0 1,0 1 0,0-1-1,0 0 1,0 1 0,0-1 0,0 0-1,0 1 1,0-1 0,0 1-1,-1-1 1,1 0 0,0 0 0,-16-22-3791</inkml:trace>
  <inkml:trace contextRef="#ctx0" brushRef="#br0" timeOffset="6942.89">1229 1856 10210,'94'10'5653,"0"-9"-3884,97-15-2731,-118 7 1368,698-58-465,29 30 788,-788 35-746,160-2-169,-139 0-322,-1-2 0,0 0-1,40-13 1,-65 15 119,0 0 0,0-1 1,-1 0-1,1 0 0,-1 0 0,0-1 0,1 0 1,-2-1-1,1 1 0,8-10 0,10-19-2522</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06:31.286"/>
    </inkml:context>
    <inkml:brush xml:id="br0">
      <inkml:brushProperty name="width" value="0.1" units="cm"/>
      <inkml:brushProperty name="height" value="0.1" units="cm"/>
      <inkml:brushProperty name="color" value="#F6630D"/>
    </inkml:brush>
  </inkml:definitions>
  <inkml:trace contextRef="#ctx0" brushRef="#br0">1 412 6705,'7'12'5449,"7"-7"-3585,19-6-2522,-20 0 1242,66 0 282,37-2-606,-28-1 498,122 11 0,-48 0 117,-90-4-748,-41-1-64,-1-1 1,0-1-1,0-2 0,52-9 0,-31 0 46,1 2 1,0 3-1,0 2 0,81 3 1,92-3-31,-17 0 213,-166 5-113,-1 3 0,0 1 1,41 11-1,183 40 40,-180-41-258,-40-6 97,60 3 0,-88-11-41,-1-1 0,1-1 0,-1-1 0,1 0 1,-1-1-1,0-1 0,22-8 0,99-33 5,-117 41-22,1 0 0,-1 2 1,1 0-1,-1 1 1,22 2-1,31 2 0,109-10 0,-163 6-2,0 1-1,0 0 1,1 1-1,-1 1 1,0 1-1,-1 1 1,1 1 0,-1 0-1,1 1 1,-2 1-1,1 1 1,17 11-1,-21-12 7,0 0 0,0-1 0,1-1 0,0 0 0,0-1 0,0-1 0,0 0 0,0-1 0,1-1 0,-1 0 0,1-1 0,-1-1 0,1 0 0,-1-1 0,0-1 0,1 0 0,23-9 0,-6 1-59,-21 6 8,1 0 0,1 0 1,-1 2-1,1 0 0,-1 0 0,1 1 0,0 1 0,0 0 0,0 1 0,19 2 1,-27-1-1106,-4-2-4711,-1 1 3670</inkml:trace>
  <inkml:trace contextRef="#ctx0" brushRef="#br0" timeOffset="874.35">4252 48 8562,'1'2'843,"4"14"4437,-7-7-5217,1-9-171,1 0 75,4-3 54,11-6 44,1-1-1,0 2 1,1 0-1,0 1 0,0 1 1,0 0-1,23-3 1,-25 6 103,0 0 1,0 1 0,0 1-1,0 1 1,0 0 0,1 1-1,-1 1 1,0 0 0,19 6-1,-32-8-166,1 0 0,-1 1-1,0 0 1,0-1 0,1 1-1,-1 0 1,0 0-1,0 0 1,0 0 0,0 1-1,0-1 1,-1 1 0,1-1-1,0 1 1,-1-1 0,1 1-1,-1 0 1,1 0 0,-1 0-1,0 0 1,1 0 0,-1 0-1,0 0 1,-1 0-1,1 0 1,0 0 0,-1 1-1,1-1 1,-1 0 0,0 1-1,1-1 1,-1 0 0,0 1-1,0-1 1,-1 0 0,1 0-1,-1 1 1,1-1 0,-1 0-1,1 0 1,-1 1-1,0-1 1,0 0 0,-2 3-1,-2 4-65,-1 0-1,0 0 0,0-1 1,0 0-1,-1 0 0,-1-1 1,1 0-1,-16 12 0,11-11 80,0 2 1,1-1-1,0 2 0,1-1 0,0 1 1,1 1-1,0 0 0,1 0 0,0 1 1,1 0-1,0 0 0,1 1 0,1 0 1,0 0-1,1 0 0,0 0 0,1 1 1,1 0-1,0-1 0,1 24 0,1-36 20,0 1-1,0 0 1,1-1-1,-1 1 1,1 0-1,0-1 0,0 1 1,0-1-1,0 1 1,0-1-1,0 0 1,0 1-1,1-1 1,-1 0-1,1 0 1,0 0-1,0 0 1,0 0-1,0 0 0,0-1 1,0 1-1,0-1 1,0 1-1,1-1 1,2 1-1,4 2 22,0-2 0,1 1 0,0-1 0,-1 0-1,15 0 1,-16-2-79,16 9-5543,-8-11 2853,17-6-17</inkml:trace>
  <inkml:trace contextRef="#ctx0" brushRef="#br0" timeOffset="2322.87">4579 911 8098,'0'8'8619,"-8"8"-6233,-12 18-4164,16-29 2626,-10 28-2288,14-30 36,0-5-204,4-15-1792,0-4 369</inkml:trace>
  <inkml:trace contextRef="#ctx0" brushRef="#br0" timeOffset="3929.42">4978 399 4265,'-1'0'225,"1"0"0,0 0 0,0 0 1,-1 0-1,1 0 0,0 0 0,0 0 0,-1 0 0,1 0 1,0 0-1,0 0 0,0 0 0,-1 0 0,1 1 0,0-1 1,0 0-1,0 0 0,-1 0 0,1 0 0,0 0 0,0 0 0,0 1 1,-1-1-1,1 0 0,0 0 0,0 0 0,0 1 0,0-1 1,0 0-1,0 0 0,-1 0 0,1 1 0,0-1 0,0 0 1,0 0-1,0 0 0,0 1 0,0-1 0,0 0 0,0 1 1,11 4 2960,31 2-4697,-27-4 2294,9 3-714,-12-1-38,1-2 0,-1 0 0,1 0 0,0-1 0,0-1 0,0 0 0,20-1-1,82-7 581,-63 6-279,-1-3-1,65-12 1,-88 11-287,0 2-1,1 2 1,-1 0-1,0 2 1,30 4 0,62 1 14,-91-7-58,-12 0 70,0 0 1,0 1 0,0 1-1,0 1 1,29 6 0,-44-8-75,-1 1-4,0-1 0,0 0 0,0 1-1,0-1 1,0 0 0,0 1 0,0-1 0,0 0-1,0 0 1,0 0 0,0 0 0,1 0-1,-1 0 1,0-1 0,0 1 0,0 0-1,0 0 1,0-1 0,0 1 0,0-1 0,2 0-1,6-1-951,-3-1 381,-10-8 658,0 3-83,-1 1 0,0 0 0,0 0 0,0 0 1,-1 0-1,-11-9 0,-14-15 49,10 8-9,-62-77 0,63 84 67,9 12-29,11 4-74,0 0 0,0 0 0,0 0-1,-1 0 1,1 1 0,0-1 0,0 0 0,0 0 0,-1 0-1,1 0 1,0 1 0,0-1 0,0 0 0,0 0 0,-1 0 0,1 0-1,0 1 1,0-1 0,0 0 0,0 0 0,0 1 0,0-1 0,0 0-1,0 0 1,0 1 0,0-1 0,0 0 0,0 0 0,0 1 0,0-1-1,0 0 1,0 0 0,0 0 0,0 1 0,0-1 0,0 0-1,0 0 1,0 1 0,1-1 0,-1 1 2,0 0 0,1 0 0,-1-1 0,0 1 0,1 0 0,-1 0 0,1-1 1,-1 1-1,1 0 0,0-1 0,-1 1 0,1 0 0,0-1 0,-1 1 0,1-1 0,0 1 0,0-1 0,0 1 0,-1-1 0,1 0 0,1 1 0,14 8 49,47 31 129,-44-27-116,31 25 0,-37-26 20,1-1-1,1-1 0,0 0 1,25 12-1,65 15 139,-105-37-222,1 0 0,0 1 1,0-1-1,0 1 0,-1-1 0,1 0 0,0 1 0,-1 0 1,1-1-1,0 1 0,-1-1 0,1 1 0,-1 0 1,1-1-1,-1 1 0,1 0 0,-1 0 0,1 0 1,-1-1-1,0 1 0,1 0 0,-1 0 0,0 0 1,0 0-1,0-1 0,1 3 0,-2-2 5,1 1-1,0 0 0,-1 0 1,0 0-1,1 0 1,-1-1-1,0 1 0,0 0 1,0-1-1,0 1 1,-2 2-1,-5 5 26,0-1-1,0 0 1,-12 8-1,13-10-20,-175 142-6,138-109 219,44-39-211,0 0-75,1-6-727,0-1-1,0 1 0,0-1 0,1 1 1,5-12-1,1-7-1234,-6-12-1541</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7:20.645"/>
    </inkml:context>
    <inkml:brush xml:id="br0">
      <inkml:brushProperty name="width" value="0.1" units="cm"/>
      <inkml:brushProperty name="height" value="0.1" units="cm"/>
      <inkml:brushProperty name="color" value="#F6630D"/>
    </inkml:brush>
  </inkml:definitions>
  <inkml:trace contextRef="#ctx0" brushRef="#br0">2665 248 6225,'0'0'91,"0"0"-1,0 0 1,0 0-1,0 0 1,0 1-1,0-1 1,0 0-1,0 0 1,0 0-1,0 0 0,0 1 1,0-1-1,0 0 1,0 0-1,0 0 1,0 0-1,0 1 1,0-1-1,0 0 1,0 0-1,0 0 1,0 0-1,0 0 1,1 1-1,-1-1 0,0 0 1,0 0-1,0 0 1,0 0-1,0 0 1,0 0-1,1 0 1,-1 1-1,0-1 1,0 0-1,0 0 1,0 0-1,0 0 1,1 0-1,-1 0 0,0 0 1,0 0-1,0 0 1,0 0-1,1 0 1,-1 0-1,0 0 1,0 0-1,0 0 1,0 0-1,1 0 1,-1 0-1,0 0 1,0 0-1,0 0 0,0 0 1,1 0-1,-1-1 1,0 1-1,0 0 1,0 0-1,0 0 1,0 0-1,0 0 1,1-1-1,-7 22-297,2-9 466,-4 18-213,2 0 0,0 0 0,2 0 1,0 38-1,9 19 151,-1-46 176,-2 0-1,-2 0 1,-7 58 0,5-90-337,0 0 0,-1-1 0,1 1 0,-2-1 0,1 0 0,-1 0 0,0 0 0,-1 0 1,0-1-1,0 0 0,-1 0 0,1 0 0,-2 0 0,1-1 0,-1 0 0,0-1 0,0 1 0,0-1 0,-1 0 0,-9 3 0,10-5-57,0 0-1,0-1 1,0 1-1,0-2 1,0 1-1,-1-1 1,1 0-1,-1-1 1,1 0-1,-1 0 1,1 0-1,0-1 1,-1 0-1,1-1 1,0 0-1,-1 0 1,1 0-1,0-1 1,1 0 0,-1 0-1,0-1 1,1 0-1,0 0 1,-9-7-1,-2-4-7,1-1 1,1-1-1,0 0 1,2 0-1,0-1 0,0-1 1,2 0-1,0-1 0,2 0 1,-9-26-1,12 29 50,1 0 0,0 0 0,2 0 0,0-1 0,1 1-1,1-1 1,0 1 0,2-1 0,0 0 0,0 1 0,2-1 0,0 1 0,9-26-1,-9 36-11,1 0-1,0 0 0,0 0 0,1 0 0,0 1 0,0-1 1,1 1-1,-1 1 0,1-1 0,0 1 0,11-7 1,5-3 9,0 2-1,32-13 1,-29 15-8,0 2-1,1 1 0,0 1 0,0 1 0,36-4 0,134 3 671,-184 7-623,0-1 1,0-1-1,0 1 0,-1-2 0,1 0 1,-1 0-1,1-1 0,-1 0 0,0-1 0,14-9 1,3-4-21,0-2 1,31-30-1,-34 28-127,1 1-1,43-27 0,-84 71-3241,-2-6 404,-5-2-204</inkml:trace>
  <inkml:trace contextRef="#ctx0" brushRef="#br0" timeOffset="593.53">3117 741 5177,'50'51'6163,"-24"-22"-5582,1-2 1,2-1-1,50 36 1,126 97-140,-19-12 961,-180-144-1769,10 8 1771,-13-8-2793,-8-4-3677,-13-7 2146</inkml:trace>
  <inkml:trace contextRef="#ctx0" brushRef="#br0" timeOffset="992.47">3609 799 8842,'-69'100'5059,"-5"-5"-3760,37-52-1467,3 3 0,1 0 0,-40 77 0,65-106 165,0 0 0,1 0 0,1 1 0,0 0 0,1 0 0,-3 30 0,9-40-79,1-9-314,6-15-1152,6-20-806,12-30-19</inkml:trace>
  <inkml:trace contextRef="#ctx0" brushRef="#br0" timeOffset="1524.08">3245 621 7266,'6'-6'5204,"6"-10"-5367,-11 15 425,33-54-29,-27 41-209,1 1 0,0 0 1,1 1-1,10-13 0,-18 24-24,0 1 1,0-1 0,0 1-1,-1 0 1,1-1-1,0 1 1,0 0 0,0 0-1,0-1 1,0 1-1,0 0 1,0 0 0,0 0-1,-1 0 1,1 0-1,0 0 1,0 0 0,0 1-1,0-1 1,0 0-1,1 1 1,24 10 52,-14-6 15,0-2 108,1-1-1,-1 0 0,1 0 0,0-2 0,-1 0 0,1 0 0,23-4 1,-25 2-65,1 0 1,0 2 0,0-1 0,0 1-1,0 1 1,0 0 0,0 1 0,19 5 0,-21-1-907,-9-5-2389,-1-1 404</inkml:trace>
  <inkml:trace contextRef="#ctx0" brushRef="#br0" timeOffset="-164745.29">350 2131 5721,'0'0'124,"0"0"-1,-1-1 0,1 1 0,0 0 1,0 0-1,0 0 0,0 0 1,0 0-1,0 0 0,0 0 1,0 0-1,-1 0 0,1 0 0,0 0 1,0 0-1,0 0 0,0 0 1,0 0-1,0 0 0,0 0 0,-1 0 1,1 0-1,0 0 0,0 0 1,0 0-1,0 0 0,0 0 1,0 0-1,0 0 0,-1 0 0,1 0 1,0 0-1,0 0 0,0 0 1,0 0-1,0 1 0,0-1 1,0 0-1,0 0 0,0 0 0,-1 0 1,1 0-1,0 0 0,0 0 1,0 0-1,0 1 0,0-1 1,0 0-1,0 0 0,0 0 0,0 0 1,0 0-1,0 0 0,0 1 1,-3 12 1360,3 24-1784,0 11 320,-1 1 0,-2-1 1,-16 75-1,12-87 15,-2 0 1,-2-1 0,-1 0-1,-2-1 1,-25 45 0,36-74-19,-2 4 32,0-1 0,-1 0 0,0 0-1,-8 9 1,13-16-44,0 0 1,0 0-1,0 0 0,0 0 0,0 0 1,0 0-1,0 0 0,0-1 1,0 1-1,0 0 0,-1-1 1,1 1-1,0-1 0,0 1 1,-1-1-1,1 0 0,0 0 0,-1 1 1,1-1-1,0 0 0,-1 0 1,1 0-1,0 0 0,-1-1 1,1 1-1,0 0 0,-1 0 0,1-1 1,0 1-1,0-1 0,-1 1 1,1-1-1,0 0 0,0 1 1,0-1-1,0 0 0,0 0 0,0 0 1,-1-1-1,-6-7 11,1 1 1,1-2-1,0 1 1,0-1-1,1 0 0,0 0 1,-4-12-1,-22-79 240,28 88-225,-11-43 67,6 20-185,-21-56-1,28 89 78,1-1-1,-1 1 0,1-1 0,-1 1 0,1-1 0,0 1 0,1-1 0,-1 1 0,0-1 0,1 1 0,0-1 0,0 1 0,0-1 0,0 1 0,1 0 0,-1-1 0,1 1 0,3-4 0,4-7 81,1 0 1,15-17 0,-25 31-71,10-11 29,1 0 0,0 1 0,1 0 0,0 1-1,0 1 1,1 0 0,0 0 0,14-5-1,13-3 98,60-16-1,0 1 514,-87 26-458,0 0-1,-1-1 1,13-8 0,-22 12-145,0 1 0,0-1 0,-1 0-1,1 0 1,-1 0 0,0 0 0,1-1-1,-1 1 1,0-1 0,0 1 0,0-1-1,-1 1 1,1-1 0,-1 0 0,0 0 0,1 0-1,-1 0 1,0 0 0,0-4 0,-1 7-67,0-1 1,0 1-1,0 0 1,0-1-1,0 1 1,0-1-1,0 1 1,0-1-1,0 1 1,0 0-1,0-1 1,0 1-1,0 0 1,-1-1-1,1 1 1,0-1-1,0 1 1,0 0-1,-1-1 1,1 1 0,0 0-1,0-1 1,-1 1-1,1 0 1,0 0-1,-1-1 1,1 1-1,0 0 1,-1 0-1,1 0 1,-1-1-1,1 1 1,0 0-1,-1 0 1,1 0-1,0 0 1,-1 0-1,1 0 1,-1 0-1,1 0 1,-1 0-1,1 0 1,-12 6-4373,7 1 1043</inkml:trace>
  <inkml:trace contextRef="#ctx0" brushRef="#br0" timeOffset="-164203.74">487 2545 9402,'27'47'5928,"4"-3"-4494,-16-24-1540,-2 0-1,19 34 1,-15-16 102,32 47 0,-40-71 16,2 0 0,0 0 0,1-1 1,0 0-1,1-1 0,15 11 0,-24-20-45,28 20-515,36 22 1,-65-47-1780,-5-6 497,1 4 861,-2-16-1777</inkml:trace>
  <inkml:trace contextRef="#ctx0" brushRef="#br0" timeOffset="-163844.7">879 2638 5689,'-26'20'7098,"-2"-2"-5267,16-11-2062,0 1-1,0 0 1,-16 16-1,13-7 168,1-1-1,1 2 1,1 0-1,0 0 1,1 1-1,-12 30 1,5-1 580,-20 81 1,38-129-536,0 0 0,0 0 1,0-1-1,0 1 1,-1 0-1,1 0 0,0 0 1,0 0-1,0 0 1,0 0-1,0 0 0,0 0 1,0 0-1,0 0 0,0 0 1,0 0-1,0 0 1,-1 0-1,1 0 0,0 0 1,0 0-1,0 0 1,0 0-1,0 0 0,0 0 1,0 0-1,0 0 0,0 0 1,0 0-1,-1 0 1,1 0-1,0 0 0,0 0 1,0 0-1,0 0 0,0 0 1,0 0-1,0 0 1,0 0-1,0 0 0,0 0 1,0 0-1,0 1 1,0-1-1,-1 0 0,1 0 1,0 0-1,0 0 0,0 0 1,0 0-1,0 0 1,0 0-1,0 0 0,0 0 1,0 1-1,-3-13-3757,2-11 1491</inkml:trace>
  <inkml:trace contextRef="#ctx0" brushRef="#br0" timeOffset="-163494.64">599 2370 7634,'12'9'389,"-4"-3"855,1 0 1,0-1 0,16 9 0,-21-13-988,-1 0 1,1 0-1,0 0 1,0 0-1,0 0 1,0-1-1,0 1 0,-1-1 1,1 0-1,0-1 1,0 1-1,0-1 1,0 1-1,4-3 1,6-2-240,0-1 1,-1-1 0,0 0-1,-1-1 1,1 0-1,-2-1 1,1 0 0,15-17-1,30-23-57,-49 46-642,-7 9 69,-9 17-1541,3-7-2015,5-12 1487</inkml:trace>
  <inkml:trace contextRef="#ctx0" brushRef="#br0" timeOffset="-162657.34">1319 2233 7466,'4'1'602,"0"-1"1,0 0-1,-1 0 1,1 0-1,0-1 1,0 1-1,0-1 1,0 0 0,0 0-1,-1 0 1,5-2-1,44-22-305,-21 9 164,-26 14-457,0 0 1,0 0-1,0 1 0,0-1 1,0 1-1,1 1 0,-1-1 1,0 1-1,1 0 0,-1 0 0,9 2 1,-1 1-30,-1 0-1,0 1 1,16 7 0,17 7-506,-44-18 310,0 0 1,0 1-1,-1-1 0,1 0 1,0 1-1,0-1 1,0 0-1,0 0 0,0 0 1,0 0-1,0 0 0,0 0 1,0 0-1,0 0 1,0-1-1,0 1 0,0 0 1,0-1-1,-1 1 0,3-1 1,0-3-2515</inkml:trace>
  <inkml:trace contextRef="#ctx0" brushRef="#br0" timeOffset="-162312.7">1488 2578 9450,'10'-14'2665,"1"10"631,2 0-2696,1-2-272,-2 2-239,3-1-194,-4 3-79,5-2-120,-1 1-72,2 0-192,1-1 32,3-2-144,-2-3 16,1 0-144,-1-1 39,-1-1-1695,-3 3 31,1-1-615</inkml:trace>
  <inkml:trace contextRef="#ctx0" brushRef="#br0" timeOffset="-161310.21">2565 1566 8826,'0'3'620,"0"0"0,1 1 0,-1-1 0,1 0 0,0 1 0,0-1 0,0 0 0,0 0 0,0 0 0,3 5 1,-2-5-680,0 0 0,-1 1 1,1-1-1,-1 1 0,0 0 1,0-1-1,0 1 1,0 0-1,-1 0 0,0 4 1,-5 37-573,-3 0-1,-2-1 1,-1 0-1,-25 62 1,22-67 493,12-33 240,1-1 0,-1 0 0,-1 0 0,1 0 1,-1 0-1,1 0 0,-1-1 0,-4 6 0,6-10-51,-1 1 0,1 0-1,0 0 1,0-1-1,-1 1 1,1 0 0,0-1-1,0 0 1,-1 1-1,1-1 1,-1 0 0,1 1-1,0-1 1,-1 0 0,1 0-1,-1 0 1,1 0-1,0-1 1,-1 1 0,1 0-1,-1 0 1,1-1-1,0 1 1,-1-1 0,1 0-1,0 1 1,0-1-1,-1 0 1,1 1 0,0-1-1,0 0 1,0 0 0,0 0-1,-2-2 1,-15-13 32,1-1-1,0 0 1,1-2 0,1 1 0,-14-25-1,3 1-442,-30-68 0,51 100 278,1-1 0,0-1 0,0 1 0,1 0 1,1-1-1,0 0 0,0 1 0,1-1 0,1 0 1,0 0-1,1-13 0,1 17 112,0 1-1,0 0 1,0-1 0,1 1 0,0 0-1,0 0 1,0 1 0,1-1-1,0 1 1,1-1 0,-1 1-1,1 1 1,1-1 0,-1 1-1,1 0 1,-1 0 0,2 0 0,7-4-1,-6 4 33,0 1 0,1 1 1,-1-1-1,1 2 0,0-1 0,0 1 0,0 0 0,0 1 0,0 0 0,0 1 0,0-1 0,16 3 0,11 3 115,67 17-1,-70-13-38,17 4 143,-21-4 219,0-1-1,55 6 0,-78-14-436,1 1 0,0-1 0,0 0 0,-1 0 0,1-1 0,0 0 0,-1 0 0,1-1 0,-1 0 0,1 0 0,-1 0 0,0-1-1,0 0 1,0 0 0,0 0 0,0-1 0,-1 0 0,6-5 0,-11 9-106,1 0-1,-1-1 1,1 1-1,-1 0 1,1-1-1,-1 1 1,1-1-1,-1 1 1,1-1-1,-1 1 1,0-1-1,1 1 1,-1-1-1,0 0 1,0 1-1,1-1 1,-1 1-1,0-1 1,0 0-1,0 1 1,0-1-1,0 1 1,0-1-1,0 0 1,0 1-1,0-1 0,0 0 1,0 1-1,0-1 1,0 0-1,0 1 1,0-1-1,-1 1 1,1-1-1,0 0 1,-1 1-1,1-1 1,0 1-1,-1-1 1,0 0-1,-1 0-377,0-1 0,0 1 0,0 0 0,0 0 0,0 0 0,0 0 0,0 1 0,-1-1 0,-3 0 0,-18-3-3124</inkml:trace>
  <inkml:trace contextRef="#ctx0" brushRef="#br0" timeOffset="-160452.89">2014 2343 8522,'4'0'639,"0"-1"-1,0 1 1,0 0 0,0 0 0,0 1-1,0-1 1,7 2 0,3 1 968,-9-3-1388,0 0 0,-1-1 1,1 0-1,-1 0 0,0 0 0,1-1 0,-1 1 0,0-1 0,5-3 0,15-4-77,43-16 58,-22 7-38,1 2-1,1 2 1,1 2-1,51-7 1,128 7 12,72-8 203,-277 16-295,109-20 543,-112 22-726,-14 3-463,-13 5-769,-45 17-6786,34-13 4143</inkml:trace>
  <inkml:trace contextRef="#ctx0" brushRef="#br0" timeOffset="-159592.72">2189 2674 7426,'-3'22'3879,"1"39"1,11 64-2012,1 4-2067,-19 102-434,-1-12 773,10-219-132,0 0 0,0 0 0,0 0 0,0 0 0,0 0 0,0 0 0,0 0-1,0 0 1,0 0 0,0 0 0,0 0 0,0 0 0,0 0 0,0 0 0,0 0 0,0 0 0,0 0 0,0 0 0,0 1 0,0-1 0,-1 0 0,1 0 0,0 0 0,0 0 0,0 0 0,0 0 0,0 0 0,0 0 0,0 0-1,0 0 1,0 0 0,0 0 0,0 0 0,0 0 0,0 0 0,0 0 0,0 0 0,0 0 0,0 0 0,0 0 0,0 0 0,0 0 0,-4-9 161,-4-18-107,-1-14 181,-22-77-1928,26 105 1376,0 0 1,0 0 0,-1 1-1,-1-1 1,0 1 0,-14-17 0,17 24 504,0 1 0,0 0 0,-1 0 0,1 1 0,-1-1 0,0 1 1,0 0-1,0 0 0,-1 1 0,1-1 0,0 1 0,-1 1 1,0-1-1,1 1 0,-1 0 0,-12-1 0,14 2-166,-1 0 0,0 0 0,1 1 0,-1-1 0,1 1 0,-1 1 0,1-1 0,-1 0-1,1 1 1,0 0 0,-1 0 0,1 0 0,0 1 0,1-1 0,-1 1 0,0 0 0,1 0 0,-1 0 0,1 1 0,0-1-1,-4 6 1,1 1-35,-1 0-1,2 1 1,-1-1-1,2 1 1,-1 0 0,1 1-1,1-1 1,0 1-1,-2 16 1,5-27-33,0-1 0,0 1 1,-1-1-1,1 1 0,0 0 1,0-1-1,0 1 0,0 0 1,0-1-1,0 1 0,0 0 1,0-1-1,0 1 0,0-1 1,0 1-1,0 0 0,0-1 0,1 1 1,-1 0-1,0-1 0,0 1 1,1-1-1,-1 1 0,0-1 1,1 1-1,-1-1 0,1 1 1,-1-1-1,1 1 0,-1-1 1,1 1-1,-1-1 0,1 0 1,0 1-1,0-1-88,1-1 0,-1 0 0,0 1-1,1-1 1,-1 0 0,0 0 0,1 1 0,-1-1 0,0 0 0,0 0 0,0 0-1,0-1 1,1 0 0,30-43-4310,-18 22 1951</inkml:trace>
  <inkml:trace contextRef="#ctx0" brushRef="#br0" timeOffset="-158756.95">2471 3012 6217,'18'-9'7007,"0"0"-5107,-18 9-1897,1 1 0,0-1 0,-1 0-1,1 0 1,0 0 0,-1 0 0,1 0 0,0 1 0,-1-1 0,1 0 0,-1 1 0,1-1 0,-1 0 0,1 1 0,-1-1-1,1 1 1,-1-1 0,1 1 0,-1-1 0,1 1 0,-1-1 0,0 1 0,1-1 0,-1 1 0,0 0 0,1-1 0,-1 1-1,0-1 1,0 2 0,3 4 2,0-1-1,0-1 0,0 1 1,0 0-1,1-1 1,0 1-1,0-1 0,7 6 1,-7-7 8,1 1 0,-1 0-1,0 0 1,-1 1 0,1-1 0,-1 1 0,0-1 0,0 1-1,4 10 1,0 10 32,-1 1 0,-2 0 0,0 0-1,-1 38 1,-1-26 87,8 41 0,-12-101 466,2 0-1,4-39 1,-1 24-239,-1 6-167,-1-5-83,2 1 0,2 1 0,16-66 0,-20 96-146,0 1 1,0 0 0,0 0 0,1-1 0,0 1-1,-1 0 1,1 1 0,0-1 0,1 0 0,-1 0-1,0 1 1,1-1 0,-1 1 0,1 0 0,0 0-1,0 0 1,0 0 0,0 0 0,0 1 0,0 0-1,0-1 1,1 1 0,-1 0 0,0 0 0,1 1-1,-1-1 1,1 1 0,-1-1 0,1 1 0,-1 0 0,1 1-1,-1-1 1,7 2 0,1 0 39,1 2 1,-1-1 0,1 1-1,-1 1 1,-1 0-1,1 0 1,-1 1-1,18 13 1,-24-15 54,1 0 1,-1 1-1,0-1 1,0 1 0,0 0-1,-1 1 1,0-1-1,0 0 1,0 1-1,-1 0 1,1-1 0,-2 1-1,1 0 1,2 11-1,-1 9 108,-1 0 0,0 33 0,-1-5-59,4 37-1128,-5-91 984,-1 0-1,1 0 0,0 0 1,0 0-1,0 0 0,0-1 1,0 1-1,0 0 0,0 0 1,0 0-1,0 0 0,0 0 1,0 0-1,0 0 0,0 0 1,0 0-1,-1 0 0,1 0 1,0 0-1,0 0 0,0 0 1,0 0-1,0 0 0,0 0 1,0 0-1,0 0 0,0 0 1,0 0-1,0 0 0,0 1 1,0-1-1,0 0 0,-1 0 1,1 0-1,0 0 0,0 0 1,0 0-1,0 0 0,0 0 1,0 0-1,0 0 0,0 0 1,0 0-1,0 0 0,0 0 1,0 0-1,0 0 0,0 0 1,0 1-1,0-1 0,0 0 1,0 0-1,0 0 0,0 0 1,0 0-1,0 0 0,0 0 0,0 0 1,-6-9-1112,-4-16-617,2 1-866,-3-2 125</inkml:trace>
  <inkml:trace contextRef="#ctx0" brushRef="#br0" timeOffset="-157975.11">2250 2660 7170,'1'-1'6608,"13"-5"-6430,46-14 377,-31 9-382,1 1-1,-1 2 0,2 1 0,-1 1 0,32-1 1,46 8 11,-65 1 220,0-2 0,1-1 0,64-12 0,-68 3 26,0-2 0,-1-1-1,74-37 1,-113 50-431,0 0-1,0 0 1,1 0-1,-1-1 1,0 1 0,0 0-1,0 0 1,0 0-1,0 0 1,1 0 0,-1 0-1,0 0 1,0-1-1,0 1 1,1 0 0,-1 0-1,0 0 1,0 0-1,0 0 1,1 0 0,-1 0-1,0 0 1,0 0-1,0 0 1,1 0 0,-1 0-1,0 0 1,0 0-1,0 1 1,0-1-1,1 0 1,-1 0 0,0 0-1,0 0 1,0 0-1,0 0 1,1 0 0,-1 0-1,0 1 1,0-1-1,0 0 1,0 0 0,0 0-1,1 0 1,-1 1-1,0-1 1,0 0 0,0 0-1,-3 15-90,-17 27-88,13-28 130,7-11 70,-1-1-1,1 0 0,-1 0 1,1 1-1,0-1 0,0 0 1,0 0-1,0 1 1,0-1-1,1 0 0,-1 1 1,1-1-1,-1 0 0,3 4 1,14 30-65,-9-21 74,-2-1-93,30 79 346,-33-84-428,-1 0 0,0 0 0,-1 0 0,1 0-1,-2 0 1,0 0 0,0 0 0,-2 12-1,0-13-666,2-8 747,0 0 1,0 0-1,0 0 0,0 0 1,0-1-1,0 1 0,0 0 1,0 0-1,0 0 0,0 0 1,0 0-1,0 0 0,0 0 1,0 0-1,0 0 0,0 0 0,0-1 1,0 1-1,0 0 0,0 0 1,0 0-1,-1 0 0,1 0 1,0 0-1,0 0 0,0 0 1,0 0-1,0 0 0,0 0 0,0 0 1,0 0-1,0 0 0,0 0 1,-1 0-1,1 0 0,0 0 1,0 0-1,0 0 0,0 0 1,0 0-1,0 0 0,0 0 1,0 0-1,0 0 0,-1 0 0,1 0 1,0 0-1,0 0 0,0 0 1,0 0-1,0 0 0,0 0 1,0 0-1,0 0 0,0 1 1,0-1-1,0 0 0,0 0 1,0 0-1,0 0 0,-1 0 0,1 0 1,0 0-1,0 0 0,0 0 1,0 1-1,-4-12-3624</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19:59:13.170"/>
    </inkml:context>
    <inkml:brush xml:id="br0">
      <inkml:brushProperty name="width" value="0.1" units="cm"/>
      <inkml:brushProperty name="height" value="0.1" units="cm"/>
      <inkml:brushProperty name="color" value="#F6630D"/>
    </inkml:brush>
  </inkml:definitions>
  <inkml:trace contextRef="#ctx0" brushRef="#br0">3561 5183 4729,'1'0'216,"-1"0"1,1 0-1,0 0 0,0 1 0,-1-1 1,1 0-1,0 0 0,0 0 0,-1 0 1,1 0-1,0-1 0,0 1 0,-1 0 1,1 0-1,0 0 0,0-1 0,-1 1 1,1 0-1,0-1 0,-1 1 0,2-1 1,17-16 940,12-25-2204,-26 35 1508,9-14-463,-1 0-1,-1-2 1,-1 1-1,10-26 0,22-93 433,1-2 797,-39 122-976,-4 16-205,-2 13-230,-1 2 186,-2 12-17,2 0 0,0 1 0,1-1-1,3 26 1,8 16-84,-9-60 102,0-1 0,0 1 0,0 0 0,0-1 0,1 1 0,-1-1 0,1 0 0,0 0 0,0 1 0,0-1 0,1 0 0,-1-1 0,1 1 0,3 3-1,-5-5 7,0-1-1,0 0 1,0 1-1,0-1 1,0 0-1,0 0 1,0 0-1,0 0 1,0 1-1,-1-1 1,1-1-1,0 1 1,0 0-1,0 0 1,0 0-1,0 0 0,0-1 1,0 1-1,0 0 1,0-1-1,0 1 1,-1-1-1,1 1 1,0-1-1,0 1 1,-1-1-1,1 0 1,0 1-1,-1-1 1,1 0-1,1-1 1,18-29 249,-17 24-206,21-39 35,-2 0-1,-2-3 1,-3 0 0,-1-1-1,-3 0 1,7-55 0,-11 230-1033,-9-46 678,-1-40 494,1 0 0,2 0 1,1-1-1,15 65 0,-17-101-165,-1 0 0,1 0 0,-1 0 0,1 0-1,0 0 1,0 0 0,0 0 0,0-1 0,0 1 0,0 0 0,0 0-1,1-1 1,-1 1 0,1-1 0,-1 1 0,1-1 0,-1 0 0,1 0 0,0 0-1,0 1 1,3 0 0,-3-2-83,0 0-1,-1 0 0,1 0 1,0 0-1,-1-1 1,1 1-1,-1 0 0,1-1 1,-1 0-1,1 1 1,-1-1-1,1 0 1,-1 1-1,1-1 0,-1 0 1,0 0-1,0 0 1,1 0-1,-1-1 1,0 1-1,0 0 0,0 0 1,0-1-1,0 1 1,-1-1-1,1 1 0,1-2 1,26-59-5213,-27 57 2908</inkml:trace>
  <inkml:trace contextRef="#ctx0" brushRef="#br0" timeOffset="579.01">4257 4758 6545,'-2'17'4982,"9"0"-4292,23 20-1482,-29-36 905,30 37-129,2 3 284,66 63-1,52 13 908,-147-113-1198,-6-3-1834,-6-8-4020,3-6 3123</inkml:trace>
  <inkml:trace contextRef="#ctx0" brushRef="#br0" timeOffset="914.11">4581 4771 3945,'-1'9'4300,"-15"35"-4051,-4-1-69,-1-1 0,-3 0 0,-45 61 0,-45 56 3141,104-150-3421,7-15-1308,7-27-1797,5-10 1112</inkml:trace>
  <inkml:trace contextRef="#ctx0" brushRef="#br0" timeOffset="1619.75">4355 4616 4489,'1'-1'89,"-1"1"1,0 0-1,1 0 1,-1 0 0,1-1-1,-1 1 1,1 0-1,-1 0 1,1 0-1,-1 0 1,1 0-1,-1 0 1,0 0-1,1 0 1,-1 0-1,1 0 1,-1 0-1,1 0 1,-1 0-1,1 1 1,-1-1-1,1 0 1,-1 0-1,0 0 1,1 1-1,-1-1 1,1 0-1,-1 1 1,0-1-1,1 0 1,-1 1-1,0-1 1,1 0-1,-1 1 1,0-1-1,0 0 1,1 1-1,-1-1 1,0 1-1,0-1 1,1 1-1,-1 0 39,-22-4-5391,20 3 3942</inkml:trace>
  <inkml:trace contextRef="#ctx0" brushRef="#br0" timeOffset="3584.09">4876 4572 4497,'-12'5'5351,"2"7"-3602,9-11-1715,0 0-1,0 0 1,1 0-1,-1 0 1,0 0-1,0 0 1,0 0-1,0 0 1,0 0-1,0 0 1,0-1-1,-1 1 1,1 0-1,0-1 1,0 1-1,-3 0 1,5-1-15,-1 1 0,0-1 0,1 0 1,-1 1-1,1-1 0,-1 0 1,0 1-1,1-1 0,-1 0 0,1 0 1,-1 1-1,1-1 0,-1 0 1,1 0-1,-1 0 0,1 0 0,-1 1 1,1-1-1,-1 0 0,1 0 1,-1 0-1,1 0 0,-1 0 0,1 0 1,0-1-1,36-4-102,236-47 1758,-270 51-2137,18-5 1111,-17 4-7605,-5 2 4714</inkml:trace>
  <inkml:trace contextRef="#ctx0" brushRef="#br0" timeOffset="4738.3">4230 4681 6017,'1'0'1617,"1"0"423,-1 0-1776,0 0-80,0 0-184,0 0-32,0 1-48,1 0 48,0 0-48,14 0 56,2 0-8,40-3 56,-33-4-56,-1-3-208,-1-1-328,-1-2-1392,-5 3 111</inkml:trace>
  <inkml:trace contextRef="#ctx0" brushRef="#br0" timeOffset="5901.19">5007 4845 4665,'-1'0'207,"1"0"0,-1 1 0,0-1 0,1 0 0,-1 1 0,1-1 0,-1 1-1,1-1 1,-1 1 0,1-1 0,-1 1 0,1-1 0,0 1 0,-1-1 0,1 1 0,0 0 0,-1-1 0,1 1 0,0 0 0,0-1 0,0 1 0,-1 0 0,1-1-1,0 1 1,0 0 0,0-1 0,0 1 0,0 0 0,0-1 0,0 1 0,1 0 0,-1-1 0,0 1 0,0 0 0,0-1 0,1 2 0,1-1-112,0 0 1,-1 0 0,1-1 0,0 1-1,0-1 1,0 1 0,-1-1 0,1 1-1,0-1 1,0 0 0,0 0-1,3 0 1,50-6-713,-3-10 865,-45 13-227,0 1 1,1 0 0,-1 0 0,1 0 0,0 1 0,14-1 0,-9 2-232,9 1-533,-10-4-2533,-9-1 892</inkml:trace>
  <inkml:trace contextRef="#ctx0" brushRef="#br0" timeOffset="7128.55">6057 4116 5481,'2'-2'328,"-1"1"1,0-1-1,0 0 0,0 0 0,-1 1 0,1-1 1,0 0-1,-1 0 0,1 0 0,-1 0 1,1 0-1,-1 0 0,0 0 0,0-3 0,-7-33 793,4 30-1207,-1 0-1,1 0 1,-1 0 0,-1 1 0,1-1-1,-9-7 1,10 12 18,-1 0 0,1 0 0,-1 0 0,0 1 0,0-1 0,0 1 1,0 0-1,0 0 0,0 1 0,-1-1 0,1 1 0,-1 0 0,0 0 0,0 1 0,1-1 0,-1 1 0,1 0 0,-1 0 0,0 0 0,1 1 1,-1 0-1,1 0 0,0 0 0,-1 0 0,1 1 0,0-1 0,-7 4 0,3-1 171,-1 1 1,1-1-1,0 0 1,0 2-1,1-1 1,-1 1-1,1 1 0,0-1 1,1 1-1,0 0 1,0 1-1,-7 12 1,6-6-51,1 0 0,1 1 0,0 0 1,1 0-1,1 0 0,0 0 0,1 1 1,1-1-1,0 1 0,1-1 0,1 1 1,0-1-1,6 24 0,-7-37-46,0 0 1,1 0-1,-1 0 1,1 0-1,0-1 0,0 1 1,0 0-1,0 0 0,0-1 1,0 1-1,0 0 0,0-1 1,1 0-1,-1 1 1,1-1-1,-1 0 0,1 1 1,-1-1-1,1 0 0,0 0 1,3 1-1,-2-1 13,-1-1 0,1 1 0,0-1 0,0 0 0,-1 0 0,1-1 0,0 1 0,0 0 1,-1-1-1,1 1 0,0-1 0,-1 0 0,5-2 0,5-3 47,-1-1 1,0 0-1,0 0 1,-1-1 0,12-12-1,12-19 23,-27 29-75,1 1 1,1 0-1,-1 1 1,11-9-1,-18 17-21,1-1-1,-1 0 1,1 0 0,-1 1 0,1-1-1,0 1 1,-1 0 0,1-1 0,0 1 0,-1 0-1,1 0 1,0 0 0,-1 0 0,1 0-1,0 0 1,-1 1 0,1-1 0,0 0-1,-1 1 1,1 0 0,-1-1 0,1 1-1,-1 0 1,1 0 0,-1 0 0,1 0-1,-1 0 1,0 0 0,1 0 0,-1 0 0,1 2-1,8 6-14,-1 1-1,0 1 0,7 11 1,-2-4 71,-4-5 9,21 23 168,-29-35-204,-1 0 0,0 1 0,1-1 0,-1 0 0,1 0 0,0 0-1,-1 0 1,1 0 0,0 0 0,0-1 0,-1 1 0,1-1 0,0 1 0,0-1-1,0 0 1,0 1 0,0-1 0,-1 0 0,1 0 0,2-1 0,-3 1-63,0-1-1,1 1 1,-1-1 0,0 1 0,0-1 0,0 0 0,0 1-1,-1-1 1,1 0 0,0 0 0,0 0 0,0 1-1,0-1 1,-1 0 0,1 0 0,-1 0 0,1 0 0,0-1-1,-1 1 1,1-2 0,5-25-4081,-5 23 2982,2-8-2011</inkml:trace>
  <inkml:trace contextRef="#ctx0" brushRef="#br0" timeOffset="7533.75">6521 3929 7226,'3'11'1048,"0"-1"1,-1 1-1,-1 0 1,1 16-1,-3 7-1499,-8 45 0,1-2 390,7-63 51,0 48-8,1-58 13,1 0-1,-1-1 1,1 1-1,-1 0 0,1-1 1,0 1-1,1-1 1,-1 1-1,0-1 1,1 1-1,0-1 1,0 0-1,4 5 1,-5-6-88,-4-5-2617,0-3 730</inkml:trace>
  <inkml:trace contextRef="#ctx0" brushRef="#br0" timeOffset="7879.58">6406 4078 4945,'3'2'330,"1"-1"-1,0 1 1,-1-1-1,1 0 1,0 0 0,0-1-1,0 1 1,0-1-1,0 1 1,0-1-1,0-1 1,0 1 0,0-1-1,0 1 1,-1-1-1,1 0 1,0 0-1,4-2 1,10-5-512,0 0 1,25-15-1,-18 9 485,-20 11-336,1-1-86,1 1 0,-1 0 0,1 0 0,0 0 0,-1 1 1,1 0-1,12-2 0,-15 4-2602,-3-1 1006</inkml:trace>
  <inkml:trace contextRef="#ctx0" brushRef="#br0" timeOffset="8363.29">6975 3647 7298,'10'93'4093,"-11"44"-3326,-29 91-1616,38-249 3473,-2 12-2695,-1 0 0,1 0 0,13-14 1,-18 23 53,0-1 1,0 0 0,0 0 0,0 0-1,1 1 1,-1-1 0,0 0 0,0 1-1,1-1 1,-1 1 0,0 0 0,1-1 0,-1 1-1,1 0 1,-1 0 0,0 0 0,1 0-1,-1 0 1,0 0 0,1 0 0,-1 0-1,1 1 1,-1-1 0,0 1 0,1-1-1,-1 1 1,0-1 0,0 1 0,1 0-1,-1-1 1,0 1 0,0 0 0,0 0 0,2 1-1,1 2-47,0 0-1,-1 0 1,1 1-1,-1-1 0,0 1 1,5 9-1,0 7-64,-1 0-1,-1 1 0,-1 0 1,-1 0-1,0 0 0,-2 0 1,-1 1-1,-2 36 0,1-55 240,-1 1-1,1-1 0,-1 0 0,1 1 0,-2-1 0,-1 5 0,2-8-78,1-1-1,0 1 1,-1 0-1,1-1 1,0 1-1,-1-1 1,1 1-1,-1-1 1,1 1 0,-1 0-1,0-1 1,1 0-1,-1 1 1,0-1-1,1 1 1,-1-1-1,0 0 1,1 1-1,-1-1 1,0 0-1,1 0 1,-1 0-1,0 1 1,0-1-1,1 0 1,-1 0-1,0 0 1,0 0 0,1 0-1,-1 0 1,0-1-1,0 1 1,1 0-1,-1 0 1,0 0-1,0-1 1,1 1-1,-1 0 1,0-1-1,1 1 1,-1-1-1,0 0 1,-81-46-4031,54 31 1511</inkml:trace>
  <inkml:trace contextRef="#ctx0" brushRef="#br0" timeOffset="8958.08">5807 4783 7866,'29'-4'2693,"51"-14"1,27-16-1807,-62 18-1146,1 2-1,65-11 1,-50 21 174,1 2 1,-1 3 0,101 14 0,3 1 811,-26-14 100,47 4-252,-159 0-339,-15 1-1780,-12-7 1402,0 0-1,1 0 1,-1 0 0,0 0 0,0 0 0,0 0-1,0 0 1,0 1 0,0-1 0,1 0-1,-1 0 1,0 0 0,0 0 0,0 0-1,0 1 1,0-1 0,0 0 0,0 0 0,0 0-1,0 0 1,0 0 0,0 1 0,0-1-1,0 0 1,0 0 0,0 0 0,0 0-1,0 1 1,0-1 0,0 0 0,0 0 0,0 0-1,0 0 1,0 1 0,0-1 0,0 0-1,-1 0 1,1 0 0,0 0 0,0 0-1,0 0 1,0 1 0,0-1 0,0 0-1,0 0 1,-1 0 0,1 0 0,0 0 0,0 0-1,0 0 1,-3 2-3097</inkml:trace>
  <inkml:trace contextRef="#ctx0" brushRef="#br0" timeOffset="9521.22">6435 5075 9826,'80'-15'5506,"-44"7"-6806,37-3-1,-71 11 1285,-1 0 0,0-1 0,1 1 0,-1 0 1,0 0-1,1 0 0,-1 0 0,1 0 0,-1 0 1,0 0-1,1 1 0,-1-1 0,0 0 0,1 1 1,-1-1-1,0 1 0,0-1 0,1 1 0,-1 0 1,0-1-1,0 1 0,0 0 0,0 0 0,0 0 0,0 0 1,0 0-1,0 0 0,0 0 0,-1 0 0,1 1 1,0-1-1,-1 0 0,1 0 0,0 1 0,-1-1 1,0 0-1,1 0 0,-1 1 0,0-1 0,0 1 1,0-1-1,0 0 0,0 1 0,0-1 0,0 0 1,0 1-1,0-1 0,-1 2 0,-1 7 64,-1 0 0,0 1-1,-1-1 1,0-1 0,-5 11 0,-150 265-206,158-285 172,1 1 0,0-1 0,-1 1 0,1-1 0,0 0 0,-1 1 0,1-1 0,0 1 0,0-1-1,-1 1 1,1-1 0,0 1 0,0-1 0,0 1 0,0-1 0,0 1 0,-1-1 0,1 1 0,0-1 0,0 1 0,1-1-1,-1 1 1,0-1 0,0 1 0,0-1 0,0 1 0,0-1 0,0 1 0,1 0 0,14-1 509,27-18 348,-37 16-812,139-78 1053,-91 47-2541,83-35-1,-112 61-1080,-8 6-59</inkml:trace>
  <inkml:trace contextRef="#ctx0" brushRef="#br0" timeOffset="-208412.69">6155 1117 6425,'0'1'115,"0"0"-1,0-1 0,0 1 1,0 0-1,0-1 1,0 1-1,0-1 0,0 1 1,0 0-1,0-1 1,1 1-1,-1 0 0,0-1 1,0 1-1,1-1 0,-1 1 1,0-1-1,1 1 1,-1 0-1,0-1 0,1 0 1,-1 1-1,1-1 0,-1 1 1,1-1-1,-1 1 1,1-1-1,-1 0 0,1 1 1,0-1-1,-1 0 0,1 0 1,1 1-1,-1-2-10,1 1-1,-1 0 1,1-1-1,-1 0 1,1 1 0,-1-1-1,1 0 1,-1 0-1,0 0 1,1 0-1,-1 0 1,0 0 0,2-1-1,36-45 1216,-37 44-859,7-12-271,0 1-1,-1-2 1,-1 0 0,9-25 0,0-1-170,117-353 356,-133 394-348,0 1 0,0-1 0,0 0 1,1 0-1,-1 1 0,0-1 0,0 0 0,0 1 1,0-1-1,1 0 0,-1 1 0,0-1 1,1 0-1,-1 1 0,0-1 0,1 1 1,-1-1-1,1 1 0,-1-1 0,1 1 1,-1-1-1,1 1 0,0-1 0,6 15 95,0 2-177,-2 1 51,0 0 0,-1 1 0,0-1 0,1 22 0,-4-24 3,1 0 1,0-1 0,1 1 0,0-1-1,1 0 1,1 0 0,0 0-1,13 23 1,-16-35 3,-1 1 0,1-1 0,0 1 0,0-1 1,0 0-1,1 0 0,-1 0 0,0 0 0,1 0 0,0 0 0,0-1 0,0 1 0,-1-1 0,1 0 1,0 1-1,0-2 0,0 1 0,0 0 0,0 0 0,0-1 0,0 0 0,0 1 0,0-1 1,0 0-1,0-1 0,0 1 0,0 0 0,0-1 0,0 0 0,0 0 0,0 0 0,0 0 0,0 0 1,4-3-1,2-2 51,0 0 1,0 0-1,-1 0 0,0-1 1,0-1-1,-1 1 1,0-1-1,11-16 1,1-9 11,-2 0 0,-1-1-1,18-53 1,18-42-549,-51 127 461,0 0 0,0 0 0,0 1-1,0-1 1,1 0 0,-1 0 0,0 1 0,1-1 0,0 1 0,-1-1 0,3 0 0,3 3-121,-2 13 83,-3 22-162,-1 0 1,-5 44 0,1-43 153,1-1 0,6 49 1,0-55 236,1 0 0,2 0-1,1 0 1,1-1 0,2-1 0,1 1 0,18 31 0,-28-57-196,0 0 0,0 0 0,0 0 0,1 0 0,-1 0 0,1-1 0,0 1 0,0-1 0,0 0 0,6 4 1,-8-5-202,1-1 1,0 1 0,-1-1 0,1 1 0,0-1-1,-1 0 1,1 1 0,0-1 0,-1 0 0,1 0 0,0 0-1,-1 0 1,1-1 0,0 1 0,0 0 0,-1-1 0,1 1-1,-1-1 1,1 0 0,0 1 0,-1-1 0,1 0 0,-1 0-1,0 0 1,2-1 0,7-7-2181</inkml:trace>
  <inkml:trace contextRef="#ctx0" brushRef="#br0" timeOffset="-207856.18">7258 529 6833,'108'13'6275,"-83"-11"-6033,0 0 0,0 2 0,-1 0 1,42 15-1,-61-17-208,1 1 0,-1 0-1,0 0 1,0 0 0,0 1 0,-1 0 0,1 0-1,-1 0 1,0 0 0,0 1 0,5 6 0,9 11-35,-18-22-29,1 0 0,-1 1-1,0-1 1,0 0-1,0 0 1,0 1-1,1-1 1,-1 0-1,0 0 1,0 0 0,1 1-1,-1-1 1,0 0-1,0 0 1,1 0-1,-1 0 1,0 0 0,1 0-1,-1 0 1,0 1-1,0-1 1,1 0-1,-1 0 1,0 0-1,1 0 1,-1 0 0,0 0-1,0 0 1,1 0-1,-1-1 1,1 1-1,1-4-4454,0 0 1949</inkml:trace>
  <inkml:trace contextRef="#ctx0" brushRef="#br0" timeOffset="-207313.74">7386 913 4937,'0'0'174,"0"-1"0,0 1 0,0 0 0,-1 0 0,1-1 0,0 1 0,0 0 0,0-1 1,0 1-1,0 0 0,0 0 0,0-1 0,0 1 0,0 0 0,0-1 0,1 1 0,-1 0 0,0 0 0,0-1 0,0 1 0,0 0 0,0 0 0,0-1 0,1 1 0,-1 0 0,0 0 0,0-1 0,0 1 1,1 0-1,-1 0 0,0 0 0,0-1 0,1 1 0,-1 0 0,0 0 0,0 0 0,1 0 0,-1 0 0,19-8 1307,20-1-2395,-38 9 1397,40-6 656,1 1 0,47 2-1,-45 2-461,-39 1-612,47 1 521,-49-1-593,1 0-1,0 1 0,0-1 0,-1 1 1,1 0-1,0 0 0,-1 1 1,1-1-1,-1 1 0,6 2 0,-9-4-57,0 1-1,0-1 0,1 0 1,-1 0-1,0 0 0,0 0 1,0 0-1,1 0 0,-1 1 1,0-1-1,0 0 1,0 0-1,1 0 0,-1 1 1,0-1-1,0 0 0,0 0 1,0 0-1,0 1 0,0-1 1,0 0-1,1 0 0,-1 1 1,0-1-1,0 0 0,0 0 1,0 1-1,0-1 0,0 0 1,0 0-1,0 0 0,0 1 1,0-1-1,-1 0 0,1 0 1,0 1-1,0-1 0,0 0 1,0 0-1,0 1 0,0-1 1,0 0-1,0 0 0,-1 0 1,1 1-1,0-1 1,0 0-1,0 0 0,-1 0 1,1 0-1,0 0 0,0 1 1,0-1-1,-1 0 0,1 0 1,0 0-1,0 0 0,0 0 1,-1 0-1,-15 5-3682,14-5 3546,-18 3-3814</inkml:trace>
  <inkml:trace contextRef="#ctx0" brushRef="#br0" timeOffset="-206469.49">8145 1290 6977,'4'-4'937,"-1"0"-1,1-1 0,-1 1 1,-1-1-1,1 1 0,3-9 1,16-61-1489,-17 52 1084,7-36-383,-2-1 0,1-79 0,9-51 406,-15 156-176,2 1-1,1 2 1,24-62 0,-38 108-471,1 0 0,1 0 0,1 1 0,0-1 0,1 1 0,0-1 0,2 1 0,0 0 0,1-1 0,0 1 0,1 0 0,2 0 0,-1-1-1,2 0 1,0 0 0,1 0 0,14 27 0,-18-39 117,0 0-1,1 0 1,0-1-1,0 1 1,0-1-1,0 1 0,0-1 1,0 0-1,1 0 1,0-1-1,0 1 0,-1-1 1,2 0-1,-1 0 1,7 3-1,-8-4 20,1-1 1,0 1-1,0-1 0,-1 0 1,1 0-1,0 0 0,0-1 0,-1 1 1,1-1-1,0 0 0,-1 0 0,1 0 1,-1 0-1,1-1 0,-1 1 1,1-1-1,-1 0 0,0 0 0,5-4 1,10-9 92,-1-1-1,-1 0 1,0-1 0,-1-1 0,-1 0 0,0-1 0,-2-1-1,0 0 1,10-23 0,-8 10-140,-1 1 1,-2-2-1,-1-1 0,-2 1 1,5-44-1,-11 45-75,-2 24 16,1 1 1,0-1-1,0 0 1,5-14 0,-3 46-274,-3 73-620,9 153-1162,-6-223 2426,1 0 0,1-1 0,1 1 0,2-1 0,0 0 0,2-1 0,16 32 0,-7-33 310,-18-22-621,0-1 1,0 0 0,0 1-1,-1-1 1,1 1 0,0-1-1,0 0 1,0 1 0,0-1-1,0 0 1,0 0-1,0 0 1,-1 0 0,1 0-1,0 0 1,1 0 0,-1 0-1,1 0 1,1-2-142,1 0 1,-1 0-1,0 0 0,0 0 1,0 0-1,-1 0 0,1-1 1,0 1-1,-1-1 0,0 0 0,3-3 1,30-34-4285,-16 23 1478</inkml:trace>
  <inkml:trace contextRef="#ctx0" brushRef="#br0" timeOffset="-206043.01">9048 676 5921,'9'14'1622,"0"-1"1,2 0-1,0-1 0,21 20 0,45 39-902,-45-39-691,44 33 0,-25-32 215,3-1 0,0-3 0,1-3 0,82 27 0,-129-51-605,-8-5-481,-11-10-1860,6 8 926,-3-7-1147</inkml:trace>
  <inkml:trace contextRef="#ctx0" brushRef="#br0" timeOffset="-205682.63">9455 758 9330,'-8'5'5645,"-8"15"-5285,12-15-17,-42 49-303,-43 65-1,72-93-45,2 1-1,0 0 0,2 0 0,2 2 0,-10 32 1,11-17-513,10-88-6883,6 9 3935</inkml:trace>
  <inkml:trace contextRef="#ctx0" brushRef="#br0" timeOffset="-205234.01">8957 556 8546,'19'-13'5034,"28"-2"-3324,43 3-1671,-9 4 538,69-4 512,-129 12-1147,1 0-1,-2 2 1,1 0 0,0 1 0,21 7 0,-31-6-705,-11-4 694,0 0-1,0 0 0,0 1 0,1-1 0,-1 0 0,0 0 0,0 0 0,0 0 0,1 0 1,-1 0-1,0 0 0,0 0 0,0 0 0,0 0 0,0 0 0,1 1 0,-1-1 0,0 0 1,0 0-1,0 0 0,0 0 0,0 0 0,0 1 0,0-1 0,1 0 0,-1 0 0,0 0 0,0 0 1,0 1-1,0-1 0,0 0 0,0 0 0,0 0 0,0 1 0,0-1 0,0 0 0,0 0 1,0 0-1,0 1 0,0-1 0,0 0 0,0 0 0,0 0 0,0 0 0,-1 1 0,1-1 0,0 0 1,0 0-1,0 0 0,0 0 0,0 0 0,0 1 0,-1-1 0,-12 5-3269</inkml:trace>
  <inkml:trace contextRef="#ctx0" brushRef="#br0" timeOffset="-141796.41">3413 1995 6545,'-1'8'4487,"2"19"-4800,-1-13 539,1 62-273,-3 1 1,-21 125-1,18-180 225,0 0-1,-1 0 1,-14 32-1,17-48-98,0 0-1,-1 0 1,0 0-1,0 0 1,0-1 0,-10 10-1,12-12-52,-1-1-1,0 0 0,1 0 1,-1 0-1,0-1 0,0 1 1,0-1-1,-1 1 0,1-1 1,0 0-1,-1 0 0,1-1 1,0 1-1,-7 0 0,5-2 23,0 1 0,0-1-1,0 0 1,0-1 0,0 1-1,1-1 1,-1 0 0,0 0-1,1 0 1,0-1-1,-1 0 1,1 0 0,0 0-1,0 0 1,1 0 0,-1-1-1,1 0 1,-6-8 0,-4-5-114,1-2 0,-20-36 0,20 30 13,1-1-1,1 0 0,-12-48 0,19 60 66,1-1 1,0 1-1,1-1 0,0 0 1,1 0-1,1 0 1,0 0-1,6-24 0,-6 36-11,0 1 0,0 0 0,0 0 0,0 0 0,0 0 0,0 1 0,0-1 0,1 0 0,-1 0-1,1 1 1,-1-1 0,1 1 0,0-1 0,-1 1 0,1 0 0,0 0 0,0-1 0,0 1 0,4-1-1,47-10 20,-34 9-23,81-17 55,222-52 1408,-297 64-1291,-13 4-165,1 0 1,0 1 0,16-2-1,-19 11-1503,-8-5-2899,-1-1 1969</inkml:trace>
  <inkml:trace contextRef="#ctx0" brushRef="#br0" timeOffset="-141217.95">3805 2324 7722,'12'3'1912,"0"-1"1,23 2 0,26-3-112,24 2-2494,-76-2 703,-1 0 0,0 1 0,0 0 0,0 1 0,0 0 0,0 0 0,-1 0 0,9 6 0,-15-8-144,-1-1 1,1 1 0,1-1-1,-1 1 1,0-1-1,0 1 1,0-1-1,0 0 1,0 1 0,0-1-1,0 0 1,1 0-1,-1 0 1,0 0-1,0 0 1,0 0 0,0 0-1,1 0 1,-1 0-1,0-1 1,0 1-1,0 0 1,0-1 0,0 1-1,0-1 1,0 1-1,0-1 1,0 0-1,0 1 1,0-1 0,0 0-1,0 0 1,0 0-1,0 1 1,-1-1-1,1 0 1,0 0 0,-1 0-1,1-2 1,3-5-2211</inkml:trace>
  <inkml:trace contextRef="#ctx0" brushRef="#br0" timeOffset="-140677.86">3877 2758 7698,'34'1'5016,"-23"-2"-5076,0-1 0,0 0 0,20-5 1,16-9-203,-19 7 594,0 1 0,32-6 0,-52 13-571,1 0-1,-1 0 1,0 1-1,0 0 1,0 0-1,0 1 1,1 1-1,-1-1 1,0 1-1,0 0 1,-1 1-1,9 3 0,0 2-1909</inkml:trace>
  <inkml:trace contextRef="#ctx0" brushRef="#br0" timeOffset="-138255.52">4917 1474 4729,'0'1'270,"1"-1"-1,0 1 1,-1-1-1,1 1 0,-1-1 1,1 1-1,-1-1 1,1 1-1,-1 0 1,0-1-1,1 1 1,-1 0-1,0-1 1,0 1-1,1 0 1,-1 0-1,0-1 1,0 1-1,0 0 1,0 0-1,0-1 1,0 2-1,-12 16-627,5-9 641,-18 24-114,1 0 0,2 1 1,0 2-1,3 0 0,1 1 1,-13 41-1,26-63-90,0 0-1,1 1 1,1 0 0,1-1 0,0 0-1,1 1 1,0 0 0,2 1-1,0-1 1,1-1 0,0 1-1,1 0 1,1 0 0,0-1-1,1 0 1,1 0 0,1 0 0,13 23-1,-14-29-26,1 0 1,-1 0-1,1-1 0,1-1 0,-1 1 0,1-1 0,2 0 0,-2-1 0,1 0 1,0 0-1,1-1 0,-1 0 0,1-1 0,18 6 0,-5-4-30,0-2-1,0 0 1,1-2-1,-1 0 1,38-4-1,-60 2-82,-1 0 0,1 0-1,0 0 1,-1 0 0,1 0 0,-1 0-1,1-1 1,-1 1 0,1 0 0,0 0-1,-1 1 1,1-1 0,-1 0 0,1 0-1,-1 0 1,1 0 0,0 0 0,-1 1-1,1-1 1,-1 0 0,1 1 0,-1-1-1,1 0 1,-1 1 0,0-1 0,1 0-1,-1 1 1,1-1 0,-1 1 0,0-1-1,1 1 1,-1-1 0,0 1 0,1 0-1,-1 0-299,-1 0 0,1 0 0,-1 1 0,1-1 0,0 0 0,-1 0 0,0 0 0,1 0 0,-1 0 0,0 0 0,0 0 0,1 0 0,-1 0 0,-2 2 0,-10 8-2930</inkml:trace>
  <inkml:trace contextRef="#ctx0" brushRef="#br0" timeOffset="-137274.12">5358 1560 5569,'1'-1'213,"-1"1"-1,1 0 0,0 0 1,-1 0-1,1 0 0,0 0 1,-1 0-1,1 0 1,-1 1-1,1-1 0,0 0 1,-1 0-1,1 0 0,-1 1 1,1-1-1,-1 0 0,1 0 1,-1 1-1,1-1 1,-1 1-1,1-1 0,0 1 1,5 15 1376,-8 25-2243,1-29 1166,-1 61-363,10 86 0,-5-130 67,2 2 1,2-1-1,1 0 1,1 0-1,18 39 1,-25-83 2149,0 7-2375,0 1 0,-1 0 0,2-1 0,-1 1 0,1 0 1,0 0-1,5-7 0,-5 11-14,-1 0 1,1 1-1,-1-1 1,1 1-1,0 0 1,0 0-1,-1 0 1,1 0-1,0 0 1,0 1-1,0 0 1,0-1-1,0 1 1,0 0 0,0 0-1,0 0 1,0 1-1,0-1 1,4 2-1,10 2-26,-1 1 0,20 9 0,-18-7 66,38 7 10,-43-12-34,0 0 0,23 9 0,-35-10-5,1 0 0,-1-1 0,0 1 0,1 0 0,-1 0 0,0 0 0,0 1 0,1-1 0,-1 0 0,0 0 0,0 1 0,0-1 0,-1 0 0,1 1 0,0-1-1,0 1 1,-1-1 0,1 1 0,-1-1 0,1 1 0,-1-1 0,0 1 0,0 0 0,1-1 0,-1 1 0,0 0 0,0-1 0,-1 1 0,1 0 0,0-1 0,-1 1 0,1-1 0,-2 4 0,-1 5-51,-1 1 1,0-1 0,-11 18 0,11-22 45,-22 43 321,-2-2-1,-2-2 1,-47 56-1,72-98-485,7-9-1036,8-14-92,-5 12 1075,-1 1-338,0 1 1,0 0 0,0 0 0,12-11-1,-3 4-1496</inkml:trace>
  <inkml:trace contextRef="#ctx0" brushRef="#br0" timeOffset="-136741.4">6110 2048 7938,'1'0'181,"0"1"0,-1-1 0,1 0 0,-1 0 0,1 0 0,-1 0 0,1 0 1,0 0-1,-1 0 0,1 0 0,-1 0 0,1 0 0,-1 0 0,1 0 0,-1 0 0,1 0 0,0-1 1,-1 1-1,1 0 0,-1 0 0,1-1 0,-1 1 0,1 0 0,-1-1 0,0 1 0,1-1 0,18-11-631,-17 12 690,6-6-194,0 0-1,1 1 0,0 1 0,0-1 0,0 1 0,0 1 1,1 0-1,0 0 0,-1 1 0,1 0 0,0 1 0,0 0 1,0 0-1,0 1 0,14 2 0,-14-1 134,0-1 0,0 0 0,18-3 0,23 1-749,-49 3-3025,-3-1 970</inkml:trace>
  <inkml:trace contextRef="#ctx0" brushRef="#br0" timeOffset="-135904.02">6913 2025 8042,'0'-2'364,"0"0"0,0 0 1,1 0-1,-2-1 0,1 1 0,0 0 1,0 0-1,-1-1 0,1 1 1,-1 0-1,1 0 0,-1 0 0,0 0 1,0 0-1,-2-4 0,0 3-258,1 0 0,-1 0-1,1 1 1,-1-1 0,0 1-1,0-1 1,0 1-1,-6-3 1,-5-2-382,0 1-1,0 1 1,-26-6-1,26 7 1201,13 5-934,-1-1 1,1 0-1,0 0 0,-1 1 1,1-1-1,-1 1 0,1-1 0,0 1 1,-1 0-1,1-1 0,0 1 1,0 0-1,0 0 0,0 0 0,-1 0 1,1 0-1,0 0 0,1 0 0,-1 0 1,0 0-1,0 1 0,0-1 1,1 0-1,-1 1 0,1-1 0,-2 3 1,-14 37-186,11-25 163,1-1 0,-3 27 1,6-37 27,1-1 0,0 0 0,0 1 0,0-1 0,0 1 0,1-1 0,-1 1 0,1-1 0,0 0 0,1 0 0,-1 1 0,1-1 0,-1 0 0,5 6 0,-5-9 13,-1 0-1,1 0 1,0 0-1,0 0 1,0 0 0,0 0-1,0 0 1,0-1 0,0 1-1,0 0 1,0-1-1,0 1 1,0 0 0,0-1-1,0 0 1,1 1 0,-1-1-1,0 0 1,0 1-1,1-1 1,-1 0 0,0 0-1,0 0 1,1 0 0,1-1-1,0 1 32,-1-1 1,1-1-1,0 1 0,-1 0 0,1-1 0,-1 1 0,0-1 1,1 1-1,-1-1 0,4-4 0,2-3 90,-1-1-1,1 0 1,-2 0-1,7-13 1,-9 15-121,7-14 34,-11 22-48,0-1 1,0 1 0,0 0 0,0-1-1,0 1 1,0 0 0,0-1 0,0 1-1,1 0 1,-1-1 0,0 1 0,0 0-1,0 0 1,0-1 0,1 1 0,-1 0 0,0 0-1,0-1 1,1 1 0,-1 0 0,0 0-1,0 0 1,1-1 0,-1 1 0,0 0-1,1 0 1,-1 0 0,0 0 0,0 0-1,1 0 1,-1 0 0,0 0 0,1-1 0,-1 1-1,0 0 1,1 0 0,-1 0 0,0 1-1,1-1 1,-1 0 0,0 0 0,1 0-1,-1 0 1,1 0 0,4 13-545,-4-11 550,-1 0 1,1-1-1,-1 1 1,1 0-1,0-1 1,-1 1-1,1-1 0,0 1 1,0-1-1,0 0 1,0 1-1,0-1 1,0 0-1,1 0 1,1 2-1,4 3 9,0 0 0,0 0 0,1-1 0,0 1 0,0-2 0,0 1 0,14 4 0,5-1 130,1-1-1,33 3 0,-58-8-650,-3-2-3916,0 0 1889</inkml:trace>
  <inkml:trace contextRef="#ctx0" brushRef="#br0" timeOffset="-135328.11">7092 1452 8874,'2'12'781,"-1"-5"-134,0 1 1,1 1 0,0-1-1,0 0 1,7 10 0,-8-16-638,0 1 0,1-1 0,0 0 0,-1 1 0,1-1 0,0 0 0,0 0 0,0-1 0,0 1 0,1 0 0,-1-1 0,0 1 0,1-1 0,-1 0 0,1 1 0,-1-1 0,1-1 0,0 1 0,-1 0 0,6 0 0,53 4 73,-51-5-71,0 0 1,0 0 0,0 1 0,0 1 0,0 0-1,0 0 1,0 1 0,-1 0 0,1 1-1,-1 0 1,12 6 0,-5 3 19,0 0-1,0 0 1,-1 2-1,-1 0 1,0 1 0,-1 0-1,-1 1 1,0 0 0,16 34-1,-19-32 122,0 1 0,-1 0 0,-1 0 1,-1 0-1,-1 0 0,-1 1 0,-1 0 0,-1 1 0,0 28 0,-4-32-101,0 1 0,-2-1 0,0 0 0,-1 0 0,-1-1-1,-12 27 1,-57 94-599,66-124 306,5-6-86,-1 0 1,1 0 0,-1 0-1,0-1 1,-1 0 0,0 0-1,0-1 1,0 1 0,-13 8-1,1-13-2237,-3-10 9</inkml:trace>
  <inkml:trace contextRef="#ctx0" brushRef="#br0" timeOffset="-133588.1">4818 2728 4697,'3'6'6382,"6"-9"-5110,-6 2-1233,-2 1 1,0-1-1,1 0 0,-1 1 0,1-1 1,-1 1-1,1 0 0,-1 0 0,1 0 1,-1 0-1,1 0 0,2 0 0,35 6 1124,-25-4-991,0 1-1,0 0 0,0 1 0,0 1 0,24 12 0,-30-12-166,1-1-1,-1 0 1,1 0 0,0 0-1,0-1 1,0-1 0,0 0-1,1 0 1,-1 0 0,0-1-1,1-1 1,-1 0-1,1 0 1,-1-1 0,1 0-1,-1 0 1,0-1 0,11-3-1,-1-2 17,0 1 0,31-4 0,-42 9-15,0 1 1,0 0-1,0 0 1,0 0-1,0 1 0,0 1 1,0-1-1,0 1 1,12 5-1,1 1-2,1-2 1,0 0-1,0-1 0,1-1 1,-1-1-1,0 0 0,45-3 1,-49 0-5,0 2 0,0 0-1,0 0 1,-1 2 0,20 6 0,27 5 27,-42-13-36,0-1-1,1 0 1,-1-2 0,0-1-1,1-1 1,-1 0-1,31-10 1,-28 7 15,0 0 0,1 2 0,-1 1 0,1 1-1,36 1 1,-16 7-4,1-2-1,0-3 1,0-1 0,79-12-1,-49 2 7,110-3-1,-115 11-35,-47-1 31,0-1-1,-1 0 1,27-10-1,-25 7-3,0 0 1,36-3-1,-42 10 13,0 0 0,26 4 0,-31-3-12,0 1 0,0-2 0,0 0 1,0 0-1,21-5 0,-20 2-5,0 0 0,0 0 0,0 3 0,32-1 0,-39 2 12,1 0-1,-1 1 1,0 0 0,0 1 0,-1 0 0,1 0-1,0 1 1,-1 0 0,0 1 0,9 6 0,-6-3 39,0-1 0,1 0 0,-1-1 0,1 0 0,1-1 0,-1 0 0,1-1 1,-1 0-1,1-1 0,0-1 0,15 2 0,-16-4 129,0 1 1,1 1-1,0 0 1,-1 1-1,22 8 0,-34-11-215,0 1 0,0-1 0,0 0 0,0 0 0,0 0 0,0 0 0,0 1 1,0-1-1,0 0 0,0 0 0,0 0 0,0 0 0,0 1 0,0-1 0,0 0 0,0 0 0,0 0 0,0 0 0,0 1 0,-1-1 0,1 0 0,0 0 0,0 0 0,0 0 0,0 0 0,0 0 0,0 1 0,0-1 0,-1 0 0,1 0 0,0 0 0,0 0 0,0 0 0,0 0 0,-1 0 0,1 0 0,0 0 0,0 0 0,0 0 0,0 0 0,-1 0 0,1 0 0,0 0 0,0 0 0,0 0 1,0 0-1,-1 0 0,1 0 0,0 0 0,0 0 0,0 0 0,-1 0 0,-9 3-974,-52-1-2826,56-2 3420,-25-3-2329</inkml:trace>
  <inkml:trace contextRef="#ctx0" brushRef="#br0" timeOffset="-132850.37">6028 3207 3409,'1'1'72,"0"0"-72,0 0-1008,2-1-385</inkml:trace>
  <inkml:trace contextRef="#ctx0" brushRef="#br0" timeOffset="-131715.95">6048 3205 3113,'7'-6'6372,"-3"-2"-4247,-3 2-2008,-4 7 229,-6 9 374,9-9-708,-1-1 0,1 1 0,-1 0 0,1 0 0,-1-1 0,1 1 1,-1-1-1,1 1 0,-1-1 0,0 1 0,1-1 0,-1 1 0,0-1 0,1 1 0,-1-1 0,0 0 1,0 1-1,-1-1 0,2-1-1,-1 0 1,0-1-1,0 1 0,1-1 1,-1 1-1,1-1 1,-1 1-1,1-1 1,0 1-1,-1-1 0,1 1 1,0-1-1,0 0 1,0 1-1,0-3 0,2-54 56,-1 34-50,-1 0 1,-3-35-1,-1 51 378,-1 10 523,-4 23-482,-9 86-435,-7 192 0,23-251 16,-6 77 66,-6-162-140,7 5-86,-1 0 70,0-1-1,-2 0 1,-19-36-1,26 59 72,0 0-1,0 0 0,-1 0 1,1 1-1,-1 0 1,-1 0-1,1 0 1,-1 0-1,0 1 0,0-1 1,0 1-1,0 0 1,-1 1-1,0-1 0,0 1 1,0 1-1,0-1 1,0 1-1,0 0 1,-1 0-1,-10-1 0,11 3-5,-1 1 0,1-1-1,-1 2 1,1-1 0,-1 1-1,1 0 1,0 0 0,0 0-1,0 1 1,0 0 0,1 1-1,-1-1 1,1 1 0,-1 0-1,-4 5 1,-4 3 21,1 1 0,0 1-1,0 0 1,-10 17 0,7 1 235,16-32-320,0 0-105,0 0-111,0 0-219,5-3-3891,9-2 1958</inkml:trace>
  <inkml:trace contextRef="#ctx0" brushRef="#br0" timeOffset="-131163.02">6177 3227 6097,'3'56'6933,"10"26"-7839,-10-64 1475,40 152 474,-40-158-1013,-2-40-4450,-2 6 1899</inkml:trace>
  <inkml:trace contextRef="#ctx0" brushRef="#br0" timeOffset="-130559.02">6389 3234 6361,'23'9'6430,"-2"-11"-5168,-10 1-1535,-7 0 278,0 1 1,-1 0-1,1 0 0,-1 0 0,1 0 1,-1 1-1,1-1 0,-1 1 0,1 0 1,-1 0-1,0 0 0,1 1 0,-1-1 0,0 1 1,0 0-1,0 0 0,0 0 0,0 0 1,4 5-1,-1-1 7,-1 1-1,0 0 1,0 0 0,0 0 0,0 1-1,-2 0 1,5 12 0,-5-11-54,0 1 0,-1-1 1,0 1-1,0-1 0,-1 1 0,-1 0 0,1 0 0,-2 0 1,1-1-1,-1 1 0,-1 0 0,0-1 0,-3 11 0,0-6-127,0-1 0,-1 0 0,-1 0 0,0 0-1,-1-1 1,1-1 0,-2 1 0,-13 13 0,22-25 174,0 0 0,0 0 0,0 0 1,0 0-1,0 0 0,0-1 0,0 1 1,0 0-1,0 0 0,0 0 0,0 0 1,0 0-1,-1-1 0,1 1 0,0 0 1,0 0-1,0 0 0,0 0 0,0 0 1,0 0-1,0 0 0,-1-1 0,1 1 1,0 0-1,0 0 0,0 0 0,0 0 1,0 0-1,-1 0 0,1 0 0,0 0 1,0 0-1,0 0 0,0 0 0,-1 0 1,1 0-1,0 0 0,0 0 0,0 0 1,0 0-1,-1 0 0,1 0 0,0 0 1,0 0-1,0 0 0,-1 1 0,8-23 281,2 3-80,0-1 1,16-24 0,-21 37-175,0 1 1,1-1-1,0 1 0,0 0 0,1 0 0,-1 1 1,1-1-1,0 1 0,1 1 0,-1-1 0,8-3 1,-11 7-35,-1 0 0,1 0 0,-1 1 1,1-1-1,-1 1 0,1-1 1,-1 1-1,1 0 0,0 0 0,-1 1 1,1-1-1,-1 0 0,1 1 1,-1-1-1,1 1 0,-1 0 0,1 0 1,-1 0-1,1 0 0,-1 1 1,4 2-1,4 3 12,-1 1 1,0 1 0,13 15-1,-17-18 5,0 0-1,1 0 1,-1-1 0,1 1-1,0-2 1,0 1-1,12 6 1,-18-11-33,0 1-1,1-1 1,-1 0 0,0 1-1,1-1 1,-1 0 0,1 0-1,-1 1 1,1-1 0,-1 0-1,1 0 1,-1 0 0,1 0-1,-1 0 1,0 0 0,1 0-1,-1 0 1,1 0 0,-1 0-1,1 0 1,-1 0 0,1 0-1,-1 0 1,1 0 0,-1 0-1,1 0 1,-1-1 0,1 1-1,-1 0 1,0 0 0,1-1-1,-1 1 1,1 0-1,-1-1 1,0 1 0,1 0-1,-1-1 1,0 1 0,1 0-1,-1-1 1,0 1 0,1-1-1,-1-1-174,0 1-1,0 0 1,0 0-1,-1 0 1,1 0-1,0-1 0,0 1 1,-1 0-1,1 0 1,-1 0-1,1 0 0,-1 0 1,1 0-1,-1 0 1,0 0-1,-1-1 0,-10-10-2215</inkml:trace>
  <inkml:trace contextRef="#ctx0" brushRef="#br0" timeOffset="-129448.14">6084 3040 3161,'0'0'81,"-13"-10"4624,10 9-1658,6 7-209,-2-5-2780,0 0 0,1 0 0,-1 0 0,0-1 0,1 1 0,-1 0 0,1-1 0,0 0 0,-1 1 0,1-1 0,-1 0 0,1 1 0,0-1 0,-1 0 0,1 0 1,-1 0-1,1-1 0,2 1 0,29-6 458,-31 6-484,23-4 261,1 2-1,36 0 1,-39 3-307,-1-2 0,45-6 0,-30-1-66,-11 1 212,1 1 0,0 2-1,46-2 1,-67 6-113,1 0 0,-1 1 0,0-1 0,1 1 0,-1 1 0,0-1 1,0 1-1,0 0 0,0 0 0,0 1 0,0-1 0,-1 2 0,1-1 0,-1 0 1,0 1-1,0 0 0,0 0 0,-1 1 0,1-1 0,-1 1 0,4 5 0,6 1-372,-8 0 408,0 0-1,0 0 1,-2 1 0,1 0-1,-1 0 1,4 23 0,-9-32-1947,-1-8-173,-5-14-598,-7-28-539</inkml:trace>
  <inkml:trace contextRef="#ctx0" brushRef="#br0" timeOffset="-45153.75">4498 184 5009,'3'2'2065,"-2"-1"-17,-1 0-1216,0 0-696,0 0-464,0 0-1552,0 0-169,0 0-679</inkml:trace>
  <inkml:trace contextRef="#ctx0" brushRef="#br0" timeOffset="-44332.22">4509 197 2897,'6'16'6176,"-4"5"-3830,0-9-2005,6-38 283,10-67-338,8-33 33,-31 205 43,4-72-360,1 0 0,0 1 0,1-1 1,-1 0-1,1 1 0,4 11 0,-5-18 3,0 0 1,1 1-1,-1-1 0,0 0 1,1 0-1,-1 0 0,1 0 0,0 0 1,-1 0-1,1 0 0,0 0 1,0 0-1,0 0 0,-1 0 0,1-1 1,0 1-1,0 0 0,0 0 1,0-1-1,0 1 0,0-1 1,1 1-1,-1-1 0,0 0 0,0 1 1,0-1-1,0 0 0,1 0 1,-1 1-1,0-1 0,0 0 0,0 0 1,1 0-1,-1-1 0,0 1 1,0 0-1,0 0 0,0-1 1,1 1-1,-1-1 0,0 1 0,0-1 1,0 1-1,0-1 0,1-1 1,0 1-3,0-1 0,0 0 0,0 0 1,-1 0-1,1 0 0,-1 0 0,0 0 1,0 0-1,1-1 0,-1 1 0,-1 0 1,1-1-1,0 1 0,-1 0 0,1-1 1,-1 1-1,1-1 0,-1 1 0,0-1 1,0 1-1,-1-5 0,5-26 14,-4 32-15,1 0-1,-1 0 1,0 0 0,1 0 0,-1 0 0,1 0 0,0 0 0,-1 0 0,1 0 0,0 0 0,0 0 0,0 0 0,-1 0 0,1 1 0,0-1 0,0 0 0,0 1 0,0-1 0,0 0 0,0 1 0,1-1 0,0 1 0,-1 0-5,-1-1 1,1 1-1,-1 0 0,1 0 1,0 0-1,-1 0 1,1 0-1,0 0 0,-1 0 1,1 1-1,-1-1 0,1 0 1,0 0-1,-1 0 0,1 1 1,-1-1-1,1 0 1,-1 0-1,1 1 0,0-1 1,-1 1-1,0-1 0,1 0 1,-1 1-1,1-1 0,-1 1 1,1-1-1,-1 1 1,0-1-1,1 2 0,9 21 2,0-1 31,25-32-36,-31 9 7,0 0 0,-1 0 0,1 1 0,0 0 0,0 0-1,0 0 1,-1 0 0,1 0 0,0 1 0,0-1 0,-1 1 0,1 0 0,0 0-1,-1 1 1,1-1 0,-1 1 0,1-1 0,-1 1 0,0 0 0,0 1 0,0-1-1,0 0 1,0 1 0,0 0 0,3 4 0,-5-6 1,-1 0 1,1 1-1,0-1 1,0 0 0,1 0-1,0 0 1,-1 0-1,0 0 1,0 0-1,1 0 1,-1 0-1,0 0 1,1 0-1,-1-1 1,1 1-1,-1-1 1,1 1-1,-1-1 1,1 0-1,1 1 1,5 1-13,-8-2 43,0 0-3935,0 0 1463</inkml:trace>
  <inkml:trace contextRef="#ctx0" brushRef="#br0" timeOffset="-42858.07">4681 553 4521,'1'-14'4716,"3"12"-3207,8 27-938,-10-13-542,0-1-1,-1 0 0,0 1 1,0-1-1,-1 0 1,-1 0-1,-3 23 0,0-15-27,0-1-1,-1 1 1,-1 0-1,-10 22 0,13-35 81,0 1-1,-1-1 1,1 1-1,-1-1 1,-1 0-1,1-1 1,-11 11-1,13-15-60,0 1 0,0-1-1,0 0 1,-1 0 0,1 0 0,0 0-1,0 0 1,-1 0 0,1 0 0,-1-1 0,1 1-1,-1-1 1,1 0 0,-1 0 0,1 0-1,-1 0 1,1 0 0,-1 0 0,1-1 0,0 1-1,-1-1 1,1 0 0,-1 0 0,1 0-1,0 0 1,-3-1 0,-3-2-28,1 0 1,0-1-1,0 1 0,0-1 0,0 0 1,1-1-1,0 0 0,0 0 1,1 0-1,-1-1 0,1 1 0,1-1 1,-1 0-1,1-1 0,1 1 1,-1-1-1,1 0 0,0 0 0,1 0 1,0 0-1,0 0 0,1-1 1,0 1-1,1 0 0,-1-1 0,2 1 1,-1 0-1,1-1 0,0 1 1,1 0-1,0 0 0,0 0 1,1 0-1,0 1 0,0-1 0,8-12 1,-10 18-26,0 1 1,1-1 0,-1 1 0,1-1 0,-1 1-1,1 0 1,0 0 0,-1-1 0,1 1-1,0 0 1,0 0 0,0 1 0,0-1 0,0 0-1,0 1 1,0-1 0,4 0 0,39 2-556,-11 0 702,5-5 160,-14 1 37,0 1-1,0 1 1,30 3-1,-45-3-181,-19 2-4561,2 2 2331</inkml:trace>
  <inkml:trace contextRef="#ctx0" brushRef="#br0" timeOffset="189034.17">110 3318 2465,'9'15'624,"-9"-14"607,-15-5 441,11 5-1698,1 0-1,0 0 1,-1 1-1,1-1 1,0 1 0,0 0-1,0 0 1,0 0-1,0 0 1,1 0 0,-1 1-1,1-1 1,-1 1-1,1 0 1,-3 4 0,3-4 265,0 0 1,0 0 0,-1-1 0,1 1 0,-1-1 0,0 1-1,1-1 1,-1 0 0,0 0 0,0 0 0,-1 0 0,1 0-1,-5 1 1,8-3-194,-1-1-1,1 1 0,-1 0 1,1 0-1,-1 0 1,1 0-1,0-1 0,-1 1 1,1 0-1,-1-1 1,1 1-1,0 0 0,-1-1 1,1 1-1,0 0 0,-1-1 1,1 1-1,0 0 1,-1-1-1,1 1 0,0-1 1,0 0-1,-3-2 1345,2 9 144,1-6-1281,2 0-1,0-1 0,0 1 0,0-1 0,-1 1 0,1-1 0,0 1 0,0-1 0,-1 0 0,1 0 0,-1 0-1,4-2 1,12-7-293,-4 5 31,0 0 0,1 1 1,-1 1-1,1 0 0,0 1 0,-1 1 0,1 0 0,0 1 0,25 2 0,-7 2 107,-6 0 344,45 0 0,-60-4-359,0-1 1,0-1-1,-1 0 0,1 0 0,-1-1 0,1 0 1,11-6-1,-9 2-81,-11 6-166,0-1 1,0 1 0,1-1 0,-1 1-1,1 0 1,-1 0 0,1 0-1,-1 0 1,1 1 0,0-1-1,-1 1 1,1 0 0,4-1 0,-6 4-4623,-2-3 1767</inkml:trace>
  <inkml:trace contextRef="#ctx0" brushRef="#br0" timeOffset="190126.41">55 3710 7410,'5'4'317,"-3"-3"32,0 1 1,0-1-1,0 0 1,1 0-1,-1 0 0,0 0 1,0 0-1,1 0 1,-1 0-1,0-1 0,1 1 1,4-1-1,-12 20 749,3-13-953,0 2 74,-1 0-1,-1 0 0,1 0 1,-1-1-1,-1 1 0,-8 12 1,13-21-86,0 0 1,0 0 0,0-1 0,0 1 0,0 0 0,0 0 0,0 0 0,0 0 0,-1 0-1,1 0 1,0 0 0,0 0 0,12-10-1,2 5-131,0-1 0,0 2 0,25-5-1,7-2 42,-9 3 146,1 1 1,1 2 0,73 0-1,-13 1-55,-76 1-104,-16 1-5,-1 1 1,1 0 0,0 0-1,0 1 1,0 0 0,-1 0-1,1 1 1,0 0 0,0 0-1,7 2 1,-14-3-22,1 0 0,-1 0-1,0 0 1,0 0 0,0 0 0,1 1 0,-1-1 0,0 0-1,0 0 1,0 0 0,1 0 0,-1 0 0,0 1-1,0-1 1,0 0 0,1 0 0,-1 0 0,0 1 0,0-1-1,0 0 1,0 0 0,0 0 0,0 1 0,0-1 0,0 0-1,1 0 1,-1 1 0,0-1 0,0 0 0,0 0 0,0 1-1,0-1 1,0 0 0,0 0 0,0 1 0,0-1 0,-1 0-1,1 0 1,0 0 0,0 1 0,0-1 0,0 0 0,-2 1-6274,1-4 2817</inkml:trace>
  <inkml:trace contextRef="#ctx0" brushRef="#br0" timeOffset="195251.98">794 2802 11450,'146'-2'-40,"11"0"-18,-158 3 51,-1 0 0,1 0 0,0 0 0,0 0 1,0 0-1,1 1 0,-1-1 0,0 0 0,0 0 1,1 1-1,-1-1 0,1 0 0,-1 1 0,1-1 0,-1 0 1,1 1-1,0-1 0,0 1 0,-1-1 0,2 4 1,-4 8 14,-6 12 190,-24 46 0,28-62-38,-1 3 47,4-9-199,0 0 1,0 1 0,0 0 0,1-1 0,0 1 0,-1 0-1,1-1 1,0 1 0,0 6 0,37-9 446,21-12-32,-46 8-370,1 0 1,-1 1 0,0 0-1,1 1 1,-1 0-1,1 1 1,-1 0-1,1 1 1,-1 0-1,15 4 1,-17-3-38,-1 0-1,1-1 1,0 1 0,0-2-1,10 1 1,21-7-3341,-33 1 903,-3-6-227</inkml:trace>
  <inkml:trace contextRef="#ctx0" brushRef="#br0" timeOffset="196293.15">1270 2572 5257,'4'-25'1938,"-8"27"720,-23 26-3045,-82 97-845,-54 60 3850,162-184-2616,0 0 1,0 0-1,0 0 1,0 0-1,0 0 1,0 1 0,0-1-1,0 0 1,1 1-1,-1-1 1,0 1-1,1-1 1,-1 1-1,1 2 1,0-4-2,0 0 1,0 1-1,0-1 0,0 1 1,0-1-1,1 0 0,-1 1 1,0-1-1,0 1 0,1-1 0,-1 0 1,0 1-1,1-1 0,-1 0 1,0 0-1,1 1 0,-1-1 1,0 0-1,1 0 0,-1 1 1,1-1-1,-1 0 0,0 0 1,1 0-1,-1 0 0,1 0 1,-1 0-1,1 0 0,-1 0 1,1 0-1,7 0 25,-1 0 0,1 0 1,-1-1-1,9-3 0,-7 3 30,-1-1-36,-1 1 0,1 0 0,0 1-1,0-1 1,0 1 0,0 1-1,0 0 1,-1 0 0,1 0 0,0 1-1,-1 1 1,1-1 0,-1 1 0,0 0-1,0 0 1,0 1 0,0 0-1,11 9 1,-11-7-3,1-1 0,0-1 0,0 1 0,0-2 0,0 1 0,1-1 0,-1 0 0,16 3 0,-20-6-96,1 1 0,0-1 0,0 0-1,0-1 1,0 1 0,0-1 0,0 0 0,0 0-1,0 0 1,0-1 0,-1 0 0,1 0-1,-1 0 1,1 0 0,-1-1 0,8-5 0,-8 3-1909,-2-3-107</inkml:trace>
  <inkml:trace contextRef="#ctx0" brushRef="#br0" timeOffset="196716.63">1267 2521 8418,'-3'63'3848,"-7"34"-2933,-3 55-1497,11-62 504,2 154-47,2-237 62,-1-6-4019,-1-1 1992</inkml:trace>
  <inkml:trace contextRef="#ctx0" brushRef="#br0" timeOffset="197374.78">1389 2677 6993,'93'-3'4240,"-94"4"-4185,0 1 0,0-1 0,0 1 1,0-1-1,0 1 0,0 0 0,0-1 0,1 1 0,-1 0 0,1-1 0,0 1 0,-1 3 1,0 0 42,-6 25-103,2 2 0,2 0 0,1-1 0,1 1 0,1 0 0,2 0 0,2-1 0,0 1 0,2-1 0,2 0 0,1 0 0,1-1 0,1 0 0,17 29 0,-25-51 25,1-1 0,-1-1-1,2 1 1,-1 0 0,0-1-1,1 0 1,0 0 0,1 0-1,-1-1 1,1 0 0,9 7-1,-13-12-16,-1 0 1,1 1-1,-1-1 0,0 0 0,1 0 0,-1 0 0,0 0 0,1 0 0,-1-1 1,1 1-1,-1 0 0,0-1 0,1 1 0,-1 0 0,0-1 0,0 0 0,1 1 1,-1-1-1,0 0 0,0 0 0,0 1 0,0-1 0,0 0 0,0 0 0,0 0 1,0 0-1,0-1 0,0 1 0,0 0 0,0-2 0,23-44 51,-21 42-54,4-12-51,0-2 1,-2 1-1,1 0 0,-2 0 1,2-21-1,-5 33 39,0 1-1,-1-1 1,0 0-1,0 1 1,0-1 0,-1 0-1,1 1 1,-1-1-1,-1 1 1,1-1-1,-1 1 1,0-1-1,0 1 1,0 0 0,-1 0-1,0 0 1,0 0-1,0 0 1,-1 1-1,1 0 1,-8-7 0,10 9 11,-1 1 1,1 1 0,0-1-1,0 0 1,0 0 0,-1 0-1,1 1 1,-1-1 0,1 0-1,0 1 1,-1 0 0,1-1-1,-1 1 1,1 0 0,-1-1-1,1 1 1,-1 0 0,1 0-1,-1 0 1,1 1 0,-1-1-1,1 0 1,-1 1 0,1-1-1,-3 1 1,2 1-15,0-1 0,0 1-1,0 0 1,0 0 0,1 0 0,-1 0-1,0 0 1,1 0 0,-1 0 0,1 1 0,0-1-1,0 0 1,-1 5 0,-3 9-122,1 0 0,0 0-1,-1 27 1,4-40 121,1 4-188,-3 48 249,3-52-423,0 0 0,0 0-1,1 0 1,-1 0 0,1 1 0,0-1 0,0 0 0,2 3 0,0-4-1607</inkml:trace>
  <inkml:trace contextRef="#ctx0" brushRef="#br0" timeOffset="197755.02">1961 3056 9098,'10'0'3321,"-7"5"127,-1-3-2471,3 1-881,0 3-576,0 1-481,1 0-135,-4 4-352,-3 1-33,-3 5-1503,-5-2 495</inkml:trace>
  <inkml:trace contextRef="#ctx0" brushRef="#br0" timeOffset="199679.68">2212 2720 4473,'31'-63'2927,"-36"67"2102,-22 35-5338,13-11 326,1 2 0,2 0 0,1 1 0,1 0 0,2 1 0,-3 33 0,10-64-15,0-1 1,-1 0 0,1 1 0,0-1 0,0 1 0,0-1 0,0 0 0,0 1 0,0-1-1,0 1 1,0-1 0,0 1 0,0-1 0,0 1 0,0-1 0,0 0 0,0 1-1,0-1 1,1 1 0,-1-1 0,0 0 0,0 1 0,0-1 0,1 0 0,-1 1-1,0-1 1,1 0 0,-1 1 0,0-1 0,1 0 0,0 1 0,13-5 112,24-25 124,-29 21-164,1 0-37,0 1 0,0 0 0,1 0 0,0 2 0,0-1 0,22-7 0,-27 12-31,1-1 0,0 1 0,-1 0 0,1 1 1,0 0-1,0 0 0,-1 0 0,1 1 0,0 0 1,-1 0-1,1 1 0,0 0 0,-1 0 0,8 4 0,-13-6-59,6 4 111,1-1 1,-1 0-1,1-1 0,-1 0 0,10 2 0,-15-4-180,-1 0 0,1 0 0,-1 0 0,0 0 0,1 0 0,-1 0 0,1 0 0,-1 0 1,0-1-1,1 1 0,-1-1 0,0 1 0,1-1 0,-1 1 0,0-1 0,0 1 0,1-1 0,-1 0 0,0 0 0,0 0 0,0 0 0,0 0 0,0 0 0,0 0 0,0 0 0,0 0 1,-1 0-1,1-1 0,0 1 0,-1 0 0,1 0 0,-1-1 0,1 1 0,-1 0 0,0-1 0,1 1 0,-1-1 0,0 0 0,-1-8-2085</inkml:trace>
  <inkml:trace contextRef="#ctx0" brushRef="#br0" timeOffset="200115.9">2357 2507 6345,'-2'3'785,"1"0"-1,0 0 0,0 0 0,0 0 0,1 1 0,-1-1 1,1 0-1,0 5 0,7 45-1169,-3-33 851,-1 11-455,-2 1-1,-2-1 0,-7 60 0,4-59-48,1 0 0,2 0 0,2 34 1,0-58-25,1 0 1,-1 0 0,2-1 0,-1 1 0,1-1 0,0 1 0,0-1 0,1 0 0,0 0 0,0-1 0,1 1 0,0-1 0,7 8 0,-10-16-3476,-3 1 1092</inkml:trace>
  <inkml:trace contextRef="#ctx0" brushRef="#br0" timeOffset="200584.86">2452 2813 6521,'88'-80'2708,"-71"63"1833,-20 23-4637,6 2-31,1 0 0,-1 0 1,1 0-1,0 0 1,1 0-1,8 10 0,-12-16 111,4 4 30,1 0 0,0-1 1,0 0-1,1 0 0,0 0 1,-1-1-1,2 1 0,-1-2 1,0 1-1,1-1 0,-1 0 1,1-1-1,0 0 0,0 0 1,0 0-1,0-1 0,0-1 1,1 1-1,8-2 0,-12 1 27,-1 0 0,1-1 0,0 0 1,0 0-1,-1 0 0,1 0 0,-1-1 0,1 0 0,-1 0 0,1 0 0,-1 0 0,0-1 0,0 0 0,0 0 0,-1 0 0,1 0 0,-1 0 0,1-1 0,-1 0 0,0 0 0,-1 1 0,1-2 0,-1 1 0,1 0 0,-1 0 0,0-1 0,-1 1 0,1-1 0,-1 0 0,1-5 0,0 1-1,-1-1 0,0 0 0,0 1 0,-1-1 0,-1 0 0,1 1 0,-2-1 0,1 0 0,-1 0 0,-1 1 0,0-1 0,0 1 0,-9-17 0,4 12-89,-2 0 1,0 1-1,0-1 1,-1 2-1,-1 0 1,0 0-1,-1 1 1,0 0-1,-1 1 1,-22-12-1,35 21 16,0 1-1,0-1 1,0 0-1,0 1 1,0-1 0,0 1-1,0 0 1,0-1-1,0 1 1,0 0 0,0-1-1,0 1 1,0 0-1,0 0 1,0 0 0,-1 0-1,1 0 1,0 0-1,0 1 1,0-1-1,0 0 1,0 0 0,0 1-1,0-1 1,0 1-1,0-1 1,0 1 0,0-1-1,0 1 1,0-1-1,1 1 1,-1 0 0,0 0-1,0-1 1,0 1-1,0 1 1,-1 3-403,-1 0 0,1 0-1,0 0 1,1 0 0,0 0 0,-2 7 0,3-8 143,-7 33-2198</inkml:trace>
  <inkml:trace contextRef="#ctx0" brushRef="#br0" timeOffset="201255.07">2655 2927 5601,'-14'7'5381,"14"-7"-5359,0 1-1,0-1 1,-1 0-1,1 0 1,0 0-1,-1 0 1,1 0-1,0 0 1,0 0-1,-1 0 1,1 1-1,0-1 1,0 0-1,-1 0 1,1 0-1,0 1 1,0-1-1,0 0 1,-1 0-1,1 0 1,0 1-1,0-1 1,0 0-1,0 1 1,-1-1-1,1 0 1,0 0-1,0 1 1,0-1-1,0 0 1,0 1-1,5 27-98,0-5 28,1 0-1,2-1 1,0 0-1,20 38 1,-25-55 64,0 0 0,1 1 0,0-2 0,0 1 0,0-1 1,0 0-1,1 0 0,0 0 0,0 0 0,9 5 0,-10-7 39,-1-1 0,1 1 0,0-1 0,0 0 0,0-1 0,0 1 0,-1 0 0,1-1 0,0 0 0,0 0 1,0 0-1,0-1 0,0 1 0,0-1 0,0 0 0,0 0 0,-1 0 0,7-4 0,-6 3 47,0 0-1,0 0 1,0 0 0,0-1 0,-1 1 0,1-1 0,-1 0 0,0 0 0,0-1 0,0 2 0,0-2 0,0 1-1,-1-1 1,3-5 0,-2 2 33,0 0-1,-1 0 1,1-1-1,-2 1 1,1 0-1,-1-1 1,1-14 0,-2 8-27,-1 1 1,0-1 0,-1 1 0,0-1 0,-1 1 0,-1 0 0,0 0 0,-1 1 0,-6-15-1,7 21-159,0-1-1,0 0 1,0 1-1,-1 0 1,0 0-1,0 1 0,-1-1 1,0 1-1,-8-6 1,12 10-21,0 0 0,0 0 0,0 0 0,0 0 1,0 0-1,0 1 0,0-1 0,0 1 0,0-1 0,0 1 1,0 0-1,0 0 0,0 0 0,0 0 0,-1 0 0,1 0 1,0 1-1,0-1 0,0 1 0,0-1 0,0 1 0,0 0 1,0 0-1,0 0 0,1 0 0,-1 0 0,0 0 0,0 1 1,1-1-1,-1 0 0,1 1 0,-1 0 0,1-1 1,0 1-1,-1 0 0,1-1 0,0 1 0,-1 3 0,-18 31-2470,0 8 63</inkml:trace>
  <inkml:trace contextRef="#ctx0" brushRef="#br0" timeOffset="202324.52">1145 3423 5857,'-33'64'1643,"32"-62"-1543,0-1 0,-1 1 0,1-1 0,-1 0 0,0 1 0,1-1-1,-1 0 1,0 0 0,0 0 0,0-1 0,1 1 0,-1 0 0,0-1 0,0 1-1,0-1 1,0 0 0,0 1 0,0-1 0,0 0 0,0 0 0,0 0 0,0-1 0,0 1-1,0 0 1,0-1 0,0 1 0,0-1 0,-3-1 0,-8-1 572,11 3-508,0 0 0,0 0 0,0 0-1,0 0 1,0 0 0,0 1 0,0-1 0,0 1 0,0-1 0,-3 2-1,5-1-147,0-1-1,0 0 1,0 0 0,0 0-1,-1 0 1,1 0-1,0 0 1,0 0-1,0 1 1,0-1-1,0 0 1,0 0-1,0 0 1,0 0-1,0 0 1,-1 1 0,1-1-1,0 0 1,0 0-1,0 0 1,0 0-1,0 1 1,0-1-1,0 0 1,0 0-1,0 0 1,0 1-1,0-1 1,0 0-1,1 0 1,-1 0 0,0 0-1,0 0 1,0 1-1,0-1 1,0 0-1,0 0 1,0 0-1,0 0 1,0 0-1,1 1 1,14 8 3,-9-7 22,0 0 0,0-1 1,1 1-1,-1-1 0,0-1 0,0 1 1,1-1-1,11-1 0,58-13 536,-52 8-522,0 1 1,0 1-1,1 0 0,-1 2 1,1 2-1,0 0 1,38 5-1,-15 4-54,-17-2 2,2-2 1,-1-1-1,0-1 1,51-2 0,50-18 9,-52 6 4,108-1-1,-79 13 412,1-5 0,150-24 0,-171 11-365,196-28 255,-269 43-176,0 1 1,1 1-1,30 4 1,-42-4-180,-1 1 0,1 1-1,-1-1 1,0 1 0,0-1 0,0 2-1,0-1 1,0 0 0,0 1 0,0 0-1,-1 0 1,1 1 0,-1-1 0,0 1-1,6 7 1,-7-4-357,-3-5-1104,-2-5-4770,-7-12 3055</inkml:trace>
  <inkml:trace contextRef="#ctx0" brushRef="#br0" timeOffset="203401.64">1668 3946 9170,'25'-117'2626,"-27"123"-984,-42 144-621,38-95-1041,3 2 0,2-1 0,9 80 0,0 12 227,-8-139-167,-1-6-7,1 1 0,0-1 0,0 1 0,0-1 0,0 1 0,1-1 0,-1 0 1,1 1-1,0-1 0,0 1 0,2 3 0,2-33 301,-2 4-472,-1 1 0,-1 0 0,-1-1 0,-1 1 1,-7-39-1,1 29-156,-10-33-66,15 59 361,0 0 0,0 0 0,0 1 0,0-1 0,-1 1 0,0-1 0,0 1 0,0 0 0,-7-6 0,5 7-2,0 0 0,0 0 1,0 1-1,0 0 1,0 0-1,-1 0 0,1 1 1,-1 0-1,1 0 0,-1 0 1,-10 1-1,4-1-70,0 2 0,0-1 0,0 2 0,-18 3 0,25-4 113,1 1 0,0 0 0,-1 0 0,1 0 0,0 0 0,0 1-1,-1-1 1,1 1 0,1 0 0,-1 0 0,1 0 0,0 1 0,-1-1 0,1 1 0,1 0 0,-5 6 0,6-7-4,0 0-1,-1 0 1,1 0 0,0 0 0,0 0 0,1 1 0,-1-1 0,1 0-1,-1 0 1,1 1 0,0-1 0,0 0 0,1 1 0,-1-1-1,1 0 1,0 0 0,-1 0 0,1 0 0,1 1 0,-1-1 0,0 0-1,1-1 1,-1 1 0,4 5 0,-4-8-138,-1 0 0,0 0 0,1 0 1,-1 0-1,0 0 0,1 0 0,-1 0 0,0 0 0,1 0 1,-1 0-1,0 0 0,1 0 0,-1 0 0,0-1 1,1 1-1,-1 0 0,0 0 0,1 0 0,-1 0 0,0-1 1,0 1-1,1 0 0,-1 0 0,0 0 0,0-1 0,1 1 1,-1 0-1,0 0 0,0-1 0,0 1 0,1 0 0,-1-1 1,0 1-1,0 0 0,0-1 0,0 1 0,0 0 1,0 0-1,0-1 0,0 1 0,0 0 0,0-1 0,0 1 1,0-1-1,9-24-3431,-9 23 3283,14-37-3086</inkml:trace>
  <inkml:trace contextRef="#ctx0" brushRef="#br0" timeOffset="204034.79">1814 4086 7546,'67'10'725,"49"5"3589,-115-14-4256,0 1-1,-1-1 1,1 1 0,-1-1-1,1 1 1,-1-1-1,0 0 1,1 1 0,-1-1-1,0 1 1,0-1-1,0 1 1,0-1-1,0 1 1,-1-1 0,1 2-1,-1 4 1,0 48 523,3-1 0,10 70 0,-12-122-800,5 31 844,-4-19-5691,-1-14 2475</inkml:trace>
  <inkml:trace contextRef="#ctx0" brushRef="#br0" timeOffset="204712.83">2061 4182 6945,'121'-62'2358,"-120"61"-2233,0 0 0,0 1 0,1-1 0,-1 0 0,0 1-1,1-1 1,-1 1 0,0 0 0,1 0 0,-1-1 0,1 1 0,-1 0 0,1 0-1,-1 0 1,1 0 0,-1 0 0,3 1 0,-4 0-68,1-1 0,-1 1 0,1-1 1,-1 1-1,0-1 0,1 1 0,-1-1 0,1 1 0,-1-1 1,0 1-1,0 0 0,1-1 0,-1 1 0,0-1 1,0 1-1,0 0 0,1-1 0,-1 2 0,2 5 114,-2-7-170,0 1 0,0-1 0,0 0 0,0 1 0,0-1 0,0 0 0,0 1 0,1-1 0,-1 0 0,0 1 0,0-1 0,0 0 0,1 1 0,-1-1-1,0 0 1,0 1 0,1-1 0,-1 0 0,0 0 0,1 0 0,-1 1 0,0-1 0,1 0 0,-1 0 0,0 0 0,1 0 0,-1 1 0,0-1 0,1 0 0,-1 0 0,0 0 0,1 0 0,-1 0 0,1 0 0,-1 0 0,0 0 0,1 0 0,-1 0 0,0 0 0,1-1-1,-1 1 1,0 0 0,1 0 0,-1 0 0,1 0 0,-1-1 0,1 1 0,7-21 273,-6 13-253,2-5 50,1 0 0,0 0 0,0 1 0,1 0-1,1 0 1,10-14 0,-15 24-42,-1-1 0,1 1-1,0 0 1,0 0 0,0 0 0,0 0-1,0 0 1,1 0 0,-1 1 0,0-1 0,1 1-1,-1 0 1,1 0 0,0 0 0,-1 0-1,1 0 1,0 1 0,0-1 0,-1 1-1,1-1 1,0 1 0,0 0 0,0 0 0,0 0-1,0 0 1,-1 1 0,1-1 0,0 1-1,0 0 1,-1 0 0,1 0 0,0-1-1,-1 1 1,1 0 0,-1 1 0,1-1 0,-1 1-1,4 3 1,-2-2-16,-1 1 0,1 0 0,-1 0 0,1 0 0,-1 0 0,-1 1 0,1 0 0,0-1 0,-1 1 0,0 0 0,0 0 0,2 10 0,0 7-126,4 37 1,-6-46 45,2 28-168,-2-1 0,-1 1 0,-2 0 0,-2-1 0,-12 59-1,15-96 275,-1 0-1,0 0 0,0 0 0,0 0 0,0 0 0,-1-1 0,1 1 0,-1 0 0,1 0 0,-1-1 1,0 0-1,-3 4 0,4-5-5,0-1 0,0 1 0,0-1 0,-1 1 0,1-1 0,0 0 0,0 0 0,0 1 0,0-1 0,0 0 0,0 0 0,0 0 0,-1 0 0,1 0 0,0 0 1,0-1-1,0 1 0,0 0 0,0 0 0,0-1 0,0 1 0,0-1 0,0 1 0,0-1 0,0 1 0,0-1 0,0 0 0,0 0 0,0 1 0,0-1 0,1 0 0,-1 0 0,0 0 0,1 0 0,-1 0 0,0 0 0,0-1 1,-3-4 24,0 0 1,1-1 0,-1 1 0,1-1 0,0 0 0,1 0 0,0 0 0,0 0 0,1 0 0,-2-9 0,2 5-77,0-1 0,1 1 1,0-1-1,1 1 0,4-21 0,-5 31-15,0-1-1,1 0 1,-1 1 0,1-1 0,-1 1-1,1 0 1,-1-1 0,1 1 0,0-1-1,-1 1 1,1 0 0,0-1-1,0 1 1,0 0 0,0 0 0,0 0-1,1 0 1,-1 0 0,0 0 0,0 0-1,1 0 1,-1 1 0,0-1 0,1 0-1,-1 1 1,1-1 0,-1 1-1,1-1 1,-1 1 0,1 0 0,-1 0-1,1 0 1,0 0 0,-1 0 0,1 0-1,-1 0 1,1 0 0,2 1-1,5 2-111,1 0 0,-1 1 0,0 0-1,0 0 1,9 7 0,-1-2 120,-17-8 23,17 8 169,-1-1 1,1 0 0,0-1-1,2-1 1,-2-1-1,33 6 1,-49-11-239,0 1-1,-1-1 1,1 0-1,0 0 1,0 0 0,0 1-1,-1-1 1,1 0-1,0 0 1,0 0 0,-1 0-1,1 0 1,0-1-1,0 1 1,-1 0 0,1 0-1,0 0 1,0-1-1,-1 1 1,1 0-1,0-1 1,-1 1 0,1-1-1,0 1 1,-1-1-1,1 1 1,-1-1 0,1 1-1,0-1 1,-1 1-1,0-1 1,1 0 0,-1 1-1,1-1 1,-1 0-1,0 1 1,1-1-1,-1 0 1,0 0 0,0 1-1,0-1 1,1 0-1,-1 0 1,0 1 0,0-1-1,0 0 1,0 0-1,0 0 1,-1 1 0,1-1-1,0 0 1,-1-1-1,-3-16-2492</inkml:trace>
  <inkml:trace contextRef="#ctx0" brushRef="#br0" timeOffset="205493.79">1887 3792 7610,'-98'4'2325,"97"-4"-2247,1 0 0,-1 0 0,0 0 0,1 0 0,-1 0 0,1 0-1,-1 0 1,0 0 0,1 0 0,-1 0 0,1 0 0,-1 0-1,0 0 1,1 0 0,-1-1 0,1 1 0,-1 0 0,1 0 0,-1-1-1,1 1 1,-1 0 0,1-1 0,-1 1 0,1-1 0,-1 1-1,1 0 1,0-1 0,-1 1 0,1-1 0,0 1 0,-1-1 0,1 1-1,0-1 1,0 1 0,-1-1 0,1 0 0,0 1 0,0-1-1,0 1 1,0-1 0,0 0 0,0 1 0,0-1 0,0 1 0,0-2-1,8-18-329,-7 19 431,-1 0-179,0 1-1,0-1 1,1 1-1,-1-1 1,0 1 0,1-1-1,-1 1 1,0 0 0,1-1-1,-1 1 1,0 0 0,1-1-1,-1 1 1,1 0-1,-1-1 1,1 1 0,-1 0-1,1 0 1,-1 0 0,1-1-1,-1 1 1,1 0 0,-1 0-1,1 0 1,-1 0 0,1 0-1,-1 0 1,1 0-1,0 0 1,-1 0 0,1 0-1,-1 0 1,1 0 0,-1 1-1,1-1 1,-1 0 0,1 0-1,-1 0 1,1 1-1,-1-1 1,0 0 0,1 1-1,-1-1 1,1 0 0,-1 1-1,0-1 1,1 1 0,0 0-1,12 6 43,-1-3 24,0 1-1,0-2 1,0 0 0,0 0-1,1-1 1,0-1 0,-1 0 0,1 0-1,0-2 1,23-2 0,71-9 907,201 5 1,-307 7-968,23 0 38,-1-2-1,29-6 0,8 0-21,-59 8-4,0 0 0,-1 1-1,1-1 1,0 0 0,0 0-1,0 1 1,-1-1 0,1 1-1,1-1 1,-1 1 0,-1-1-1,1 1 1,0-1 0,-1 1-1,1-1 1,-1 1 0,1 0-1,-1-1 1,1 1 0,-1 0-1,1 0 1,-1-1 0,0 1-1,1 0 1,-1 0 0,0 1-1,9 31 414,-4-14-294,-4-17-145,1 0 0,-1 0 0,1 0 0,0 0 0,-1 0 0,1 0 0,0-1 0,0 1 0,3 1 0,16 18-227,-14-8 10,-6-10 65,0 1 0,1-1 0,-1 0 0,1 0 0,0 1 0,0-2-1,0 1 1,1 0 0,-1 0 0,4 3 0,-5-6 20,-1-1 1,1 1-1,-1-1 0,1 1 1,-1-1-1,0 1 0,1-1 0,-1 1 1,0-1-1,0 0 0,1 1 0,-1-1 1,0 1-1,0-1 0,0 0 0,0 1 1,0-1-1,0 0 0,0 1 0,0-1 1,0 0-1,0 1 0,0-1 1,0 1-1,-1-2 0,1 0-436,0-22-2428</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1:25.224"/>
    </inkml:context>
    <inkml:brush xml:id="br0">
      <inkml:brushProperty name="width" value="0.1" units="cm"/>
      <inkml:brushProperty name="height" value="0.1" units="cm"/>
      <inkml:brushProperty name="color" value="#F6630D"/>
    </inkml:brush>
  </inkml:definitions>
  <inkml:trace contextRef="#ctx0" brushRef="#br0">77 202 6769,'2'6'4652,"0"17"-4887,0-10 477,1 11 75,2-1 0,1 0 0,1 0 1,0-1-1,2 0 0,15 29 0,21 38 791,-4 2 0,49 166 0,-84-235-1852,-1 1 1,-1-1-1,2 40 1,-6-63 608,0 1 1,0 0-1,-1 0 1,1 0 0,0 0-1,0 0 1,0 0-1,0 0 1,0 0 0,0 0-1,0 0 1,0 0-1,0 0 1,0 0 0,-1 0-1,1 0 1,0 0-1,0 0 1,0 0 0,0 0-1,0 0 1,0 0-1,0 0 1,0 0 0,0 0-1,0 0 1,-6-17-2290,2 4 614,-7-15-844</inkml:trace>
  <inkml:trace contextRef="#ctx0" brushRef="#br0" timeOffset="763.16">17 476 8946,'3'-96'5750,"9"-47"-4822,3-93-2140,-14 246 1293,1 1-1,0-1 0,0 0 0,1 0 0,1 0 0,-1 0 0,2 0 0,-1-1 0,1 0 0,1 0 0,-1 0 1,1-1-1,1 1 0,0-1 0,0-1 0,1 0 0,10 8 0,22 13-63,24 19-3,-58-42-15,0 0 0,-1 1 0,0-1 0,0 1 1,0 0-1,-1 0 0,7 14 0,-10-19 3,-1 0-1,1 0 1,-1 0-1,0 0 1,1 0 0,-1 1-1,0-1 1,0 0-1,0 0 1,1 0 0,-1 1-1,-1-1 1,1 0-1,0 0 1,0 0-1,0 0 1,-1 1 0,1-1-1,0 0 1,-1 0-1,1 0 1,-1 0 0,-1 2-1,1-1-7,-1 0 0,0 0 1,0 0-1,0-1 0,-1 1 0,1-1 0,0 1 1,-1-1-1,1 0 0,-4 2 0,-7 1-22,0 0 0,0-1 0,-18 2 0,24-4 42,-80 10 4,76-11 67,1 0-1,-1 0 1,0-1-1,0 0 1,-20-5-1,18 0 129,11 3-8164,3 2 5003</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4:17.653"/>
    </inkml:context>
    <inkml:brush xml:id="br0">
      <inkml:brushProperty name="width" value="0.1" units="cm"/>
      <inkml:brushProperty name="height" value="0.1" units="cm"/>
      <inkml:brushProperty name="color" value="#F6630D"/>
    </inkml:brush>
  </inkml:definitions>
  <inkml:trace contextRef="#ctx0" brushRef="#br0">139 535 9010,'-5'10'5620,"4"12"-5932,1-6 578,-77 701-115,54-540 496,20-158-466,-6 42 260,8-56-423,0 0 0,0 0 0,-1 0 0,0 1-1,0-2 1,0 1 0,-1 0 0,-3 6 0,8-13-31,0 0 0,0 1 0,0-1 0,1 1 0,-1-1 0,0 1 0,1 0 0,-1 0 1,1 0-1,0 0 0,-1 0 0,1 1 0,3-1 0,41 0 71,-8 2-71,0-1 0,0-2 1,49-8-1,-56 4 30,1 2-1,-1 2 1,0 1 0,1 1 0,42 7-1,-27 2 64,1-2 0,-1-2 0,69-1 1,-112-4-455,9-1 924,-11-2-5793,-4-1 2268</inkml:trace>
  <inkml:trace contextRef="#ctx0" brushRef="#br0" timeOffset="723.15">1073 940 5321,'9'-6'8058,"9"8"-8550,-4 1 985,2-1-433,0-1 1,0-1-1,0 0 0,1-1 0,-1-1 0,0-1 0,18-4 1,-16 2 112,-1 1 0,1 1 0,0 1 1,0 0-1,0 1 0,1 1 1,-1 1-1,0 1 0,0 0 0,0 1 1,-1 1-1,1 1 0,28 11 0,-34-12-442,-9-4-6268,-5 1 4146</inkml:trace>
  <inkml:trace contextRef="#ctx0" brushRef="#br0" timeOffset="1445.22">1157 1224 7210,'3'-7'6128,"14"-4"-6557,-4 3 771,-7 3-323,0 0 1,1 1-1,0-1 1,0 2-1,0-1 1,1 1-1,-1 0 0,1 1 1,0-1-1,-1 2 1,1-1-1,0 1 1,0 0-1,0 1 1,0-1-1,9 2 1,96 28 751,-74-18-537,0-1 0,56 6 0,-78-8-167,-10-3 13,-8-3-75,-4-16-5030,1-4 2125</inkml:trace>
  <inkml:trace contextRef="#ctx0" brushRef="#br0" timeOffset="2848.91">2180 1731 6673,'54'-125'6732,"13"-65"-6724,-57 160 303,9-32-260,-3 0-1,11-83 1,0-126-3,-25 237-58,-2 17 80,-3 22-7,-5 32-96,1 17 7,-1 64 1,8-97 20,0-1 0,2 1 0,0-1 0,2 0 0,0 0 0,12 34 0,-15-51 13,1 1-1,-1-1 1,1 0-1,-1 0 1,1 0-1,0 0 1,0 0 0,1 0-1,-1-1 1,0 1-1,1-1 1,0 1-1,0-1 1,-1 0-1,1 0 1,0 0-1,1-1 1,-1 1-1,0-1 1,0 0-1,1 1 1,-1-2 0,0 1-1,1 0 1,-1-1-1,1 1 1,0-1-1,-1 0 1,1 0-1,-1 0 1,1-1-1,-1 1 1,6-3-1,0 1 14,0-1 0,-1 0 0,0-1 0,1 0 0,-1 0 0,-1-1 0,1 0 0,-1 0 0,0-1 0,0 0 0,0 0-1,7-10 1,1-3-39,-2-1 0,0 0 0,-2-1 0,0 0 1,-1-1-1,-1-1 0,9-33 0,-2-16 21,8-80 0,-17 101 170,-3 33 140,-3 31-198,-3 30-182,-8 33 16,3-26-31,2-1 1,1 79-1,5-113 158,0 1-1,2-1 0,0 0 1,0 0-1,1 0 1,1 0-1,0-1 1,2 1-1,-1-1 1,2-1-1,-1 1 1,17 19-1,66 84-564,-81-110-4814,-10-7 2703</inkml:trace>
  <inkml:trace contextRef="#ctx0" brushRef="#br0" timeOffset="3406.42">3136 1203 7066,'0'2'334,"1"1"1,-1-1 0,1 1 0,0-1 0,0 0 0,-1 1 0,2-1 0,-1 0 0,0 1 0,0-1 0,1 0 0,-1 0 0,1 0 0,0 0 0,0-1-1,0 1 1,3 2 0,19 5-400,-18-7 82,-1 0-1,1 1 0,0-1 0,0 1 1,-1 0-1,0 1 0,0-1 0,0 1 1,0 0-1,6 7 0,43 54 285,-9-8 197,-15-31-153,-22-19-229,-1-1 0,1 1 0,-1 1 0,0-1 0,8 13 1,-13-12-753,-4-7-3164,0-1 1061</inkml:trace>
  <inkml:trace contextRef="#ctx0" brushRef="#br0" timeOffset="3799.78">3413 1245 6833,'-22'31'4184,"-18"11"-2529,-10 13-1792,35-36 52,-23 34 27,36-50 88,0 1 1,0-1-1,0 1 1,1-1-1,-1 1 0,1 0 1,0 0-1,0-1 0,0 1 1,1 0-1,0 0 0,-1 7 1,7 0-65,-4-11-5950,0-7 2984</inkml:trace>
  <inkml:trace contextRef="#ctx0" brushRef="#br0" timeOffset="4443.1">3139 999 6553,'-9'4'5540,"8"-4"-5500,1 0-1,0 0 0,0 0 0,0 0 1,-1 1-1,1-1 0,0 0 1,0 0-1,0 0 0,0 1 0,-1-1 1,1 0-1,0 0 0,0 0 1,0 1-1,0-1 0,0 0 0,0 0 1,0 1-1,0-1 0,0 0 1,0 0-1,0 1 0,0-1 0,0 0 1,0 0-1,0 1 0,0-1 1,0 0-1,0 0 0,0 1 0,0-1 1,0 0-1,0 0 0,1 2-99,1-1-1,-1 1 1,0-1 0,0 0-1,1 0 1,-1 0-1,1 0 1,-1 0-1,1 0 1,-1 0 0,1 0-1,2 0 1,10 3 86,-1-2 1,0 0-1,1 0 1,-1-1-1,1-1 1,0 0-1,-1-1 1,15-3-1,-28 4-24,22-2 329,1 1 1,32 1 0,-49 1-239,0 0 1,0 0 0,0 0-1,0 0 1,0 1-1,0 0 1,0 1 0,0-1-1,-1 1 1,1 0 0,-1 0-1,0 1 1,9 7 0,-14-10-164,0-1 1,0 0 0,0 0 0,0 0 0,0 0 0,0 1 0,0-1 0,0 0 0,0 0 0,0 0-1,0 0 1,0 1 0,0-1 0,0 0 0,0 0 0,0 0 0,0 0 0,0 1 0,0-1-1,-1 0 1,1 0 0,0 0 0,0 0 0,0 0 0,0 0 0,0 0 0,0 1 0,-1-1 0,1 0-1,0 0 1,0 0 0,0 0 0,0 0 0,-1 0 0,1 0 0,0 0 0,0 0 0,0 0 0,0 0-1,-1 0 1,1 0 0,0 0 0,0 0 0,0 0 0,0 0 0,-1 0 0,1 0 0,0 0-1,0 0 1,0 0 0,0 0 0,0 0 0,-1-1 0,1 1 0,0 0 0,-1 0-1013,0 0-1489</inkml:trace>
  <inkml:trace contextRef="#ctx0" brushRef="#br0" timeOffset="5637.04">4053 1006 6433,'-13'1'706,"10"0"-407,0-1-1,1 0 1,-1 1 0,1-1 0,-1 0 0,1-1 0,-1 1 0,1 0-1,-1-1 1,-4-1 0,83-1 2316,60 1-1361,154 5 78,-274-1-1008,0 1 0,0 1-1,31 10 1,-2 1 187,-41-12-892,-9 0-3304,3-1 1187,-2 0-417</inkml:trace>
  <inkml:trace contextRef="#ctx0" brushRef="#br0" timeOffset="6416.14">5031 146 8106,'6'33'3127,"3"38"0,-4 89-3636,-3-33 525,3-32 33,26 410 317,25-2 1435,-47-441-1407,22 205 461,-33-253-1634,-4-23-1100,-6-28-756,1-6 63,4 16-6</inkml:trace>
  <inkml:trace contextRef="#ctx0" brushRef="#br0" timeOffset="7483.73">5546 868 6105,'-12'-5'5538,"6"0"-3208,15-13-2269,2 3 4,1 0 0,1 0 1,0 2-1,1-1 0,1 2 1,0 0-1,0 0 0,1 2 1,1 0-1,0 0 0,33-12 1,-47 21-6,-1 0 0,1 0 0,0 1 1,0-1-1,0 1 0,0-1 0,0 1 1,0 0-1,0 0 0,0 1 0,0-1 0,0 0 1,-1 1-1,1 0 0,0 0 0,0 0 1,0 0-1,-1 0 0,1 0 0,3 3 0,-3-1-15,0-1-1,0 1 0,-1 0 0,1 1 0,-1-1 0,0 0 1,0 1-1,0-1 0,-1 1 0,1-1 0,-1 1 0,0 0 0,1 5 1,1 11-99,0 0-1,-2 0 1,-1 0 0,-4 37 0,-5 25-605,-3 0 0,-38 127-1,-18 42 1922,68-256-218,0 3-1039,0 1 1,0-1 0,0 0 0,0 1 0,1-1-1,-1 1 1,0-1 0,1 1 0,-1-1 0,1 0-1,-1 1 1,1 0 0,0-1 0,0 1 0,0-1-1,0 1 1,0 0 0,0 0 0,0-1 0,0 1-1,0 0 1,0 0 0,1 0 0,-1 0 0,0 0-1,1 1 1,-1-1 0,1 0 0,-1 1 0,1-1-1,-1 1 1,4-1 0,13-6 0,2 2 0,-1 0 0,1 1 0,0 1 0,33-1 0,-44 3 8,0 1 0,0 0 0,-1 1 0,1 0 0,0 0 1,0 1-1,-1 0 0,1 1 0,-1 0 0,1 0 1,-1 1-1,0 0 0,-1 0 0,1 1 0,12 9 1,-18-11-1005,-5-4-4802,2 0 2940</inkml:trace>
  <inkml:trace contextRef="#ctx0" brushRef="#br0" timeOffset="7916.16">5560 1106 9250,'5'2'5964,"5"-5"-4859,12-10-1589,-9 3 478,-2 1-2,1 1 0,0 0-1,14-7 1,-21 13 9,-1 0 0,1 0 0,0 1 0,-1 0-1,1 0 1,0 0 0,0 0 0,-1 1 0,1-1 0,0 1-1,0 0 1,0 1 0,0-1 0,5 2 0,34 15 105,-39-15-88,0 1 0,0-1 0,1 1 0,-1-2 0,1 1 0,-1-1 1,1 1-1,0-2 0,-1 1 0,1 0 0,0-1 0,0 0 0,0-1 1,-1 1-1,12-4 0,26-7-1121,-13 7-3291,-19 3 1424</inkml:trace>
  <inkml:trace contextRef="#ctx0" brushRef="#br0" timeOffset="8616.53">6313 1424 5937,'-1'6'5998,"-4"6"-4392,-3 9-2123,4-6 530,1 0 0,0 0 0,2 0 0,-1 1 1,2-1-1,0 0 0,3 22 0,-3-33 29,1 0 1,0 0 0,0 0 0,0 0-1,0 0 1,1 0 0,-1 0-1,1-1 1,0 1 0,0-1-1,0 1 1,1-1 0,-1 0 0,1 0-1,0 0 1,0 0 0,0 0-1,0-1 1,0 1 0,0-1-1,1 0 1,-1 0 0,1 0-1,0 0 1,0-1 0,-1 0 0,1 1-1,0-1 1,0-1 0,0 1-1,0 0 1,0-1 0,0 0-1,5 0 1,-3-1 7,-1 1 1,0-1-1,0 1 1,0-1-1,0-1 0,0 1 1,0-1-1,-1 0 0,1 0 1,0 0-1,-1 0 0,0-1 1,1 0-1,-1 0 0,0 0 1,0-1-1,-1 1 0,1-1 1,-1 0-1,0 0 0,0 0 1,0 0-1,0 0 0,-1-1 1,1 1-1,-1-1 1,-1 0-1,1 0 0,1-5 1,-1 2-23,-1 0 1,1 0 0,-1 0 0,-1 0 0,1 0 0,-2 0 0,1 0-1,-1-1 1,0 1 0,-1 0 0,1 0 0,-2 1 0,1-1-1,-1 0 1,0 1 0,-1-1 0,-6-10 0,2 9-135,1 0 0,-1 0 0,-17-14 1,23 21 42,-1-1 1,0 1 0,0 0 0,0 0 0,0 0 0,0 0-1,0 1 1,0-1 0,-1 1 0,1 0 0,-1 0-1,1 0 1,-1 0 0,1 1 0,-1-1 0,-5 1 0,7 1-15,1-1 1,-1 1 0,1-1 0,-1 1 0,1 0-1,0 0 1,-1 0 0,1-1 0,0 1 0,0 1 0,0-1-1,-1 0 1,1 0 0,0 0 0,1 0 0,-1 1-1,0-1 1,0 0 0,0 1 0,1-1 0,-1 1 0,1-1-1,-1 1 1,1-1 0,0 1 0,-1 2 0,0 1-481,1 0-1,0 0 1,0 0 0,0-1 0,0 1 0,1 0 0,1 7 0,4 4-2085</inkml:trace>
  <inkml:trace contextRef="#ctx0" brushRef="#br0" timeOffset="8990.53">6668 1734 8810,'2'-8'6510,"-3"10"-6796,0-1 179,1-1 0,0 1 0,0-1 1,0 1-1,0 0 0,1-1 0,-1 1 0,0-1 0,0 1 0,0 0 1,0-1-1,1 1 0,-1-1 0,0 1 0,0-1 0,1 1 0,-1-1 1,1 1-1,-1-1 0,0 1 0,1-1 0,-1 1 0,1-1 0,-1 0 1,1 1-1,-1-1 0,1 0 0,-1 1 0,1-1 0,-1 0 0,1 0 1,0 1-1,9 1-2270,-2-2-113</inkml:trace>
  <inkml:trace contextRef="#ctx0" brushRef="#br0" timeOffset="9655.75">6952 1446 5713,'-8'5'6757,"-4"16"-7512,8-13 1303,-2 3-539,1 0 0,0 0 0,1 0 0,0 0 0,1 1 0,1 0 0,0-1 0,0 1 0,0 18 0,2-25 15,1 1 0,-1-1 0,1 1 0,0-1 0,1 1 0,-1-1 0,1 0 0,0 1 0,0-1 0,1 0 0,-1-1 0,1 1 0,0 0 0,0-1 0,1 1 0,0-1 0,-1 0 0,1 0 0,1-1 0,-1 1 0,0-1 0,1 0 0,8 4 0,-10-5 22,-1-1-1,1 1 0,0-1 0,0 0 0,0 0 0,0 0 0,0 0 1,0 0-1,0-1 0,0 1 0,0-1 0,0 0 0,0 0 0,0 0 0,0-1 1,0 1-1,0-1 0,3 0 0,-3 0 20,-1-1 0,1 1 0,-1-1 0,0 1 0,0-1 0,0 0 1,0 0-1,0 0 0,0 0 0,0 0 0,-1 0 0,1 0 0,-1-1 0,1 1 0,-1-1 0,1-3 0,1-4 60,0 0 0,0 0 0,-2-1 0,1 1-1,-1-1 1,0 1 0,-1-1 0,-3-20 0,-1-5-69,0 3-384,0 0 1,-2 0 0,-2 1 0,-14-40-1,21 71 282,1 0-1,0 0 0,-1 0 0,1 0 0,0 1 0,-1-1 0,1 0 1,-1 0-1,1 1 0,-1-1 0,1 0 0,-1 1 0,0-1 0,1 0 0,-1 1 1,0-1-1,0 1 0,1-1 0,-1 1 0,0-1 0,0 1 0,0 0 1,1 0-1,-1-1 0,0 1 0,0 0 0,-1 0 0,0 0-180,1 0-1,-1 1 1,1-1-1,-1 1 1,1 0-1,0-1 1,-1 1-1,1 0 1,0 0 0,-1 0-1,1 0 1,0 0-1,0 0 1,0 0-1,-2 3 1,-10 12-2265</inkml:trace>
  <inkml:trace contextRef="#ctx0" brushRef="#br0" timeOffset="11630.04">7337 1413 5105,'2'5'7434,"-6"15"-4659,-1 8-1705,5-28-1052,0 0-2,0 0-6,0 0-2,0 0-3,0 0-6,0 0 7,0 0-10,0 0 16,0 0-9,0 0 9,0 0-16,0 0 11,0 0-9,0 0 5,0 0-3,0 0 12,0 0-20,0 0-3,0 0 2,0 0 22,0 0 15,0 0-2,0 0-8,0 0-15,0 0 10,0 0-11,0 0 6,0 0-8,0 0 8,0 0-8,0 0 10,0 0 1,0 0 8,0 0 25,0 0 33,1-1-11,0 1 1,0-1-1,0 0 1,0 0 0,0 0-1,0 0 1,0 0-1,0 0 1,-1 0-1,1 0 1,-1-1-1,1 1 1,-1 0-1,1-1 1,11-18-110,7-7 57,34-44 3,-48 64-1,1 1 1,0 0 0,0 0 0,0 1 0,1-1 0,0 2 0,0-1 0,8-4-1,-14 9-15,-1 0-1,0 0 0,0 0 0,0 0 0,1 0 0,-1 0 0,0 0 0,0 0 0,0 0 0,1 0 0,-1 0 0,0 0 0,0 0 1,0 0-1,1 0 0,-1 1 0,0-1 0,0 0 0,0 0 0,1 0 0,-1 0 0,0 0 0,0 0 0,0 1 0,0-1 0,0 0 0,1 0 1,-1 0-1,0 0 0,0 1 0,0-1 0,0 0 0,0 0 0,0 0 0,0 0 0,0 1 0,0-1 0,0 0 0,0 0 0,0 0 0,0 1 1,0-1-1,0 0 0,0 0 0,0 0 0,0 1 0,1 18 40,0 5-33,31 256 1,-32-277-5,0 0 0,0 0 0,0 0 0,-1 0 0,1-1 0,-1 1 0,1 0 0,-1 0 0,0-1 0,0 1 0,0 0 0,-1-1 0,1 1 0,-1-1-1,1 0 1,-3 3 0,-2 1-23,1-1-1,-2 0 1,1 0-1,-9 5 1,11-7-48,-1 0 0,1-1 0,-1 1 0,1 1 0,0-1 0,1 1 0,-1-1 0,1 1 0,-1 0 0,1 0 0,0 1 0,0-1 0,-2 8 0,37-79 752,-31 65-715,0 1-1,1 0 1,-1 0 0,0-1-1,0 1 1,1 0 0,-1 0-1,1 0 1,-1 1 0,1-1-1,0 0 1,-1 0 0,1 1-1,0-1 1,-1 1 0,1-1-1,0 1 1,-1 0-1,4 0 1,36-2 105,-37 2-120,4 0 45,0 1 0,-1 0-1,1 0 1,-1 1-1,1 0 1,-1 0 0,0 1-1,1 0 1,-1 0-1,-1 0 1,9 6 0,-8-4 31,1-1 0,0 0 0,0 0 0,0-1 0,0 0 0,14 3 0,-20-4-849,-5-6-7170,0-7 4550</inkml:trace>
  <inkml:trace contextRef="#ctx0" brushRef="#br0" timeOffset="12535.79">7878 1326 5737,'-4'4'721,"0"0"-1,1-1 1,-1 2-1,1-1 0,0 0 1,-3 6-1,-13 33 733,12-16-1215,-5 38-1,9-47 758,2-1 166,1-17-1141,0 1-1,0-1 1,1 0 0,-1 0-1,0 0 1,0 0-1,0 1 1,0-1 0,0 0-1,0 0 1,0 0-1,1 0 1,-1 0-1,0 0 1,0 0 0,0 1-1,0-1 1,1 0-1,-1 0 1,0 0 0,0 0-1,0 0 1,0 0-1,1 0 1,-1 0 0,0 0-1,0 0 1,0 0-1,1 0 1,-1 0-1,0 0 1,0 0 0,0 0-1,0 0 1,1 0-1,-1 0 1,0 0 0,0-1-1,0 1 1,0 0-1,1 0 1,24-23 807,-22 20-828,-1 0 1,0 1 0,1-1-1,0 1 1,0-1 0,0 1-1,0 0 1,0 0 0,5-3-1,59 19 8,-63-14-9,0 1 0,0-1 0,0 1 0,0 0 1,-1 0-1,1 1 0,0-1 0,0 1 0,-1-1 0,1 1 1,5 4-1,35 32 36,-30-25-5,-10-10-31,0 1 0,-1-1-1,1 1 1,-1 0 0,0 0 0,0 1-1,-1-1 1,1 0 0,-1 1 0,0-1-1,0 1 1,-1 0 0,1 0-1,1 9 1,-3-11 15,0 0 0,0 0 0,0 0-1,-1 0 1,1 0 0,-1 1 0,0-1 0,0 0 0,0-1-1,0 1 1,0 0 0,0 0 0,-1 0 0,0-1 0,1 1-1,-1-1 1,0 1 0,0-1 0,0 0 0,-1 1 0,1-1-1,0 0 1,-1-1 0,-4 4 0,-9 5-86,-1 0 0,1-1 0,-2-1 1,1 0-1,-1-2 0,-1 0 0,-26 6 0,44-12-68,1 0 0,0 0 0,-1 0 0,1 0 0,0 0 0,-1 0 0,1 0 0,0-1 0,0 1 0,-1 0 0,1 0 0,0 0 0,-1 0 0,1 0 0,0 0 0,0-1 0,-1 1 0,1 0 0,0 0 0,0 0 0,-1-1 0,1 1 0,0 0 0,0 0 0,0-1 0,-1 1 0,1 0 0,0-1 0,0 1 0,0 0 0,0 0 0,0-1 0,0 1 0,0 0 0,0-1 0,-1 1 0,1 0 0,0-1 0,0 1 0,0 0 0,1-1 0,-1 1 0,0 0 0,0-1 0,0 1 0,0 0 0,0-1 0,0 1 0,0 0 0,1-1 0,-1-3-384,1-15-1756</inkml:trace>
  <inkml:trace contextRef="#ctx0" brushRef="#br0" timeOffset="12939.57">7810 1268 7458,'35'-14'4781,"34"-14"-584,-50 20-4141,1 2 0,0 1 1,29-5-1,-35 9-682,-12 1 548,0 0 1,0 0-1,0 0 0,0 0 1,0-1-1,1 1 0,-1-1 1,0 0-1,-1 1 1,1-1-1,0 0 0,0 0 1,0 0-1,0 0 0,-1-1 1,3-1-1,97-92-1816,-44 40-1845,-39 35 1172,-4 4-379</inkml:trace>
  <inkml:trace contextRef="#ctx0" brushRef="#br0" timeOffset="13815.74">8454 0 5337,'11'18'7594,"-4"6"-4987,-3 27-3579,-2-30 1685,30 445-587,-22-300-97,-18 729 946,-1-502 50,8-335-930,-14 74 0,12-110 2,7-41 50,1 0 0,13-32 0,8-30-1735,-17 30 564,-6 23 189</inkml:trace>
  <inkml:trace contextRef="#ctx0" brushRef="#br0" timeOffset="14835.89">9304 857 9346,'7'3'5934,"-5"4"-4182,-6 16-3246,2-12 2007,-19 148-1521,-9 50 1439,30-206-398,-2 6 110,0-1-1,0 0 1,-1 0 0,0 0 0,-4 8 0,6-14-128,0 0 1,0-1-1,0 1 0,0-1 0,0 1 1,0-1-1,-1 0 0,1 1 0,0-1 0,-1 0 1,1 0-1,-1 0 0,0 0 0,1 0 1,-1 0-1,0 0 0,0-1 0,1 1 0,-1-1 1,0 1-1,0-1 0,0 0 0,0 1 1,0-1-1,0 0 0,1 0 0,-1 0 0,0-1 1,-3 0-1,-4-1-30,0-1 0,1-1 0,-1 0 0,1 0 0,0-1 1,0 1-1,0-2 0,0 1 0,1-1 0,0-1 0,0 1 0,1-1 0,-6-8 0,-2-2 3,2 0-1,0-1 0,1-1 1,-15-35-1,18 33-47,1 0 1,2-1 0,0 0-1,1 0 1,-1-27 0,2-118-344,4 99 399,-1 63 16,0-1 1,0 1-1,0-1 0,1 1 1,0-1-1,0 1 0,1-1 0,-1 1 1,3-6-1,-2 9-18,-1 1 0,0-1-1,1 0 1,-1 0 0,1 1 0,0-1-1,-1 1 1,1-1 0,0 1-1,0 0 1,0-1 0,0 1 0,0 0-1,0 1 1,0-1 0,1 0 0,-1 0-1,0 1 1,0 0 0,1-1 0,-1 1-1,0 0 1,0 0 0,5 0 0,408 19 1495,-400-18-1304,1 0 76,-1-1 0,23-3-1,-35 3-297,0 0 0,0-1 0,0 1 0,0-1 0,-1 0 0,1 0-1,0 0 1,0 0 0,-1-1 0,1 1 0,-1-1 0,1 1-1,-1-1 1,1 0 0,-1 0 0,0 0 0,0 0 0,0 0 0,1-3-1,-2 4-78,-1 0-1,1 0 0,-1 1 0,0-1 0,0 0 0,1 0 0,-1 0 0,0 0 0,0 1 1,0-1-1,0 0 0,0 0 0,0 0 0,0 0 0,0 0 0,0 0 0,0 1 1,-1-3-1,-6-7-4143,-1 5 1244</inkml:trace>
  <inkml:trace contextRef="#ctx0" brushRef="#br0" timeOffset="15547.09">9605 1261 6929,'4'-1'737,"1"0"-1,-1-1 0,0 1 1,0-1-1,0 0 0,0 0 0,0-1 1,0 1-1,-1-1 0,6-4 1,-8 6-721,1 0 1,-1 0 0,1 0 0,-1 1 0,1-1-1,-1 0 1,1 1 0,0-1 0,-1 1 0,1-1-1,0 1 1,-1 0 0,1-1 0,0 1 0,0 0-1,-1 0 1,1 1 0,0-1 0,-1 0 0,1 0 0,0 1-1,-1-1 1,1 1 0,0 0 0,-1-1 0,1 1-1,-1 0 1,1 0 0,-1 0 0,1 0 0,-1 0-1,2 2 1,8 6-41,0 1 0,-1 0 0,10 14-1,-2-4 93,21 16 220,1-2 0,2-3-1,1-1 1,51 27 0,4 6-459,-99-61-5854,1-2 2918</inkml:trace>
  <inkml:trace contextRef="#ctx0" brushRef="#br0" timeOffset="15939.04">10033 1120 8226,'-26'40'4900,"-25"13"-4123,3-4-1687,20-10 1553,1 1-1,-33 65 1,9-12 918,48-92-3255,3-5-3160,6-8 2306</inkml:trace>
  <inkml:trace contextRef="#ctx0" brushRef="#br0" timeOffset="16408.16">9826 897 10242,'17'13'1823,"-8"-5"-486,0-1 0,1-1 0,10 7 0,-17-12-1386,1 1-1,-1-1 1,1 1 0,0-1 0,0 0-1,0 0 1,0-1 0,0 1 0,0-1 0,0 0-1,0 0 1,7-1 0,1-1 20,0 1 0,-1 1-1,1 0 1,22 2 0,-1 5-3296,-32-5 389,-6-2-100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4:40.706"/>
    </inkml:context>
    <inkml:brush xml:id="br0">
      <inkml:brushProperty name="width" value="0.1" units="cm"/>
      <inkml:brushProperty name="height" value="0.1" units="cm"/>
      <inkml:brushProperty name="color" value="#F6630D"/>
    </inkml:brush>
  </inkml:definitions>
  <inkml:trace contextRef="#ctx0" brushRef="#br0">1 129 5169,'34'-6'3532,"-30"4"-3330,0 1 1,0 0-1,0 0 0,0 1 0,0-1 0,0 1 0,0 0 0,0 0 0,8 1 0,-10 0-145,0 0 0,0 0 0,-1 0-1,1 0 1,0 1 0,-1-1 0,1 0-1,-1 1 1,0-1 0,1 1 0,-1-1-1,0 1 1,0 0 0,0-1-1,0 1 1,0 0 0,-1 0 0,1 0-1,0 3 1,0-4-20,-1 1 0,0 0-1,1-1 1,-1 1 0,1 0 0,0-1-1,0 1 1,-1-1 0,1 1-1,0-1 1,0 0 0,0 1 0,0-1-1,1 0 1,-1 1 0,0-1-1,0 0 1,1 0 0,-1 0 0,1 0-1,-1-1 1,1 1 0,-1 0-1,1-1 1,0 1 0,-1-1 0,1 1-1,0-1 1,-1 0 0,1 1-1,3-1 1,2-1 182,0 0 0,-1 0 0,1-1 0,10-3 0,-13 4-128,-1-1 0,1 1 0,0 0 0,0 0 0,1 0 0,-1 0 0,0 1 0,0 0 0,0 0 0,0 0 0,0 0 0,1 1 0,-1-1 0,0 1 0,6 2 0,-7-2-87,1 1 0,0-1 0,0-1 0,-1 1-1,1-1 1,0 1 0,0-1 0,0 0 0,0-1 0,0 1-1,0-1 1,-1 1 0,6-3 0,3-1-13,1-1 1,18-11-1,-23 11 41,0 1 0,1 0 0,-1 0 0,1 1 0,-1 0 0,1 0 0,0 1 0,12-1 0,-4 3 121,0 1 0,27 5 0,-30-4-120,0 0 1,0 0 0,0-2-1,24-1 1,54-16 21,-70 12 26,0 0 1,0 1-1,1 2 0,-1 0 1,1 1-1,42 5 0,8 10 8,-32-5-67,43 3-1,-69-11-17,1-1 0,-1 0 0,1-1 0,-1-1-1,1 0 1,19-7 0,73-28 79,-76 24 37,1 2 0,-1 1-1,1 2 1,48-7 0,-31 13-35,66 6 0,-74-1-70,0-1 0,70-8-1,119-18 1,-180 22-10,0 3-1,82 11 0,1 15-5,-88-16 0,0-2 0,0-2 1,79 2-1,-36-12-9,-33-1-19,-1 3-1,1 3 1,57 8-1,62 34 35,-27-6-1,-122-33 0,1-1 0,0-1 0,46-2-1,23-8-5,-55 3 6,0 1 1,0 2-1,0 2 1,79 12-1,7 19-1,-75-18 1,-1-1-1,2-3 0,67 4 0,186-19 4,-83-1-6,-172 6 5,165-5-17,-175 2 11,1-2 1,-1-2-1,47-15 0,11-10 32,-50 14-4,2 3 1,0 1-1,91-11 1,-72 20-28,204-24 3,-16-6 66,-216 33-57,0 1 0,0 3 1,0 1-1,47 10 0,-39-6-2,-1-2 0,1-2 0,0-2 0,72-8 0,98 8 147,-161 3-83,1-3 1,105-12-1,-145 8-74,53-10 24,1 4 1,0 2-1,89 4 0,-58 10-5,252 9 38,-105-9 2,-131-1 8,191-15 1,-298 7-96,9-1 57,0 2-1,33 0 0,-50 2-60,0-1 0,0 1 0,0 0 0,0 0 0,0 1 0,0-1 0,-1 1 0,1 1 0,-1-1 0,0 1 0,1 0 0,-1 0 0,0 1 0,8 7 0,-12-11-101,-1 1-1,1 0 1,-1 0-1,1 0 1,-1-1-1,1 1 1,-1 0-1,1 0 1,-1 0-1,0 0 1,1 0-1,-1 0 1,0 0 0,0 0-1,0 0 1,0 0-1,0 0 1,0 0-1,0 0 1,0 0-1,0 0 1,0 0-1,-1 0 1,1 0-1,0 0 1,-1 0 0,1 0-1,-1-1 1,1 1-1,-1 0 1,1 0-1,-1 0 1,1-1-1,-1 1 1,0 0-1,0 0 1,1-1-1,-1 1 1,0-1 0,0 1-1,0-1 1,-1 2-1,-18 11-3489</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6:10.981"/>
    </inkml:context>
    <inkml:brush xml:id="br0">
      <inkml:brushProperty name="width" value="0.1" units="cm"/>
      <inkml:brushProperty name="height" value="0.1" units="cm"/>
      <inkml:brushProperty name="color" value="#33CCFF"/>
    </inkml:brush>
  </inkml:definitions>
  <inkml:trace contextRef="#ctx0" brushRef="#br0">720 1704 7922,'52'5'6313,"-43"-5"-6221,0 0-1,0 1 0,0 0 0,0 1 0,10 2 0,14 5-142,0-1 1,0-2 0,0-1-1,1-1 1,-1-2 0,50-4-1,207-33 920,-179 18-457,-60 9-249,281-47 250,-277 43-429,0-3 0,0-2 0,92-43 0,-115 42 16,0-2 0,-2 0 0,0-2 0,-2-2 0,0 0 0,-2-2 0,-1 0 0,-1-2 0,-1-1 0,-1-1 0,-2-1 0,-1 0 0,-2-2 0,27-67 0,-38 79 47,0 0-1,-1 0 1,-2 0-1,0-1 0,-1 1 1,-1-1-1,-1 1 1,-1-1-1,-1 1 1,-1-1-1,-1 1 1,-10-36-1,4 31-60,-1 1 0,-1 0 0,0 0 0,-2 1 0,-1 1-1,-1 0 1,-1 1 0,-1 1 0,-26-24 0,-20-14 68,-1 4 1,-4 2-1,-144-84 1,155 106-36,-1 2 0,-1 3 1,-2 3-1,0 2 0,-112-20 0,111 31-79,0 4-1,-1 2 1,1 4-1,-1 2 0,1 2 1,0 4-1,0 2 1,1 3-1,-63 21 0,69-14 58,1 2-1,1 3 1,0 1 0,2 3-1,2 3 1,0 1-1,3 3 1,1 2 0,-70 73-1,80-72-25,2 2 0,2 1 0,1 2 0,3 0 0,-30 64 0,45-79-40,2 1 0,1 0 0,1 0-1,1 1 1,2 0 0,1 1 0,2-1 0,0 1 0,3 0-1,3 40 1,1-41 123,1 0 0,1 0-1,1-1 1,2 1 0,1-2-1,2 1 1,0-2-1,2 1 1,1-2 0,2 0-1,0-1 1,2-1 0,1 0-1,0-2 1,2 0 0,1-1-1,0-2 1,2 0 0,0-1-1,1-2 1,39 19 0,-10-12-5,2-2 0,0-3 0,1-3 1,1-2-1,80 9 0,305 6-188,-382-29-139,109-14 1,-72-1-4679,-84 13 3584,4 0-1932</inkml:trace>
  <inkml:trace contextRef="#ctx0" brushRef="#br0" timeOffset="537.13">1920 311 7122,'-12'29'3936,"-15"-4"-519,-7 10-1032,-4 2-2257,-19 15-96,-7 5-88,-24 25 24,-3 7 0,-37 36-104,-2 11-257,-37 46-567,3 3-376,-39 43-2025,11-11 73</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6:15.118"/>
    </inkml:context>
    <inkml:brush xml:id="br0">
      <inkml:brushProperty name="width" value="0.1" units="cm"/>
      <inkml:brushProperty name="height" value="0.1" units="cm"/>
      <inkml:brushProperty name="color" value="#33CCFF"/>
    </inkml:brush>
  </inkml:definitions>
  <inkml:trace contextRef="#ctx0" brushRef="#br0">477 28 5585,'-10'8'7737,"-7"23"-6221,-6 29-1388,13-30-82,-2 0 0,0-1 0,-2-1-1,-24 36 1,38-63-26,0-1 0,0 0 0,0 0 0,0 0 0,0 0 0,0 1 0,-1-1 0,1 0 0,0 0 0,0 0 0,0 0-1,0 0 1,0 0 0,0 1 0,-1-1 0,1 0 0,0 0 0,0 0 0,0 0 0,0 0 0,0 0 0,-1 0 0,1 0 0,0 0 0,0 0 0,0 0 0,0 0-1,-1 0 1,1 0 0,0 0 0,0 0 0,0 0 0,0 0 0,-1 0 0,1 0 0,0 0 0,0 0 0,0 0 0,0 0 0,-1 0 0,1 0 0,0 0-1,0 0 1,0-1 0,0 1 0,0 0 0,0 0 0,-1 0 0,-3-13 657,1-24 91,2 28-601,0-14-125,-1 0 1,-1 1-1,0-1 1,-2 1-1,-1-1 1,-1 1-1,-1 1 1,-17-34 0,24 54-72,1 0 0,-1 0 0,0 0 0,1 0 0,-1 0 1,0 0-1,1 0 0,-1 0 0,0 0 0,0 1 1,0-1-1,0 0 0,0 1 0,0-1 0,0 1 0,0-1 1,0 1-1,0-1 0,0 1 0,0 0 0,0-1 1,0 1-1,-1 0 0,-1 0 0,1 0-28,0 1 0,0-1 0,0 1 0,0 0 0,0 0 0,0 0 0,0 0 0,0 0 0,0 0-1,1 0 1,-1 1 0,-2 1 0,-6 7-199,1 1-1,1-1 1,-11 18-1,15-23 216,-20 33-186,1 1 0,2 1 1,2 1-1,1 0 0,-15 59 1,25-73 357,2-1 0,2 1 1,0 1-1,1-1 0,2 1 0,1-1 1,1 1-1,2-1 0,0 0 0,8 27 1,-7-41-34,0-1 1,0 0 0,1-1 0,1 1 0,0-1-1,1 0 1,0-1 0,1 0 0,0 0-1,0 0 1,1-1 0,0 0 0,1-1-1,10 8 1,-12-11-210,-1 0 0,1-1 1,0 0-1,0 0 0,0-1 0,1 0 0,-1 0 0,1-1 0,0 0 0,0-1 1,0 0-1,-1 0 0,1-1 0,0 0 0,0 0 0,0-1 0,0 0 0,0-1 1,0 0-1,15-6 0,10-8-2846,-8-7-174</inkml:trace>
  <inkml:trace contextRef="#ctx0" brushRef="#br0" timeOffset="538.15">613 952 7202,'2'-4'688,"0"-1"0,0 1 0,0-1 0,0 0 1,-1 0-1,0 0 0,0 0 0,0 0 0,0-5 0,1-12 1044,8-23 64,16-51-1,-5 23-1888,4-29-321,-11 36-461,4 1-1,41-101 1,-56 158 763,1 1 0,-1 0 1,1 0-1,1 0 0,-1 0 1,7-6-1,-9 11 67,0 1 0,0-1 0,-1 1 0,1 0 0,0 0 0,1-1 0,-1 1 0,0 1 0,0-1 1,0 0-1,1 0 0,-1 1 0,0-1 0,0 1 0,1 0 0,-1 0 0,1 0 0,-1 0 0,0 0 0,1 0 0,-1 1 0,0-1 0,0 1 0,5 1 0,6 2-60,13 4 373,-1 0 0,0 2 0,39 21 1,-57-26-169,0 0 1,0 0 0,0 1 0,0-1-1,-1 2 1,0-1 0,0 1 0,-1 0-1,0 0 1,0 0 0,0 1-1,-1-1 1,-1 1 0,1 0 0,3 12-1,0 8 19,-1 0 1,-2 0-1,3 49 0,-10 87 12,0-97-167,7 81 0,-3-141-11,-1-4-18,0 0 1,0 0 0,0 1 0,1-1 0,-1 0-1,1 0 1,0 0 0,0 1 0,0-1 0,0 0-1,1-1 1,-1 1 0,1 0 0,3 4 0,-5-7-11,1-1 0,-1 1 0,1-1 0,0 1 0,-1-1 0,1 0 1,-1 1-1,1-1 0,-1 0 0,0 1 0,1-1 0,-1 0 0,0 0 1,0 1-1,1-1 0,-1 0 0,0 0 0,0 1 0,0-1 1,0 0-1,0 0 0,0 0 0,0-1 0,0-8-905,0 0-1,-1 0 0,-5-19 1,5 23 525,-8-41-2321</inkml:trace>
  <inkml:trace contextRef="#ctx0" brushRef="#br0" timeOffset="901.28">826 666 7994,'1'26'3993,"10"2"-281,4-8-1679,7-7-1401,5-8-472,6-6-48,0-7-176,4-11-192,-1-1-248,-2-5-504,-8 3-249,1 1-463,-7 6-1737,2 0 409</inkml:trace>
  <inkml:trace contextRef="#ctx0" brushRef="#br0" timeOffset="1279.27">1674 127 10906,'12'198'6456,"-13"-122"-7174,-22 144 0,-22 16 951,44-215 109,1-20-329,0-1 0,0 0 0,0 1-1,0-1 1,0 0 0,0 1 0,0-1-1,0 0 1,0 0 0,1 1 0,-1-1-1,0 0 1,0 1 0,0-1 0,1 0-1,-1 0 1,0 1 0,0-1 0,0 0-1,1 0 1,-1 0 0,0 1 0,0-1 0,1 0-1,-1 0 1,0 0 0,1 0 0,-1 0-1,1 1 1,1-2 20,1 1-1,-1-1 0,0 0 1,1 0-1,-1 0 1,0 0-1,1 0 0,-1 0 1,0-1-1,0 1 1,2-3-1,43-30 192,34-24-146,-72 53-244,1-1 1,0 1 0,0 1-1,0 0 1,0 1-1,20-5 1,-26 7-58,-1 1 0,1 0-1,-1-1 1,1 1 0,-1 1 0,1-1 0,-1 0 0,1 1 0,-1 0-1,1 0 1,-1 0 0,0 0 0,1 0 0,-1 1 0,0-1 0,0 1-1,0 0 1,0 0 0,0 0 0,0 0 0,2 3 0,1 2-2118,-1-7 103</inkml:trace>
  <inkml:trace contextRef="#ctx0" brushRef="#br0" timeOffset="1713.11">2512 74 7314,'19'22'6366,"-11"0"-3613,-8-21-2732,0 0-1,0 0 1,0 0-1,0 0 0,-1 0 1,1 0-1,0 0 0,0 0 1,-1 0-1,1-1 1,-1 1-1,1 0 0,-1 0 1,1 0-1,-1 0 0,1-1 1,-1 1-1,0 0 1,0 0-1,-2 1-87,1-1 0,0 1 0,-1-1 0,1 0 0,-1 0 0,1 0 0,-1 0 0,1 0 0,-6 0 0,-22 2-88,-50 0-1,53-4 69,0 2 0,0 1 0,-38 7 0,58-7 61,0 0 0,0 0-1,0 0 1,0 1-1,1 0 1,-1 1 0,1-1-1,0 1 1,0 1 0,0-1-1,1 1 1,-1 0 0,1 0-1,0 0 1,1 1 0,-1-1-1,-4 10 1,5-6 29,0 0-1,1 0 1,0 0 0,0 1-1,1-1 1,0 1 0,1-1 0,0 1-1,1 0 1,0-1 0,0 1-1,1 0 1,1-1 0,-1 1 0,4 10-1,3 8 147,1 0-1,1-1 0,26 47 0,-24-52 1,1 0 1,1-1-1,1-1 1,1 0-1,1-1 0,33 29 1,-41-40-199,0-1 1,0 0-1,1-1 1,0 0-1,0 0 1,1-1-1,0 0 1,0-1-1,0-1 1,0 1-1,0-2 1,1 1-1,-1-2 1,1 1-1,0-2 1,19 0-1,-26-1-306,-1 0-1,1 0 0,0 0 1,-1-1-1,1 1 0,0-1 0,-1 0 1,0 0-1,1-1 0,-1 1 0,0-1 1,0 0-1,-1 0 0,7-6 1,6-12-2451</inkml:trace>
  <inkml:trace contextRef="#ctx0" brushRef="#br0" timeOffset="2724.04">2660 364 4681,'24'-21'5295,"21"-39"-3195,-46 62-1972,1 0 0,-1 0 0,1 1 0,0-1 0,0 0 0,-1 0 0,1 0 0,1 0 0,-1 0 0,1 4 0,0 9-69,1 37-79,3 0 1,2 0-1,2-1 1,26 83 0,-33-126 28,1-1 1,1 0-1,-1-1 1,1 1-1,0 0 1,0-1-1,1 0 1,0 0-1,0 0 1,0-1-1,1 0 1,7 7-1,-9-10 17,-1 0 0,1-1 0,0 1 0,-1 0 0,1-1-1,0 0 1,0 0 0,0 0 0,0-1 0,0 1 0,-1-1-1,1 0 1,0 0 0,0 0 0,0 0 0,0-1-1,0 0 1,0 0 0,0 0 0,0 0 0,0 0 0,-1-1-1,1 0 1,4-2 0,4-4 100,0-1 0,0 0-1,-1 0 1,-1-1 0,0 0 0,0-1-1,-1 0 1,0-1 0,-1 0 0,11-20 0,-9 12 110,-1 1 0,-1-1-1,-1-1 1,0 0 0,-2 0 0,5-29 0,-10 46-265,1 1 1,-1-1-1,0 1 0,0 0 0,0-1 0,0 1 0,-1-1 0,1 1 0,-1-1 0,0 1 1,0 0-1,0 0 0,0-1 0,-1 1 0,1 0 0,-1 0 0,-2-3 0,2 4-222,0 1-1,1 0 0,-1 0 0,0 0 1,1 0-1,-1 0 0,0 0 1,0 1-1,0-1 0,0 0 1,0 1-1,0 0 0,0-1 0,0 1 1,0 0-1,0 0 0,0 0 1,0 0-1,0 0 0,0 1 0,0-1 1,0 1-1,0-1 0,0 1 1,1 0-1,-1 0 0,0 0 0,0 0 1,0 0-1,-1 1 0,-15 10-3130</inkml:trace>
  <inkml:trace contextRef="#ctx0" brushRef="#br0" timeOffset="3284.54">3312 266 9434,'-3'6'632,"-1"0"0,1 0 0,0 0-1,1 1 1,0-1 0,-3 12 0,-4 44 139,7-44-1152,0 0-1,-9 29 1,-7-5 21,14-34 451,0 1 0,0 0 0,0 0 0,1 0 0,1 0 0,0 0 0,0 1 0,-1 9 0,4-17-57,-1 0-1,1 0 1,0 0-1,-1 0 1,1 0 0,0 0-1,0-1 1,0 1-1,0 0 1,1-1 0,-1 1-1,0-1 1,1 1-1,-1-1 1,1 0 0,-1 1-1,1-1 1,0 0-1,0 0 1,-1 0 0,1 0-1,0-1 1,0 1-1,0 0 1,0-1 0,0 1-1,0-1 1,0 0-1,3 0 1,10 3 146,-1-2-1,27 0 1,-34-1-108,31-2 79,-31 0-139,0 1 1,0 0-1,1 1 0,-1 0 0,1 0 1,-1 1-1,0 0 0,1 0 1,-1 0-1,0 1 0,9 3 1,1 19-1037,-13-15-4740,-4-10 3172</inkml:trace>
  <inkml:trace contextRef="#ctx0" brushRef="#br0" timeOffset="3652.66">3487 286 10242,'-6'95'5212,"5"-67"-5617,1-1 0,1 1 0,2 0 1,1-1-1,14 53 0,-17-77 314,0 1 1,0-1-1,0 0 0,1 1 0,0-1 0,-1 0 0,1 0 0,0 0 0,1 0 0,-1 0 0,0-1 0,1 1 0,0 0 0,-1-1 0,1 0 0,0 0 0,6 3 0,-7-4 164,1 0 1,0-1-1,-1 0 1,1 1-1,-1-1 1,1 0-1,0 0 0,-1 0 1,1-1-1,-1 1 1,1-1-1,-1 1 1,1-1-1,-1 0 1,1 0-1,-1 0 0,0 0 1,1 0-1,-1-1 1,0 1-1,0-1 1,0 1-1,0-1 1,0 0-1,3-4 1,0 1 216,0-1 0,-1 0 0,0-1 0,0 1 0,-1-1 0,1 1 0,-2-1 0,1 0 0,-1 0 0,0-1 0,0 1 0,-1 0 0,0-1 0,1-11 0,-2 8-383,0 0-1,-1 0 0,0 0 1,0 0-1,-1 1 0,-1-1 1,0 1-1,0-1 0,-8-16 1,10 27-86,1-1 0,-1 0 0,0 1 0,1-1 0,-1 1 0,0-1 0,1 1 1,-1-1-1,0 1 0,0-1 0,1 1 0,-1-1 0,0 1 0,0 0 0,0 0 1,1-1-1,-1 1 0,0 0 0,0 0 0,0 0 0,0 0 0,0 0 1,1 0-1,-1 0 0,0 0 0,0 0 0,0 1 0,0-1 0,0 0 0,1 0 1,-1 1-1,-1 0 0,0-1-150,-12 4-2805</inkml:trace>
  <inkml:trace contextRef="#ctx0" brushRef="#br0" timeOffset="4168.69">3703 114 8954,'2'1'211,"0"0"1,1 1 0,-1-1-1,0 1 1,0 0-1,-1-1 1,1 1-1,0 0 1,0 0 0,-1 0-1,1 0 1,-1 1-1,0-1 1,0 0-1,0 1 1,0-1 0,0 1-1,0-1 1,0 1-1,-1-1 1,1 1-1,-1-1 1,0 1 0,0-1-1,0 1 1,0 0-1,-1 2 1,0 9-236,1-1 0,0 0 0,1 1 0,0-1 1,1 0-1,1 0 0,0 0 0,1 0 0,0 0 0,1-1 1,0 0-1,1 0 0,1 0 0,0-1 0,11 15 0,9 6 196,-21-27-189,-1 0 0,0 0-1,0 1 1,-1-1 0,1 1-1,-1 1 1,-1-1 0,1 0-1,-1 1 1,0 0 0,0 0-1,-1 0 1,0 0 0,-1 0-1,2 9 1,-4 14 122,-1 0-1,-1-1 1,-2 1 0,0-1 0,-17 48-1,20-72-81,0 0 0,0 0-1,0 1 1,-1-1 0,0-1-1,0 1 1,0 0 0,0-1 0,-1 0-1,1 1 1,-1-1 0,0-1-1,-1 1 1,1-1 0,-1 1-1,1-1 1,-1-1 0,-6 4 0,3-3-444,0 0 0,-1-1 1,1 0-1,-1 0 0,0-1 1,0 0-1,0-1 1,0 1-1,1-2 0,-16-1 1,-17-4-2378</inkml:trace>
  <inkml:trace contextRef="#ctx0" brushRef="#br0" timeOffset="4840.89">429 1457 8722,'63'-7'5220,"30"-19"-4887,-43 11 14,90-23-285,1 7 0,209-21 0,96 19-45,52-7 219,-461 36-187,617-45 2017,-460 43-1144,261 24 0,-288 6-1715,-115-12-1861,-1 5-3412,-44-14 1424</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6:48.054"/>
    </inkml:context>
    <inkml:brush xml:id="br0">
      <inkml:brushProperty name="width" value="0.1" units="cm"/>
      <inkml:brushProperty name="height" value="0.1" units="cm"/>
      <inkml:brushProperty name="color" value="#F6630D"/>
    </inkml:brush>
  </inkml:definitions>
  <inkml:trace contextRef="#ctx0" brushRef="#br0">0 319 8578,'14'-1'3551,"-7"0"-3074,-1 0-1,1 1 0,0 0 0,0 1 0,-1-1 0,10 3 0,12 3-460,-1-1-1,1-1 1,0-1-1,42-2 1,-51-2-38,0-1 0,0-1 0,0-1 0,0 0 0,-1-2 0,1 0 1,23-12-1,-5-2-141,-24 13-307,-1 0 0,25-9 0,-36 16 348,-1-1-1,1 1 1,0 0 0,0 0-1,0 0 1,-1 0-1,1 0 1,0 0-1,0 0 1,0 0-1,0 0 1,-1 0 0,1 0-1,0 0 1,0 1-1,0-1 1,-1 0-1,1 1 1,0-1-1,0 0 1,-1 1 0,1-1-1,0 1 1,-1-1-1,1 1 1,-1 0-1,1-1 1,0 1-1,-1-1 1,1 1 0,0 1-1,5 12-2541</inkml:trace>
  <inkml:trace contextRef="#ctx0" brushRef="#br0" timeOffset="410.54">232 789 7722,'19'23'5661,"-18"-21"-5383,1 1 0,0-1 0,-1 0 0,1 0 0,0 0 0,0 0 0,0 0 1,0-1-1,0 1 0,0-1 0,1 1 0,-1-1 0,0 0 0,6 2 0,0 0-265,0 0-1,1-1 0,-1-1 0,1 1 0,0-1 0,-1-1 1,1 0-1,0 0 0,-1-1 0,1 0 0,0 0 0,12-4 0,2-3-199,1-1-1,42-23 0,-50 22 43,0 2 0,1 0 0,0 1 0,1 0 1,0 1-1,0 1 0,22-3 0,-37 8-27,-1 0 0,1 0-1,0 0 1,-1 0 0,1 0 0,-1 1-1,1-1 1,4 2 0,-6-2-83,0 1-1,0-1 1,0 1 0,0-1 0,0 1-1,-1 0 1,1-1 0,0 1-1,-1 0 1,1 0 0,0-1 0,-1 1-1,1 0 1,-1 0 0,2 1 0,1 8-2627</inkml:trace>
  <inkml:trace contextRef="#ctx0" brushRef="#br0" timeOffset="1275.23">1217 58 7250,'16'3'699,"-13"-2"-345,1-1 0,-1 1-1,0-1 1,0 1-1,0 0 1,0 0-1,0 0 1,0 1 0,4 2-1,-4-2-180,-1 1-1,1-1 1,-1 1 0,0-1-1,0 1 1,0 0 0,0 0-1,-1 0 1,1 0 0,-1 0-1,0 0 1,1 0-1,-2 1 1,1-1 0,1 6-1,3 58-36,-4-46 59,8 68 39,3-1 0,45 162 1,-28-170 1196,-39-97-7413,0-7 2838</inkml:trace>
  <inkml:trace contextRef="#ctx0" brushRef="#br0" timeOffset="2061.25">1598 85 5625,'2'2'471,"0"0"0,0 0 0,1 0-1,-1 0 1,0 0 0,1 0 0,0 0 0,-1-1 0,1 0-1,0 1 1,0-1 0,0 0 0,0 0 0,0 0-1,0-1 1,0 1 0,0-1 0,5 0 0,5 0-227,0-1-1,0-1 1,17-4 0,-23 4-302,1 0 0,-1 0 0,0 1 0,1 0 1,-1 1-1,1-1 0,-1 2 0,1-1 0,-1 1 0,0 0 0,11 2 0,-16-2 16,1 1 0,-1-1 0,0 0 0,0 0 0,0 1 0,0-1 0,0 1-1,0 0 1,-1 0 0,1-1 0,-1 1 0,1 0 0,-1 0 0,1 1 0,-1-1 0,0 0 0,0 0-1,0 1 1,0-1 0,-1 0 0,1 1 0,-1-1 0,1 1 0,-1-1 0,0 1 0,0-1 0,0 1 0,0-1-1,0 1 1,-1-1 0,1 0 0,-1 1 0,0-1 0,1 1 0,-1-1 0,0 0 0,0 0 0,-3 4-1,-20 31-206,16-26 358,0 0 0,0 0 0,2 1 1,-1 0-1,1 0 0,1 0 0,0 1 0,1 0 0,1 0 0,-4 19 0,7-32-103,1 1 0,-1-1-1,0 1 1,0 0 0,0-1 0,0 1-1,1-1 1,-1 1 0,0-1-1,0 1 1,1 0 0,-1-1-1,1 1 1,-1-1 0,0 0-1,1 1 1,-1-1 0,1 1 0,-1-1-1,1 0 1,-1 1 0,1-1-1,-1 0 1,1 1 0,0-1-1,-1 0 1,1 0 0,-1 0-1,1 1 1,0-1 0,-1 0 0,1 0-1,-1 0 1,1 0 0,0 0-1,-1 0 1,1 0 0,0-1-1,-1 1 1,1 0 0,-1 0 0,1 0-1,-1 0 1,1-1 0,0 1-1,0-1 1,40-13 341,-27 9-261,-10 4-82,1-1 0,0 1 1,-1 1-1,1-1 0,0 1 1,-1-1-1,1 1 0,0 1 1,-1-1-1,1 1 0,0 0 1,-1 0-1,10 3 0,-9-1-16,0 0 0,0 0 0,0 0 0,0 1-1,0 0 1,-1 0 0,0 0 0,0 1 0,0-1-1,6 11 1,-2-3-3,-1 1-1,-1 1 1,0-1 0,-1 1-1,-1 0 1,0 0 0,0 0-1,-2 1 1,0-1 0,0 1-1,-1-1 1,-1 1 0,-1 0-1,-3 22 1,1-16 191,-1-1-1,-1 1 0,-1-1 1,0 0-1,-2 0 1,0-1-1,-2 0 1,0-1-1,-20 29 0,27-42-77,-1-1-1,1 0 0,-1 0 0,0-1 0,0 1 0,0-1 0,0 0 0,0 0 0,-7 3 0,10-5-96,0-1 1,0 0 0,0 1 0,0-1-1,0 0 1,0 0 0,0 0 0,0 1-1,-1-1 1,1-1 0,0 1-1,0 0 1,0 0 0,0 0 0,0 0-1,0-1 1,-1 1 0,1 0 0,-1-1-1,1-1-62,-1 1 0,1 0-1,-1-1 1,1 1 0,-1-1 0,1 1-1,0-1 1,0 0 0,0 1-1,0-1 1,0 0 0,0 0-1,0 0 1,0-3 0,-2 0-797,1-1-1,0 0 1,1 0 0,0-1 0,0 1 0,0 0 0,0-12-1,3 2-1823</inkml:trace>
  <inkml:trace contextRef="#ctx0" brushRef="#br0" timeOffset="2435.77">2281 708 10114,'6'7'3617,"-4"0"280,-1-3-2737,-2 2-608,4 2-512,-4 6-48,0-7-152,0 4-112,-2-1-216,0-2-312,0-3-248,-1 0-329,1-4-135,3-7-1913,0-5 545</inkml:trace>
  <inkml:trace contextRef="#ctx0" brushRef="#br0" timeOffset="8071.44">2567 102 5321,'1'0'252,"-1"0"1,1-1-1,0 1 0,-1 0 0,1-1 1,0 1-1,-1 0 0,1-1 0,-1 1 0,1-1 1,-1 1-1,1-1 0,-1 1 0,1-1 1,-1 1-1,1-1 0,-1 1 0,0-1 1,1 0-1,-1 1 0,0-1 0,0 0 1,1 1-1,-1-1 0,0 0 0,0 0 0,-1 1-222,1 0 0,-1 0 0,0 0-1,1 1 1,-1-1 0,0 0-1,1 0 1,-1 1 0,1-1 0,-1 0-1,0 1 1,1-1 0,-1 0-1,1 1 1,-1-1 0,1 1 0,-1-1-1,1 1 1,-1 0 0,1-1-1,0 1 1,-1-1 0,1 1 0,0 0-1,-1-1 1,1 1 0,0-1-1,0 1 1,-1 1 0,-23 33 15,19-29-27,0 0 0,1 1-1,0-1 1,0 1 0,-5 13 0,-92 244 605,93-247-143,7-10 851,16-10-1046,2 0-240,0 1 1,0 0-1,25 2 0,-24 0 30,0-1 0,0 0-1,25-6 1,41-16 166,51-11 478,-114 31-609,0 0-1,1 1 1,-1 2 0,35 2-1,-53-2-182,0 1 0,-1-1 0,1 0 0,0 0-1,0 0 1,0 0 0,-1 0 0,1-1 0,0 1-1,-1-1 1,1 0 0,0 0 0,3-2 0,-5 2-155,0 0 0,0 0 1,0 0-1,-1 0 0,1 0 1,0 0-1,-1 0 0,1 0 1,-1-1-1,1 1 1,-1 0-1,1 0 0,-1-1 1,0 1-1,0 0 0,0-1 1,1 1-1,-1 0 0,-1-1 1,1 1-1,0 0 1,0-1-1,0 1 0,-1 0 1,1 0-1,0-1 0,-1 1 1,0 0-1,1 0 0,-2-2 1,-2-7-2548</inkml:trace>
  <inkml:trace contextRef="#ctx0" brushRef="#br0" timeOffset="8616.62">2622 0 6761,'1'64'6490,"-2"-1"-5743,14 56-294,36 161 1,-9-165 1109,-41-110-2124,-5-12-1620,-5-11 706</inkml:trace>
  <inkml:trace contextRef="#ctx0" brushRef="#br0" timeOffset="9506.24">3130 101 8298,'9'-3'5443,"5"-10"-5327,-3 2 47,-6 6-83,0-1 1,1 1-1,0 0 0,0 1 0,0-1 0,1 1 0,0 1 0,-1-1 0,1 1 0,0 0 0,1 1 1,-1-1-1,0 1 0,1 1 0,14-2 0,-17 3-36,-1 0 1,1 0-1,-1 0 0,1 1 0,-1-1 1,1 1-1,-1 0 0,0 1 1,0-1-1,1 1 0,-1 0 1,0 0-1,0 0 0,-1 0 1,1 1-1,0-1 0,-1 1 0,1 0 1,-1 0-1,0 0 0,0 1 1,0-1-1,-1 1 0,1 0 1,-1-1-1,0 1 0,0 0 1,0 1-1,0-1 0,-1 0 0,0 0 1,0 1-1,0-1 0,0 1 1,0 6-1,0 22-140,-2 0 0,-1 0 1,-1 0-1,-2-1 0,-16 61 0,9-42-113,11-44 178,-10 42-424,-19 51 0,25-86 444,-1 0-1,0 0 1,-1 0-1,-1-1 1,0 0-1,0 0 1,-2-1-1,-12 14 1,21-25 28,-1 0 0,1 1 1,0-1-1,0 0 1,-1 0-1,1 0 0,-1 0 1,1 0-1,-1 0 1,1 0-1,-1 0 1,0-1-1,1 1 0,-1-1 1,0 1-1,1-1 1,-1 1-1,0-1 1,0 0-1,1 0 0,-1 0 1,0 0-1,0 0 1,0-1-1,1 1 0,-1 0 1,0-1-1,1 1 1,-1-1-1,0 0 1,1 1-1,-1-1 0,1 0 1,-1 0-1,1 0 1,-2-1-1,-1-3 41,-1 1 0,2-1 0,-1 0-1,0 0 1,1 0 0,0 0 0,0 0 0,1-1 0,-4-8-1,6 14-59,0-1 0,-1 0 0,1 0 0,0 1 0,0-1 0,0 0 0,0 1 0,-1-1 0,1 0 0,0 0 0,0 1 0,0-1 0,1 0 0,-1 0 0,0 1 0,0-1 0,0 0 0,1 0 0,-1 1 0,0-1 0,0 0 0,1 1 0,-1-1 0,1 0 0,-1 1 0,1-1 0,-1 1 0,1-1 0,-1 1 0,1-1 0,-1 1-1,1-1 1,0 1 0,-1-1 0,1 1 0,0 0 0,-1-1 0,1 1 0,0 0 0,-1 0 0,1-1 0,0 1 0,0 0 0,-1 0 0,2 0 0,43 0-140,-27 0 117,8-2 55,-13 0 8,1 1 1,-1 1 0,18 0 0,-27 1-7,1 0 0,-1 0-1,1 0 1,-1 0 0,0 1-1,1 0 1,-1-1 0,0 2-1,0-1 1,0 0 0,-1 1-1,1 0 1,5 5 0,18 21 284,-16-17-166,0 0 1,1-1-1,0 0 0,14 10 1,-22-19-137,0 0 0,0 1 0,0-1 0,0-1 0,0 1 1,1-1-1,-1 1 0,0-1 0,1 0 0,-1-1 0,1 1 0,-1-1 1,1 0-1,-1 0 0,1 0 0,-1-1 0,1 0 0,-1 1 0,7-3 1,-10 2-469,9-2 1309,-7 1-2284,-4 1-3868,-4 0 2133</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7:11.695"/>
    </inkml:context>
    <inkml:brush xml:id="br0">
      <inkml:brushProperty name="width" value="0.1" units="cm"/>
      <inkml:brushProperty name="height" value="0.1" units="cm"/>
      <inkml:brushProperty name="color" value="#F6630D"/>
    </inkml:brush>
  </inkml:definitions>
  <inkml:trace contextRef="#ctx0" brushRef="#br0">1 724 6465,'1'21'700,"-1"-16"-312,1 0 0,-1 0 0,1 0-1,0-1 1,0 1 0,0 0 0,4 7 0,-2-7-218,1 1 0,0 0 0,0-1 0,1 0 1,-1 0-1,1 0 0,9 6 0,-13-10-147,2-6-203,72-254 3408,2-10-1347,-72 204-3511,-4 64 1595,0 0 1,-1 0-1,1 0 0,0 0 1,-1 0-1,1 0 0,0 0 1,0 0-1,0 1 0,0-1 0,0 0 1,0 0-1,0 1 0,0-1 1,0 1-1,0-1 0,0 1 1,0-1-1,1 1 0,-1 0 0,0-1 1,0 1-1,0 0 0,1 0 1,-1 0-1,0 0 0,0 0 1,2 0-1,28 5 68,-29-4-43,0 1-1,0 1 1,0-1 0,0 0 0,0 0 0,-1 1 0,1-1 0,-1 1 0,1 0 0,-1-1 0,0 1 0,0 0 0,0 0-1,0 0 1,-1-1 0,1 1 0,-1 0 0,0 6 0,2 1-32,2 16-94,-2-13 113,0 0-1,1 0 1,0-1 0,1 1-1,10 22 1,-13-32 41,0-1 0,1 0 1,-1 0-1,1 0 0,0 0 0,0 0 0,0 0 1,0 0-1,0 0 0,0-1 0,0 1 0,0-1 1,1 0-1,-1 1 0,1-1 0,-1 0 0,1-1 1,-1 1-1,1 0 0,-1-1 0,1 1 0,0-1 0,-1 0 1,1 0-1,0 0 0,-1 0 0,1 0 0,0-1 1,-1 1-1,1-1 0,-1 0 0,1 0 0,-1 0 1,1 0-1,3-2 0,9-4 10,0-1 0,0-1 0,-1 0 0,0-1 0,0 0 0,-1-1 0,21-23 0,-7 3-100,-1-2 0,23-36 0,16-52 175,-65 121-101,0 0 0,0 0 0,0 0 0,0-1 0,0 1 0,0 0 0,0 0 0,0 0 0,0 0 0,0 0 0,0 0 0,0 0 0,1-1 0,-1 1 0,0 0 0,0 0 0,0 0 1,0 0-1,0 0 0,0 0 0,0 0 0,0 0 0,0 0 0,0 0 0,1 0 0,-1 0 0,0 0 0,0-1 0,0 1 0,0 0 0,0 0 0,0 0 0,0 0 0,1 0 0,-1 0 0,0 0 0,0 0 0,0 0 0,0 0 1,0 0-1,0 0 0,0 0 0,1 0 0,-1 0 0,0 1 0,0-1 0,0 0 0,0 0 0,0 0 0,0 0 0,0 0 0,0 0 0,1 0 0,-1 0 0,0 0 0,0 0 0,0 0 0,0 0 0,0 1 0,0-1 0,0 0 0,0 0 1,0 0-1,0 0 0,0 0 0,0 0 0,3 14 58,-3 18-27,-1-8-24,0 0-1,2 1 0,1-1 0,1 0 0,1 0 0,0 0 0,2 0 0,1-1 0,1 0 1,1 0-1,14 25 0,-5-18 75,41 81-451,-54-98 120,1 1 0,-2 0 0,0 1-1,-1-1 1,0 1 0,0 22 0,-2-12-1732,-1-4 262</inkml:trace>
  <inkml:trace contextRef="#ctx0" brushRef="#br0" timeOffset="688.79">1183 536 6633,'14'1'7026,"3"-9"-3821,17-18-3028,-22 17-590,23-19-1547,30-20-933,-60 45 2813,0 0 0,1 0 0,-1 1 0,1-1 0,-1 1 0,1 1 0,0-1 0,-1 1-1,1 0 1,11-1 0,-14 3 156,0-1-1,0 0 1,0 1-1,0-1 1,0 1-1,-1 0 0,1 0 1,0 0-1,0 1 1,-1-1-1,1 0 1,-1 1-1,1 0 1,-1 0-1,1 0 0,-1 0 1,0 0-1,0 0 1,0 0-1,0 1 1,-1-1-1,1 1 0,-1-1 1,1 1-1,-1 0 1,0-1-1,0 1 1,0 0-1,0 0 1,-1 0-1,1 4 0,1 5 37,0 0 0,-2 0 0,1 0 0,-2-1-1,1 1 1,-5 18 0,-5 12-301,-29 77-1,24-81 108,2 1 1,-9 52-1,21-87 100,0 0-1,1 0 1,-1 0 0,1 1-1,0-1 1,1 0 0,-1 0-1,2 5 1,-2-9 3,0 1 0,1 0-1,-1 0 1,1 0 0,-1 0-1,1-1 1,-1 1 0,1 0 0,-1-1-1,1 1 1,0 0 0,-1-1-1,1 1 1,0 0 0,0-1 0,-1 1-1,1-1 1,0 0 0,0 1 0,0-1-1,0 0 1,-1 1 0,1-1-1,0 0 1,0 0 0,0 0 0,0 0-1,0 0 1,0 0 0,0 0-1,0 0 1,0 0 0,0 0 0,0 0-1,-1-1 1,1 1 0,0 0 0,0-1-1,0 1 1,0-1 0,1 0-1,40-20 488,-35 16-559,1 1 0,1 0 0,-1 0-1,17-5 1,-24 9 15,0 0 0,0 0-1,0 0 1,0 0 0,0 0-1,0 0 1,0 0 0,-1 0-1,1 0 1,0 0 0,0 0-1,0 0 1,0 1 0,0-1-1,0 0 1,0 1 0,0-1-1,-1 1 1,1-1 0,0 1-1,0-1 1,-1 1 0,1 0-1,0-1 1,0 1 0,-1 0-1,1-1 1,-1 1 0,1 0-1,0 1 1,7 29-1181,-7-25 933,-1-6 223,0 0 0,0 0 0,0 0 0,0-1-1,0 1 1,0 0 0,0 0 0,0 0 0,0 0-1,0 0 1,0 0 0,0 0 0,1 0 0,-1 0-1,0 0 1,0 0 0,0 0 0,0 0 0,0 0 0,0 0-1,0 0 1,0 0 0,0 0 0,1 0 0,-1 0-1,0 0 1,0 0 0,0 0 0,0 0 0,0 0-1,0 0 1,0 0 0,0 0 0,0 0 0,1 0 0,-1 0-1,0 0 1,0 0 0,0 0 0,0 0 0,0 0-1,0 0 1,0 0 0,0 0 0,0 0 0,0 0-1,0 0 1,1 1 0,-1-1 0,0 0 0,0-1-298,0 1-1698</inkml:trace>
  <inkml:trace contextRef="#ctx0" brushRef="#br0" timeOffset="1258.09">1308 739 8738,'-5'5'5826,"-1"-3"-6752,0-7-2759,1-1 4609,5 5-870,-1 0 0,1 1-1,-1-1 1,1 1 0,-1-1 0,1 0-1,0 1 1,-1-1 0,1 0 0,0 0 0,0 1-1,-1-1 1,1 0 0,0 0 0,0 1-1,0-1 1,0 0 0,0 0 0,0 0 0,0 1-1,0-1 1,1 0 0,-1 0 0,0 1-1,1-2 1,21-17 1890,-6 9-1669,0 1-1,1 1 1,0 0-1,0 1 1,23-7-1,-32 12-288,0 0 1,0 0-1,0 1 0,0 0 0,1 1 0,-1-1 0,0 2 0,0-1 0,0 1 0,0 0 0,1 1 0,-1 0 0,-1 0 0,1 1 0,10 4 0,-16-5 9,0-1-1,0 0 1,1 0-1,-1 0 1,1 0-1,-1-1 1,1 1-1,-1-1 1,1 1-1,-1-1 1,1 0-1,-1 0 1,1 0-1,-1 0 1,1 0-1,-1-1 1,1 1-1,-1-1 1,1 0-1,-1 1 1,1-1-1,-1 0 1,0-1-1,0 1 1,1 0 0,-1-1-1,0 1 1,0-1-1,3-3 1,0 0-649,0-1 1,-1 0 0,1-1 0,-1 1 0,0-1 0,-1 0 0,0 0 0,4-12 0,-1 0-2099</inkml:trace>
  <inkml:trace contextRef="#ctx0" brushRef="#br0" timeOffset="1612.16">2107 319 9586,'37'-5'6147,"-1"-5"-4360,-21 4-3172,0-1 1,0 0-1,-1-1 1,25-17-1,-24 18 406,-9 5 515,-7 5-975,0-1-123</inkml:trace>
  <inkml:trace contextRef="#ctx0" brushRef="#br0" timeOffset="1984.16">2046 601 9842,'44'-29'5554,"0"11"-5625,-16 11-2370,39-6 1,-29 7 2813,-21 3-8,0-2-1,0 0 1,0 0-1,-1-2 1,1 0-1,26-17 1,-33 18-875,-1 0 0,-1-1 0,15-15 0,-14 11-2009,-2-3-298</inkml:trace>
  <inkml:trace contextRef="#ctx0" brushRef="#br0" timeOffset="2601.44">3028 59 7250,'-4'23'6394,"-11"13"-6555,4-12-59,-8 28-386,2 1 1,-11 64 0,24-93 712,1 0 0,1 0 0,1 0 0,1 0 0,1 0 0,2 0 0,7 37 0,-6-48 144,0 0 0,0-1 0,1 1 0,1-1 1,11 17-1,-15-25-186,0-1 1,0 1 0,1-1 0,-1 1 0,1-1-1,0 0 1,0-1 0,0 1 0,0 0-1,1-1 1,-1 1 0,1-1 0,-1 0-1,1-1 1,0 1 0,0 0 0,0-1 0,0 0-1,0 0 1,0 0 0,5 0 0,-6-1-62,-1-1 1,1 1 0,-1-1 0,1 0 0,-1 0 0,0 0-1,1 0 1,-1 0 0,0 0 0,0-1 0,0 1-1,1-1 1,-2 1 0,1-1 0,0 0 0,0 0 0,0 0-1,-1 0 1,1 0 0,-1 0 0,0 0 0,2-3 0,3-7-16,-1 0 1,0 0 0,3-13 0,-7 20 16,11-41 5,-1-1 1,-3 0 0,-1 0 0,-3 0 0,-2-1 0,-1 0 0,-3 1 0,-2-1-1,-14-61 1,17 100-10,-1 0 0,-1 1 0,1-1 0,-1 1 0,-1 0 0,0 0 0,-8-14 0,10 20-18,1 1-1,-1-1 1,1 0 0,-1 1 0,0 0-1,1-1 1,-1 1 0,0 0-1,0 0 1,0 0 0,0 0 0,0 0-1,0 0 1,0 1 0,0-1-1,0 1 1,-1 0 0,1-1 0,0 1-1,0 0 1,0 0 0,-1 0-1,1 0 1,0 1 0,0-1 0,0 1-1,0-1 1,0 1 0,0 0-1,0 0 1,0 0 0,0 0 0,0 0-1,0 0 1,0 0 0,-2 3 0,-12 8-618,0 2 1,0 0 0,1 1-1,1 0 1,1 1 0,-19 28-1,20-27-555,-21 26-1372</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1:41.710"/>
    </inkml:context>
    <inkml:brush xml:id="br0">
      <inkml:brushProperty name="width" value="0.1" units="cm"/>
      <inkml:brushProperty name="height" value="0.1" units="cm"/>
      <inkml:brushProperty name="color" value="#F6630D"/>
    </inkml:brush>
  </inkml:definitions>
  <inkml:trace contextRef="#ctx0" brushRef="#br0">3806 2807 6521,'19'17'4558,"4"18"-2919,-20-29-1656,-1-1 1,2 1 0,-1-1 0,1 0 0,-1 0 0,1 0-1,0 0 1,6 3 0,23 9 33,-31-16 5,1-1 1,0 1-1,-1 0 0,1 0 1,-1 1-1,1 0 1,-1-1-1,0 1 0,0-1 1,1 1-1,-1 0 1,0 0-1,-1 0 0,1 0 1,0 0-1,0 1 1,-1-1-1,1 0 1,-1 1-1,0-1 0,0 1 1,2 3-1,0 7 191,2 0-1,-1-2 0,2 1 1,-2 0-1,12 14 0,-12-21-185,1 2 0,0-2 1,0-1-1,0 1 0,0-1 0,1 2 0,0-3 0,0 1 0,0-1 0,1 2 0,7 0 0,4 4 38,-1 1 0,0 1 0,0 1 0,27 23 0,-32-24 37,2 0 1,-2-1-1,2 0 0,1-1 0,0 0 1,0-2-1,32 12 0,106 10 209,-101-22-171,-1 4 1,59 17-1,34 28 135,123 37-184,-152-67 210,0-5 1,176 9 0,-269-29-302,34 2-10,1-2 1,-2-2 0,84-15 0,-76 3 26,153-35 88,-189 36-100,1 1 0,-1-3 0,-1-1 0,-1-1 0,1 0 0,34-32-1,26-17-28,-58 44 32,-1-3-1,-2 0 1,0-2 0,21-28 0,28-30-19,36-38-8,-93 98 22,0 1 1,-2-1-1,22-51 1,12-42 2,50-188 1,-88 256 3,-2-2 1,-3 1 0,-1-2-1,-3-77 1,-31-202 3,12 228-18,-39-133 0,-47-93 40,99 316-34,-5-15-3,0 1 0,-2-1 0,-2 2 0,0 0 0,-1-1 0,-1 3 0,-1 0 0,-1 0 0,-25-24 0,-76-65-118,-26-26-147,97 87 290,-4 3 0,-1 2 0,-1 3 0,-3 2 0,-1 3-1,-2 2 1,-92-42 0,97 56-35,1 2-1,-2 3 0,0 2 1,-1 2-1,-74-6 1,23 14 21,0 5 0,0 5 1,-174 31-1,-304 108-133,468-106 89,-113 54 1,168-62-17,2 3 0,0 3 0,-75 60 1,70-44 6,3 4 0,-91 104 0,117-115 24,4 0-1,0 1 1,3 3 0,1 0 0,-22 59 0,32-60 20,2 0 1,2 3-1,2-1 1,-11 102-1,10 207 10,14-251 1,4 1 0,5-1 0,41 192 0,-39-256 14,2-1-1,2-1 1,1-1-1,2-1 0,45 67 1,-15-35 54,116 123 1,-60-72 107,-58-65 265,82 78 1,-120-126-409,2-1 1,0-1 0,0 1 0,0-1-1,1-2 1,0 2 0,1-2-1,-1-1 1,1 0 0,-1 0 0,1-1-1,0-1 1,0 0 0,1-1 0,-1-1-1,0 0 1,1-1 0,-1 0-1,-1-1 1,16-5 0,-3 2-47,-16 2-37,-1 1 1,1 0-1,0 1 1,0 0-1,0 1 0,10 0 1,-19 0-57,1 0 1,0 0-1,-1 0 1,1 0 0,-1 1-1,1-1 1,0 0-1,-1 0 1,1 0-1,-1 1 1,1-1-1,-1 0 1,1 1-1,-1-1 1,1 0 0,-1 1-1,1-1 1,-1 1-1,0-1 1,1 1-1,-1-1 1,0 1-1,1-1 1,-1 1-1,0-1 1,0 1 0,1-1-1,-1 1 1,0-1-1,0 1 1,0 0-1,0-1 1,0 1-1,0-1 1,0 1-1,0 1 1,0-2 0,0 1-1,0-1 1,0 1-1,0-1 1,0 1-1,-1 0 1,1-1-1,0 1 1,0-1-1,-1 1 1,1-1 0,0 1-1,-1-1 1,1 1-1,0-1 1,-1 1-1,1-1 1,-1 0-1,1 1 1,-1-1-1,1 0 1,-1 1 0,1-1-1,-1 0 1,1 0-1,-1 1 1,0-1-1,0 0 1,-17 9-3408</inkml:trace>
  <inkml:trace contextRef="#ctx0" brushRef="#br0" timeOffset="1042.45">964 4061 10986,'0'1'153,"-1"-1"-1,1 0 1,0 2 0,-1-2-1,1 0 1,0 1-1,-1-1 1,1 0-1,0 0 1,-1 1 0,1-1-1,-1 0 1,1 0-1,0 0 1,-1 0-1,1 1 1,-1-1 0,1 0-1,-1 0 1,1 0-1,0 0 1,-1 0-1,1 0 1,-1 0 0,1 0-1,-1 0 1,1 0-1,-1 0 1,1 0-1,0-1 1,-1 1 0,1 0-1,-1 0 1,-19-13 1418,17 11-1705,0 0 1,0 0-1,-1 0 0,1-1 1,0 1-1,-1 1 0,-4-2 1,3 3-68,2 0 1,-2 1-1,1-1 1,-1 1 0,1 0-1,-1 0 1,1 0-1,0 1 1,0 1 0,-1-2-1,1 1 1,0 1-1,1-1 1,-1 1 0,0-1-1,-4 7 1,-5 2-322,0 2 0,-19 26-1,30-36 497,-74 106-313,68-97 667,0 3 0,1-1 0,0 1 0,2-1 0,0 1 0,-5 22 1,9-35-239,1 0 0,-1 0 0,1 0 0,0 1 0,0-1 0,0 0 0,0 0 0,0 0 1,0 0-1,1-1 0,-1 1 0,0 0 0,1 0 0,0 1 0,-1-1 0,1 0 0,0-1 1,0 1-1,0 0 0,0-1 0,0 1 0,1 0 0,-1-1 0,0 0 0,1 2 0,-1-2 0,1 0 1,-1 0-1,0 1 0,1-1 0,3 1 0,5 1-4,-1 0 1,1 0-1,0 0 0,-1-1 1,15 0-1,6 2-179,7 5-661,71 29 0,-76-25 515,-15-7 247,-1 2 0,0 0-1,0 1 1,-1 0 0,-1 1 0,1 0-1,-1 2 1,17 16 0,-24-20 42,-1 0 0,1-1 0,-1 2 0,-1 0 1,-1 0-1,1 0 0,-1 0 0,0 0 0,0 2 0,-1-2 1,0 1-1,-1 0 0,0 1 0,0-2 0,-1 22 0,-1-19-39,0 0 0,-1 1-1,-1-2 1,0 2 0,0-1-1,-2-1 1,1 1 0,-9 17-1,11-26 9,-1 1 0,1-1 0,0 0-1,-1-1 1,0 1 0,0 0 0,0-1-1,-1 1 1,1 0 0,-1-1 0,1 0-1,-1 0 1,0 0 0,0-1 0,1 1-1,-2-1 1,1 1 0,0 0 0,0-1-1,0 0 1,0-1 0,-1 1 0,1-1-1,0 1 1,-1-1 0,1 0 0,0 0-1,-1 0 1,1-1 0,0 1 0,-1-1-1,1 0 1,0 0 0,-4-2 0,3 1-35,0 1-1,0-1 1,0 0 0,0 0 0,0 0 0,1-1 0,-1 1 0,1-2 0,-1 1 0,1 0 0,0 0 0,0-1 0,0 1 0,0-2 0,1 1 0,0 1 0,-1-1-1,1-1 1,1 1 0,-1-1 0,-2-8 0,7 5-1137,0 4-4223,-3 3 2497</inkml:trace>
  <inkml:trace contextRef="#ctx0" brushRef="#br0" timeOffset="1399.49">1585 4113 9018,'-2'10'650,"1"-1"1,-1 1-1,2-1 1,-1 0-1,1 2 0,1-1 1,-1-1-1,3 10 1,4 13-772,10 32 1,-3-18 37,2 12-220,56 232 349,-73-288-74,0-4-175,-6-11-641,-6-19-1998,-1-1 198</inkml:trace>
  <inkml:trace contextRef="#ctx0" brushRef="#br0" timeOffset="1883.25">1390 4020 8418,'2'2'297,"-1"2"-1,1-2 1,0 0 0,0 0 0,1 0 0,-1 0 0,0 0-1,1 0 1,-1 0 0,1-1 0,0 1 0,-1 0 0,1-1-1,0 0 1,0 0 0,5 1 0,57 6-717,-19-1 635,24 12-187,53 10-7,-105-27 105,1 2-1,-1 1 1,0-1-1,0 2 1,-2 1-1,35 17 1,-44-20-95,0 1 1,0 1-1,0-1 1,-1 1-1,0 0 0,0 1 1,0-1-1,-1 0 1,0 2-1,-1-1 1,0 1-1,0 0 0,0-1 1,0 2-1,-1-1 1,0 1-1,2 11 0,-1 3-26,-1 0-1,-1 0 0,-1 0 0,-1 1 0,-1-1 0,-1 0 0,-1 0 0,-1 0 0,-10 34 1,8-36 52,-1-1 0,1 1 1,-3-3-1,-1 1 1,0 0-1,-1-1 1,-1 0-1,0-1 1,-1 0-1,-23 22 1,32-35 102,-1-1 1,-1 2-1,1-2 1,-1 0-1,0 0 1,0-1-1,-11 5 0,16-6-210,-1-1-1,1 1 1,-1-1-1,1 1 0,-1-1 1,0 0-1,1 1 1,-1-1-1,0 0 0,1 0 1,-1 0-1,0-1 0,1 1 1,-1 0-1,0-1 1,1 1-1,-1-1 0,1 1 1,-1-1-1,1 1 1,-1-2-1,1 1 0,-1 0 1,1 0-1,0 0 0,-1 0 1,1 0-1,0 0 1,0-1-1,0 1 0,0 0 1,0-1-1,-1-1 1,2 2-224,-1-2 1,1 2 0,0 0 0,0-1 0,0 1-1,0-1 1,0 1 0,0 0 0,0-1-1,0 1 1,0-1 0,1 1 0,0-3 0,-1 3 109,4-12-2538</inkml:trace>
  <inkml:trace contextRef="#ctx0" brushRef="#br0" timeOffset="3337.73">2789 4305 8490,'-6'11'7142,"-2"4"-7376,6 3-324,0-1 0,1 0 0,0 1 1,1-1-1,1 1 0,1-2 0,1 2 0,0-1 0,7 21 0,-4-18 573,0 0 0,2 0 0,0-1 0,2 0 0,0-1 0,1 0 0,16 20 0,-25-35 64,-1-1-1,1 0 0,0 2 1,1-2-1,-1 0 0,0 0 1,0 0-1,1 0 1,-1-1-1,1 1 0,0-1 1,0 1-1,-1-1 0,1 1 1,0-1-1,-1 0 0,1-1 1,0 1-1,0-1 0,0 1 1,5-1-1,-5-1 59,0 0 0,0 0 1,-1 0-1,1-2 0,-1 2 0,1-1 0,-1 1 1,1-1-1,-1 0 0,0 0 0,0 0 1,0 0-1,0-1 0,0 0 0,0 1 0,-1-1 1,1 1-1,-1-1 0,0 0 0,1 1 1,0-7-1,2-3 19,-1-1 1,0 0-1,-1 1 0,0-2 1,-1 0-1,0 2 0,-1-2 1,-1 1-1,0-1 1,-1 2-1,-4-21 0,0 9-249,-1 0 0,-1 0 1,-1 1-1,0 0 0,-17-28 0,20 41 39,-51-82-381,50 82 380,-1 0 1,0 0-1,-1 0 1,0 2-1,0-1 0,-13-9 1,22 17 41,-1 1 0,1 0 0,-1 0 0,1-1-1,0 1 1,-1 0 0,1 0 0,-1 0 0,1 0 0,-1 0 0,1 0 0,-1 0 0,1 0 0,-1 0 0,1 0-1,-1 0 1,1 0 0,-1 0 0,1 0 0,0 0 0,-1 0 0,1 0 0,-1 1 0,1-1 0,-1 0 0,1 0 0,0 1-1,-1-1 1,1 0 0,-1 0 0,1 1 0,-11 17-443,0 26-317,11-42 719,-8 50-643,8-48 709,0-2 1,-1 1 0,1 0-1,1 0 1,-1 0 0,0-1-1,1 2 1,-1-1 0,1 0-1,0-1 1,0 1 0,0 0-1,0-1 1,0 2 0,3 1-1,-3-5 18,-1 1-1,1-1 1,0 1-1,0-1 1,-1 0-1,1 0 0,0 0 1,0 1-1,0-1 1,-1 0-1,1 0 1,0 0-1,0 0 0,0 0 1,0 0-1,-1 0 1,1-1-1,0 1 1,0 0-1,0 0 0,-1-1 1,1 1-1,0 0 1,-1-1-1,1 1 0,0-1 1,0 1-1,-1-1 1,1 1-1,-1-1 1,2 0-1,21-23 587,-22 23-581,21-27 176,-1-1 1,-2-1-1,-1-1 0,23-54 1,23-38-262,-53 106 50,0 0 1,0 1-1,1 0 0,25-24 0,-34 37-6,1 0-1,-1 1 1,0-1-1,1 1 1,0-2 0,-1 2-1,1 0 1,0 0-1,0 1 1,0-1 0,1 1-1,-1 0 1,0 0-1,0 0 1,1 0 0,-1 1-1,1 0 1,-1 0 0,0 0-1,0 0 1,6 2-1,-4 0-8,0 1-1,0-1 0,0 1 1,0 1-1,0 0 0,-1 0 1,1 0-1,-1 0 0,0 2 1,0-1-1,-1-1 0,1 2 1,3 5-1,20 31 253,-2 0-1,-1 3 1,25 61-1,41 152 117,-67-147-359,-16-73 259,17 63 0,-21-86 46,-13-28-187,0-3-128,0 2-24,4 4-138,0 2 0,-1-2 0,1 3 0,-1-2 0,-9-7-1,11 11 111,0 0-1,1 1 1,-1-1-1,1 0 1,0 0-1,1 0 0,-1 0 1,1-2-1,-3-8 1,-7-15 551,-22-51-384,-33-107 0,67 188-345,0 1 277,1 0 0,-1 0 0,1 0 0,0 0 0,0 0 0,-1 0 1,1 0-1,0 1 0,0-1 0,0 0 0,0 0 0,0-1 0,0 1 1,0 0-1,0-1 0,0 1 0,0-1 0,1 1 0,-1-1 0,0 0 0,0 1 1,0-1-1,1 0 0,-1 0 0,0 0 0,0 0 0,1 0 0,-1 0 1,0 0-1,0 0 0,3-1 0,20-2 36,-2-3 0,2 0 0,-1 0 0,0-3 0,30-14 1,28-9 129,-80 30-192,1 2 0,-1 0-1,0 0 1,1-1 0,-1 1-1,1 0 1,-1 0 0,0 0 0,1 1-1,-1-1 1,0 0 0,1 0 0,-1 2-1,0-2 1,0 1 0,1-1-1,-1 1 1,0-1 0,2 2 0,1 7-1495,-14 3-3580,5-10 1780</inkml:trace>
  <inkml:trace contextRef="#ctx0" brushRef="#br0" timeOffset="4006.05">4141 3889 5241,'6'23'7615,"-7"3"-4723,-1 1-2349,42 295-1754,-24-212 694,4 8 152,-9-52 480,7 108-1,-18-173-124,0-1 0,0 1 0,0-1 0,1 1 0,-1-1 0,0 1 0,0-1 0,0 1 0,0-1-1,0 1 1,0-1 0,0 1 0,0-1 0,0 1 0,-1-1 0,1 1 0,0-1 0,0 2 0,0-2 0,-1 1 0,1-1 0,0 0 0,0 1 0,-1-1 0,1 1-1,0-1 1,-1 0 0,1 1 0,-1-1 0,1 1 0,0-1 0,-1 0 0,1 0 0,-1 1 0,1-1 0,-1 0 0,1 0 0,-1 0 0,1 1 0,-1-1 0,1 0 0,-1 0-1,1 0 1,-1 0 0,-22-12-2449,17 9 1730,-20-13-1783</inkml:trace>
  <inkml:trace contextRef="#ctx0" brushRef="#br0" timeOffset="4920.6">3971 4386 6929,'2'2'316,"0"-1"-1,0-1 1,0 1-1,1 0 0,-1 0 1,-1-1-1,1 0 1,1 1-1,-1-1 0,0 0 1,0 0-1,1 0 1,-1 0-1,0 0 0,0-1 1,1 1-1,-1-1 1,0 1-1,0-1 0,0 0 1,0 0-1,0 0 1,4-2-1,22-8 1333,48-13-3165,124-55 0,-194 76 1427,-1 0 0,1 0 0,-1-2 0,0 2 0,1-1 0,-1 0 0,0-1 0,-1 0 0,1 0 0,-1 0 0,0 0 0,5-9 0,-4 4 135,-1 0 0,1 0 1,-2 0-1,1-1 0,-2 1 0,1-1 1,1-12-1,-2-4 388,-1-2-1,-2 2 1,0-1-1,-1 1 1,-9-37 0,0 19 607,7 31-466,7 28-404,44 234-4109,-11-48 2922,-36-199 1020,31 162 1356,-27-129 124,0 0 0,-3 63 0,-3-88-422,-1-22-887,0-22-356,4 21 105,1 1-1,0 0 0,0-1 0,1 2 0,1-1 1,0-1-1,1 3 0,9-21 0,-13 29 64,1 0-1,0 0 1,0 0-1,0-1 1,0 1-1,1 1 1,-1-1-1,1 1 1,-1-1-1,0 1 1,1-1-1,0 1 1,0 0-1,0 0 1,0 1-1,1-1 1,-1 1-1,0 0 0,1 0 1,-1 0-1,1 0 1,-1 0-1,1 1 1,0 0-1,-1 0 1,1 0-1,-1 0 1,1 0-1,-1 1 1,1-1-1,-1 1 1,1 0-1,-1 0 1,6 2-1,10 8 26,-2 0-1,2 1 1,-2 1-1,0 1 1,26 26 0,-18-16 25,30 22-1,-46-39-30,0-2-1,1 1 1,-1-1-1,1 0 1,-1-1-1,1 0 0,17 4 1,-23-7-2,0-1 0,1 1 0,-1 0 1,1-1-1,-1 0 0,0 0 0,1 0 0,-1-1 1,0 1-1,1-1 0,-1 0 0,0 0 1,0-1-1,0 1 0,0-1 0,0 0 0,0 0 1,0-1-1,-1 0 0,0 1 0,1-1 0,-1 0 1,0 0-1,0-1 0,0 1 0,0-1 0,-1 1 1,1-1-1,2-5 0,-1 1 7,-1-2-1,0 2 1,0-2 0,-1 1-1,0-1 1,0 1-1,-1 0 1,0-1-1,0 1 1,-1-1 0,-1 1-1,0-1 1,-2-10-1,-15-59 74,16 72-84,-1-1 0,1 1 0,-1 1 0,0-1 0,-1 0 0,0 0 0,0 2 0,-7-12 0,11 17 0,0 0 0,0 0 0,-1 0-1,1 0 1,0 0 0,0 0 0,0 0 0,0 0 0,0-1 0,0 1 0,0 0 0,-1 0-1,1 0 1,0 0 0,0 0 0,0 0 0,0 0 0,0 0 0,0 0 0,-1 0 0,1 0-1,0 0 1,0 0 0,0 0 0,0 0 0,0 0 0,-1 0 0,1 0 0,0 1 0,0-1-1,0 0 1,0 0 0,0 0 0,0 0 0,0 0 0,0 0 0,-1 0 0,1 0 0,0 0 0,0 0-1,0 1 1,0-1 0,0 0 0,0 0 0,0 0 0,0 0 0,0 0 0,0 0 0,0 1-1,0-1 1,0 0 0,0 0 0,0 0 0,0 0 0,-3 15-58,2 14-60,3 31-428,15 104-1,-12-133 501,2-1 0,1 0-1,1-1 1,1 1 0,18 33-1,-27-61 50,0 0 0,0 0-1,0 1 1,1-1 0,-1-1-1,0 1 1,1 0 0,-1-1 0,1 1-1,0-1 1,-1 0 0,1 1 0,0-1-1,0 0 1,0 0 0,3 2-1,-5-3-21,1 0 0,-1 0 0,0 0 0,1 0-1,-1 0 1,0 0 0,1 0 0,-1 0-1,0 0 1,1 0 0,-1 0 0,0 0 0,0-1-1,1 1 1,-1 0 0,0 0 0,1 0 0,-1 0-1,0-2 1,0 2 0,1 0 0,-1 0-1,0-1 1,0 1 0,1 0 0,-1 0 0,0-1-1,0 1 1,0 0 0,0-1 0,0 1 0,1 0-1,-1-1 1,-2-23-1401,-9-7-1433,-8-4-117</inkml:trace>
  <inkml:trace contextRef="#ctx0" brushRef="#br0" timeOffset="5784.44">3334 4599 7050,'1'0'224,"0"-1"0,0 1 0,0 0 0,0 0 0,0-1 0,0 1 0,0 0 1,0 0-1,0 0 0,0 0 0,0 0 0,0 0 0,0 1 0,0-1 0,0 0 1,0 0-1,0 1 0,0-1 0,0 0 0,2 2 0,13 18 723,2 31-1772,-17-47 1122,22 109-342,-21-90 137,2-1 1,1 0-1,0 0 1,2 0-1,0 1 1,1-2 0,1 0-1,14 22 1,-11-24 180,28 30-1,-36-43-208,1-2 1,0 1-1,0-1 0,0 1 0,1-2 0,0 1 0,-1-1 0,1 0 0,0 1 1,11 1-1,-16-4-28,1-1 0,-1 0 1,1 1-1,-1-1 0,1 0 0,0 0 1,-1 0-1,1 0 0,-1-1 0,1 1 1,-1 0-1,1 0 0,-2-1 0,2 1 1,-1-1-1,1 0 0,-1 1 1,1-1-1,-1 0 0,0 0 0,2-2 1,-1 1 21,0 0 0,0 0 1,-1-1-1,1 1 1,-1-1-1,1 1 1,-1-2-1,0 2 0,0-1 1,1-5-1,1-6 119,-1 0-1,-1 0 1,0-28 0,-1 36-154,-3-46 31,-1 0 1,-3-1 0,-16-63 0,-53-151-13,66 236-29,8 23-30,-15-37 32,17 44-31,0 0 1,0 0-1,-1 0 1,1 0 0,0 1-1,-1-1 1,1 0 0,-1 0-1,1 1 1,-1-1-1,0 0 1,1 1 0,-1-2-1,0 1 1,1 1 0,-1-1-1,0 1 1,1-1 0,-1 1-1,0 0 1,0-1-1,0 1 1,0 0 0,1-1-1,0 1 1,-1 0 0,0 0-1,0 0 1,0 0-1,0 0 1,0 0 0,0 0-1,0 0 1,1 0 0,-1 0-1,0 0 1,0 1 0,0-1-1,0 0 1,0 1-1,0 0 1,-7 6-161,1-1 0,1 1 0,-1 1 0,1-1 1,1 2-1,-8 11 0,-22 28 32,35-47 153,0-1-1,0 1 1,-1-1-1,1 0 1,0 1 0,0-1-1,-1 0 1,1 0-1,0 1 1,-1-1-1,1 0 1,0 1 0,-1-1-1,1 0 1,0 0-1,-1 0 1,1 0-1,0 1 1,-1-1 0,1 0-1,-1 0 1,1 0-1,-1 0 1,1 0-1,0 0 1,-1 0 0,1 0-1,-1 0 1,1 0-1,0 0 1,-1 0-1,1 0 1,-1 0 0,1 0-1,0-1 1,-1 1-1,1 0 1,-1 0-1,1 0 1,0-1 0,-1 1-1,1 0 1,0 0-1,0-1 1,-1 1-1,1 0 1,0-1-1,-1 1 1,1 0 0,0-1-1,0 1 1,0 0-1,0-1 1,0 1-1,0-1 1,0 1 0,0 0-1,0-1 1,0 1-1,0-1 1,0 1-1,0 0 1,0-1 0,0 1-1,0-1 1,0 1-1,0-1 1,0-32 311,1 28-308,0 1-1,1-2 1,0 1 0,0 0-1,1 1 1,-1-1 0,1 0-1,0 1 1,0 0 0,1-1-1,-1 1 1,1 1 0,0-1-1,0 1 1,0 0 0,0-1-1,1 2 1,-1-1 0,7-2-1,10-4-8,0 1 0,0 1-1,28-5 1,-10 1 9,114-35 441,-171 45-4975,-6 2 1567</inkml:trace>
  <inkml:trace contextRef="#ctx0" brushRef="#br0" timeOffset="6854.34">1635 5360 9714,'0'2'396,"0"0"1,0 0-1,-1-1 1,1 2-1,-1-1 1,1-1-1,-1 1 0,1-1 1,-1 1-1,0-1 1,0 1-1,-2 2 0,-18 18 1196,-35 13-2879,39-25 1261,-6 3-667,1 2 0,0 2 0,0 0 0,1 1 0,1 1 0,1 0 0,-25 36 0,31-35 671,1-1 1,0 2 0,2-1 0,0 2-1,-12 37 1,20-51 178,-16 66 1788,16-68-1605,1 1 0,0-1-1,1 1 1,0 0 0,0-1 0,0 0 0,1 1-1,-1-1 1,3 10 0,-2-15-271,0 1-1,0-1 1,0 1 0,0-1 0,0 1 0,0-1 0,0 2-1,0-2 1,-1 0 0,2 0 0,-1 1 0,1-1-1,-1 0 1,1 0 0,-1 0 0,1-1 0,-1 1-1,1 0 1,0-1 0,0 1 0,-1-1 0,1 1-1,0-1 1,0 0 0,-1 0 0,1 0 0,0 0-1,0 0 1,0 0 0,0 0 0,-1 0 0,4-2 0,9 0-37,-1-2 1,0 0 0,18-9 0,-10 5 59,-13 4-160,1 1 0,0 1 0,0 1 0,0-1 1,0 2-1,0-1 0,0 1 0,0 0 0,0 1 1,1 0-1,-2 1 0,0-1 0,14 7 0,-10-4-67,0 2-1,-1-1 0,0 2 0,0 0 1,0 0-1,-1 2 0,-1-1 0,0 1 0,9 10 1,-5-5 174,-1 2 1,0 0-1,-2 1 1,1 0 0,-2 0-1,-1 1 1,0 1-1,-1-2 1,-1 2 0,-1 1-1,0-1 1,4 37-1,-8-35 187,-1-1-1,-1 2 0,-3 27 0,3-44-178,0 2-1,0-2 1,0 0-1,-1 0 0,0 2 1,0-2-1,0 0 1,-1 1-1,1-2 0,-1 1 1,1 0-1,-1 0 0,-1-1 1,0 0-1,1 0 1,-9 7-1,9-9-13,-1 0-1,0 0 1,1-1-1,-1 0 1,0 1 0,0-1-1,0-1 1,0 1-1,0 0 1,0-1 0,0 0-1,0 0 1,1 0-1,-1-1 1,0 1-1,0-1 1,0 0 0,0 0-1,0 0 1,0 0-1,1-1 1,-1 0 0,1 1-1,-5-4 1,-7-7-244,0 1 1,1-1 0,-25-27-1,18 17-1173,20 21 1141,1 1 0,-1 0 0,1-1 0,-1 1 0,1-1 1,-1 1-1,0-2 0,1 2 0,-1 0 0,0 0 0,1-1 0,0 1 0,-1 0 0,1 0 0,-1 0 0,0 0 0,0-1 1,1 1-1,-2 1 0,-5 3-2987</inkml:trace>
  <inkml:trace contextRef="#ctx0" brushRef="#br0" timeOffset="8211.41">2258 5824 9002,'-44'-18'6163,"37"16"-6043,0 1 0,0-1-1,0 1 1,-1 1 0,1-1 0,-15 2-1,17 0-261,-1 0 0,0 0-1,0 1 1,1 0-1,-1 0 1,1 0 0,-1 1-1,1-1 1,0 2-1,0-1 1,0 1 0,1-1-1,0 1 1,0 1-1,-1-1 1,1 1 0,-4 6-1,-2 4 82,0 2-1,1 0 1,1 0 0,0 1-1,2 0 1,0 0-1,0 1 1,2 0-1,0-1 1,-2 33 0,5-32 89,0-1 0,1 1 0,1-1 0,1 0 0,0 1 0,1-1 0,1 0 0,1 0 0,1 0 0,0-1 0,11 20 0,-14-30-17,1-1 0,0 0 0,0 0 0,1 0 0,-1-1 0,1 1 0,0-2 0,1 1 0,-1-1 0,1 1 0,0-1 0,-1-1 0,1 1 0,12 3 0,-14-5 21,0-1-1,-1 0 1,1-1 0,0 1-1,0-1 1,0 0-1,-1 0 1,1 0 0,0 0-1,0-1 1,0 0 0,-1 0-1,1-1 1,0 1-1,-1 0 1,1-1 0,-1 1-1,1-1 1,-1 0-1,0 0 1,0-1 0,0 1-1,0 0 1,0-2 0,0 1-1,-2 0 1,1 1-1,4-8 1,2-2 71,0-1 1,-2 0-1,1 0 1,-2-1-1,8-25 1,11-77 97,-20 89-222,1-2 0,1 2 0,2-1-1,14-37 1,-22 63 14,1 1 0,-1 0 0,1-1 0,0 1 0,-1 0-1,1 0 1,0-2 0,0 2 0,0 0 0,0 0 0,0 0 0,0 0-1,0 0 1,0 0 0,1 0 0,-1 1 0,0-1 0,0 0 0,3 0 0,-3 1-1,0 0 1,0 0-1,0 0 1,0 0-1,0 1 1,0-1-1,0 0 1,0 1-1,0-1 1,0 0 0,0 1-1,0-1 1,-1 1-1,1 0 1,0-1-1,0 1 1,-1 0-1,1-1 1,0 1-1,-1 0 1,2 1 0,3 7-57,-1-1 1,1 1-1,-2 0 1,5 13-1,9 37-156,9 30 124,-23-82 239,-1 1 0,1-1 0,1 1-1,0-2 1,0 1 0,1 0 0,0-1 0,9 10 0,-13-15-135,0-1 1,0 1 0,-1 0-1,1-1 1,0 1 0,0-1 0,0 0-1,0 1 1,0-1 0,0 0-1,0 1 1,0-1 0,0 0 0,1 0-1,-1 0 1,0 0 0,0 0-1,0 0 1,0 0 0,0 0-1,0-1 1,0 1 0,0 0 0,0-1-1,0 1 1,0-1 0,0 1-1,0-1 1,0 1 0,0-1 0,-1 1-1,1-1 1,0 0 0,0 0-1,-1 1 1,1-1 0,0-1 0,-1 1-1,1 0 1,-1 0 0,1 0-1,-1 1 1,1-3 0,5-6 61,-2-1 1,1 0 0,4-15 0,-6 18-59,23-74 22,-15 44 4,24-53 0,-34 87-40,0 1-1,1-1 1,-1 1 0,1 0 0,-1-2 0,1 2 0,0 0-1,-1 0 1,1 0 0,0 0 0,0 0 0,1 0-1,-1 1 1,0-1 0,1 0 0,-1 0 0,1 1 0,-1 0-1,1 0 1,-1 0 0,1 1 0,0-1 0,0 0 0,3 1-1,-2 0-15,0 1 0,1-1 1,-1 1-1,1 1 0,-1-1 0,0 1 0,1-1 0,-1 2 0,0 0 0,0-1 0,0 0 0,0 1 0,6 6 0,1 1-11,-1 1 0,0-1-1,-1 2 1,0-1-1,-1 2 1,-1 0 0,0-1-1,0 2 1,7 20-1,-1 2 134,-3 1-1,11 56 0,-19-81 1,0 0 0,1-2-1,6 17 1,-9-27-102,0 0 1,0 0-1,0 0 0,0 0 0,0 0 1,0 0-1,0 0 0,0 0 1,0 0-1,0 0 0,0 0 0,1-1 1,-1 1-1,0 0 0,0 0 0,0 0 1,0 0-1,0 0 0,0 0 0,0 0 1,0 0-1,0 0 0,0 0 0,0 0 1,0 0-1,0 0 0,1 0 1,-1 0-1,0 0 0,0 0 0,0 0 1,0 0-1,0 0 0,0 0 0,0 0 1,0 0-1,0 0 0,0 0 0,0 0 1,1 0-1,-1 0 0,0 0 0,0 0 1,0 0-1,0 0 0,0 0 1,0 0-1,0 0 0,0 0 0,0 0 1,0 1-1,0-1 0,0 0 0,0 0 1,0 0-1,0 0 0,1 0 0,-1 0 1,0 0-1,0 0 0,0 0 1,0 0-1,0 0 0,0 0 0,0 2 1,0-2-1,3-13 109,-1-16 78,-2-11 55,-1 1-135,1 0 0,2 0 0,2 0 0,11-57-1,-15 94-112,0 1-1,1-1 0,-1 1 0,1-1 1,-1 0-1,1 1 0,0-1 1,0 1-1,-1-1 0,1 0 0,0 1 1,0-1-1,1 1 0,-1 0 0,0 0 1,0-1-1,3 0 0,-3 2-6,-1-1 1,1 1-1,0 0 0,0 0 0,0 0 0,0 0 0,-1 1 1,1-1-1,0 0 0,0 0 0,0 0 0,-1 1 1,1-1-1,0 0 0,0 1 0,-1-1 0,1 0 0,0 1 1,-1-1-1,1 1 0,-1-1 0,1 1 0,0 0 0,0 0 1,5 8-135,0-1 1,-1 1-1,0 0 1,5 12-1,-8-17 83,57 139-1319,-20-47 3202,-39-96-1806,0 0 0,0 1 0,0-1 0,0 0-1,1 0 1,-1 0 0,0 0 0,0 0 0,0 0-1,0 0 1,0 0 0,0 0 0,0 0 0,0 0 0,0 0-1,1 1 1,-1-1 0,0 0 0,0 0 0,0 0 0,0 0-1,0 0 1,0 0 0,0 0 0,1 0 0,-1 0-1,0 0 1,0 0 0,0 0 0,0 0 0,0 0 0,0 0-1,0 0 1,1 0 0,-1 0 0,0-1 0,0 1 0,0 0-1,0 0 1,0 0 0,0 0 0,0 0 0,0 0-1,0 0 1,1 0 0,-1 0 0,0 0 0,0 0 0,0-1-1,0 1 1,0 0 0,0 0 0,0 0 0,0 0 0,0 0-1,0 0 1,0-1 0,8-11-217,-5 6 259,11-23-119,-2 1 0,0-2 0,11-51 1,-14 47 74,1 1 1,2 0 0,19-38 0,-28 65-9,1 0-1,0-1 1,0 1 0,11-12 0,-14 17-7,-1 1 1,1-1-1,0 0 1,0 0 0,0 1-1,0-1 1,-1 1 0,1-1-1,0 0 1,0 1-1,0 0 1,1-1 0,-1 1-1,0 0 1,0-1-1,-1 1 1,1 0 0,0 0-1,0 0 1,0 0-1,0 0 1,1 0 0,-1 0-1,0 0 1,0 1 0,0-1-1,0 0 1,0 1-1,0-1 1,0 0 0,0 1-1,0 0 1,0-1-1,0 1 1,0-1 0,0 1-1,-1 0 1,1 0 0,0-1-1,0 1 1,-1 0-1,2 1 1,7 12 0,-1 1 0,0-1 0,-1 2 0,-1-1-1,9 32 1,-9-27 63,1 1 0,1-1 0,12 24 0,-14-34-38,0 1 0,1-2 0,0 1 0,0-1 0,1 1 0,0-2 0,1 1 0,0-2 0,0 0-1,0 1 1,1-2 0,15 9 0,-25-15-77,1 0 0,-1 1 0,0-1-1,1 0 1,-1 0 0,1 0 0,-1 0 0,1 0-1,-1 0 1,1 0 0,-1 0 0,1 0 0,-1 0-1,1 0 1,-1 0 0,0 0 0,1 0 0,-1 0 0,1 0-1,-1 0 1,1-1 0,-1 1 0,1 0 0,-1 0-1,0-1 1,1 1 0,-1 0 0,0 0 0,1-1-1,-1 1 1,0 0 0,1-1 0,-1 1 0,0-1-1,1 1 1,-1 0 0,0-1 0,0 1 0,1-1 0,1-20-3913,-3 3 700</inkml:trace>
  <inkml:trace contextRef="#ctx0" brushRef="#br0" timeOffset="8616.32">3570 5647 9074,'29'81'5692,"-6"2"-3416,26 172-5159,-29-140 2460,43 261-710,-25-151 3476,-31-177-1758,-1 1 1,-3-1-1,-2 59 1,-1-106-695,0-1 0,0 1 1,0 0-1,0 0 1,0 0-1,0 0 0,-1 0 1,1 0-1,0 0 0,0-1 1,-1 1-1,1 1 1,0-1-1,-1 0 0,1 0 1,-1-1-1,1 1 0,-1 0 1,1 0-1,-1-1 1,1 1-1,-1-1 0,0 1 1,0 0-1,1-1 0,-1 1 1,0-1-1,0 1 1,1-1-1,-1 0 0,-1 1 1,0-1-297,0 0 0,0 0 0,-1 0 0,1 0 0,0-1 0,0 1 0,0-1 0,0 1 0,0-1 0,0 0 0,1 0 0,-5-2 0,-17-13-3429</inkml:trace>
  <inkml:trace contextRef="#ctx0" brushRef="#br0" timeOffset="9053.15">3589 5750 7090,'31'-14'3953,"-23"10"-3492,1 1 1,0 0-1,1 0 0,15-3 0,-21 5-438,0 1 0,1 0 0,-1 1 0,0-1-1,0 1 1,0 0 0,0-1 0,0 3-1,0-2 1,0 0 0,-1 1 0,1 0-1,0 0 1,5 4 0,1 4 47,1-1 0,-1 1 1,0 0-1,0 2 0,-2 0 0,1-1 0,-1 2 1,-1-1-1,0 1 0,10 26 0,-3 3 21,0 0 0,9 57 0,-21-89 115,0-1 0,0 1 0,-1-1 0,0 1 0,-1-1 0,0 1 0,-2 13 0,1-19-116,0-1 0,0 1 0,0-1 0,-1 0 0,1 0 0,-1 0 0,0 0 0,0 1 0,0-1 0,0 0 0,0-1 0,-1 1 0,1-1 0,-1 0 0,0 1 0,1-1 0,-1 0 0,0 0 0,0-1 0,0 1 1,0-1-1,-4 2 0,-11 4-131,0-2 0,-1 0 0,1-1 0,-32 3 0,-5-6-3394,48-3 236,2-6-167</inkml:trace>
  <inkml:trace contextRef="#ctx0" brushRef="#br0" timeOffset="9416.94">4032 5118 9466,'38'100'6333,"-8"6"-5144,12 105-1950,67 505 519,-105-657 925,-3-36-449,1 1 0,7 32 0,-3-39-915,-2-12-847,-3-6-2432,-3-4 825</inkml:trace>
  <inkml:trace contextRef="#ctx0" brushRef="#br0" timeOffset="9870.52">4415 6097 7946,'46'15'4684,"8"-9"-3420,-50-5-1293,0-1 0,1 0 0,-1 0 1,0-1-1,0 1 0,0-1 0,0 0 0,0 0 0,0 0 1,0-1-1,0-1 0,0 2 0,-1-1 0,1 0 0,-1-1 1,0 1-1,0-1 0,0 1 0,0-1 0,0-1 0,0 1 1,2-4-1,-3 4 59,0-2 1,-1 1-1,0 0 0,0 0 1,0 0-1,0-1 0,-1 1 1,1 0-1,-1 0 0,0-2 1,0 2-1,-1 0 0,1 0 1,-1 0-1,0-1 1,0 1-1,0 0 0,-3-7 1,-4-7 300,-1 1 1,-16-30-1,19 38-251,2 2-24,1 0-32,-1 1 1,1 0-1,-1 0 1,-1 0-1,1 0 1,-1 1-1,0 0 1,0 0-1,0 0 1,-12-7-1,15 12-38,1-1 0,-1 1-1,1 0 1,-1 0 0,1 0-1,-1 0 1,1 0 0,0 0 0,-1 0-1,1 0 1,-1 1 0,1-1-1,-1 0 1,1 1 0,0-1 0,-1 1-1,1 0 1,0 0 0,0-1-1,-1 1 1,2 0 0,-1 0 0,0 0-1,0 0 1,0 0 0,0 0-1,0 0 1,0 0 0,1 2-1,-1-2 1,-1 3 0,-20 45-328,21-46 333,-4 11 4,1 2 0,0-1 0,1 1-1,1-1 1,0 1 0,1 0 0,1 0 0,0 0-1,1 0 1,1-2 0,0 2 0,1 0 0,1 0-1,9 25 1,-9-33 18,0 2-1,0-2 1,1 1-1,-1-1 0,2-1 1,-2 1-1,2-1 1,1 1-1,-1-1 1,1-1-1,0 1 1,0-1-1,1-1 1,0 0-1,0 0 0,0 0 1,1-1-1,-1-1 1,1 0-1,0 1 1,0-2-1,-1 0 1,1 0-1,19 1 0,-22-3-221,0 0 0,0 0 0,0-1 0,0 1 0,0-1 0,0-1 0,0 1 0,0-1 0,0 0 0,0 0-1,-1-2 1,0 2 0,0-1 0,0-1 0,0 1 0,0-1 0,0-1 0,-1 1 0,1 0 0,-1 0 0,0-2 0,4-5-1,13-21-1971</inkml:trace>
  <inkml:trace contextRef="#ctx0" brushRef="#br0" timeOffset="10474.9">5013 5977 9058,'28'27'7112,"-22"-13"-8312,-13-9-1914,-102 45 2303,32-23 3429,76-27-2548,0 1 0,-1 0 0,1-1 0,0 1 0,0 0 1,0 0-1,-1 0 0,1 0 0,0 0 0,0 0 0,0 1 0,1-1 0,-1 0 0,0 1 1,0-1-1,1 0 0,-1 0 0,1 1 0,-1-1 0,1 0 0,-1 1 0,1-1 0,0 1 1,0-1-1,-1 1 0,1 0 0,0-1 0,0 1 0,1-1 0,-1 1 0,0 0 1,2 9-229,0-1 1,0 1 0,5 13 0,-3-12 160,2 8-266,1 1-1,12 22 1,-16-38 222,0 1-1,0 0 0,0-1 0,1 0 0,0 1 1,0-1-1,0 0 0,0-1 0,1 1 1,0-1-1,0 0 0,4 3 0,-7-6 52,0 0-1,0-1 0,0 1 0,-1 1 1,1-2-1,0 1 0,0-1 0,0 0 1,0 1-1,0-1 0,0 0 0,0 0 1,0-1-1,0 1 0,0 0 0,0-1 1,0 1-1,0-2 0,0 2 0,0-1 1,2-1-1,-1 0 48,0-1 1,0 1 0,0 0-1,-1-1 1,1 0-1,-1 0 1,0 0-1,0 0 1,0 0 0,3-8-1,1-2 220,-1-1 0,0-1-1,-1 0 1,3-25 0,-3 8-39,-3-2 0,0 1 1,-2 0-1,-2 0 0,-11-58 0,-49-159 44,57 230-256,-26-87-72,12 44-229,2-1 0,-13-87-1,78 410-3473,-25-177 3628,42 110 0,-41-137 646,3 0 1,57 91-1,-61-113-183,3-1 0,-1-1 0,3 0 0,59 50 0,-82-78-349,14 16-3380,-18-15 686</inkml:trace>
  <inkml:trace contextRef="#ctx0" brushRef="#br0" timeOffset="13401.69">5672 5699 5057,'4'0'644,"-1"0"0,1 2-1,0-2 1,0 1 0,-1 0 0,1 0 0,-1 0-1,1 0 1,-1 1 0,1-1 0,-1 1-1,6 3 1,-5 0-476,0-1-1,1-1 0,-1 2 1,-1-1-1,1 1 1,-1 0-1,5 8 1,1 7-1114,-1 1 0,0-1 0,8 36 0,-6-20 1877,91 335-922,-57-120 2955,-41-230-2059,-2-18-484,-2-6-53,-4-31 117,-17-109-342,-4-157 1,26 286-186,-1 2 1,2-2-1,-1 1 0,2 0 1,3-15-1,-5 28 28,0-1-1,0 0 0,0 0 1,0 0-1,1 0 0,-1 1 1,0-1-1,0 0 0,1 0 1,-1 1-1,1-1 1,-1 0-1,1 0 0,-1 1 1,1-2-1,-1 2 0,1-1 1,-1 0-1,1 1 0,0-1 1,-1 1-1,1-1 0,0 1 1,0 0-1,-1-1 0,1 1 1,1-1-1,-1 2-10,1-1 0,-1 0 0,0 1 1,0-1-1,0 1 0,0-1 0,0 1 0,0 0 0,0-1 0,0 1 0,0 1 0,0-1 0,-1 0 0,1 0 1,0 0-1,1 1 0,5 9-185,0 1 0,8 21 0,-13-29 169,74 194-1162,27 55 2738,-92-233-550,-11-20-968,0 0 0,0 0-1,0 0 1,0 0 0,0 0-1,0 0 1,0 0 0,0 0-1,0 0 1,0-1 0,0 1-1,0 0 1,0 0 0,0 0-1,0 0 1,0 0-1,1 0 1,-1 0 0,0 0-1,0 0 1,0 0 0,0 0-1,0 0 1,0 0 0,0-1-1,0 1 1,0 0 0,0 0-1,0 0 1,0 0 0,0 0-1,0 0 1,1 0 0,-1 0-1,0 0 1,0 0 0,0 0-1,0 0 1,0 0 0,0 0-1,0 0 1,0 0 0,0 0-1,0 0 1,1 0 0,-1 0-1,0 0 1,0 0 0,0 0-1,0 0 1,0 0 0,0 0-1,0 0 1,0 0 0,0 0-1,0 0 1,0 1 0,1-1-1,-1 0 1,0 0 0,0 0-1,0 0 1,-6-36 1073,4 27-1258,-2-16 237,-26-162-215,28 165-46,1-1 0,1-1 0,0 1 0,2 0-1,0 0 1,7-24 0,-8 42 123,0 1-1,1-1 1,-1 0 0,1 0 0,0 1-1,0 0 1,1-1 0,-1 1-1,1 0 1,5-6 0,-6 8 53,-1 1 1,1 0-1,-1 0 1,1 0 0,0 0-1,-1 0 1,1 1-1,0-1 1,0 1-1,0-1 1,0 1 0,-1-1-1,1 1 1,0 0-1,0 0 1,0 0 0,0 0-1,0 0 1,0 1-1,-1-1 1,1 1-1,0-1 1,0 1 0,0-1-1,-1 1 1,1 0-1,0 0 1,2 2-1,13 8 5,-2 1 0,26 21 0,1 2 397,-37-31-354,0 2 0,-1-2 1,1 1-1,-1 0 0,0 1 1,-2-1-1,2 1 1,-1 0-1,0 0 0,4 10 1,1 9-36,8 36 0,-7-26 10,1 3 1,2-1 0,31 66 0,-38-91-4,2 0 1,-1 0-1,2-1 0,0 0 0,0 0 0,1-1 1,0 0-1,0-1 0,1 1 0,0-2 0,22 14 1,-30-21 9,-1 0 1,0 0 0,1-1-1,0 1 1,0 0 0,-1-1-1,1 0 1,0 1 0,0-1-1,0 0 1,0 0 0,0 0 0,-1 0-1,1 0 1,0 0 0,0 0-1,0-1 1,0 1 0,0-1-1,-1 1 1,4-2 0,-3 0 25,1 0 0,-1 0 0,0 0 1,1 0-1,-1 0 0,0-2 0,0 2 0,-1 0 1,1-1-1,-1 0 0,1 1 0,1-5 1,1-5 108,0 0 1,-1 0 0,0-1 0,-1 0-1,1-15 1,-2-2-8,-1 1-1,-2-1 1,-1 1 0,-1 0-1,-14-55 1,2 31-332,-2 2 1,-28-60-1,46 110 170,0 0 0,-1 0-1,1 1 1,0-1-1,-1 0 1,1 0-1,-1-1 1,1 2 0,-1-1-1,1 0 1,-1 0-1,1 1 1,-1-1-1,0 1 1,1-1 0,-1 0-1,0 1 1,0-1-1,-1 0 1,-3 14-544,6 31-361,20 143-2255,-18-166 3144,2 0-1,1 0 1,-1 0-1,2-1 0,2 0 1,16 32-1,-22-48 123,-1 0-1,1-1 0,0 1 1,0 0-1,0-1 0,1 1 0,-1-1 1,1-1-1,-1 1 0,1 1 1,0-2-1,0 0 0,1 0 1,-1 0-1,0 0 0,1-1 1,-1 0-1,1 1 0,-1-2 1,0 1-1,0 0 0,1-1 0,0 0 1,-1 0-1,1-1 0,0 1 1,-1-1-1,1 0 0,5-2 1,3-1-4,0-1 0,0-1 0,-1 0 0,0-1 0,-1-1 0,0 1 0,0-2 0,0 0 0,10-11 0,15-21-369,-2-2 1,-1-2-1,-2-1 0,31-63 1,23-33-657,-84 140 923,0 1 0,0-1-1,-1 1 1,2-1 0,-1 1-1,0-2 1,0 2 0,0 0-1,1 0 1,-1 0 0,1-1-1,-1 1 1,0 0 0,0 1-1,1-1 1,0 0-1,-1 0 1,1 1 0,2-1-1,-3 1 7,0 1 0,1-1 0,-1 1-1,0 0 1,0 0 0,0 0-1,0-1 1,0 1 0,0 0 0,-1 0-1,1 0 1,0 0 0,0 0 0,-1 2-1,1-2 1,-1 0 0,1 0-1,-1 0 1,1 1 0,-1-1 0,0 0-1,1 0 1,-1 1 0,0-1-1,0 0 1,0 0 0,0 2 0,4 29 9,1 51 0,-5-70 49,-1-1 0,0 0 0,0 0 0,-1-1 0,-1 1 0,0 1 0,-7 17 0,9-28-21,0 0-1,0 1 0,-1-1 0,1 0 0,-1 0 0,1 0 0,-1 0 1,1 0-1,-1-1 0,0 1 0,0-1 0,1 2 0,-1-2 0,0 0 1,0 1-1,0-1 0,-1 0 0,1-1 0,0 1 0,-1 0 1,1 0-1,-1-1 0,1 0 0,0 1 0,-1-1 0,1 0 0,-1 0 1,1 0-1,-1-1 0,1 1 0,-1 0 0,1-1 0,-5-1 1,-7-4 59,-1 0 0,1-1 1,0 0-1,-18-15 1,-2 1-72,29 19-90,-1-1 0,0 0 0,1 1-1,-1 0 1,0 1 0,0-1 0,0 0 0,0 1 0,0 1 0,-9-1 0,12 2 3,0-1 0,1 1-1,-1 1 1,0-1 0,1 0-1,-1 0 1,1 0 0,-1 0-1,1 1 1,-1-1 0,1 1-1,0 0 1,0 0 0,0 0-1,0 1 1,0-1 0,0 0-1,0 0 1,1 0 0,-1 1-1,1-1 1,0 1 0,0-1-1,0 2 1,-1 3 0,-3 8 102,2 0 1,0-1 0,0 2 0,2-1 0,0 1-1,0-2 1,1 2 0,1 0 0,1-1 0,0 1-1,8 28 1,-7-38-1,-1-1-1,1 2 1,1-2-1,-1 0 1,1 1-1,0-1 0,0-1 1,0 1-1,1 0 1,0-1-1,0 0 1,0 0-1,0-1 1,0 1-1,1-1 1,8 4-1,-3-3 62,-1 1-1,0-1 0,1-1 0,0-1 1,0 0-1,0 0 0,0-1 0,15 0 1,-20-1 29,0-1 0,-1 0 1,1 0-1,0 0 0,-1-1 0,0 0 1,1 0-1,-1 0 0,0-1 0,0 0 1,0 0-1,-1 0 0,9-8 1,-7 4 24,0 1 1,0-2-1,-1 2 1,0-1 0,-1-1-1,-1 0 1,1 1 0,5-14-1,-4 3-17,0 1-1,-1-1 0,-1 0 1,0 0-1,-1 0 0,-1-1 1,-1 1-1,-3-27 1,0 23-115,-1 0 0,-1 0 1,-2 0-1,1 1 0,-2 0 1,0 1-1,-2 0 0,-13-21 1,17 36-102,5 12-31,3 21-145,-1-25 222,9 65-1177,23 86-1,-24-121 1130,2-2-1,1 0 0,1 0 1,30 51-1,-39-76 366,1 0 0,-1 1-1,1-1 1,10 11 0,-14-16-202,0 0 0,0 0-1,0-1 1,1 1 0,-1 0 0,0 0-1,0-1 1,1 1 0,-1-1-1,1 1 1,-1-1 0,0 0 0,1 1-1,-1-1 1,1 0 0,-1 0-1,1 0 1,-1 0 0,1 0 0,-1 0-1,0 0 1,1-1 0,-1 1-1,1 0 1,-1-1 0,0 1 0,1-1-1,-1 0 1,0 1 0,1-1 0,-1 0-1,2-2 1,2-1 28,0-2 0,-1 1 0,0-1 0,0 1 0,0-2-1,0 1 1,-1 0 0,0-1 0,0 1 0,-1-1 0,0 0 0,2-12 0,2-10-63,2-50 0,-6 54-16,0-4-73,14-111-315,-13 122 217,1 1 1,0-1 0,2 1-1,0 0 1,14-26 0,-19 40 78,1 0 1,-1 0 0,1 0 0,0 0 0,0 1 0,0 0 0,0-1 0,1 1 0,3-3-1,-5 5 43,0-1 0,0 1-1,0 0 1,0-2 0,0 2-1,0 0 1,0 0 0,0 0-1,0 0 1,1 0 0,-1 0-1,0 0 1,0 0 0,0 0-1,0 2 1,0-2-1,0 0 1,0 1 0,0-1-1,0 1 1,0-1 0,-1 1-1,1-1 1,0 1 0,0-1-1,0 1 1,0 0 0,-1 0-1,1-1 1,0 1 0,-1 0-1,2 1 1,8 16-285,1 0 0,-1 0 0,-1 1 0,-1 0 0,-1 1 0,9 33 0,-5-20 51,1 2 126,-6-19 433,0 0 0,-1 0 0,-1 0 1,0 0-1,-2 1 0,1 0 0,-1 17 0,-2-32-147,0-1 0,-1 1 0,1 0 0,-1 0 0,1-1 0,-1 1 0,1-1 0,-1 1 0,0 1 0,0-2 0,0 1 0,-1 1 0,-5-2 665,2-15-688,3 2-174,1-1-1,1 1 0,0 0 0,0-1 0,1 0 0,1 1 0,5-22 0,31-85-1261,-30 94 982,-2 10 115,-4 6 90,1 1-1,0 0 0,0-1 0,1 2 0,0-2 0,1 2 0,0 0 1,8-12-1,-12 19 129,0-1-1,0-1 1,0 2 0,0-1 0,0 1 0,0-1 0,0 1-1,0 0 1,0-1 0,0 1 0,0 0 0,0 0 0,0 0 0,0 0-1,1 0 1,-1 0 0,0 0 0,0 0 0,0 0 0,0 0-1,0 1 1,0-1 0,0 0 0,0 1 0,0-1 0,0 1-1,0-1 1,0 2 0,0-2 0,0 1 0,0 0 0,-1-1 0,1 1-1,0 0 1,0 0 0,-1 0 0,2 1 0,27 42 443,-24-36-368,29 56 475,-3 1 0,30 89 1,-35-86-320,-11-40-33,-5-22-511,-10-6 258,1 0 0,-1-1-1,1 1 1,-1-1 0,0 1 0,1-1-1,-1 1 1,1-1 0,-1 1 0,0-1 0,1 1-1,-1-1 1,0 1 0,0-1 0,0 0-1,1 1 1,-1-1 0,0 0 0,0 1 0,0-1-1,0 1 1,0-2 0,1-6-847,-1 0 0,0 1-1,-1-1 1,-1-13 0,1 16 474,-6-37-3029</inkml:trace>
  <inkml:trace contextRef="#ctx0" brushRef="#br0" timeOffset="-204394.63">201 6705 6553,'-18'27'5417,"-11"10"-5610,15-20 444,-3 4-135,2 1-1,1 2 1,0-1-1,2 1 1,2 0 0,-1 2-1,2-1 1,-11 50-1,13-34 1,2 1 0,1-1 0,2 0 0,8 84 0,-2-82 84,1 0 0,2 0 0,2-1 0,2 1 1,19 49-1,-23-74-88,1 0 0,1-1 1,0 0-1,1-1 1,1 0-1,0-2 1,2 1-1,-1 0 1,1-1-1,0-2 1,2 1-1,-1-2 1,2 0-1,22 12 1,-27-17 7,-9-4-170,1 0-1,-1-1 0,1 1 1,0-1-1,-1 0 0,0 0 1,1-1-1,3 2 0,2-8-1873,-7-13-2034,-3 1 1114</inkml:trace>
  <inkml:trace contextRef="#ctx0" brushRef="#br0" timeOffset="-203285.87">473 7049 7058,'0'-6'4861,"10"0"-3651,16-3-1559,-23 9 706,26-9-107,1 3 0,0 2 0,1-1 0,-1 3-1,1 1 1,35 4 0,-62-2-239,0-1-1,0 0 1,-1 2 0,1-1-1,-1 0 1,1 0 0,0 0-1,-1 1 1,1-1 0,-1 1 0,1 0-1,-1 0 1,0 0 0,0 2-1,0-2 1,0 1 0,0-1 0,-1 1-1,1 0 1,-1 0 0,0 1-1,3 5 1,-3-5-10,-1 0 0,1 1 1,-1 0-1,-1-1 0,1 1 0,0 0 1,-1 0-1,0-1 0,0 1 0,-1 0 0,1 0 1,-1-1-1,0 0 0,0 2 0,-1-2 1,1 0-1,-1 0 0,-4 10 0,-1-2-4,0-2-1,-1 2 1,-1-2-1,0 1 1,0-2-1,1 1 1,-2-1-1,-1 0 1,-18 11-1,-23 20-115,52-40 118,0 0 1,-1 0 0,1 1 0,0-1 0,0 0 0,-1 0 0,1 0-1,0 0 1,-1 0 0,1 0 0,0 0 0,0 1 0,0-1-1,-1 0 1,1 0 0,0 0 0,0 0 0,0 1 0,-1-1 0,1 0-1,0 0 1,0 1 0,0-1 0,0 0 0,-1 0 0,1 1 0,0-1-1,0 0 1,0 0 0,0 1 0,0-1 0,0 0 0,0 0 0,0 1-1,0-1 1,0 0 0,0 1 0,0-1 0,0 0 0,0 0 0,0 1-1,0-1 1,0 0 0,1 0 0,-1 1 0,0-1 0,0 0 0,0 0-1,0 1 1,1-1 0,-1 0 0,0 0 0,0 0 0,0 1 0,1-1-1,-1 0 1,0 0 0,0 0 0,0 0 0,1 0 0,-1 1 0,1-1-1,23 4 27,-17-4-16,7 1 5,0 0 0,0 1-1,-1 1 1,21 6 0,-27-6-18,-1 0 1,1 0-1,-1 0 0,0 1 1,0-1-1,0 2 1,0 0-1,-1-1 1,0 1-1,0 1 0,0-1 1,5 8-1,-5-5 5,0 0-1,-1 1 0,0-1 1,0 2-1,-2-1 0,1 0 1,0 0-1,-1 1 1,0 0-1,-1 0 0,0-1 1,0 1-1,-2 15 0,1-20 46,-1 1 0,1-1 0,-1 0 0,0-1-1,-1 2 1,1-1 0,-1-1 0,0 1 0,0 0-1,0 0 1,0-1 0,-1 0 0,0 0 0,0 1-1,0-2 1,0 1 0,-1-1 0,0 1 0,1 0-1,-1-1 1,-1 0 0,1-1 0,0 1 0,-1-1-1,1 0 1,-1 1 0,-6 0 0,8-2-134,0-1 1,0 0 0,-1 0-1,1 0 1,0 0-1,0 0 1,0 0 0,0-1-1,0 0 1,-5-1-1,7 2 5,0 0 0,1-2 0,-1 2 0,1 0 0,-1 0 0,0-1 0,1 1 0,-1-1 0,1 1 0,-1 0 0,1-1 0,-1 1 0,1-1 0,0 1 1,0-1-1,0 1 0,-1-1 0,1 1 0,0-1 0,-1-1 0,1 1-10,0 1 1,0-1-1,1 0 1,-1 0 0,0 1-1,0-1 1,1 0-1,-1 0 1,0 1 0,0-1-1,0-1 1,1 2-1,-1-1 1,1 1 0,-1-1-1,1 0 1,-1 1-1,1-1 1,0 1 0,-1-1-1,1 1 1,0-1-1,13-8-1272</inkml:trace>
  <inkml:trace contextRef="#ctx0" brushRef="#br0" timeOffset="-202898.71">1138 7143 9602,'1'11'1266,"0"1"0,0-1 0,-1 17 0,-1-15-801,1 1 1,3 23-1,12 84-558,-9-68-432,19 87 0,-25-139 462,0 0 1,0 0-1,0 0 0,1 0 0,-1 0 1,0 0-1,1 1 0,-1-1 0,1 0 0,-1 0 1,1 0-1,-1 0 0,1-1 0,0 1 1,-1 0-1,1 0 0,0-1 0,0 1 1,1 0-1,-1-1-97,0 0 1,-1 0-1,1-1 1,0 1 0,0 0-1,0 0 1,-1-1-1,1 1 1,0-1-1,0 1 1,-1-1-1,1 1 1,0-1-1,-1 1 1,1-1 0,0 0-1,-1 1 1,1-1-1,-1 0 1,1 0-1,-1 1 1,0-2-1,1 1 1,-1 0-1,0 0 1,10-18-2173</inkml:trace>
  <inkml:trace contextRef="#ctx0" brushRef="#br0" timeOffset="-202229.5">1555 7166 7314,'2'2'304,"1"0"1,-1 1-1,0 0 0,1-1 1,-1 2-1,-1-1 1,1 0-1,0 0 1,-1 0-1,1 1 1,-1 0-1,0-1 1,0 0-1,0 1 1,-1-1-1,1 1 1,-1 4-1,0-2-225,-1 0 0,1 1-1,-1-2 1,-1 1 0,1 1 0,-1-2 0,0 1 0,0 0-1,-5 7 1,0 0-217,-1 0-1,0-2 1,0 1-1,-2-2 1,1 1 0,-1-1-1,-20 17 1,26-24 113,0 0 1,0-1-1,0 0 1,0 0-1,-1 1 1,1-1-1,-1 0 1,1-1-1,-1 0 1,1 0-1,-1 0 1,0 0-1,0-1 1,1 0-1,-1 0 1,-6-1-1,8 0 96,0 0 0,0 0 0,0 0 0,1 0 0,-1-1-1,0 1 1,1-2 0,0 1 0,0 1 0,0-1 0,0 0 0,-1-1 0,1 1 0,1 0 0,-1-2-1,0 2 1,0-1 0,1 1 0,0-1 0,-1 0 0,1 1 0,0-1 0,0-1 0,1 1 0,-1 0-1,0-5 1,0-6-9,1 1 0,0 0 0,0 0 0,1-1 0,1 2 0,0-2-1,1 1 1,0 1 0,1-1 0,1 0 0,0 2 0,-1-1 0,2-1-1,0 3 1,1-2 0,1 2 0,8-11 0,-13 17-69,1 2 0,-1-1 0,1 0 0,0 1 0,0 0-1,0 0 1,0 0 0,0 0 0,1 0 0,-1 0 0,0 1 0,1 0 0,-1 1 0,1-1 0,-1 1 0,1 0 0,0 0 0,-2 0 0,2 0-1,-1 1 1,1 0 0,-1 0 0,0 0 0,6 4 0,-1-2 20,0 0 0,0 1 0,0 0 0,-1 2 0,0-2 0,0 2 0,0-1-1,0 2 1,-1-1 0,9 13 0,-11-13 45,-1 2 0,0-1 0,0-1 0,-1 3 0,0-2 0,0 1 0,-1 0 0,1-1 0,-2 2 0,1-1 0,-1 1 0,0 13 0,-1 10 58,-9 62 1,5-60-97,-14 225-1699,19-249-222,3-26-1434,1-7 1001</inkml:trace>
  <inkml:trace contextRef="#ctx0" brushRef="#br0" timeOffset="-201853.43">1839 6704 6353,'84'97'6586,"-49"-52"-5463,41 69 0,-57-81-1129,-2 0 0,-2 1-1,0 1 1,-2 0-1,-1 2 1,11 58 0,-21-75 106,0 1 1,-2-1 0,0 0 0,-1 1 0,-1-1 0,0 0 0,-2 0-1,0 0 1,-2 0 0,-12 33 0,-1-10-312,0 0 0,-3-2 0,-39 56 0,35-63-942,-1 0 1,-56 50-1,56-57-542,-11 11-580</inkml:trace>
  <inkml:trace contextRef="#ctx0" brushRef="#br0" timeOffset="-87890.22">6926 10257 7410,'-2'3'5841,"-10"24"-6228,7-8 487,1 0 1,1 0-1,0 1 0,2-1 0,0 0 0,3 38 1,0-37-21,2 33-2,-1 68-1,-3-106-57,-1 1 0,-1-1 1,-1 1-1,0-1 0,-1-1 0,0 2 0,-1-1 1,-1-1-1,-7 14 0,12-27-2,1 1-1,-1-1 1,0 0-1,0 0 1,0 1-1,0 0 1,0-1-1,0 0 1,-1 0-1,1 0 1,0-1-1,0 1 1,-1 0-1,1 0 1,-1-1-1,1 1 1,0-1-1,-1 1 1,1-1-1,-1 0 1,1 1-1,-2-1 1,0 0-6,-1 0-1,1-1 1,0 1 0,-1-1 0,1 0 0,0 0 0,-1 0 0,1 0 0,-5-3-1,-5-5-32,0 1-1,1-2 0,-16-15 0,27 25 21,-21-21-24,-10-8 30,1 0 1,2-2 0,-45-60 0,70 82 34,0 1-1,1-2 1,-1 1 0,2-1 0,-1 1 0,1-1 0,1 1-1,0-2 1,0 2 0,1-1 0,0 0 0,0 0 0,1 1-1,3-15 1,-3 20-36,0 1 0,1-1-1,-1 1 1,1 0 0,0-1-1,-1 1 1,1 0 0,1 0-1,-1 1 1,0-1 0,1 1-1,-1-2 1,1 2 0,0 0-1,5-4 1,52-27 110,-43 25-37,34-16 344,1 1 0,1 2 0,78-17 0,-124 37-432,1 0 1,-1 0-1,1 0 1,-2 1-1,1 0 1,1 1-1,-1-1 1,1 2-1,-1-1 0,0 1 1,11 4-1,-3 1-141,1 2-1,-1-1 0,23 20 0,-35-25 145,0-1 0,0 0 0,1-1-1,-1 1 1,0-1 0,0 0-1,6 2 1,-8-3-69,-1 0 0,1 0 0,0 0 0,0 0 0,0 0 0,0 0 0,-1 0 0,1 0 0,0 0 0,0 0 0,0 0 0,0 0 0,-1 0 0,1-1 0,0 1 0,0 0 0,-1-1 0,1 1-1,0 0 1,0-1 0,-1 1 0,1-1 0,0 1 0,-1-1 0,1 0 0,-1 1 0,1-1 0,-1 0 0,1 1 0,-1-1 0,1 0 0,-1 1 0,0-1 0,1 0 0,-1 0 0,0-2 0,0-3-2652,-5 2 5</inkml:trace>
  <inkml:trace contextRef="#ctx0" brushRef="#br0" timeOffset="-87050.54">7314 10637 5777,'-11'8'3683,"3"0"1261,14-7-5677,16-6 707,0-1-1,30-12 1,-36 11 177,1 1 1,-1 0-1,1 1 1,1 1-1,35-3 0,-49 7-97,-1 0 0,1 0 0,-1 0 0,0 1-1,0-1 1,1 2 0,-1-1 0,0 0 0,1 1-1,-1-1 1,0 0 0,0 1 0,0 0-1,0 0 1,0 0 0,0 0 0,0 1 0,3 3-1,-4-2-39,1-1-1,-1 1 0,0 1 1,0-1-1,-1 0 0,1 0 1,-1 1-1,0-1 0,0 1 1,0-1-1,0 0 0,-1 9 1,-1 7-122,0 0-1,-2 0 1,0 0 0,-1-1-1,-9 26 1,-7 19-145,-26 100 256,46-164-1,0 1 0,0-1-1,0 0 1,0 0 0,0 0-1,0 1 1,0-1 0,0 0-1,0 0 1,0 1 0,0-1-1,0 0 1,0 0 0,0 0-1,0 1 1,0-1 0,0 0-1,0 0 1,0 0 0,0 1-1,0-1 1,0 0-1,0 0 1,0 0 0,0 1-1,0-1 1,1 0 0,-1 0-1,0 0 1,0 2 0,0-2-1,0 0 1,0 0 0,1 0-1,-1 0 1,0 0 0,0 0-1,0 1 1,1-1 0,-1 0-1,12-3 29,-6 2-23,33-7 48,-13 2 30,39-5 0,-58 11-89,1-1 0,-1 1 1,1 1-1,-1-1 1,1 1-1,-1 1 0,0-1 1,1 1-1,-1 1 1,8 4-1,0 6-84,-14-13-88,-1 1 0,0-1 0,1 0 0,-1 1 0,1-1-1,-1 1 1,0-1 0,1 1 0,-1-1 0,0 1 0,1-1 0,-1 1-1,0-1 1,0 1 0,0-1 0,1 1 0,-1-1 0,0 1 0,0-1 0,0 1-1,0-1 1,0 1 0,0 0 0,0-1 0,0 1 0,0-1 0,0 1-1,-1-1 1,1 1 0,0 0 0,-1 1-2369</inkml:trace>
  <inkml:trace contextRef="#ctx0" brushRef="#br0" timeOffset="-86403.74">7350 10799 7098,'-1'1'4512,"2"8"-3544,2 6-1739,-2-9 789,2 0 1,-1-1-1,1 2 1,-1-2-1,2 0 1,-1 0 0,0 1-1,1-1 1,0-1-1,0 0 1,1 2 0,6 3-1,-7-7 94,0 0-1,0 2 1,0-3-1,1 1 0,-1 0 1,1-1-1,-2 0 1,2 0-1,0 0 1,-1-1-1,1 1 1,0-1-1,0 0 1,-1 0-1,1-1 1,7-1-1,20-7 236,-1 0 1,44-21-1,-46 18-139,-1 1 0,2 1 0,34-6 0,-49 14-735,-1-1-1,1 0 1,25-11 0,-35 12 275,0-1-1,0 0 1,-1 0 0,1 0 0,-1 0 0,0-1-1,0 1 1,0-2 0,0 1 0,-1 0 0,0 0-1,0-2 1,5-7 0,2-8-2451</inkml:trace>
  <inkml:trace contextRef="#ctx0" brushRef="#br0" timeOffset="-85974.42">8468 10442 6921,'19'-1'7272,"14"-11"-8131,-17 7 872,13 0 197,0 1 0,-1 3 1,2 0-1,-1 2 0,48 9 0,-66-9-248,0 0 0,-1 1 0,1 0 0,-1 1 0,0 2-1,0-2 1,18 10 0,-27-9-2369,-7-3 217</inkml:trace>
  <inkml:trace contextRef="#ctx0" brushRef="#br0" timeOffset="-85552.29">8573 10819 4745,'3'2'622,"0"0"-1,1-1 1,-1 2 0,1-2 0,0 0-1,0 0 1,-1 0 0,1 0 0,0 0-1,0-1 1,6 0 0,-3 0-253,-1-1 1,1 0-1,0-1 0,-1 1 1,1-2-1,7-3 0,8-5-486,-1-1 1,0-2-1,17-15 0,-8 7 824,-13 10-770,-1 1 0,1 2 0,0 0-1,24-8 1,-38 16 6,-1 1-1,1-1 0,0 1 1,-1 0-1,1 0 1,0 0-1,-1 1 1,1-1-1,0 0 0,-1 1 1,1 0-1,-1 0 1,1-1-1,-1 2 0,4 0 1,11 5-1218,-17-7 1157,1 0 1,-1 0 0,1 0 0,-1 0-1,1 1 1,-1-1 0,1 0 0,0 0 0,-1 0-1,1-1 1,-1 1 0,1 0 0,-1 0-1,1 0 1,-1 0 0,1 0 0,-1-1-1,1 1 1,-1 0 0,1 0 0,-1-1-1,1 1 1,-1 0 0,0-1 0,1 1 0,-1 0-1,0-1 1,1 1 0,-1-1 0,0 1-1,1 0 1,-1-2 0,0-3-2540</inkml:trace>
  <inkml:trace contextRef="#ctx0" brushRef="#br0" timeOffset="-84810.76">9418 9886 5569,'49'23'3708,"-48"-21"-3453,0-1 0,0 0 0,1 0 0,-1 1 0,0-1 0,0 0 0,0 0 0,0 1 0,0-1 0,0 1 0,-1-1 0,1 1 0,0-1 0,-1 2 0,1-2 0,-1 1 0,0-1 0,1 1 0,-1 0 0,0 2 0,-4 35 862,2-26-1037,-8 100-720,4 141 1,11-152 905,0-41 71,-3 0-1,-2 0 1,-10 69-1,10-125-475,0-4-1137,0-5-3733,-1-10 2497</inkml:trace>
  <inkml:trace contextRef="#ctx0" brushRef="#br0" timeOffset="-81968.53">5586 7670 8650,'-7'404'4073,"7"299"-7350,76 288 5641,-67-885-1945,4 431 447,-42 0-1013,27-510 131,-6 214-210,22 251 0,-12-466 495,-3-14 79,2-1 0,0 2 0,0-1 0,1-1 0,0 1 0,8 21 0,-9-31-362,-1-2 0,1 0 0,0 1 1,-1-1-1,1 0 0,0 0 0,0 0 0,0 1 1,-1-1-1,1 0 0,0 0 0,0 0 1,0 0-1,-1 0 0,1 0 0,0 0 1,0-1-1,0 1 0,-1 0 0,1 0 1,0-1-1,0 1 0,-1 0 0,1-2 0,0 2 1,-1-1-1,1 1 0,0-1 0,-1 1 1,2-1-1,8-4 15,54-24-108,82-22-1,-115 41 146,0 4-1,0 0 0,0 2 1,1 0-1,40 4 0,92 14 117,61 2-67,151-29-57,134 7 617,-133 53-192,-53-3-179,-159-29-251,456 36 327,-440-46-222,264-26-1,-220 3-107,-179 18-100,-2 2 1,1 2-1,46 10 1,-61-7-80,-3 0 90,-1-2 0,2 0 1,-1-2-1,1-1 0,30-2 0,-51 0 75,-1-1 0,1 0-1,-1 0 1,0-1 0,0-1-1,1 1 1,-1 0 0,-1-1-1,1 0 1,0 0 0,-1 0-1,1-2 1,-2 1 0,1 0-1,0 0 1,-1-1 0,1 0-1,-1 0 1,0 0 0,0-1 0,-1 1-1,1-1 1,-1-1 0,0 2-1,-1-1 1,0 0 0,3-12-1,-3 12-114,-2 0-1,1 1 1,0-2-1,-1 2 1,0-1-1,-1 1 1,1-2-1,-1 2 1,0-1-1,-3-8 1,-23-59-1354,8 25 1556,-20-90 442,4-3 0,-25-214 1,14-296-151,27 17 904,24-10-864,0 13-418,-9 569 9,-3 0 1,-25-102-1,-50-112-440,33 102-25,49 173 449,-14-27-111,14 28 88,-1 0-1,1-1 0,-1 1 1,1 0-1,-1-1 0,1 1 1,-1 0-1,1 0 0,-1 0 1,0 0-1,1 0 0,-1-1 1,1 1-1,-1 0 0,0 0 1,1 0-1,-1 0 0,1 1 1,-1-1-1,1 0 0,-1 0 1,0 0-1,1 0 0,-1 1 1,1-1-1,-1 0 0,1 0 1,-1 1-1,1-1 0,-1 0 1,1 2-1,-1-2 0,1 1 1,0-1-1,-1 0 0,1 1 1,-1-1-1,1 1 0,0 0 1,-2-1-5,0 1 1,0-1 0,0 0-1,0 1 1,0-1-1,1 0 1,-1 0 0,0 0-1,0-1 1,0 1-1,0 0 1,0-1 0,1 1-1,-5-2 1,-7-3 27,-18 0-6,2 2 0,-2 0 0,0 2 0,-53 5 0,-127 30-236,-29 3 219,-90-24 532,-465-40 0,450 6-605,-649 47 0,623 33 111,1 29-202,-26 4 561,353-85-221,0-2 0,-52-2 0,-34 3-3852,113-2 916,5-1-7</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9:28.062"/>
    </inkml:context>
    <inkml:brush xml:id="br0">
      <inkml:brushProperty name="width" value="0.1" units="cm"/>
      <inkml:brushProperty name="height" value="0.1" units="cm"/>
      <inkml:brushProperty name="color" value="#33CCFF"/>
    </inkml:brush>
  </inkml:definitions>
  <inkml:trace contextRef="#ctx0" brushRef="#br0">110 1 6129,'0'0'219,"1"0"0,-1 1-1,1-1 1,-1 0 0,1 0 0,0 0-1,-1 1 1,1-1 0,-1 0 0,1 0-1,0 0 1,-1 0 0,1 0-1,-1 0 1,1 0 0,0 0 0,-1-1-1,1 1 1,-1 0 0,1 0-1,0-1 1,-1 2 1519,-5 11-753,3-4-959,-1 0-1,-1-1 0,0 0 0,0 0 1,-9 13-1,6-11-58,1 1 1,0 0-1,-6 13 1,3-1-93,1 0 0,0 0 0,2 1 0,0 0 0,2 0 0,0 1 0,2-1 0,1 1 0,2 42 0,5 5 367,5 120 2056,-11-147-1504,-1 0-1,-9 54 1,2-68-665,0 12-547,26-43 27,39-1 360,-27 2 21,-1-1 1,46-9-1,-60 7 8,21-5 204,0 1 0,51-3-1,-74 10-172,0 0 0,-1 1-1,1 1 1,-1 0 0,0 0-1,1 1 1,-1 1 0,0 0-1,-1 0 1,22 12 0,-9-5-1320,-23-11 1062,0 1-1,-1-1 1,1 0 0,0 0-1,0 0 1,0 0 0,0 0-1,0 0 1,0 0 0,0 0-1,0 0 1,0 0 0,0 0-1,0-1 1,0 1 0,0 0-1,0-1 1,0 1 0,0-1-1,0 1 1,-1-1 0,1 1-1,0-1 1,0 0 0,8-11-2737</inkml:trace>
  <inkml:trace contextRef="#ctx0" brushRef="#br0" timeOffset="560.44">824 268 9346,'0'1'301,"0"0"0,0 0 0,0 1 0,0-1 0,0 0-1,1 0 1,-1 0 0,0 0 0,1 0 0,-1 0 0,1 0 0,-1 0 0,1 0 0,0 0 0,-1 0-1,1 0 1,1 1 0,0-1-256,-1-1-1,1 0 1,-1 1-1,1-1 1,0 0-1,-1 0 1,1 0-1,0 0 1,-1 0-1,1 0 1,0 0-1,3-2 1,42-7-42,-29 4 35,-1 2 0,1 0 1,0 1-1,22 0 0,-17 3 70,0-2-1,0-1 0,0 0 1,0-2-1,38-11 0,-34 12-733,-27 3 503,1 0 0,-1 0-1,1 0 1,-1 0 0,0 0-1,1 0 1,-1 0 0,1 0-1,-1 0 1,1 0 0,-1 1 0,0-1-1,1 0 1,-1 0 0,1 0-1,-1 0 1,0 1 0,1-1-1,-1 0 1,0 0 0,1 1 0,-1-1-1,0 0 1,1 1 0,-1-1-1,0 0 1,0 1 0,0-1-1,1 1 1,-1-1 0,0 0-1,0 1 1,0-1 0,0 1 0,0-1-1,1 0 1,-1 1 0,0-1-1,0 1 1,0-1 0,0 1-1,0-1 1,0 0 0,-1 1 0,1-1-1,0 1 1,0-1 0,0 0-1,0 1 1,0-1 0,-1 1-1,1-1 1,0 0 0,0 1-1,-1-1 1,1 0 0,0 1 0,0-1-1,-1 0 1,1 1 0,-1-1-1,-6 8-3551</inkml:trace>
  <inkml:trace contextRef="#ctx0" brushRef="#br0" timeOffset="1113.97">942 619 7906,'5'-1'5703,"8"2"-3926,14 0-2181,26-6 700,-9 1-22,64-14 0,-85 12-18,-14 3-67,0 0-1,0 0 1,0 1-1,0 1 1,1-1 0,-1 2-1,1-1 1,-1 1-1,12 2 1,-19-2-182,-1 1 0,0-1 0,1 1 0,-1 0 0,0 0 0,1 0 0,-1-1-1,0 1 1,0 0 0,0 1 0,0-1 0,0 0 0,0 0 0,0 0 0,0 1 0,-1-1 0,1 0 0,0 1 0,-1-1 0,1 0 0,-1 1 0,1-1 0,-1 1 0,1 2 0,-1 1-135,0-1 1,1 1 0,-1-1 0,-1 1-1,1-1 1,-1 0 0,-1 6 0,2-4-2335,3-4 675</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9:42.685"/>
    </inkml:context>
    <inkml:brush xml:id="br0">
      <inkml:brushProperty name="width" value="0.1" units="cm"/>
      <inkml:brushProperty name="height" value="0.1" units="cm"/>
      <inkml:brushProperty name="color" value="#33CCFF"/>
    </inkml:brush>
  </inkml:definitions>
  <inkml:trace contextRef="#ctx0" brushRef="#br0">0 969 4945,'0'0'186,"1"0"-1,-1 0 1,0 1 0,0-1-1,1 0 1,-1 1 0,0-1-1,0 0 1,1 1 0,-1-1-1,0 0 1,0 1 0,0-1-1,0 1 1,0-1-1,0 0 1,0 1 0,0-1-1,0 0 1,0 1 0,0-1-1,0 1 1,0-1 0,0 0-1,0 1 1,0-1 0,0 1-1,0-1 1,0 0 0,-1 1-1,-1 7 1094,2-8-1198,27-2 4489,-20 4-4548,-1-1 0,0 1 0,1-1 1,-1-1-1,1 1 0,-1-1 0,1 0 0,-1-1 0,0 1 0,1-1 0,-1 0 0,0-1 0,11-3 0,29-5-17,1 9 103,0 1 1,91 14 0,-125-13-86,123 28 470,-108-21-321,1-1 0,1-1-1,-1-2 1,1 0-1,49-2 1,-68-4-134,0 0 0,0-1-1,0-1 1,0 1 0,-1-2 0,0 1 0,0-1-1,11-8 1,39-17-94,-44 27-1012,-10 3-5963,-6 0 3392</inkml:trace>
  <inkml:trace contextRef="#ctx0" brushRef="#br0" timeOffset="841.23">1692 0 7066,'-2'69'6373,"-9"34"-5194,-2 52-1855,24 277 1791,1-23 1553,-9 17-2234,-3-416 87,-1 10-3605,-3-21 406,-4-14 140,-10-23-320</inkml:trace>
  <inkml:trace contextRef="#ctx0" brushRef="#br0" timeOffset="3384.63">2025 913 6545,'-8'7'713,"7"-5"-510,0-1 1,-1 1 0,1-1 0,0 0 0,-1 1-1,0-1 1,1 0 0,-1 0 0,1 0 0,-1 0 0,0 0-1,0-1 1,0 1 0,0 0 0,1-1 0,-1 0 0,-3 1-1,-3-5 912,-6-2 72,14 6-1128,0 0 1,0 0-1,-1 0 0,1 0 1,0 0-1,0 0 0,-1 0 0,1 0 1,0 0-1,-1 1 0,1-1 1,0 0-1,0 0 0,-1 0 0,1 0 1,0 0-1,0 0 0,0 1 1,-1-1-1,1 0 0,0 0 0,0 0 1,0 1-1,-1-1 0,1 0 1,0 0-1,0 1 0,0-1 1,0 0-1,0 0 0,0 1 0,-1-1 1,1 0-1,0 0 0,0 1 1,0-1-1,0 0 0,0 0 0,0 1 1,0-1-1,0 0 0,0 1 1,0-1-1,0 0 0,1 1 0,25 4 1,115 3-100,-96-7 449,1 1-1,71 14 1,-92-7 1034,-14 1-3115,-8-1-4888,-3-9 3590</inkml:trace>
  <inkml:trace contextRef="#ctx0" brushRef="#br0" timeOffset="3947.12">2679 485 8626,'-2'67'6400,"-1"-1"-6151,7 124-760,9 110 1289,-4-225 110,-3-38-76,-1 0 1,-2 68-1,-3-103-853,-1 1 0,1-1 0,-1 0 0,1 0 0,-1 0 0,0 1 0,0-1 0,0 0 0,0 0 0,0 0 0,-2 2 0,-7 1-8132,9-5 5309</inkml:trace>
  <inkml:trace contextRef="#ctx0" brushRef="#br0" timeOffset="4337.03">3063 1114 8898,'2'1'634,"-1"0"1,1 0-1,0 0 1,-1 0-1,1 0 1,-1 0-1,1 0 0,-1 1 1,1-1-1,-1 1 1,2 1-1,10 24 1096,1 27-2639,1 3-1154,-17-68-3251,-1-5 2729</inkml:trace>
  <inkml:trace contextRef="#ctx0" brushRef="#br0" timeOffset="5501.04">3541 579 8218,'-17'28'5886,"13"-22"-5701,0 0 0,0 1 1,1 0-1,0 0 0,0 0 0,0 0 1,-1 9-1,-3 13-200,-1-1-1,-2 0 1,-19 39-1,23-53-46,-1-2 1,-1 1-1,0-1 1,-1 0-1,0-1 1,-1 0-1,0 0 1,0-1-1,-18 13 1,25-21 36,1-1 1,-1 1 0,1-1 0,-1 0 0,0 1 0,1-1 0,-1 0 0,0-1 0,0 1 0,0 0 0,0-1 0,0 0 0,0 0 0,0 1 0,0-2 0,1 1 0,-1 0 0,-4-1 0,2-1 21,1 0 0,-1 0 0,1 0 0,0 0 0,0-1-1,0 1 1,0-1 0,0 0 0,0 0 0,-4-5 0,-4-7 108,0-1 0,1 0 0,0 0 0,-11-27 0,18 36-92,0 0 0,1 0 1,1 0-1,-1-1 0,1 1 0,0-1 0,1 0 0,0 0 1,0 1-1,0-1 0,2-10 0,0 12-14,0 0-1,0 0 1,1 0-1,0 0 1,0 0-1,1 0 1,0 1-1,-1-1 1,2 1-1,-1 0 1,1 0 0,0 0-1,0 1 1,9-9-1,1 0 6,1 1-1,1 0 0,-1 1 0,2 1 1,0 0-1,0 2 0,19-8 1,-27 13 37,0 0 1,1 0-1,-1 1 1,1 0 0,0 1-1,0 0 1,-1 0-1,1 1 1,0 0 0,0 1-1,0 0 1,-1 1 0,1 0-1,0 0 1,14 7-1,-11-4 11,0 2-1,0-1 1,-1 2-1,0 0 1,0 0-1,15 16 0,-19-17 9,-2 1 0,1 0-1,-1 1 1,0 0 0,-1 0-1,0 0 1,0 0-1,-1 1 1,5 16 0,-4-7-5,0 0 0,-2 0 1,0 0-1,0 34 1,-12 76 163,6-106-213,2-9-4,-13 197 202,14-208-142,1 0 0,-1 1 0,1-1 0,0 0 1,0 0-1,0 0 0,0 0 0,2 4 0,3 7-7076,-5-13 4875</inkml:trace>
  <inkml:trace contextRef="#ctx0" brushRef="#br0" timeOffset="6951.37">4148 509 6913,'-1'10'4808,"0"-9"-4725,1 0 1,0-1-1,0 1 0,0-1 1,-1 1-1,1-1 1,0 1-1,0-1 0,-1 1 1,1-1-1,0 1 1,-1-1-1,1 1 0,-1-1 1,1 1-1,-1-1 0,1 0 1,-1 1-1,1-1 1,-1 0-1,1 1 0,-1-1 1,1 0-1,-1 0 1,0 1-1,0-1 0,1 0 296,0 0 95,0 0-49,0 0-50,-21 16 325,8 10-122,-18 51 0,2-3-575,21-56 39,0 0-1,1 1 1,1 0 0,1 0 0,0 1-1,2 0 1,0-1 0,0 29 0,3-34 90,7 163 564,-5-154-694,2 0 0,1-1-1,1 1 1,0-1 0,17 35 0,51 107 647,-73-162-646,0 0 0,0 0 0,0 0 0,0-1 0,0 1 0,1 0 0,-1-1 0,0 1 0,1-1 0,-1 1 0,1-1 0,0 0 0,-1 0 0,1 0 0,0 1 0,0-2 0,0 1 0,0 0 0,0 0 0,0-1 0,4 2 0,-3-2-5,0 0 0,-1-1 0,1 1 0,0-1 0,0 1 0,0-1 0,0 0 0,0 0 0,-1 0 0,1 0 0,0-1 0,-1 1 0,5-4 0,-1 0 8,0 0 0,0 0 1,-1-1-1,0 1 0,0-1 1,0 0-1,-1 0 0,0-1 1,0 1-1,-1-1 0,5-12 0,26-74-180,-34 92 176,0 0 0,1 0-1,-1 0 1,0 0 0,0 0 0,0 0 0,0 0 0,0 0 0,0 0 0,0-1-1,-1 1 1,1 0 0,0 0 0,-1 0 0,1 0 0,0 0 0,-1 0 0,1 0-1,-1 0 1,0 0 0,1 0 0,-1 1 0,-1-3 0,0 2 7,0 0 1,0-1-1,0 1 1,0 0 0,0 0-1,0 1 1,0-1-1,0 0 1,-1 1-1,-4-1 1,0 0 16,-1 0 0,0 1-1,0 1 1,0-1 0,-13 4 0,14-2-52,-1 1 1,1 0-1,1 0 0,-1 0 1,-8 7-1,12-9-93,1 0-1,0 1 1,0-1-1,0 1 1,0 0-1,0 0 1,0-1 0,0 1-1,1 0 1,-1 0-1,1 1 1,-1-1 0,1 0-1,0 0 1,0 1-1,0-1 1,0 1-1,0 3 1,-2-2-1060,3-4-3710,0-1 1726</inkml:trace>
  <inkml:trace contextRef="#ctx0" brushRef="#br0" timeOffset="7961.33">4697 126 6945,'-1'-18'4981,"1"15"-4943,0 0 0,0 0 1,0 0-1,-1 0 0,1 0 0,-1 0 0,1 1 1,-1-1-1,-1-3 0,1 6-54,1 0 1,-1 1-1,1-1 0,-1 0 0,1 0 1,-1 1-1,1-1 0,-1 1 0,1-1 1,0 0-1,-1 1 0,1-1 1,0 1-1,-1-1 0,1 1 0,0-1 1,0 1-1,-1-1 0,1 1 1,0-1-1,0 1 0,0 0 0,0-1 1,0 1-1,0-1 0,0 1 0,-6 25 371,5-23-362,-5 33 406,1 0 1,2 0 0,1 42 0,14 115 474,0-33-433,11 292 759,-12-256 71,1 64-28,-11-167-721,-1-92-532,0-1 0,0 0-1,0 1 1,0-1-1,0 1 1,0-1 0,0 0-1,-1 0 1,1 1 0,0-1-1,0 0 1,0 1-1,0-1 1,-1 0 0,1 0-1,0 1 1,-1-1-1,1 0 1,0 0 0,0 1-1,-1-1 1,1 0-1,0 0 1,-1 0 0,1 0-1,0 0 1,-1 1-1,1-1 1,0 0 0,-1 0-1,-7 0-6893,7 0 5638,-1 0-1885</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9:53.814"/>
    </inkml:context>
    <inkml:brush xml:id="br0">
      <inkml:brushProperty name="width" value="0.1" units="cm"/>
      <inkml:brushProperty name="height" value="0.1" units="cm"/>
      <inkml:brushProperty name="color" value="#33CCFF"/>
    </inkml:brush>
  </inkml:definitions>
  <inkml:trace contextRef="#ctx0" brushRef="#br0">84 290 7466,'-9'0'-969,"6"-3"1650</inkml:trace>
  <inkml:trace contextRef="#ctx0" brushRef="#br0" timeOffset="529.6">139 104 9490,'-2'3'439,"0"0"-1,0-1 1,0 1-1,1 0 1,-1 0-1,1 0 1,-1 0 0,1 0-1,0 0 1,-1 5-1,2-6-321,0 1 0,-1-1 0,1 1 0,0-1-1,1 1 1,-1-1 0,0 1 0,1-1 0,-1 0-1,1 1 1,0-1 0,1 3 0,-1-2-71,1-1-1,0 1 1,-1-1 0,1 0-1,0 0 1,0 0 0,0 0 0,0 0-1,1-1 1,-1 1 0,0-1 0,1 1-1,-1-1 1,1 0 0,0 0 0,-1 0-1,1 0 1,0 0 0,0-1-1,-1 1 1,1-1 0,0 0 0,0 0-1,0 0 1,0 0 0,4-1 0,33-5 144,0-1 1,57-20 0,-27 7 86,268-45 702,5 26-403,-182 22-340,-112 11-176,176-13 276,-191 19-292,0 0 0,-1 3 0,1 1 0,50 12 0,-76-14-106,0 1 0,1 0 0,14 7-1,-22-9-51,1 0 0,0 0 0,0 0 0,-1 1 0,1-1 0,0 0 0,-1 1 0,1-1 0,-1 1 0,0-1-1,1 1 1,-1 0 0,0-1 0,0 1 0,0 0 0,0 0 0,-1 0 0,1 0 0,0 0 0,0 2 0,-1-2-93,-1-1 1,1 0-1,0 0 0,-1 0 1,1 0-1,0 0 1,-1 0-1,0 0 1,1 0-1,-1 0 0,1 0 1,-1 0-1,0 0 1,0 0-1,0-1 0,1 1 1,-1 0-1,0-1 1,0 1-1,0 0 1,0-1-1,0 1 0,0-1 1,0 1-1,0-1 1,0 0-1,-1 1 0,1-1 1,0 0-1,-2 0 1,-19 3-2700</inkml:trace>
  <inkml:trace contextRef="#ctx0" brushRef="#br0" timeOffset="938.51">1 521 10458,'166'-6'7630,"215"23"-6291,-222 1-1152,303 22 1322,-396-39-1385,0-3 1,0-3 0,0-3 0,125-32 0,-180 35-992,-14 1-419,-22-4-1727,11 4 1387,-11-8-1987,-1-1-199</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9:55.784"/>
    </inkml:context>
    <inkml:brush xml:id="br0">
      <inkml:brushProperty name="width" value="0.1" units="cm"/>
      <inkml:brushProperty name="height" value="0.1" units="cm"/>
      <inkml:brushProperty name="color" value="#33CCFF"/>
    </inkml:brush>
  </inkml:definitions>
  <inkml:trace contextRef="#ctx0" brushRef="#br0">0 54 11442,'27'7'4429,"18"-8"-2763,-14 0-1702,-11 2 42,-1 1 1,1 1-1,0 0 0,-1 2 1,0 0-1,0 2 0,29 13 0,4 7 28,59 42 0,13 7-12,-69-48-8,2-3-1,1-2 1,1-2-1,1-3 1,101 17-1,-140-31 3,21 2 53,-1 3-1,53 17 1,-82-21-66,1 0-1,-1 1 1,0 0 0,0 1-1,-1 0 1,0 1 0,-1 0-1,1 0 1,-1 2 0,-1-1-1,14 18 1,-19-21 247,12 16-2099,-12-20-358,-7-13-797,-4-8-440</inkml:trace>
  <inkml:trace contextRef="#ctx0" brushRef="#br0" timeOffset="437.82">1044 1 9122,'-89'143'5582,"-136"179"-5544,219-314-54,-97 118 97,87-109-180,-1-1-1,0 0 1,-1-1-1,-35 21 1,51-34 73,0-1 0,1-1 0,-1 1 1,0 0-1,0 0 0,1-1 0,-1 1 1,0 0-1,0-1 0,-3 1 0,4-2-46,0 1 1,1 0-1,-1 0 0,0-1 0,1 1 1,-1 0-1,0-1 0,1 1 1,-1 0-1,1-1 0,-1 1 0,1-1 1,-1 1-1,1-1 0,-1 1 0,1-1 1,-1 0-1,1 1 0,0-1 0,-1 1 1,1-1-1,0 0 0,0 1 0,-1-1 1,1 0-1,0 0 0,0 1 0,0-1 1,0 0-1,0 1 0,0-2 1,-2-29-1658</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0:00.861"/>
    </inkml:context>
    <inkml:brush xml:id="br0">
      <inkml:brushProperty name="width" value="0.1" units="cm"/>
      <inkml:brushProperty name="height" value="0.1" units="cm"/>
      <inkml:brushProperty name="color" value="#33CCFF"/>
    </inkml:brush>
  </inkml:definitions>
  <inkml:trace contextRef="#ctx0" brushRef="#br0">15 125 7306,'-8'14'4024,"1"-1"-1970,17-19-2063,15-19 270,-20 20-125,-1 1 0,1-1 0,-1 1 0,1 0-1,10-5 1,-7 5 407,-1 1 0,1 0 1,0 0-1,10-1 0,3-2-401,-10 1-87,0-1-1,-1 1 1,0-2-1,0 1 1,14-13 0,-4 3-52,-20 16-7,0-1 1,1 1 0,-1 0-1,0 0 1,0 0-1,0 0 1,1-1-1,-1 1 1,0 0 0,1 0-1,-1 0 1,0 0-1,0 0 1,1 0-1,-1 0 1,0 0 0,0 0-1,1 0 1,-1 0-1,0 0 1,1 0-1,-1 0 1,0 0 0,0 0-1,1 0 1,-1 0-1,0 0 1,1 0-1,-1 0 1,0 1 0,0-1-1,1 0 1,-1 0-1,0 0 1,0 0-1,0 1 1,1-1 0,-1 0-1,0 0 1,0 1-1,0-1 1,1 0 0,4 19-40,-2 22 277,-3-41-248,0 0 25,0 0-26,0 0 6,0 0-28,0 0 26,0 0 18,0 0-49,0 0-55,0 0-135,0 0-224,-8-2-3390,-23-9 5732,30 11-1856,1 1 0,-1-1 0,0 1 0,1-1 1,-1 1-1,0 0 0,1-1 0,-1 1 1,1 0-1,-1-1 0,1 1 0,-1 0 0,1 0 1,0-1-1,-1 1 0,1 0 0,0 0 1,0 0-1,0 0 0,-1-1 0,1 1 1,0 0-1,0 0 0,0 0 0,0 0 0,0 0 1,1-1-1,-1 3 0,0 5 47,-3 20 13,0-9-17,1-1 1,1 0 0,0 1 0,2-1 0,0 1 0,6 31 0,-3-40 813,-1-9-384,-3-19-288,0 13-243,0 0 0,-1 0 0,1 0 0,-1 0 0,-1 0 0,1 0 0,-3-6 0,13 48-180,1-8 203,-2 1-1,8 51 0,6 616 1208,-22-676-1047,0-10-87,0 1-1,0-1 0,-1 0 1,0 1-1,-1-1 1,0 0-1,-5 14 0,7-25-105,0 0-1,0 0 1,0 0-1,0 0 0,0 0 1,0-1-1,0 1 0,-1 0 1,1 0-1,0 0 0,0 0 1,0 0-1,0 0 0,0 0 1,0 0-1,0 0 0,0 0 1,0 0-1,0 0 0,0 0 1,0 0-1,0 0 0,0 0 1,0 0-1,-1 0 1,1 0-1,0 0 0,0 0 1,0 0-1,0 0 0,0 0 1,0 0-1,0 0 0,0 0 1,0 0-1,0 0 0,0 0 1,0 0-1,0 0 0,-1 0 1,1 0-1,0 0 0,0 0 1,0 0-1,0 0 0,0 0 1,0 0-1,0 0 0,0 0 1,0 0-1,0 0 1,0 0-1,0 0 0,0 1 1,0-1-1,0 0 0,0 0 1,0 0-1,0 0 0,0 0 1,-2-12-1018,1-18-79,11-63-3631,-5 54 1809</inkml:trace>
  <inkml:trace contextRef="#ctx0" brushRef="#br0" timeOffset="884.15">661 257 8746,'2'1'309,"0"-1"-1,0 0 1,0 1 0,1-1-1,-1 0 1,0 0 0,1 0-1,-1-1 1,0 1 0,0 0-1,0-1 1,1 0 0,-1 1-1,0-1 1,0 0 0,0 0-1,0 0 1,0 0 0,3-3-1,38-31-1002,-33 25 1029,45-40-682,-35 29 301,1 1 1,1 1 0,1 1 0,1 1 0,0 1-1,31-14 1,-52 28 127,0 1-1,0 0 1,0 0-1,0 0 1,1 0 0,-1 0-1,0 1 1,1-1-1,-1 1 1,1 0-1,-1 0 1,0 0-1,1 1 1,-1-1 0,0 1-1,1 0 1,-1 0-1,4 2 1,-5-2-42,0 1 1,0-1-1,0 1 0,0 0 1,0 0-1,-1 0 1,1 0-1,-1 0 1,1 1-1,-1-1 1,0 0-1,0 1 0,0-1 1,0 1-1,0-1 1,0 1-1,-1-1 1,1 1-1,-1 0 1,0-1-1,0 1 1,0 0-1,0-1 0,-1 6 1,-1 15 19,-2-1 0,-1 0 0,-13 41-1,-33 65-1,37-95-43,-13 34-242,-4-1 0,-50 82 1,58-122 547,23-26-280,0 0-1,0 0 1,0 0-1,0 0 1,0-1 0,0 1-1,0 0 1,0 0-1,0 0 1,0 0-1,-1 0 1,1 0 0,0 0-1,0 0 1,0 0-1,0 0 1,0 0-1,0 0 1,0 0-1,0 0 1,0 0 0,0 0-1,0 0 1,0 0-1,0 0 1,0 0-1,0 0 1,0 0-1,-1 0 1,1 0 0,0 0-1,0 0 1,16-18 726,-16 18-766,5-6 39,0 0 0,1 1 0,0 0-1,0 0 1,0 1 0,9-5 0,-13 8-53,0 0 0,-1 0 0,1 1 0,0-1 0,1 0 0,-1 1 0,0 0 0,0-1 0,0 1 0,0 0 0,0 0-1,0 0 1,0 1 0,0-1 0,0 0 0,0 1 0,0-1 0,0 1 0,0 0 0,0 0 0,0 0 0,0 0 0,0 0 0,-1 0 0,1 0 0,0 0 0,-1 1 0,1-1 0,-1 1 0,1-1 0,1 4 0,9 11-158,0 0 1,-1 1-1,-1 1 1,-1 0-1,0 0 1,-2 0-1,0 1 1,-1 0-1,-1 1 1,0-1-1,-2 1 1,2 23-1,-4-26 353,-1 0 1,0 0-1,-1 0 0,-1 0 0,-1 0 1,0 0-1,-2-1 0,1 0 1,-2 1-1,0-2 0,-1 1 0,-1-1 1,0 0-1,-17 23 0,23-36-137,0 1-1,0-1 1,-1 0 0,1 0 0,0 0-1,-1 0 1,1 0 0,-1 0-1,0-1 1,0 1 0,0-1-1,1 0 1,-1 0 0,0 0-1,0 0 1,0 0 0,-1-1 0,1 0-1,-3 1 1,4-1-58,0-1 0,0 1 1,0 0-1,-1-1 0,1 1 0,0-1 0,0 0 1,0 0-1,0 0 0,1 0 0,-1 0 0,0 0 1,0 0-1,1 0 0,-1-1 0,0 1 0,1-1 1,-1 1-1,1-1 0,0 0 0,0 1 0,0-1 1,-1 0-1,2 0 0,-1 0 0,0 0 0,0 0 1,0-3-1,-1-6-246,2 7-1427,2 6-4994,-1-1 3560</inkml:trace>
  <inkml:trace contextRef="#ctx0" brushRef="#br0" timeOffset="1229.2">1465 876 7386,'-2'42'4785,"0"-13"-897,-1 3-655,2-8-3089,-1 4-160,1-4-168,-2 5-56,-1-5-120,0 1-136,3-9-112,-2-2-296,2-9-177,1-5-335,3-8-144,3-11-1657,1-6 488</inkml:trace>
  <inkml:trace contextRef="#ctx0" brushRef="#br0" timeOffset="1702.94">1881 303 9490,'-21'92'7531,"4"-38"-8163,-42 94 0,45-122 688,10-20 72,0 1-1,1 0 1,0 1-1,0-1 1,0 1 0,-1 7-1,8-15 21,-1-1 0,1 1 0,0-1 0,-1 0 0,1 0 0,0 0 0,-1-1 0,6-2 1,-9 4-146,24-10 143,0 1 1,32-8-1,-47 15-107,0 0-1,0 1 1,0 0-1,0 1 1,0 0 0,0 0-1,0 1 1,-1 0-1,1 1 1,0 0-1,8 3 1,39 20 395,-41-18-445,0 0 1,0-1-1,0 0 1,21 4-1,-35-10-84,0 0 0,0 0 0,0 1 0,0-1-1,-1 0 1,1 0 0,0 0 0,0 0-1,0 0 1,0 0 0,0 0 0,0 0-1,0-1 1,0 1 0,0 0 0,0-1-1,0 1 1,0 0 0,0-1 0,-1 1 0,1-1-1,0 1 1,0-1 0,0 0 0,-1 1-1,1-1 1,0 0 0,-1 1 0,2-2-1,-2 0-368,1 0-1,-1 0 0,1 0 0,-1 0 1,0 0-1,0 0 0,0 0 0,0 0 0,0 0 1,0 0-1,0 0 0,-2-3 0,-1-12-2591</inkml:trace>
  <inkml:trace contextRef="#ctx0" brushRef="#br0" timeOffset="2060.98">2039 138 11715,'-6'83'5655,"-1"1"-3815,-9 161-2443,12-74 335,-34 228 0,36-395-1486,1-9-871,1-10-2434,1-2 907</inkml:trace>
  <inkml:trace contextRef="#ctx0" brushRef="#br0" timeOffset="2847.1">2392 205 8610,'6'4'997,"0"-1"1,0 0-1,0 0 1,0-1-1,1 0 1,7 2-1,39 3 367,-44-6-1375,0-1 1,0 1 0,0 1-1,0 0 1,0 0 0,0 1-1,-1 0 1,1 0 0,-1 1-1,0 0 1,9 6 0,-7-3 91,1 1 1,-1 0 0,0 1 0,-1 1 0,0-1 0,-1 1 0,0 1 0,0-1 0,-1 1 0,-1 1-1,1-1 1,-2 1 0,0 0 0,0 0 0,-1 1 0,-1 0 0,0-1 0,-1 1 0,0 0 0,-1 0-1,0 16 1,-2 29-175,-3 0 0,-2 0 0,-2 0 0,-3 0 0,-3-2 0,-2 0 0,-2 0 0,-32 64 0,47-113 89,-33 56 77,33-59-56,1 0 0,-1 0 0,-1 0 0,1-1 0,0 0 0,-1 1 0,0-1 0,0-1 0,0 1 0,0 0 0,0-1 0,-6 2 1,9-3-13,-1-1 1,0 1-1,0-1 1,0 0-1,0 0 1,0 0 0,0 0-1,0 0 1,0 0-1,1 0 1,-1-1 0,0 1-1,0-1 1,0 1-1,0-1 1,1 0 0,-1 0-1,0 0 1,0 0-1,1 0 1,-1 0-1,1 0 1,-1 0 0,1-1-1,0 1 1,-1 0-1,1-1 1,0 1 0,0-1-1,0 0 1,0 1-1,0-1 1,0-2 0,-4-5 9,1-1 1,1 0 0,-1 0 0,-2-17 0,3 7 11,0 0 0,1-1 0,2 1 0,2-33 0,-1 42-18,0 0 0,1 1 0,0-1 1,1 1-1,0 0 0,1 0 0,0 0 0,0 0 1,1 1-1,10-16 0,-13 23-14,0 0 1,0 1-1,1-1 1,-1 0-1,0 1 0,1-1 1,-1 1-1,1 0 1,-1 0-1,1 0 0,-1 0 1,1 0-1,0 0 1,0 1-1,-1 0 1,1-1-1,0 1 0,0 0 1,0 0-1,-1 0 1,1 1-1,0-1 0,0 1 1,-1 0-1,4 0 1,6 3-25,0 1 1,0-1 0,22 14 0,17 11 451,-2 2 0,-1 3 1,-2 1-1,-2 3 0,79 85 0,-112-106 119,-8-11-2145,-4-7-6813,-6-12 5092</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0:07.219"/>
    </inkml:context>
    <inkml:brush xml:id="br0">
      <inkml:brushProperty name="width" value="0.1" units="cm"/>
      <inkml:brushProperty name="height" value="0.1" units="cm"/>
      <inkml:brushProperty name="color" value="#33CCFF"/>
    </inkml:brush>
  </inkml:definitions>
  <inkml:trace contextRef="#ctx0" brushRef="#br0">41 1 7730,'-21'4'5295,"20"-4"-5288,0 0-1,1 0 0,-1 0 0,0 0 0,0 0 1,1 0-1,-1 0 0,0 1 0,0-1 1,1 0-1,-1 0 0,0 1 0,1-1 0,-1 0 1,0 1-1,1-1 0,-1 1 0,0-1 1,1 0-1,-1 1 0,1 0 0,-1-1 1,1 1-1,-1-1 0,1 1 0,0 0 0,-1-1 1,1 1-1,-1 0 0,1-1 0,0 1 1,0 0-1,0-1 0,-1 1 0,1 0 0,0 0 1,0-1-1,0 1 0,0 0 0,0 0 1,0 0-1,0-1 0,0 1 0,1 1 1,-1-1 30,0 0 0,1 1 1,-1-1-1,1 0 0,-1 1 1,1-1-1,0 0 0,-1 0 1,1 1-1,0-1 0,0 0 1,0 0-1,0 0 0,0 0 1,0 0-1,0 0 0,0-1 1,0 1-1,0 0 1,1 0-1,-1-1 0,0 1 1,0-1-1,1 1 0,-1-1 1,0 1-1,1-1 0,-1 0 1,3 0-1,40 6 277,-42-6-267,20 1 197,13 1 206,0 1 0,48 11 0,-62-9-427,44 9 290,-60-13-398,0 0 0,0-1-1,0 0 1,0 0 0,0-1 0,0 1-1,0-1 1,0 0 0,0 0 0,7-4-1,-11 5 15,-1 0 0,1-1 0,0 1 0,-1 0 0,1-1-1,0 1 1,-1-1 0,1 1 0,-1-1 0,1 1 0,0-1-1,-1 0 1,1 1 0,-1-1 0,0 0 0,1 1 0,-1-1-1,0 0 1,1 0 0,-1 1 0,0-1 0,0 0 0,0 0 0,1 0-1,-1 1 1,0-1 0,0 0 0,0 0 0,0 0 0,0 1-1,-1-1 1,1 0 0,0 0 0,0 0 0,0 1 0,-1-1-1,1 0 1,-1-1 0,-4-6-1010</inkml:trace>
  <inkml:trace contextRef="#ctx0" brushRef="#br0" timeOffset="539.54">128 414 7746,'0'2'228,"0"0"0,0 0 1,1 0-1,-1 0 0,1 0 0,0 0 1,-1-1-1,1 1 0,0 0 1,0 0-1,0 0 0,0-1 0,0 1 1,0-1-1,1 1 0,-1-1 1,0 1-1,1-1 0,0 0 0,-1 0 1,1 0-1,2 2 0,0-2-173,0 0 0,0 0 0,1-1 0,-1 1 1,0-1-1,0 0 0,1-1 0,-1 1 0,7-2 0,-1 1 22,-1 0-1,1 1 1,-1 0 0,1 1 0,-1 0 0,0 0-1,1 1 1,-1 0 0,0 1 0,0 0 0,0 0 0,-1 1-1,1 0 1,-1 1 0,0 0 0,14 10 0,-3-1-25,-13-9-65,1 0 1,-1 0-1,1-1 1,0 1-1,0-2 1,1 1-1,9 3 0,-16-7-28,0 0 0,-1 0-1,1 0 1,0-1 0,0 1-1,-1 0 1,1 0 0,0 0-1,-1 0 1,1-1 0,0 1-1,-1 0 1,1-1 0,0 1-1,-1-1 1,1 1 0,-1 0-1,1-1 1,0 1-1,-1-1 1,1 0 0,-1 1-1,0-1 1,1 1 0,-1-1-1,1 0 1,-1 0 0,8-19-3493,-6 6 983</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9:32.809"/>
    </inkml:context>
    <inkml:brush xml:id="br0">
      <inkml:brushProperty name="width" value="0.1" units="cm"/>
      <inkml:brushProperty name="height" value="0.1" units="cm"/>
      <inkml:brushProperty name="color" value="#33CCFF"/>
    </inkml:brush>
  </inkml:definitions>
  <inkml:trace contextRef="#ctx0" brushRef="#br0">2 156 7370,'-1'9'629,"1"-7"-395,0 0 1,-1 0-1,1-1 1,0 1 0,0 0-1,1-1 1,-1 1 0,0 0-1,1-1 1,-1 1 0,1 0-1,0 2 1,0-4-206,0 1 0,-1-1 0,1 0 0,0 1-1,-1-1 1,1 0 0,0 0 0,-1 0 0,1 0 0,0 0 0,0 0 0,-1 0-1,1 0 1,0 0 0,0 0 0,-1 0 0,1 0 0,0-1 0,-1 1 0,1 0-1,0 0 1,-1-1 0,1 1 0,1-1 0,17-9 50,-18 9-30,104-70 1251,-81 52-1149,1 1 0,0 2 1,1 1-1,38-17 0,-62 31-150,0 0 1,0 0-1,0 0 1,0 1-1,1-1 0,-1 1 1,0-1-1,0 1 1,0 0-1,1 0 0,-1 0 1,0 0-1,0 0 1,0 0-1,1 0 0,-1 1 1,0-1-1,0 1 0,0 0 1,0 0-1,0 0 1,0 0-1,0 0 0,3 3 1,-3-2-5,0 0 0,-1 1 0,1-1 0,-1 1 0,0 0 1,0-1-1,0 1 0,0 0 0,-1 0 0,1 0 0,-1 0 0,1 0 0,-1-1 1,0 1-1,0 0 0,-1 0 0,1 0 0,0 0 0,-2 4 0,-8 32-46,-2-1 1,-1 0-1,-2 0 0,-35 60 0,35-67 45,-9 13 26,13-24 67,1 0-1,0 0 1,-7 24-1,17-43-82,0-1 1,0 1-1,0-1 0,-1 1 0,1-1 0,0 1 0,0-1 0,0 1 0,0-1 0,0 1 1,0-1-1,0 1 0,0-1 0,1 1 0,-1-1 0,0 1 0,0-1 0,0 1 0,0-1 1,1 1-1,-1-1 0,0 0 0,1 1 0,-1-1 0,0 1 0,1-1 0,-1 0 0,0 1 1,1-1-1,-1 0 0,1 1 0,-1-1 0,0 0 0,1 0 0,-1 1 0,1-1 0,-1 0 1,1 0-1,-1 0 0,1 0 0,-1 0 0,1 0 0,-1 0 0,1 1 0,-1-1 0,1-1 1,-1 1-1,1 0 0,-1 0 0,1 0 0,-1 0 0,1 0 0,-1 0 0,1-1 0,-1 1 1,1 0-1,0-1 0,34-10 221,-31 9-197,43-19 123,-31 13-128,0 1 0,34-10 0,-45 15-25,0 1-1,1 0 1,-1 1 0,1-1 0,-1 1-1,1 1 1,-1-1 0,1 1 0,-1-1-1,1 1 1,-1 1 0,0-1 0,10 5 0,-6-2 17,-1 1 1,1 0-1,-1 0 1,0 1-1,0 0 1,-1 0-1,0 1 1,0-1-1,0 2 1,-1-1-1,0 1 1,-1 0-1,0 0 1,0 1-1,0 0 1,-1-1-1,0 1 1,-1 1-1,0-1 1,-1 0-1,0 1 1,0 0-1,-1-1 1,0 1-1,-1 0 1,0 0-1,0-1 1,-1 1-1,-1 0 1,1-1-1,-1 1 1,-1-1-1,0 1 1,0-1-1,-1 0 1,0 0-1,-7 10 1,5-10 52,0 0 0,-1-1-1,1 0 1,-1 0 0,-1 0 0,0-1 0,0 0-1,0-1 1,-1 1 0,0-2 0,0 1 0,0-1 0,-1-1-1,1 0 1,-1 0 0,0-1 0,-1 0 0,1-1-1,0 0 1,-1 0 0,1-1 0,-12-1 0,21 0-178,-1 0 0,1 0 0,0 0 0,0 1 0,-1-1 1,1 0-1,0 0 0,0 1 0,0-1 0,-1 1 0,1-1 0,0 1 1,0 0-1,0-1 0,0 1 0,-1 1 0,2-2-72,-1 1-1,1 0 1,-1-1 0,1 1-1,0 0 1,0-1 0,-1 1-1,1 0 1,0-1 0,0 1-1,0 0 1,0 0 0,0-1-1,0 1 1,0 0 0,0 0 0,0-1-1,0 1 1,0 0 0,0-1-1,1 1 1,-1 0 0,0 0-1,0-1 1,1 1 0,-1 0-1,1 0 1,4 7-2607</inkml:trace>
  <inkml:trace contextRef="#ctx0" brushRef="#br0" timeOffset="627.31">973 332 9666,'-5'37'7075,"11"21"-7353,-1-17-502,-5-26 412,5 37-369,-5-49 723,1 0 0,0 0 1,-1 0-1,1 0 0,0 0 0,1 0 0,-1 0 0,0 0 1,1-1-1,0 1 0,0 0 0,-1-1 0,4 4 0,-3-5 26,-1-1 0,1 1 0,0 0 0,-1 0 0,1-1 0,0 1 0,-1-1-1,1 1 1,0-1 0,-1 0 0,1 0 0,0 1 0,0-1 0,-1 0 0,1-1-1,3 1 1,34-10 398,-7 2-73,-25 8-314,-1-1 0,0 1 0,1 0 0,-1 1 0,1 0 0,-1 0 0,0 0 0,0 0 0,1 1 0,-1 0 0,0 0 0,-1 1 0,1 0 0,7 5 0,-8-4-21,0 1 1,0-1-1,0 1 0,-1 0 0,0 1 1,0-1-1,0 1 0,-1 0 1,0 0-1,0 0 0,0 0 0,-1 1 1,2 9-1,1 0 154,-2 0 1,0 0-1,-1 1 0,0-1 1,-1 1-1,-1-1 0,-1 1 1,0-1-1,-6 24 0,6-33-90,-1-1-1,0 1 1,0-1 0,-1 1-1,1-1 1,-2 0-1,1 0 1,-1 0-1,1 0 1,-2-1-1,1 1 1,0-1-1,-1 0 1,0-1 0,0 1-1,-1-1 1,1 0-1,-1 0 1,0-1-1,0 1 1,0-1-1,-1-1 1,1 1-1,-11 2 1,9-3-224,-1-1-1,1 0 0,0 0 1,-15 0-1,21-1-146,0 0-1,0 0 1,0-1-1,0 1 1,0-1-1,0 1 1,0-1-1,0 1 0,0-1 1,0 0-1,0 0 1,0 0-1,1 0 1,-1 0-1,0-1 1,1 1-1,-1 0 1,1-1-1,-1 0 0,1 1 1,-1-1-1,1 1 1,-2-5-1,-3-11-2870</inkml:trace>
  <inkml:trace contextRef="#ctx0" brushRef="#br0" timeOffset="1235.68">969 291 6737,'-2'3'-17,"-20"15"3015,21-18-2900,1 1 1,-1-1 0,0 0 0,1 0 0,-1 0 0,0 0-1,1 0 1,-1 0 0,0 0 0,1 0 0,-1 0 0,0 0-1,1 0 1,-1-1 0,0 1 0,1 0 0,-1 0 0,0-1-1,1 1 1,-1 0 0,0-1 0,1 1 0,-1-1 0,1 1-1,-1-1 1,1 1 0,-1-1 0,1 1 0,0-1 0,-1 1-1,1-1 1,-1 1 0,1-1 0,0 0 0,0 1 0,-1-1-1,1 0 1,0 1 0,0-2 0,0 1-89,-1 1 0,1 0-1,0 0 1,0-1 0,0 1 0,0 0 0,0 0 0,0-1 0,0 1-1,0 0 1,0-1 0,0 1 0,0 0 0,0 0 0,0-1-1,0 1 1,0 0 0,0 0 0,0-1 0,0 1 0,0 0-1,0 0 1,0-1 0,1 1 0,-1 0 0,0 0 0,0-1-1,0 1 1,0 0 0,1 0 0,-1 0 0,0-1 0,0 1 0,1 0-1,-1 0 1,0 0 0,0 0 0,0 0 0,1-1 0,15-2-52,-3 1 70,37-15 523,0-1-1,-2-3 1,70-39 0,-20 9 845,-49 27-795,-23 9-412,1 2 0,1 1 0,0 1 0,31-7 0,-57 17-314,9-2-454,-11 3 515,0 0-1,0 0 1,0-1-1,0 1 1,0 0 0,0 0-1,0 0 1,0-1 0,0 1-1,0 0 1,0 0 0,0 0-1,0-1 1,0 1 0,0 0-1,0 0 1,0 0-1,0 0 1,-1-1 0,1 1-1,0 0 1,0 0 0,0 0-1,0 0 1,0-1 0,0 1-1,-1 0 1,1 0 0,0 0-1,0 0 1,0 0-1,0 0 1,0-1 0,-1 1-1,1 0 1,0 0 0,0 0-1,0 0 1,-1 0 0,1 0-1,0 0 1,0 0 0,0 0-1,-1 0 1,1 0-1,0 0 1,0 0 0,0 0-1,0 0 1,-1 0 0,1 0-1,0 0 1,-1 0 0,-17-6-2806</inkml:trace>
  <inkml:trace contextRef="#ctx0" brushRef="#br0" timeOffset="2165.8">690 132 6441,'-2'40'5270,"0"-34"-5257,2-1 0,-1 0 0,1 0 0,-1 0 0,1 0 0,1 1 0,-1-1 0,1 0 0,3 10 0,13 24 207,-13-34-110,-1 1 0,0-1 0,-1 1 1,1 0-1,-1 0 0,0 0 0,-1 0 0,1 0 0,-1 0 1,-1 0-1,1 0 0,-1 1 0,0-1 0,-1 10 1,-5 11 248,-10 47-143,-9 111 1,22-141-168,0-12 231,1 0 0,1 0-1,2-1 1,2 1 0,8 42 0,-11-70-235,1-1-1,0 1 1,0-1 0,1 1-1,-1-1 1,1 0 0,-1 1-1,1-1 1,0 0-1,0 0 1,0 0 0,5 4-1,-11-4-54,-2-9-6314,3-9 3246</inkml:trace>
  <inkml:trace contextRef="#ctx0" brushRef="#br0" timeOffset="72962.5">1471 74 4577,'2'-6'769,"0"0"0,-1-1-1,0 1 1,1-13 0,-2 18-686,0 0 0,0 1 0,0-1 0,0 0 0,0 0 0,0 0 0,0 0 0,-1 1 0,1-1 0,0 0 0,-1 0 0,1 0-1,0 1 1,-1-1 0,1 0 0,-1 1 0,1-1 0,-1 0 0,0 0 0,0 1-40,0-1 1,0 1-1,0 0 0,1 0 0,-1 0 0,0 0 1,0 0-1,0 0 0,0 0 0,0 0 0,0 0 1,1 0-1,-1 1 0,0-1 0,0 0 0,0 0 1,0 1-1,1-1 0,-1 1 0,0-1 0,0 1 1,1-1-1,-2 2 0,-20 15 118,1 0 0,1 2 0,0 1 0,1 0 0,-20 30 0,36-46-143,2-3 24,0 0 1,0 0-1,0 0 0,0 1 0,0-1 1,0 0-1,0 0 0,0 1 0,0-1 1,1 1-1,-1-1 0,0 1 0,1-1 0,0 1 1,-1-1-1,1 1 0,0-1 0,0 1 1,0-1-1,0 1 0,0 0 0,0-1 1,0 1-1,0-1 0,1 1 0,0 1 1,2 7 98,1 0 0,-1-1 0,-1 2 0,0-1 0,0 0 0,-1 0 0,-1 0 0,1 1 0,-2 11 0,-1-6-138,-1-1-1,0 0 0,0 0 1,-2 0-1,0 0 0,-1-1 1,-9 18-1,-59 92 42,72-121-33,-6 10-19,-1 0 0,0 0 0,-1-1-1,-22 21 1,30-31 29,0 0 0,-1 0 0,1 0 1,-1-1-1,0 1 0,1-1 0,-1 1 0,0-1 0,0 0 0,0 0 0,0 0 0,0 0 1,0-1-1,0 1 0,0-1 0,0 0 0,0 0 0,0 0 0,0 0 0,0 0 0,0-1 1,0 1-1,0-1 0,0 0 0,0 0 0,0 0 0,0-1 0,0 1 0,1 0 0,-1-1 1,-4-3-1,-16-15 384,20 17-367,0 0 1,-1 0 0,1 0 0,0 1-1,-1-1 1,0 1 0,1 0 0,-1 0 0,0 0-1,0 1 1,0-1 0,-1 1 0,1 0 0,0 0-1,0 0 1,-5 0 0,7 1-42,0 0 1,1 0-1,-1-1 0,1 1 1,-1-1-1,0 1 0,1-1 1,-1 1-1,1-1 0,-1 0 1,1 0-1,0 0 0,-1 0 1,1 0-1,0 0 0,0 0 1,-1 0-1,1-1 0,0 1 1,-1-3-1,-1 0-2,1 0 0,0-1 0,1 1 0,-1-1 0,1 1 0,0-1 0,-1-6 0,0-6 4,1 0-1,1 0 0,3-20 0,-2 25 27,1 0-1,1 0 1,0 1-1,1-1 1,0 1 0,1-1-1,10-16 1,5-5 114,27-32 1,-15 21-116,-29 40-18,10-15 14,1 0-1,0 2 0,22-21 0,-33 35-16,0 0 0,1 0 1,-1 0-1,1 0 0,0 1 1,0-1-1,0 1 0,0 0 0,0 0 1,0 0-1,0 1 0,1-1 1,-1 1-1,1 0 0,-1 0 0,1 1 1,-1 0-1,1-1 0,0 1 1,-1 1-1,1-1 0,-1 1 0,7 1 1,-6 1 0,0-1 0,-1 1 0,1 0 1,-1 1-1,1-1 0,-1 1 0,0 0 1,-1 0-1,1 0 0,-1 0 0,0 1 1,5 7-1,3 8 10,14 34 1,-18-38-10,-1 0 0,0 1 0,-1 0 0,-1 0 0,-1 0 0,0 1 0,-2-1 0,0 1 0,0-1 0,-2 1 0,0-1 0,-6 30 0,-40 144 168,-1 9-53,-36 139 628,80-322-574,1-11-1083,4-12-5614,3-3 3529</inkml:trace>
  <inkml:trace contextRef="#ctx0" brushRef="#br0" timeOffset="73927.93">1360 458 5945,'2'0'249,"-1"1"0,0-1 0,1 1 0,-1 0 0,0 0 0,0 0 0,0 0 0,0 0 0,0 0 0,0 0 0,0 0 0,0 0-1,0 0 1,0 0 0,-1 1 0,1-1 0,-1 0 0,1 1 0,-1-1 0,1 0 0,-1 1 0,1-1 0,-1 1 0,0 1 0,0-1-190,-1 0 1,0 0-1,1 0 1,-1 0 0,0 0-1,0 0 1,0 0-1,0 0 1,0 0-1,-1-1 1,1 1 0,-1 0-1,1-1 1,-1 1-1,1-1 1,-4 2-1,-110 75-768,90-59 721,-30 23 58,51-39 59,0 0-1,-1-1 1,0 0-1,1 0 1,-1 0-1,0 0 1,0-1 0,0 0-1,0 0 1,-7 1-1,10-3-72,0 1 0,0-1 0,0 1 0,0-1 0,0 0 0,1 1 0,-1-1 0,0 0 1,1 0-1,-1 0 0,1-1 0,-1 1 0,1 0 0,-1-1 0,1 1 0,0 0 0,0-1 0,-1 0 0,1 1 0,0-1 0,1 0 0,-1 1 0,0-1 0,0 0 0,0-2 0,-14-52 134,14 49-163,-2-11-39,1-1-1,1 0 1,1 0 0,1 0 0,0 1-1,1-1 1,1 1 0,8-28-1,4-2 22,40-87 0,-51 128-10,30-58 82,-32 62-70,0 0 1,0 0-1,0 0 0,1 0 1,-1 0-1,1 1 1,0-1-1,-1 1 0,1 0 1,0 0-1,0 0 0,0 0 1,1 0-1,-1 1 0,0-1 1,7-1-1,-9 4-12,0-1 1,0 0-1,0 0 0,0 1 1,0-1-1,0 0 1,0 1-1,0-1 0,0 1 1,0-1-1,0 1 0,0 0 1,0-1-1,-1 1 0,1 0 1,0 0-1,0 0 0,-1 0 1,1-1-1,-1 1 0,1 0 1,0 0-1,-1 0 0,0 0 1,1 0-1,-1 0 1,1 2-1,9 35-37,-8-32 33,48 233-151,-44-207 228,-1 1 0,-2 0 0,-1-1 0,-2 1 1,-1 0-1,-5 33 0,-5-2 158,-2-1 1,-22 66-1,26-99-295,-1-1 0,-2-1 0,-1 0 0,-18 29 0,32-64-6258,4-15 3636</inkml:trace>
  <inkml:trace contextRef="#ctx0" brushRef="#br0" timeOffset="74641.9">752 37 6521,'0'5'3634,"-6"11"-2604,-6 17-1011,12-9 371,0 1 0,2-1 0,0 0 1,8 30-1,-4-19 3,4 58 1,-12-22-119,-3-1 1,-20 107-1,-48 136 291,50-221-321,32-131-5698,1-13 2745</inkml:trace>
  <inkml:trace contextRef="#ctx0" brushRef="#br0" timeOffset="75823.08">22 258 4817,'-1'-1'368,"1"1"1,-1-1-1,1 0 1,-1 1-1,1-1 1,0 0-1,-1 0 0,1 1 1,0-1-1,0 0 1,-1 0-1,1 1 1,0-1-1,0 0 0,0 0 1,0 0-1,0 1 1,0-3-1,7-18 1553,16-19-3106,-18 33 1764,5-6-581,0 0 0,2 1 0,-1 0 0,1 0 0,1 1 0,0 1 0,1 0 0,0 1 0,0 0 0,26-10-1,-36 17 17,0 0 0,0 1-1,0-1 1,0 1-1,0 0 1,0 1-1,0-1 1,0 1-1,0-1 1,0 1-1,0 0 1,0 1-1,0-1 1,1 1-1,-1 0 1,0 0-1,0 0 1,-1 0-1,1 1 1,0-1 0,0 1-1,-1 0 1,1 0-1,-1 1 1,1-1-1,3 5 1,-2-2 17,-1 0 1,-1 0 0,1 0-1,-1 0 1,0 1 0,0-1-1,0 1 1,-1 0 0,0 0-1,0 0 1,-1 0-1,0 0 1,0 1 0,0-1-1,0 0 1,-1 0 0,-1 7-1,-2 20-11,-2-1 0,-1 1 0,-1-2 0,-2 1 0,-1-1-1,-2 0 1,-20 39 0,6-11 874,33-63-704,0 0 0,0 0 1,0 1-1,1 0 1,-1 1-1,16-4 0,-6 1-66,-14 4-115,0-1 0,1 1 0,0 0 0,-1 0-1,1 0 1,0 1 0,-1 0 0,1-1 0,0 1 0,0 0 0,-1 1 0,1-1 0,0 1 0,0 0 0,-1-1 0,1 2 0,-1-1-1,1 0 1,-1 1 0,1-1 0,-1 1 0,0 0 0,0 0 0,0 1 0,0-1 0,0 1 0,0-1 0,-1 1 0,1 0-1,-1 0 1,3 5 0,-1-5-3,-1 1-1,1 0 0,0-1 0,0 1 1,0-1-1,9 4 0,6 6-10,-17-12 8,-1 1-1,1 0 0,-1 0 0,1 0 1,-1 1-1,0-1 0,0 0 1,0 0-1,0 1 0,0-1 1,0 1-1,-1-1 0,1 1 0,-1-1 1,1 1-1,-1 3 0,-2 43 51,2-45-46,-5 43 42,-15 69-1,15-96-38,0-1-1,-2 0 0,0-1 0,-1 0 0,-1 0 0,-12 20 0,19-36 15,0 0-1,1 0 1,-1 0-1,0 0 1,0 0 0,0 0-1,-1 0 1,1-1-1,0 1 1,0-1-1,-1 1 1,1-1-1,-1 0 1,0 0-1,1 0 1,-1-1-1,0 1 1,-4 0-1,1-1 60,1 0 0,-1 0-1,0-1 1,0 1-1,1-1 1,-1-1-1,1 1 1,-9-4-1,-5-4 77,1 0 0,1-1-1,0-1 1,-17-13-1,24 15-350,-16-11 405,25 20-390,0-1 0,0 0 0,0 1 0,0-1-1,0 1 1,0-1 0,0 1 0,0-1 0,0 1 0,0 0-1,-1 0 1,1-1 0,0 1 0,0 0 0,0 0 0,0 0 0,-1 0-1,1 1 1,0-1 0,-1 0 0,1 0-2810,1-1 226</inkml:trace>
  <inkml:trace contextRef="#ctx0" brushRef="#br0" timeOffset="76449.39">211 1350 7386,'30'-2'3876,"-24"1"-3637,1 1 1,-1-1-1,0 1 0,0 1 1,0-1-1,0 1 0,0 0 0,0 0 1,8 4-1,-1 0-169,0 0-1,1 0 1,0-1-1,-1-1 1,1 0 0,0-1-1,1-1 1,-1 0-1,0 0 1,0-2 0,0 0-1,0 0 1,0-2-1,0 1 1,25-10-1,51-22 1146,-38 13-362,72-19 1,-109 37-793,0-1 1,0 2-1,1 0 0,-1 1 1,1 1-1,-1 0 1,1 1-1,-1 0 1,23 6-1,-31-5-226,0 1 0,0 0-1,-1 0 1,1 0 0,7 6 0,-2-1-1575,-12-7-4360,-1-2 3556</inkml:trace>
  <inkml:trace contextRef="#ctx0" brushRef="#br0" timeOffset="76849.61">280 1569 8090,'11'2'1146,"0"-2"0,0 1 0,0-1 0,15-3 1,2-2-116,45-14 0,-55 13-1062,0 0 0,1 2 0,0 0 0,-1 1 0,1 1 0,25 0 0,-25 5 91,-1 0 0,1 2 1,-1 0-1,36 14 0,-40-12 75,1-1 0,-1-1 1,1-1-1,1 0 0,-1-1 0,1 0 1,26 0-1,-27-10-5261,-9 5 1853</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1:53.600"/>
    </inkml:context>
    <inkml:brush xml:id="br0">
      <inkml:brushProperty name="width" value="0.1" units="cm"/>
      <inkml:brushProperty name="height" value="0.1" units="cm"/>
      <inkml:brushProperty name="color" value="#33CCFF"/>
    </inkml:brush>
  </inkml:definitions>
  <inkml:trace contextRef="#ctx0" brushRef="#br0">0 108 13411,'67'-19'259,"-66"18"-247,0 1-1,0 0 1,-1-1 0,1 1 0,0-1 0,-1 1 0,1 0 0,0-1 0,-1 1 0,1-1 0,-1 0 0,1 1 0,-1-1 0,1 1 0,-1-1-1,1 0 1,-1 1 0,1-2 0,8-8 87,58-20 154,-63 29-206,0-1-1,1 1 1,-1 0-1,0 0 1,1 1-1,-1-1 1,1 1-1,-1 0 1,1 0-1,-1 0 1,1 1-1,6 1 1,-1 1 105,0 0 0,0 0 1,17 9-1,-21-9-126,0 1 0,0 0-1,0 0 1,0 1 0,-1-1 0,0 1-1,0 1 1,0-1 0,-1 1 0,1-1-1,-1 1 1,-1 0 0,1 1 0,4 10-1,-1 4-44,0 0 0,-1 1 0,3 28-1,-3-7-236,-2 0 0,-2 0 0,-2 0 0,-2 0 0,-1 0 0,-3 0 0,-1 0 0,-2-1 0,-25 70 0,-54 108 461,88-218-155,-1-1 0,1 1-1,-1 0 1,0-1 0,0 1 0,0-1-1,0 1 1,0-1 0,0 0-1,0 1 1,0-1 0,-1 0 0,1 0-1,0 0 1,-1 0 0,1 0-1,-1 0 1,1 0 0,-1 0 0,1-1-1,-1 1 1,-2 0 0,2-1-9,1-1 0,-1 1 0,0 0-1,1-1 1,-1 1 0,1-1 0,-1 0 0,1 1 0,-1-1 0,1 0 0,-1 0 0,1 0 0,0 0 0,-1 0 0,1 0 0,0-1 0,0 1-1,-2-2 1,-4-7 58,0-1-1,1 0 0,0 0 0,-7-18 1,5 7-69,1 0 0,1 0 1,1-1-1,1 0 0,1 0 0,1 0 1,1 0-1,1 0 0,3-29 0,-3 51-35,0 1-1,0-1 1,0 0-1,0 1 0,0-1 1,0 0-1,0 0 0,0 1 1,0-1-1,0 0 1,0 1-1,1-1 0,-1 0 1,0 0-1,0 1 1,1-1-1,-1 1 0,1-1 1,-1 0-1,0 1 0,1-1 1,-1 1-1,1-1 1,-1 1-1,1-1 0,0 1 1,-1-1-1,1 1 0,-1 0 1,1-1-1,0 1 1,-1 0-1,1-1 0,0 1 1,-1 0-1,1 0 1,0 0-1,0 0 0,-1 0 1,1 0-1,0 0 0,-1 0 1,1 0-1,0 0 1,0 0-1,-1 0 0,2 1 1,3 1-15,1 1 0,-1-1 0,0 1-1,0 1 1,5 4 0,8 5 42,84 39-34,-55-30 275,50 33 0,-82-45-138,0 1 0,-2 0 0,1 1-1,-1 0 1,-1 1 0,0 1 0,12 18 0,-11-9 147,2 2-1688,-15-25 1384,0 1 1,0-1-1,0 0 1,0 0-1,0 0 1,0 0-1,0 0 1,0 0-1,1 0 1,-1 0-1,0 0 0,0 0 1,0 0-1,0 0 1,0 0-1,0 0 1,0 0-1,0 0 1,0 0-1,1 0 0,-1 0 1,0 0-1,0 0 1,0 0-1,0 0 1,0 0-1,0 0 1,0 0-1,0 0 1,0 0-1,0 0 0,1 0 1,-1 0-1,0 0 1,0 0-1,0 0 1,0 0-1,0 0 1,0-1-1,0 1 0,0 0 1,0 0-1,0 0 1,0 0-1,0 0 1,0 0-1,0 0 1,0 0-1,0 0 1,0 0-1,0 0 0,0-1 1,1 1-1,-1 0 1,0 0-1,0 0 1,0 0-1,0 0 1,-1 0-1,1 0 0,0 0 1,0 0-1,0-1 1,0 1-1,0 0 1,0 0-1,-1-20-3401,-2-1 218</inkml:trace>
  <inkml:trace contextRef="#ctx0" brushRef="#br0" timeOffset="742.52">1049 286 7282,'0'0'142,"1"0"1,-1-1-1,0 1 1,1-1-1,-1 1 1,0 0-1,1-1 1,-1 1 0,0 0-1,1 0 1,-1-1-1,0 1 1,1 0-1,-1 0 1,1 0-1,-1-1 1,1 1-1,-1 0 1,1 0 0,-1 0-1,0 0 1,1 0-1,-1 0 1,1 0-1,-1 0 1,1 0-1,-1 0 1,1 0 0,-1 0-1,1 0 1,-1 0-1,1 1 1,0-1-1,-7 18-1138,-1 0 981,-16 54-704,12-31 1065,-27 63 0,37-103-287,1 0-1,0-1 1,0 1-1,-1 0 1,1 0-1,-1 0 1,1-1-1,0 1 1,-1 0-1,0 0 0,1-1 1,-1 1-1,1 0 1,-1-1-1,0 1 1,1-1-1,-1 1 1,0-1-1,0 1 1,0-1-1,1 1 1,-1-1-1,0 0 1,0 0-1,0 1 0,-1-1 1,1 0-3,0-1 1,0 1-1,0-1 0,0 0 1,0 1-1,0-1 1,0 0-1,0 1 0,0-1 1,0 0-1,1 0 0,-1 0 1,0 0-1,1 0 1,-1 0-1,0 0 0,0-1 1,-4-10 194,0 0 0,-5-22 0,10 32-246,-7-23 93,2 0-1,1-1 1,1 1 0,2-1 0,0 1 0,4-39 0,-1 50-125,0 0 1,1-1 0,0 1-1,1 0 1,1 0 0,0 1-1,1 0 1,0 0-1,1 0 1,0 0 0,1 1-1,1 1 1,11-13 0,-17 21-13,-1 0 0,1 0 0,0 0 0,1 1 0,-1-1 0,0 1 0,1 0 0,-1 0 0,1 0 0,0 0 0,0 1 1,-1 0-1,1-1 0,0 1 0,0 1 0,0-1 0,0 1 0,0-1 0,0 1 0,1 0 0,-1 1 0,0-1 0,0 1 0,0-1 0,0 1 0,0 0 0,-1 1 0,1-1 1,6 4-1,-2 0 82,0 0 1,-1 0-1,0 1 1,0 0-1,0 1 1,0-1-1,-1 1 1,-1 0-1,1 1 1,-1 0-1,0 0 1,4 9-1,4 14 130,0 1 0,-3 0 0,-1 0 0,-1 1 1,6 50-1,0 171 32,-10-121 83,1-36 94,-6-95-392,1-2-5845,0 0 5845,0 0-2566</inkml:trace>
  <inkml:trace contextRef="#ctx0" brushRef="#br0" timeOffset="1482.45">1559 243 8450,'5'-2'341,"1"1"-1,-1-1 1,0 0 0,0 0 0,0-1-1,0 0 1,0 0 0,-1 0 0,1 0-1,-1-1 1,0 1 0,7-8 0,10-8 398,-13 14-714,-1 0 1,1 0-1,0 0 0,0 1 1,0 1-1,1-1 0,-1 1 1,1 1-1,0 0 0,16-3 1,-19 5-6,0 0 0,0 0 0,0 1 0,0 0 0,-1 0 1,1 0-1,0 0 0,-1 1 0,1 0 0,-1 0 0,1 1 0,-1-1 1,0 1-1,0 0 0,0 1 0,-1-1 0,1 1 0,4 5 0,-2 0 27,0 0 0,0 0 0,-1 0-1,0 1 1,-1 0 0,0 0-1,0 1 1,-1-1 0,-1 1 0,0 0-1,3 21 1,-1 2-101,-2 1 1,-2 58-1,-7-25-323,-3-1 0,-3 0 0,-3-1 0,-35 100 0,43-146 352,-19 50 157,23-65-57,0 0 0,1 1 0,-2-1 0,1 0 1,-1 0-1,1-1 0,-1 1 0,-1-1 0,-7 7 1,11-10-46,0 0 0,-1-1 0,1 1 0,0 0 0,-1-1 0,1 1 0,-1-1 0,0 1 0,1-1 0,-1 0 0,1 1 0,-1-1 0,1 0 0,-1 0 0,0 0 0,1-1 0,-1 1 0,1 0 0,-1 0 0,1-1 1,-1 1-1,1-1 0,-1 1 0,1-1 0,-1 0 0,1 0 0,0 0 0,-1 1 0,1-1 0,0 0 0,0-1 0,0 1 0,-1 0 0,1 0 0,1 0 0,-1-1 0,-2-2 0,-2-4 54,0 0 0,1 0 0,0-1 0,-6-17 0,4 6-38,0 0 1,2 0-1,0-1 0,-1-28 0,5 39-64,0-1-1,0 1 1,1-1-1,0 1 1,1-1-1,0 1 1,1 0 0,0 0-1,1 0 1,6-14-1,-9 22-15,1 0-1,-1 0 1,0 0-1,1 0 0,0 1 1,-1-1-1,1 0 1,0 1-1,0-1 1,0 1-1,0-1 0,0 1 1,0 0-1,0 0 1,1 0-1,-1 0 1,0 1-1,1-1 0,-1 0 1,0 1-1,1 0 1,-1-1-1,1 1 1,-1 0-1,0 0 0,1 0 1,-1 1-1,1-1 1,-1 1-1,0-1 1,1 1-1,-1 0 0,0 0 1,3 1-1,9 4-109,0 1-1,-1 1 0,0 0 0,15 13 1,-16-13 134,26 20 424,-2 1-1,51 52 0,-73-67-138,-1 1 0,-1 1 0,-1 0-1,0 0 1,-1 1 0,0 1 0,-2-1-1,12 34 1,-18-46-473,-1 0 1,1 0-1,-1 0 0,-1 1 0,1-1 1,-1 1-1,1-1 0,-2 0 1,1 1-1,0-1 0,-3 9 0,3-14 90,0 0 0,0 0 0,-1 1 0,1-1 0,0 0 0,0 0-1,-1 1 1,1-1 0,0 0 0,0 0 0,-1 0 0,1 1 0,0-1-1,-1 0 1,1 0 0,0 0 0,-1 0 0,1 0 0,0 0-1,-1 0 1,1 0 0,0 0 0,-1 0 0,1 0 0,0 0 0,-1 0-1,1 0 1,0 0 0,-1 0 0,1 0 0,0 0 0,-1 0 0,1 0-1,0 0 1,-1-1 0,1 1 0,0 0 0,0 0 0,-1 0-1,1-1 1,-1 1 0,-10-6-2756</inkml:trace>
  <inkml:trace contextRef="#ctx0" brushRef="#br0" timeOffset="2111.04">2483 795 10682,'10'32'7630,"-8"25"-8661,-1-21 25,13 91 505,-47-203 1528,32 73-2333,3 9 701,8 25 970,11 32 2617,-41-98-4481,0 0-3096,7 8 1078</inkml:trace>
  <inkml:trace contextRef="#ctx0" brushRef="#br0" timeOffset="3067.58">2919 270 5065,'-15'17'4334,"13"-16"-4192,1 0-1,0 0 0,0 0 1,-1 0-1,1 0 1,-1 0-1,1-1 1,-1 1-1,1-1 0,-1 1 1,1-1-1,-1 1 1,-2-1-1,1 0-89,1-1 0,0 1 0,0-1 0,0 1 0,0-1 0,0 0 0,0 0 0,0 0 0,0 0 0,0 0 0,0-1 0,1 1 0,-1-1 0,1 1 0,-1-1 0,1 1 0,-1-1 0,1 0 0,0 0 0,-2-2 0,3 4 48,0-1 0,1 1 0,-1-1 0,0 0 1,0 1-1,0-1 0,0 1 0,1-1 0,-1 1 1,0-1-1,1 0 0,-1 1 0,0-1 0,1 1 0,-1-1 1,1 1-1,-1 0 0,0-1 0,1 1 0,-1-1 1,1 1-1,-1 0 0,1-1 0,0 1 0,0 0 1,11-11 33,14-12 25,2 1 0,52-32 1,73-30-68,-120 67-66,-5 0 55,-22 12-48,1 1 0,0 0 0,0 0 1,0 1-1,1 0 0,9-3 0,-16 6-31,0 0-1,0 0 1,0 0-1,-1 0 0,1 1 1,0-1-1,0 0 0,0 0 1,0 1-1,0-1 0,0 1 1,0-1-1,-1 1 0,1-1 1,0 1-1,0 0 0,-1-1 1,1 1-1,0 0 0,-1-1 1,1 1-1,0 0 1,-1 0-1,1 0 0,-1-1 1,0 1-1,1 0 0,-1 0 1,0 0-1,1 0 0,-1 0 1,0 0-1,0 0 0,0 0 1,0 0-1,0 1 0,2 42 122,-2-41-109,8 458 206,-3 71 1378,-5-521-1629,0 12-399,-1 0 0,-1 0-1,-1-1 1,-11 42 0,4-47-1081,10-17 1416,0 1 0,-1-1 0,1 0-1,0 0 1,-1 1 0,1-1 0,0 0 0,-1 0 0,1 0 0,-1 0-1,1 1 1,0-1 0,-1 0 0,1 0 0,-1 0 0,1 0-1,0 0 1,-1 0 0,1 0 0,-1 0 0,1 0 0,-1 0-1,1 0 1,0-1 0,-1 1 0,1 0 0,0 0 0,-1 0-1,1 0 1,-1-1 0,1 1 0,0 0 0,-1 0 0,1-1-1,0 1 1,-1 0 0,1 0 0,0-1 0,0 1 0,-1 0-1,1-1 1,-10-15-2689</inkml:trace>
  <inkml:trace contextRef="#ctx0" brushRef="#br0" timeOffset="3436.6">2978 711 9938,'3'3'7285,"9"0"-5982,18-2-1704,-13-5 480,-1 0 1,0-1-1,0-1 0,22-11 0,67-40-72,0 0-491,-82 46 278,0 2 0,0 0 1,0 2-1,26-5 0,17 4-2865,-50 6 33,0-5-130</inkml:trace>
  <inkml:trace contextRef="#ctx0" brushRef="#br0" timeOffset="3781.67">3618 483 8298,'134'-10'4235,"-133"10"-4017,1 0-1,-1-1 1,1 1-1,-1 0 1,1 0-1,-1 0 1,1 1-1,-1-1 1,1 0-1,-1 1 1,1-1-1,-1 0 1,1 1 0,-1 0-1,0-1 1,1 1-1,-1 0 1,0 0-1,1 0 1,1 2-1,-3-3-110,1 1 1,-1 0-1,0 0 1,1 0-1,-1 0 0,0 0 1,0 0-1,0 0 1,0 0-1,0 1 0,0-1 1,0 0-1,0 0 1,-1 0-1,1 0 0,-1 1 1,0 4-130,8 58-1873,26 112-1,32 53-579,-60-211 2421,1 0 0,1 0 0,1 0 0,12 20 0,-19-37 65,0 1 1,-1-1-1,1 1 0,0-1 0,0 1 0,0-1 0,0 0 0,0 1 0,1-1 0,-1 0 0,0 0 1,1 0-1,-1 0 0,0 0 0,1 0 0,-1 0 0,1 0 0,0-1 0,-1 1 0,1 0 0,0-1 1,-1 0-1,1 1 0,0-1 0,-1 0 0,1 0 0,0 0 0,0 0 0,-1 0 0,1 0 0,0-1 1,-1 1-1,1 0 0,2-2 0,0 0 72,0-1 0,-1 1 0,0-1 0,0 0 0,0 0 0,0 0 0,0-1 0,0 1 0,-1-1 0,1 1 0,-1-1 1,2-6-1,5-10 392,-2-1 1,0 0-1,-2-1 1,0 1 0,-1-1-1,-2 0 1,1-30 0,-3 19-90,-1-1 1,-2 0 0,-2 1-1,-8-36 1,7 45-289,-2 0 0,0 1 0,-14-28 1,18 43-148,-1 0 0,1 0-1,-1 1 1,-1 0 0,1-1 0,-1 2 0,-1-1 0,1 1 0,-1 0 0,0 0 0,-14-8 0,18 13-63,0-1 0,0 1 0,0 0 0,0 0 0,0 0 0,0 0 0,0 0 0,-1 1 0,1-1 0,0 1 0,0 0 0,-1 0 0,1 0 0,0 1 0,-1-1 0,1 1 0,-6 2 0,4-1-334,0 0 0,0 1 0,0 0 1,0 0-1,1 0 0,-1 1 0,1 0 0,0 0 0,-6 7 0,-30 42-3401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7:39.720"/>
    </inkml:context>
    <inkml:brush xml:id="br0">
      <inkml:brushProperty name="width" value="0.1" units="cm"/>
      <inkml:brushProperty name="height" value="0.1" units="cm"/>
      <inkml:brushProperty name="color" value="#33CCFF"/>
    </inkml:brush>
  </inkml:definitions>
  <inkml:trace contextRef="#ctx0" brushRef="#br0">2 671 7122,'-1'22'3865,"1"-19"-3723,1 0-1,0 1 1,1-1 0,-1 0 0,0 0 0,1 0-1,0 0 1,2 3 0,0-1-181,0 0-1,0-1 1,0 1-1,1-1 1,0 0-1,10 7 1,-8-8 89,1 0 0,-1 0 0,0-1 0,13 2 1,-1 1 100,-9-3 14,0-1 0,0 0-1,0 0 1,1-1 0,18-2-1,-15 0-104,0 2 1,23 1-1,9 7-36,-35-6-17,-1 1-1,1-2 0,0 1 1,-1-1-1,1-1 1,0 0-1,-1 0 0,1-1 1,0-1-1,-1 0 1,1 0-1,10-4 1,4-5 148,45-11 0,-59 20-142,1 0 0,0 0 0,0 1-1,0 1 1,0 0 0,15 2 0,40 10 11,-39-6-13,42 2 0,-61-7-16,1-1 0,0-1-1,-1 0 1,1 0 0,-1-1 0,1 0 0,-1 0 0,11-5 0,3-3 11,1 1 1,34-8 0,-48 15 7,0 1-1,0 0 1,0 0 0,0 1 0,0 1 0,0-1 0,0 2 0,0-1 0,10 4-1,82 28 147,-79-23-151,1-1 1,0-2-1,0 0 1,1-2 0,-1 0-1,1-2 1,39 0-1,22-10 3,-51 3 27,0 1-1,0 2 0,0 1 0,0 2 1,47 8-1,-30 1 40,108 20 83,-137-28-161,0-2 1,0-1 0,0 0 0,0-2 0,26-5 0,-35 5-11,20-6 17,1 1 1,-1 3 0,2 0-1,-1 2 1,51 4 0,10 13 60,-61-8-13,1-2 0,-1-1 0,1-2 0,0-1-1,66-7 1,-40-6-53,-25 4 2,0 1 1,1 2 0,-1 2 0,70 2 0,114 8 77,-140-8-58,99 13-1,-109-5 12,0-4 1,1-2-1,-1-4 1,106-17-1,239-12 124,-60 8-86,-290 18 31,1 2-1,0 4 0,0 2 0,0 3 0,109 23 0,-83-9-84,2-5 0,-1-4 0,112-3 0,160 9 105,-244-8-100,1-6 0,124-14 0,122 1 2,-130 15 11,72 3 80,-188-6 25,177-21 0,-81 2 13,-81 3-152,-86 8 16,93-1 0,62 2-50,36 2 32,-189 7 6,320 15 171,-214-9-65,-140-7-91,0 2 0,1 0 0,-1 1 0,-1 1 0,33 15 0,-50-18-120,-5-2-5586,2-2 2390</inkml:trace>
  <inkml:trace contextRef="#ctx0" brushRef="#br0" timeOffset="1312.66">5149 151 5905,'-2'6'6009,"-2"9"-4609,-4 13-1543,0-2 148,2 0 0,0 1 0,2-1 0,1 1 1,1-1-1,2 1 0,3 38 0,36 193 380,-22-170-14,24 242 336,-42-326-618,-2-9-79,-1-9-512,2-36-3212,5 33 982</inkml:trace>
  <inkml:trace contextRef="#ctx0" brushRef="#br0" timeOffset="3372.91">5277 76 4153,'-4'-4'5724,"-8"4"-4032,-15 2-2903,21-1 1787,-25 1-217,15-2-26,1 0 0,0 2-1,0-1 1,0 2 0,0 0 0,0 1-1,-26 11 1,37-13-346,1 0 0,0 1 1,-1-1-1,1 1 0,1 0 0,-1 0 0,0 0 1,1 0-1,-1 0 0,-3 7 0,-16 39 41,20-45-25,0 1 8,-1 0 1,1 0-1,0 0 1,0 1-1,1-1 0,-1 1 1,1 0-1,0-1 0,1 1 1,0 0-1,0-1 0,0 1 1,0 0-1,1 0 1,2 7-1,1 7 116,0 0 1,-2 1-1,0-1 1,-1 1-1,-1 0 0,-4 34 1,1-19-44,3-34-88,0 0 0,0 0 0,0-1-1,0 1 1,0 0 0,0 0 0,1-1 0,-1 1 0,0 0-1,1-1 1,-1 1 0,1 0 0,0-1 0,0 1-1,0-1 1,-1 1 0,1-1 0,1 1 0,-1-1 0,0 0-1,0 1 1,0-1 0,1 0 0,-1 0 0,1 0-1,-1 0 1,1 0 0,-1 0 0,3 0 0,4 2-11,-1-1 0,1-1-1,0 1 1,0-1 0,11-1 0,16 4 110,-28-3-99,1 1 0,0-2 0,-1 1 0,1-1 1,0 0-1,0 0 0,-1-1 0,1 0 0,0-1 0,-1 1 1,1-1-1,-1-1 0,0 0 0,0 0 0,0 0 0,13-9 0,-3 4 42,-13 7 21,0-1 0,0 1-1,-1-1 1,1 0 0,-1-1 0,1 1 0,-1 0-1,4-5 1,-10-22 443,4-40-474,0 32-3,-3-39 0,1 73 105,0-1-1,0 1 0,0 0 0,0 0 0,-1 0 0,1 0 1,-1 0-1,0 1 0,0-1 0,-3-4 0,-12-20 27,13 16-191,1 4 32,0 0 0,0 0 0,0 0 0,-1 0 0,-6-8 0,9 14 3,0 0 0,0-1 0,0 1 0,0 0 0,0 0 0,0 0 0,-1 0 1,1 1-1,0-1 0,-1 0 0,1 0 0,0 1 0,-1-1 0,1 1 0,-1-1 1,1 1-1,-1 0 0,1 0 0,-1-1 0,0 1 0,1 0 0,-1 0 0,1 1 0,-1-1 1,1 0-1,-1 0 0,1 1 0,-1-1 0,1 1 0,-1-1 0,1 1 0,-2 1 0,-2 0-68,0 0-1,0-1 0,1 1 1,-1-1-1,0 0 0,0-1 1,0 1-1,-7-1 0,-1 1-1164,0 7-3189,5 2 1335</inkml:trace>
  <inkml:trace contextRef="#ctx0" brushRef="#br0" timeOffset="5778.27">1846 135 1088,'0'-1'416,"0"0"-64,0 0-584,0 1-80</inkml:trace>
  <inkml:trace contextRef="#ctx0" brushRef="#br0" timeOffset="7858.56">1845 166 4193,'3'-9'6724,"3"17"-5375,6 24-1724,-5 3 559,-2-1 0,-1 1 0,-2 1 0,-3 52 0,-24 146-7,17-145-66,5 146-1,3-226-76,2 145 313,-2-117-555,0-13-145,1-53 167,-6-155 278,1-40 24,8 169-114,-1 12 253,-1-1 0,-2 1 0,-7-50-1,7 87-270,0 0-1,0 0 0,1 0 1,0 1-1,0-1 0,0 0 1,4-9-1,1-9-15,-1 0 42,-2 0 0,-1 0 0,-1-46 0,-3 59-34,-2 17-31,-1 21 27,4-17 23,2 0 1,-1 0-1,2 0 0,-1 0 0,5 15 0,-4-14-5,0 1 0,-1 0 0,0 0 0,-1 0 0,0 0 0,-2 12 0,-1 17 23,-26 521 248,21-529-251,5-20-583,14-36-444,-3 10 679,-5 8-80,0-1 0,-1 1-1,1-1 1,-1 1-1,0-1 1,1-6 0,1-14-1774</inkml:trace>
  <inkml:trace contextRef="#ctx0" brushRef="#br0" timeOffset="-162136.6">2077 248 7106,'-43'27'7161,"42"-27"-7148,1 0 0,0 0 0,0 0 0,-1 0 0,1 0 0,0 0 0,0 0 0,-1 1 0,1-1 0,0 0 0,0 0 0,0 0 0,-1 0 0,1 0 0,0 1 0,0-1 0,0 0 0,-1 0 0,1 1 0,0-1 0,0 0 0,0 0 0,0 0 0,0 1 0,0-1 0,0 0 0,0 0 0,-1 1 0,1-1 0,0 0 0,0 1 0,0-1 0,0 0 0,0 0 0,0 1 0,0-1 0,0 0 0,1 0 0,-1 1 0,0-1 0,0 0 0,0 0 0,0 1 0,0-1 0,0 0 0,0 0 0,1 1 0,-1-1 0,0 0 0,0 0 0,0 0 0,1 1 0,-1-1 0,0 0 0,0 0 0,0 0 0,1 0 0,-1 0 0,0 0 0,0 1 0,1-1 0,-1 0 0,0 0 0,0 0 0,1 0 0,-1 0 0,25 8 215,-6-6-118,0-2 0,0 0 0,0-1 0,37-7 0,-4 2 91,-42 5-116,0 0 0,1 2 0,-1-1-1,0 1 1,-1 0 0,1 1 0,15 5 0,-22-6-29,0-1 0,0 1 0,0 1 0,-1-1 0,1 0 0,-1 1 0,1-1 0,-1 1 0,1 0 1,-1-1-1,0 1 0,0 0 0,0 1 0,0-1 0,0 0 0,0 1 0,-1-1 0,1 1 0,-1-1 0,1 1 0,-1-1 0,0 1 0,0 0 0,-1 0 0,1 0 0,0 0 0,-1 0 0,0-1 0,1 6 0,-4 2 233,1-8-7315,1-2 3776</inkml:trace>
  <inkml:trace contextRef="#ctx0" brushRef="#br0" timeOffset="-161592.44">2594 1 5985,'5'35'5903,"4"-1"-3911,-5-17-1870,0 0 1,2 21-1,-5 6-15,-2 1 0,-11 73 0,-2 26 2314,15-117-1897,-1-26-628,0 1-1,0-1 1,0 0-1,1 1 1,-1-1 0,0 0-1,1 1 1,-1-1-1,1 0 1,-1 0-1,1 1 1,-1-1-1,1 0 1,0 0-1,0 0 1,-1 0-1,3 1 1,-3-1-1397,0-1-2509,0-1 1682,0 0-1521</inkml:trace>
  <inkml:trace contextRef="#ctx0" brushRef="#br0" timeOffset="-161235.06">2799 451 10378,'5'5'2889,"-1"-2"656,0-1-2881,2 1-480,-2-1-288,1 0-240,-3 1-184,-2-2-385,0 0-183,0 0-288,0-1 32,0 0-1673,0 0 528</inkml:trace>
  <inkml:trace contextRef="#ctx0" brushRef="#br0" timeOffset="-160513.99">3073 73 7362,'1'0'296,"0"0"0,-1 0 0,1 1 0,0-1 1,0 0-1,0 0 0,0 1 0,-1-1 0,1 1 1,0-1-1,0 0 0,-1 1 0,1 0 1,0-1-1,-1 1 0,1-1 0,-1 1 0,1 0 1,0 0-1,10 20 685,-2 16-1980,-9-36 1222,0 8-266,0 0 1,-1 1-1,0-1 1,0 0-1,-1 0 0,0 0 1,-1 0-1,0 0 1,0-1-1,-8 14 0,8-14 118,0-2 50,0 0-1,0-1 0,0 0 0,-1 1 1,0-1-1,0-1 0,0 1 0,-1 0 0,-6 4 1,10-8-95,-1 0 0,1 0 0,0 0 0,0-1 0,0 1 0,-1 0 0,1-1 0,0 1 0,-1-1 0,1 1 0,0-1 0,-1 0 0,1 0 1,-1 0-1,1 1 0,0-1 0,-1-1 0,1 1 0,-1 0 0,1 0 0,0 0 0,-1-1 0,1 1 0,-1-1 0,1 1 0,0-1 0,0 1 0,-1-1 1,1 0-1,0 0 0,0 1 0,0-1 0,0 0 0,0 0 0,0 0 0,0 0 0,0-1 0,0 1 0,0 0 0,1 0 0,-1 0 0,0-1 0,1 1 1,-1 0-1,1-1 0,-1-1 0,-3-8-4,1 0 0,0 0 0,0-1 0,1 1 0,1-1 0,0 1 0,1-22 0,2 2-150,10-51 1,-11 77 104,0 0 1,0 0-1,0 1 1,1-1-1,0 1 1,0-1-1,0 1 1,1 0-1,-1-1 1,1 1-1,0 1 0,0-1 1,5-4-1,-7 7 12,0 0 0,0 0 0,1 1 0,-1-1 0,0 0 1,1 1-1,-1-1 0,1 1 0,-1-1 0,0 1 0,1-1 0,-1 1 0,1 0 0,-1 0 0,1 0 0,-1 0 0,1 0 0,1 0 0,-1 1-3,1 0 1,-1 0-1,0 0 1,0 0-1,0 0 0,1 0 1,-1 1-1,0-1 1,-1 1-1,1 0 0,0-1 1,0 1-1,-1 0 1,3 2-1,2 6 14,0-1-1,0 1 1,-1 0 0,-1 0 0,1 0 0,-2 1-1,1-1 1,-1 1 0,2 17 0,0 13 79,-1 51 0,-3-40-38,1-5 697,-7 93 1,5-177-8194,2 5 4799</inkml:trace>
  <inkml:trace contextRef="#ctx0" brushRef="#br0" timeOffset="-159791.78">3399 20 7650,'-18'51'5460,"11"-34"-5385,1 1-1,1 0 1,0 0 0,1 1-1,1 0 1,0 19-1,2-23-19,2 0-1,0 0 0,1 0 1,0 0-1,1-1 1,1 1-1,0-1 0,11 23 1,-12-29 29,2 0 0,-1-1 1,1 0-1,0 0 0,1 0 1,-1-1-1,1 0 0,1 0 1,-1 0-1,1-1 0,0 0 1,0 0-1,0-1 0,1 0 1,0 0-1,13 4 0,-40-38 26,-46-66-48,65 96-57,0 0-1,0 0 1,0 0-1,0 0 0,0 0 1,0 0-1,0-1 1,0 1-1,0 0 1,0 0-1,0 0 0,-1 0 1,1 0-1,0 0 1,0 0-1,0-1 1,0 1-1,0 0 0,0 0 1,0 0-1,-1 0 1,1 0-1,0 0 1,0 0-1,0 0 0,0 0 1,0 0-1,-1 0 1,1 0-1,0 0 1,0 0-1,0 0 0,0 0 1,0 0-1,-1 0 1,1 0-1,0 0 0,0 0 1,0 0-1,0 0 1,0 0-1,0 0 1,-1 0-1,1 0 0,0 0 1,0 1-1,0-1 1,0 0-1,0 0 1,-1 0-1,-2 11 115,-1 15-21,4-25-89,-1 9-45,-1 11-113,1 37 0,1-54-78,1 0 0,-1 1 0,1-1 0,0 1 0,0-1 0,0 1 0,0-1 0,1 0 0,0 0 0,0 0 0,0 0 0,0 0 0,1 0 0,3 4 0,8-3-2508,4-8 56</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2:13.043"/>
    </inkml:context>
    <inkml:brush xml:id="br0">
      <inkml:brushProperty name="width" value="0.1" units="cm"/>
      <inkml:brushProperty name="height" value="0.1" units="cm"/>
      <inkml:brushProperty name="color" value="#33CCFF"/>
    </inkml:brush>
  </inkml:definitions>
  <inkml:trace contextRef="#ctx0" brushRef="#br0">0 2054 5409,'8'-1'234,"-7"1"-34,0 0 0,-1-1 1,1 1-1,0 0 0,0 0 1,0 0-1,-1 0 0,1 0 1,0 0-1,0 0 0,0 0 1,-1 0-1,1 0 0,0 1 1,0-1-1,0 0 0,-1 0 1,1 1-1,0-1 0,0 1 1,-1-1-1,1 1 1,0-1-1,-1 1 0,1-1 1,-1 1-1,1-1 0,-1 1 1,1 0-1,-1-1 0,1 1 1,-1 0-1,1-1 0,0 3 1,0 1-106,0 1 1,-1 0 0,1 0-1,-1-1 1,0 1 0,0 0-1,0 0 1,-1 0 0,1-1-1,-3 6 1,2-1 12,-4 22 46,2 1 0,1 0 0,1 0 0,2 1 1,1-1-1,7 33 0,-2-36-71,1 0 0,1 0-1,16 34 1,-19-49-45,1-1 0,0 0 0,1 0 0,1-1 0,0 0-1,0 0 1,1-1 0,18 15 0,-25-24-19,0 1 1,0-1-1,0 0 1,0 0-1,0 0 0,1-1 1,-1 1-1,1-1 1,-1 0-1,1 0 0,-1 0 1,1 0-1,0-1 1,-1 1-1,1-1 0,0 0 1,0 0-1,-1 0 1,1-1-1,0 1 0,4-2 1,-2 0 17,-1-1-1,0 0 1,1 0 0,-1 0-1,0 0 1,-1-1 0,1 1 0,-1-1-1,1 0 1,-1-1 0,0 1-1,5-10 1,6-8 15,-1-2 0,-2 0-1,0 0 1,-2-1 0,0-1-1,-2 0 1,-1 0 0,5-39 0,-6 41 381,-6 26-491,1-1 0,-1 1 1,1-1-1,-1 0 0,1 1 0,0-1 0,0 0 0,-1 0 1,1 1-1,0-1 0,0 0 0,0 0 0,0 0 1,1 0-1,-1 0 0,2 0 0,13 15 53,11 17 25,22 37 0,-33-44 105,2-1-1,0-1 0,2-1 1,0 0-1,30 25 1,-18-30-33,-26-17-3006,-12-20-123,-6-25-254</inkml:trace>
  <inkml:trace contextRef="#ctx0" brushRef="#br0" timeOffset="1262.08">267 1 5585,'-2'0'246,"-1"0"-1,1 0 1,-1 0-1,1 1 1,-1-1-1,1 1 1,-1 0-1,1-1 0,0 1 1,-1 0-1,1 0 1,0 1-1,0-1 1,0 0-1,0 1 1,0-1-1,-4 4 1,4-1-117,-1-1 0,1 0 1,0 1-1,0 0 0,0-1 1,1 1-1,-1 0 0,1 0 1,0 0-1,-1 5 1,0 10-209,0 0 1,2 1 0,3 36 0,-2-33 417,5 61-135,1 122 586,-8-147-371,3 0 1,17 112 0,61 327 264,-80-460-394,-1 0 1,-11 71-1,-2 19 168,13-111-408,1 1 0,1 0 0,1-1 0,0 1-1,6 18 1,-8-34-526,5 12 2069,-1-9-2898,2-4-5210,-5-2 3969</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2:17.625"/>
    </inkml:context>
    <inkml:brush xml:id="br0">
      <inkml:brushProperty name="width" value="0.1" units="cm"/>
      <inkml:brushProperty name="height" value="0.1" units="cm"/>
      <inkml:brushProperty name="color" value="#F6630D"/>
    </inkml:brush>
  </inkml:definitions>
  <inkml:trace contextRef="#ctx0" brushRef="#br0">0 83 5041,'36'-21'5093,"-36"21"-4767,-2-2 2873,-2-9-3464,10-26-632,-2 25 1299,-4 12-354,0 0 0,0 1 0,0-1 0,0 0 0,0 0 1,0 0-1,0 0 0,0 0 0,0 0 0,0 0 0,0 0 0,0 0 0,0 0 0,0 0 1,0 0-1,0 0 0,0 0 0,0 0 0,0 0 0,0 1 0,1-1 0,-1 0 0,0 0 1,0 0-1,0 0 0,0 0 0,0 0 0,0 0 0,0 0 0,0 0 0,0 0 1,0 0-1,0 0 0,0 0 0,0 0 0,1 0 0,-1 0 0,0 0 0,0 0 0,0 0 1,0 0-1,0 0 0,0 0 0,0 0 0,0 0 0,0 0 0,0 0 0,0 0 1,0-1-1,0 1 0,0 0 0,0 0 0,1 0 0,-1 0 0,0 0 0,0 0 0,0 0 1,0 0-1,0 0 0,0 0 0,0 0 0,55 342 1255,-41-231-1322,-9-75 42,8 51 62,-4 1 0,-3 146 0,-9-155 94,9 135 0,-6-214-223,0 0-1,0-1 1,0 1-1,0 0 0,0 0 1,0 0-1,0 0 0,0 0 1,0 0-1,-1 0 0,1 0 1,0 0-1,0 0 0,0 0 1,0 0-1,0 0 0,0 0 1,0-1-1,0 1 0,0 0 1,0 0-1,-1 0 0,1 0 1,0 0-1,0 0 0,0 0 1,0 0-1,0 0 0,0 0 1,0 0-1,0 0 1,-1 0-1,1 0 0,0 0 1,0 1-1,0-1 0,0 0 1,0 0-1,0 0 0,0 0 1,0 0-1,0 0 0,0 0 1,0 0-1,-1 0 0,1 0 1,0 0-1,0 0 0,-10-16-1242,-7-18-1165,6 10-149</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2:30.014"/>
    </inkml:context>
    <inkml:brush xml:id="br0">
      <inkml:brushProperty name="width" value="0.1" units="cm"/>
      <inkml:brushProperty name="height" value="0.1" units="cm"/>
      <inkml:brushProperty name="color" value="#F6630D"/>
    </inkml:brush>
  </inkml:definitions>
  <inkml:trace contextRef="#ctx0" brushRef="#br0">182 201 5825,'-1'0'382,"-1"0"1,1 0-1,0 0 0,0 0 0,-1 1 0,1-1 0,0 0 1,0 1-1,0-1 0,0 1 0,0 0 0,0-1 1,0 1-1,0 0 0,0-1 0,0 1 0,-1 2 0,-11 21 784,11-20-1223,1 0 0,0 1 0,0-1 0,1 0 0,0 1 0,-1-1 0,1 1 0,1-1 0,-1 0 0,2 7 0,7 25 172,-2 1-1,-2-1 1,-1 1 0,-1 0-1,-3 41 1,1-59 34,-1-13-295,0-8-668,-1 3-5194,0 0 2841</inkml:trace>
  <inkml:trace contextRef="#ctx0" brushRef="#br0" timeOffset="921.59">1 380 5745,'5'4'5630,"-5"-4"-5615,0 0 0,0 1 0,0-1-1,0 0 1,0 1 0,0-1 0,1 0 0,-1 0 0,0 1 0,0-1 0,0 0 0,1 0 0,-1 1 0,0-1 0,0 0 0,1 0 0,-1 0 0,0 1 0,0-1 0,1 0 0,-1 0 0,0 0 0,1 0 0,-1 0 0,0 0 0,0 0 0,1 0 0,-1 0 0,0 0 0,1 1 0,-1-1 0,0-1 0,1 1 0,31-3 509,50-10 0,-77 11-510,1 1-1,-1 1 1,1-1 0,-1 1-1,1 0 1,-1 0 0,0 1-1,1 0 1,6 1 0,-8-1 14,0 0 1,0 0-1,0-1 1,0 1-1,0-1 1,0 0-1,0 0 1,0 0 0,0-1-1,0 0 1,0 1-1,0-1 1,4-2-1,12-11 293,-17 12-164,-1 0-1,1 0 0,0 0 1,0 0-1,0 1 0,0-1 1,0 1-1,6-2 1,-11 11 315,-1-4-6319,3-3 3315</inkml:trace>
  <inkml:trace contextRef="#ctx0" brushRef="#br0" timeOffset="1784.44">662 36 5241,'-5'8'5280,"1"18"-5810,2-18 955,-5 52-70,2 1 0,3 1 0,3-1 0,16 119 0,-17-180-347,0 2 37,0 0-1,0 1 0,1-1 1,-1 0-1,0 0 1,1 0-1,-1 0 0,1 0 1,0 0-1,0 0 1,0 0-1,0 0 0,0-1 1,0 1-1,1 0 1,-1-1-1,0 1 0,4 2 1,-5-1 426,0-2-3080,0-1 690,0 0-394</inkml:trace>
  <inkml:trace contextRef="#ctx0" brushRef="#br0" timeOffset="2148.47">940 480 7194,'-9'19'2939,"7"-16"-2525,1 0-1,-1 0 0,1 1 0,-1-1 1,1 1-1,0-1 0,0 1 0,1-1 0,-2 7 1,2-10-541,0 0 20,0 0 17,0 0-41,0 0-133,0 0-214,0 0-303,0 0-457,0 0-1118,0 0-49</inkml:trace>
  <inkml:trace contextRef="#ctx0" brushRef="#br0" timeOffset="3060.33">1223 105 7306,'8'21'3599,"-8"-17"-3487,1 0 0,-1 0 0,0 0 0,0 0 0,-1 0 0,1 0 0,-2 5 0,0-3-222,0 1-1,-1 0 1,1-1-1,-1 0 1,0 0-1,-8 11 1,4-7 139,0 0 0,-1-1 0,0 0 0,-1-1 0,1 0 0,-2 0 0,1 0 0,-1-1 1,0-1-1,-15 8 0,23-14 2,1 1 0,0-1 0,0 0 0,0 1 0,-1-1 0,1 0 0,0 0 0,0 0 0,-1 0 0,1 0 0,0 0 1,0 0-1,-1 0 0,1-1 0,0 1 0,0 0 0,0-1 0,-1 1 0,1-1 0,0 1 0,0-1 0,0 0 0,0 1 0,0-1 0,-2-2 0,2 1 9,-1-1-1,0 1 0,1-1 0,-1 1 0,1-1 0,0 0 0,0 0 0,0 0 0,0 1 0,0-6 0,0-3 4,0 0-1,0 0 1,1 0-1,3-22 0,-1 24-42,1-1 0,0 1 0,0-1 0,6-10-1,-8 17 0,0 1-1,0-1 1,1 1 0,-1-1-1,1 1 1,-1 0-1,1 0 1,0-1 0,0 1-1,0 0 1,0 1-1,0-1 1,1 0 0,-1 1-1,0-1 1,1 1-1,-1 0 1,1-1-1,3 0 1,-1 3-1,-1 0 1,0 0-1,1 0 0,-1 0 1,0 1-1,1 0 1,-1 0-1,0 0 0,-1 0 1,7 5-1,11 5 41,5-1-13,-19-9-18,0 1 0,0 0 1,-1 0-1,12 8 1,-16-9-3,1 0 1,-1 1 0,0-1-1,0 1 1,0-1-1,0 1 1,0-1 0,0 1-1,-1 0 1,0 0 0,1 0-1,-1 0 1,0 0-1,1 6 1,0 12 36,0 0-1,-1 0 0,-2 0 1,0 1-1,-6 29 1,-1 28 85,8-52-101,-4 28 61,7-69-5484,0 0 4086,3-27-1605</inkml:trace>
  <inkml:trace contextRef="#ctx0" brushRef="#br0" timeOffset="3849.22">1511 1 4673,'-3'7'8335,"1"17"-8940,1-13 1082,-21 126-824,14-102 512,2 0 0,1 0 0,2 1 1,2 64-1,1-98-141,1 13 36,1-1 0,0 0 0,1 0-1,0 0 1,8 16 0,-11-27-74,1-1 1,0 0 0,0 0-1,1 1 1,-1-1-1,0 0 1,1 0 0,-1 0-1,1-1 1,0 1-1,-1 0 1,1-1 0,0 1-1,0-1 1,0 1-1,0-1 1,1 0-1,-1 0 1,0 0 0,0 0-1,1 0 1,-1-1-1,0 1 1,1-1 0,-1 1-1,1-1 1,-1 0-1,1 0 1,-1 0 0,0 0-1,1 0 1,-1-1-1,1 1 1,-1-1 0,0 0-1,1 1 1,-1-1-1,0 0 1,4-3-1,-2 2 10,-1 0-1,0 0 0,1 0 0,-1-1 0,0 0 0,0 1 0,-1-1 0,1 0 0,-1 0 1,1-1-1,3-6 0,-5 9 6,-1 0 0,1 0 0,-1 0 0,1 0 0,-1 0 0,0 0 0,1 0 0,-1 0 1,0 0-1,0 0 0,1 0 0,-1 0 0,0 0 0,0 0 0,0 0 0,0 0 0,-1 0 0,1 0 0,0 0 0,0-1 1,-1 1-1,1 0 0,0 0 0,-1 0 0,1 0 0,-1 1 0,0-1 0,1 0 0,-1 0 0,0 0 0,1 0 0,-1 1 1,0-1-1,0 0 0,0 0 0,1 1 0,-1-1 0,0 1 0,0-1 0,0 1 0,0-1 0,0 1 0,0 0 0,0-1 1,0 1-1,0 0 0,-2 0 0,0-1-87,0 1-1,1-1 1,-1 1 0,0 0 0,0 0-1,0 0 1,1 1 0,-1-1 0,0 0-1,0 1 1,1 0 0,-1 0 0,0 0-1,1 0 1,-1 0 0,1 0 0,-3 2-1,-3 3-162,0 0-1,1 1 1,-11 11-1,6-5 51,12-12 62,0-1-2812,0 0 939</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2:54.607"/>
    </inkml:context>
    <inkml:brush xml:id="br0">
      <inkml:brushProperty name="width" value="0.1" units="cm"/>
      <inkml:brushProperty name="height" value="0.1" units="cm"/>
      <inkml:brushProperty name="color" value="#F6630D"/>
    </inkml:brush>
  </inkml:definitions>
  <inkml:trace contextRef="#ctx0" brushRef="#br0">298 554 6233,'-7'45'5605,"9"26"-4695,-1-13-645,1-31-239,1 1-1,1-1 0,1 0 0,9 30 0,9 46 73,-14-9 627,-5 1 0,-8 98 0,2-131 601,-2-44-237,7-33-1712,5-3 649,-6 16-22,-1 0 0,0-1 0,0 1 1,0-1-1,0 1 0,-1-1 0,1 1 0,-1-1 0,1 0 0,-1 1 0,0-1 1,0-3-1,-1 5-27,0 0 0,1 0 1,-1 0-1,0-1 0,0 1 1,0 0-1,-1 0 0,1 1 1,0-1-1,0 0 0,0 0 1,-1 0-1,1 1 0,0-1 1,-1 1-1,1-1 0,-2 0 1,-20-11-140,18 8 159,2 2 12,-1-1 0,1 1 0,0-1 0,-1 1 1,0 0-1,-7-2 0,9 3-9,0 1 1,1 0-1,-1 0 0,0-1 0,0 1 1,0 1-1,0-1 0,1 0 0,-1 0 1,0 1-1,0-1 0,0 1 0,1-1 1,-1 1-1,0 0 0,1 0 1,-1-1-1,1 1 0,-1 1 0,1-1 1,-3 2-1,-18 18 3,-25 31-1,-18 18 286,56-60-280,0 0 1,0 0-1,1 1 0,1 0 0,0 1 0,0-1 1,-6 17-1,-2 8 11,-11 47 0,25-76-25,1-1 1,0 0-1,0 0 0,0 0 0,1 1 0,-1-1 0,2 0 0,-1 0 0,1 0 0,0 0 0,0 0 1,0-1-1,1 1 0,0-1 0,5 8 0,11 27 24,-2 27 2,-15-54 0,0-1 0,1 0 0,1 1 0,0-1 0,0 0-1,1-1 1,1 1 0,9 13 0,-12-21-21,1-1 0,0 1 0,0-1 0,0 0 0,1 0-1,-1 0 1,1-1 0,-1 1 0,1-1 0,0 0 0,0-1 0,0 1 0,0-1 0,0 0 0,9 1-1,9 0-4,0-2 0,30-2 0,-22 0 22,81 8 27,-81-2-45,-1-2-1,41-3 1,-67 1-2,-1-1-1,1 0 1,0 1 0,-1-1 0,1-1-1,-1 1 1,1 0 0,-1-1-1,0 0 1,1 0 0,-1 0-1,0 0 1,0 0 0,-1 0 0,1-1-1,0 0 1,-1 1 0,1-1-1,-1 0 1,3-6 0,-2 4-369,0 0 0,-1-1 0,0 1 0,-1-1 0,1 0 0,-1 0 0,0 1-1,0-1 1,-1 0 0,0 0 0,0 0 0,-1-8 0,-6-19-2930</inkml:trace>
  <inkml:trace contextRef="#ctx0" brushRef="#br0" timeOffset="556.01">283 1 9706,'-19'69'3121,"19"-47"504,3 0-2505,4-6-800,0 0-128,0-3-144,-1-4-224,-2-2-120,-2-1-296,-3 0-201,-1 0-407,-3 0-48,-1-1-448,-1 1-1345,7-15 352</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2:39.751"/>
    </inkml:context>
    <inkml:brush xml:id="br0">
      <inkml:brushProperty name="width" value="0.1" units="cm"/>
      <inkml:brushProperty name="height" value="0.1" units="cm"/>
      <inkml:brushProperty name="color" value="#F6630D"/>
    </inkml:brush>
  </inkml:definitions>
  <inkml:trace contextRef="#ctx0" brushRef="#br0">1 615 7218,'12'-30'2535,"-12"24"1582,-3 6-3148,2 1-976,1-1 0,0 0-1,-1 1 1,1-1 0,-1 1-1,1-1 1,0 1 0,-1-1-1,1 1 1,0-1 0,0 1 0,-1-1-1,1 1 1,0-1 0,0 1-1,0-1 1,0 1 0,0 0-1,0-1 1,0 1 0,0-1-1,0 2 1,5 26 47,-1 1 0,-2 0-1,-1 0 1,-4 50 0,-1-12 119,3 1 0,3-1 0,3 0 0,3 0 0,2 0 0,4-1 0,35 105 0,-47-165-168,0-1-1,1 1 1,0 0-1,-1-1 1,2 0-1,-1 0 1,0 0-1,1 0 1,0 0-1,0 0 1,1-1-1,-1 0 1,1 0-1,0 0 1,0-1-1,10 6 1,-10-7 39,0-1 1,1 1 0,-1-1-1,1 0 1,-1-1 0,1 1-1,-1-1 1,1 0 0,-1-1-1,1 1 1,-1-1 0,1 0-1,-1 0 1,1-1 0,-1 0 0,0 0-1,0 0 1,8-4 0,2-3 39,-1 0 0,1-1 1,-1 0-1,-1-1 1,0-1-1,0 0 0,-2-1 1,1 0-1,-2-1 1,17-26-1,1-12-151,40-102 1,-34 71-9,-4 15-36,60-134-405,-64 150 443,59-86 0,-92 148 189,1 1-1,0 1 1,1-1-1,0 1 0,0 0 1,1 0-1,1 0 0,-3 17 1,5 15-167,1 0 1,2 0 0,12 62-1,-3-17-97,-5-20 121,11 85 384,-14-135-224,2 0 0,-1-1 0,2 1 1,1-1-1,14 29 0,-15-38-67,0 0 0,1-1 0,0 1 0,0-1 0,1-1 0,0 1 0,0-1-1,0 0 1,14 7 0,-17-11-53,-1-1 0,0 1 0,0-1 0,1 0 0,-1 0 0,1 0-1,0-1 1,0 0 0,-1 0 0,1 0 0,0 0 0,0-1 0,0 0 0,0 0 0,0 0-1,0-1 1,-1 1 0,1-1 0,0-1 0,0 1 0,-1 0 0,7-4 0,-10 5-78,0-1 1,0 0-1,1 0 1,-1 0-1,0 0 1,0-1-1,0 1 1,0 0-1,0 0 1,-1-1-1,1 1 1,0 0-1,0-1 1,-1 1-1,1-1 1,-1 1-1,0-1 1,1 1-1,-1-1 1,0-2-1,-2-31-4295,-2 10 960</inkml:trace>
  <inkml:trace contextRef="#ctx0" brushRef="#br0" timeOffset="551.52">1197 787 7874,'2'5'819,"1"1"0,-1-1 0,1 0 0,0 0 0,1 0 0,-1 0 1,1-1-1,7 7 0,-8-8-749,1-1 1,0 0-1,0 0 0,-1 0 1,1 0-1,0-1 0,0 0 1,0 0-1,1 0 1,-1 0-1,0 0 0,8-1 1,2 0-30,1 0-1,0-1 1,-1-1 0,0 0-1,1-1 1,21-7 0,77-38 127,-85 34-73,0 1 1,2 2 0,39-11 0,-32 17-49,-36 4-127,0 1-1,0 0 1,0 0-1,0 0 1,0 0-1,1 0 1,-1 0-1,0 0 1,0 0-1,0 0 1,0 0-1,0 1 0,0-1 1,1 0-1,-1 1 1,0-1-1,0 1 1,0-1-1,0 1 1,0 0-1,-1-1 1,1 1-1,0 0 0,0 0 1,0-1-1,1 3 1,-2-2-27,0-1 0,0 1 1,0-1-1,0 1 0,-1 0 1,1-1-1,0 1 0,0 0 0,0-1 1,-1 1-1,1-1 0,0 1 0,-1-1 1,1 1-1,0-1 0,-1 1 1,1-1-1,-1 1 0,1-1 0,0 1 1,-1-1-1,1 0 0,-1 1 1,1-1-1,-2 1 0,1 0-187,-13 8-1665</inkml:trace>
  <inkml:trace contextRef="#ctx0" brushRef="#br0" timeOffset="969.43">1354 1231 10218,'-1'0'100,"1"1"0,-1-1 0,1 0-1,-1 0 1,1 1 0,-1-1 0,1 1 0,-1-1-1,1 1 1,-1-1 0,1 0 0,0 1 0,-1 0-1,1-1 1,0 1 0,-1-1 0,1 1 0,0-1-1,0 1 1,0 0 0,-1-1 0,1 1-1,0-1 1,0 1 0,0 0 0,0-1 0,0 1-1,0-1 1,0 1 0,0 0 0,0-1 0,0 1-1,1 0 1,-1-1 0,0 1 0,0-1 0,1 1-1,-1-1 1,0 1 0,1-1 0,-1 1 0,0-1-1,1 1 1,-1-1 0,1 1 0,-1-1 0,1 1-1,-1-1 1,1 0 0,-1 1 0,1-1 0,-1 0-1,2 1 1,0 0-87,0 0 1,0 0-1,0-1 0,0 1 1,0 0-1,0-1 0,0 0 0,1 1 1,-1-1-1,0 0 0,0 0 0,1 0 1,-1-1-1,0 1 0,0 0 0,4-2 1,66-34 102,-62 29-101,2 1 1,-1 0-1,1 0 1,-1 1-1,1 1 1,1 0-1,-1 0 1,1 1-1,-1 1 1,24-2-1,6 6 416,0 2 0,71 16 0,-97-13-368,-9-3-1473,-10-1-4234,0-2 2457</inkml:trace>
  <inkml:trace contextRef="#ctx0" brushRef="#br0" timeOffset="1878.39">2309 528 10434,'3'1'379,"0"1"-1,0-1 1,1 0-1,-1 0 1,0 0 0,1-1-1,-1 1 1,1-1-1,-1 0 1,1 0-1,-1 0 1,1 0-1,-1 0 1,1-1-1,-1 0 1,1 0-1,5-2 1,10-5-413,37-18 0,-21 8-12,-26 14-22,1 1-1,-1 0 0,0 0 1,1 1-1,0 0 0,-1 1 1,1 0-1,0 1 0,-1 0 1,15 1-1,-21 0 67,0-1-1,0 1 1,0 0 0,0 0 0,0 0-1,0 0 1,0 1 0,0-1-1,0 1 1,-1 0 0,1-1 0,0 1-1,-1 0 1,0 1 0,1-1-1,-1 0 1,0 1 0,0-1 0,-1 1-1,1 0 1,0-1 0,-1 1-1,1 0 1,-1 0 0,0 0 0,0 0-1,0 0 1,-1 0 0,1 1-1,-1-1 1,0 0 0,1 0 0,-1 0-1,-1 0 1,1 4 0,-2 4 7,1 0 1,-1 0-1,-1 0 1,0-1-1,0 1 1,-7 12-1,-34 61-185,29-57 143,-97 146 437,152-208 423,-38 32-826,1 0 0,-1 0 0,1 0 0,0 1 0,0-1 0,0 1 0,0 0 0,1 0 0,-1 0 0,1 1 0,-1-1 0,1 1 0,-1-1 0,1 1 0,0 1 0,-1-1 0,1 0 0,0 1 0,0 0 0,0 0 0,0 0 0,-1 0 0,1 0 1,0 1-1,0 0 0,-1 0 0,1 0 0,0 0 0,-1 0 0,1 1 0,-1 0 0,1 0 0,3 3 0,5 1-21,0 1 0,-1 1 0,0 0 1,0 0-1,-1 1 0,0 1 0,0 0 0,-1 0 1,-1 0-1,0 1 0,0 1 0,-1-1 1,-1 1-1,1 1 0,-2-1 0,0 1 1,-1 0-1,0 0 0,-1 0 0,0 0 0,-1 1 1,0-1-1,-1 1 0,-1 0 0,0-1 1,-1 1-1,-1-1 0,-6 27 0,5-27 136,-1 0 0,-1-1 0,0 0 0,0 0 0,-1 0 0,-1 0 0,-11 14 0,16-23-95,0-1 1,0 0 0,0 1 0,0-1-1,-1 0 1,1 0 0,-1 0 0,1 0-1,-1-1 1,0 1 0,0-1-1,0 0 1,0 1 0,0-1 0,0 0-1,0-1 1,0 1 0,0-1-1,0 1 1,0-1 0,0 0 0,-1 0-1,1 0 1,0-1 0,0 1 0,0-1-1,0 1 1,0-1 0,0 0-1,0 0 1,0-1 0,0 1 0,0-1-1,0 1 1,-4-5 0,7 6-419,-10-7 597,6 3-7705,4 4 4645</inkml:trace>
  <inkml:trace contextRef="#ctx0" brushRef="#br0" timeOffset="2409.97">3184 489 10322,'3'9'2806,"5"15"1098,-5-14-3926,0 0 0,-1 1 1,1 18-1,5 170-713,15 178 304,13-199 2004,-3-24-3782,-33-148 850,-2-12-1444,-3-11 136</inkml:trace>
  <inkml:trace contextRef="#ctx0" brushRef="#br0" timeOffset="3137.22">4006 689 6185,'3'3'535,"-1"1"-1,0 0 0,-1 0 1,1-1-1,-1 1 0,1 0 0,-1 0 1,0 1-1,0-1 0,0 6 1,-1-2-214,0 1-1,-1-1 1,0 0 0,-3 16 0,-1-8-362,0 1 0,-2-1 0,1 0 0,-13 20 0,-47 65-292,58-90 256,-1-1 0,0 0 0,0 0 0,-1-1 0,0-1-1,-20 14 1,27-20 82,1-1 0,-1 1 0,1-1 1,-1 0-1,1 0 0,-1 0 0,0 0 0,1 0 0,-1-1 0,0 1 0,0-1 0,1 0 0,-1 1 0,0-1 0,0-1 0,0 1 0,1 0 0,-1-1 0,0 1 0,0-1 0,1 0 0,-1 0 0,1 0 0,-1 0 0,1 0 0,-1-1 0,1 1 0,-1-1 1,1 0-1,0 1 0,0-1 0,0 0 0,0 0 0,0-1 0,1 1 0,-3-3 0,-3-6 92,1 0 0,1 0 0,0 0 0,0-1 0,1 0 0,-5-23 0,1 0 6,3-1 0,0 1 0,2-2 0,2 1 0,1 0 0,2 0 0,2 0 1,1 0-1,13-47 0,-16 76-118,0 0 1,1 1-1,0-1 1,0 0-1,1 1 1,0 0-1,0 0 1,0 0-1,1 1 1,-1-1-1,1 1 0,1 0 1,7-6-1,-9 9-5,-1 0-1,1 0 0,0 0 0,0 0 0,0 1 0,0 0 0,0 0 0,0 0 1,0 0-1,0 0 0,0 1 0,1 0 0,-1 0 0,0 0 0,0 0 1,0 1-1,1 0 0,-1 0 0,0 0 0,0 0 0,0 0 0,0 1 0,7 4 1,-1 0 52,1 2 1,-1-1 0,-1 1 0,0 1-1,0 0 1,0 0 0,-1 0-1,0 1 1,-1 1 0,0-1 0,-1 1-1,7 17 1,-1-1 43,-1 1 1,-2 0-1,-1 1 0,6 37 0,-7-12 211,-3 1 0,-2 0 0,-3-1 0,-7 61 0,-47 215 1335,37-248-4105,18-79 1347,0-3-3347,0 0 1781</inkml:trace>
  <inkml:trace contextRef="#ctx0" brushRef="#br0" timeOffset="3673.79">4706 528 10666,'22'291'5260,"9"69"-6188,-21-295 1165,2-1 1,4-1-1,35 95 0,-51-157-286,1-1 0,-1 1 0,1 0 0,-1 0-1,0-1 1,0 1 0,1 0 0,-1 0 0,0 0-1,0-1 1,0 1 0,0 0 0,0 0 0,0 0-1,0 0 1,0-1 0,0 1 0,-1 1 0,-9-3-1166,-17-22-951,9 0-271,-2-4-101</inkml:trace>
  <inkml:trace contextRef="#ctx0" brushRef="#br0" timeOffset="4039.81">4450 1087 8970,'6'2'848,"-1"0"0,0 1 1,0-2-1,1 1 0,0-1 1,9 2-1,-7-2-429,0-1-1,1 0 1,-1-1 0,9-1 0,7-3-661,0-2 1,29-11-1,-4 1 741,-44 15-497,45-15 264,1 3 0,1 2 0,53-5 0,-99 16-256,0 1 0,0 0 0,0 0 0,0 1 0,0 0 0,0 0 0,0 0 0,0 1 0,0 0 0,9 5 0,-11-5-212,-1-1-1,0 1 1,0 0 0,0 1 0,-1-1 0,1 0-1,0 1 1,-1-1 0,0 1 0,1 0-1,-1 0 1,0 0 0,-1 0 0,1 0 0,0 1-1,-1-1 1,0 0 0,2 7 0,-1-5-1164,-2-3-2815,0-5 731</inkml:trace>
  <inkml:trace contextRef="#ctx0" brushRef="#br0" timeOffset="4606.28">5811 219 6001,'0'9'1045,"1"0"-1,-2 0 1,0 0-1,0 0 1,-2 9 0,-19 44 1414,3-24-2596,-27 41 0,23-41 245,6-10-81,2 1 0,0 1 1,2 1-1,1 0 0,2 0 1,1 1-1,2 0 0,1 1 1,1-1-1,2 1 1,1 0-1,1 1 0,2-1 1,2 0-1,13 62 0,3-13 261,5-2 1,2-1-1,4-1 0,4-2 1,60 101-1,-92-173-310,0 0 0,1 0 1,-1 0-1,1-1 0,0 1 0,0-1 1,0 0-1,0 0 0,1 0 1,-1 0-1,1-1 0,0 1 0,0-1 1,0 0-1,7 3 0,-8-5-52,0 1 1,0-1-1,0 0 0,0 0 1,0-1-1,0 1 0,0-1 1,-1 1-1,1-1 0,0 0 1,0 0-1,0 0 0,-1 0 1,1-1-1,-1 1 0,1-1 1,-1 0-1,0 1 0,1-1 1,-1 0-1,0 0 0,0-1 0,0 1 1,2-4-1,0 0-662,1 0-1,-1-1 0,0 1 1,-1-1-1,6-14 0,0-8-2212</inkml:trace>
  <inkml:trace contextRef="#ctx0" brushRef="#br0" timeOffset="5079.03">6088 537 9850,'15'60'4914,"11"43"-2162,27 136-5058,20 214 3572,-60-376-2208,-15-70 127,-4-12 1198,-5-14-1498,-1-4 539</inkml:trace>
  <inkml:trace contextRef="#ctx0" brushRef="#br0" timeOffset="5423.11">6689 1190 12819,'-8'16'2848,"19"-2"1121,-2-2-3817,0 2-472,-1-3-248,-2 1-360,-5-1-176,-1 3-305,-2-2 73,-2 3-144,0-3-1585,-2-8 521</inkml:trace>
  <inkml:trace contextRef="#ctx0" brushRef="#br0" timeOffset="6128.18">7232 608 8386,'2'7'587,"0"1"0,0 0 0,0-1 0,-1 1 0,0 0 1,0 0-1,-1 8 0,-1-7-543,0-1 0,0 0 0,-1 0 0,0 0 0,-1 0 0,1 0 1,-2-1-1,1 1 0,-1-1 0,-5 8 0,2-5-167,0 0 1,-1-1-1,0 0 0,-1-1 0,0 1 0,0-2 1,-1 1-1,0-2 0,0 1 0,-1-1 0,0-1 1,-12 6-1,13-7 123,0-1-1,1 0 1,-1 0-1,0-1 1,-1 0 0,1-1-1,0 0 1,0-1 0,-11 0-1,16-1 40,1 0-1,-1 0 0,1 0 0,0 0 1,0-1-1,-1 0 0,1 0 0,0 0 1,0 0-1,1-1 0,-1 1 0,0-1 1,1 0-1,0 0 0,-1 0 0,1-1 1,1 1-1,-1-1 0,0 0 0,1 0 1,0 0-1,-4-7 0,1-2 31,1 0 1,0 0-1,1 0 0,0 0 1,1-1-1,1 1 1,0-1-1,0 1 0,2-1 1,0 1-1,0-1 0,1 1 1,1 0-1,0 0 0,1 0 1,5-13-1,-8 24-84,0-1 1,1 1-1,-1 0 1,1 0-1,0 0 1,-1 0-1,1 0 1,0 0-1,0 0 1,0 0-1,1 1 0,-1-1 1,0 1-1,1 0 1,-1-1-1,1 1 1,2-1-1,1 1-2,0 0-1,0 0 1,-1 0-1,1 1 1,0 0 0,0 0-1,9 1 1,4 3 92,-1 0 1,0 1 0,34 14-1,-43-15-8,0 0 0,0 1-1,0 0 1,-1 0 0,1 1 0,-2 1-1,1-1 1,-1 1 0,1 0 0,10 16-1,-10-11 22,0 1 1,-1 1-1,-1-1 0,0 1 0,0 0 0,5 27 0,-4-10 79,-2 0 0,-1 1 0,-1 42-1,-10 98 565,2-101-774,6 91 1,0-143-904,-1-21-955,-1-30-1957,3 1 1405</inkml:trace>
  <inkml:trace contextRef="#ctx0" brushRef="#br0" timeOffset="6767.46">7727 386 10866,'2'21'1188,"-1"0"0,-1 0 0,-1-1 0,-7 40-1,-26 82-2257,10-52 1189,-18 153-293,38-199 62,2-1-1,1 0 1,11 76-1,-7-104 76,0 0-1,1 0 1,1-1 0,0 0 0,1 0-1,0 0 1,1 0 0,17 22-1,-21-31 61,1-1-1,-1 0 1,1 0-1,0-1 1,0 1-1,0-1 0,1 0 1,-1 0-1,1 0 1,0-1-1,-1 0 1,8 3-1,-8-4 8,0-1 1,0 1 0,0-1-1,0 0 1,0 0-1,0 0 1,0 0-1,0-1 1,0 1-1,0-1 1,-1 0-1,1 0 1,0-1-1,0 1 1,-1-1-1,1 0 1,-1 0 0,5-3-1,0-1-24,0 0 0,-1 0-1,0-1 1,-1 0 0,1 0 0,-1 0-1,-1-1 1,1 0 0,-1 0 0,-1-1 0,1 1-1,-1-1 1,-1 0 0,0 0 0,0 0-1,-1 0 1,0-1 0,0 1 0,0-13-1,-2 9-89,0 0 0,0 0-1,-1 1 1,-1-1 0,0 0-1,-1 1 1,0-1 0,-1 1-1,-1 0 1,0 0 0,0 0-1,-1 1 1,-14-21-1,19 31 68,1 0 0,-1 0 0,0 0 0,0 0-1,1 0 1,-1 0 0,0 0 0,0 0 0,0 1-1,0-1 1,0 0 0,0 1 0,0-1 0,0 1-1,0-1 1,0 1 0,0-1 0,0 1 0,0 0-1,-1-1 1,1 1 0,0 0 0,0 0 0,0 0-1,-1 0 1,1 0 0,0 0 0,-2 1 0,0 0 0,1 0 1,0 1-1,-1-1 1,1 1 0,0-1-1,0 1 1,0 0-1,0 0 1,1 0 0,-1 0-1,1 0 1,-3 4-1,-2 5-28,0 0 0,0 1 0,1 0 0,-4 18 0,7-24 105,2 1-1,-1 1 1,1-1 0,0 0 0,1 9-1,0-15-78,-1 1 0,0 0 0,1 0 0,-1-1 0,1 1 1,-1 0-1,1-1 0,0 1 0,0-1 0,-1 1 0,1-1 0,2 2 0,-2-2-56,-1-1 1,1 1-1,-1-1 1,1 0 0,0 1-1,-1-1 1,1 0-1,0 0 1,0 1-1,-1-1 1,1 0-1,0 0 1,0 0-1,-1 0 1,1 0-1,0 0 1,-1 0 0,1 0-1,0 0 1,0 0-1,-1-1 1,1 1-1,0 0 1,-1 0-1,1-1 1,0 1-1,-1 0 1,1-1-1,0 1 1,0-1-1,5-5-2313,0-6-53</inkml:trace>
  <inkml:trace contextRef="#ctx0" brushRef="#br0" timeOffset="7296.19">8029 225 10698,'84'130'7224,"-40"-63"-8101,-2 1-1,39 90 1,71 214 576,-139-339 576,-2 1 1,-2 0-1,-1 0 0,-2 0 1,-1 1-1,-1 0 1,-3 64-1,-3-75-378,0 0 0,-2-1 0,0 1-1,-2-1 1,0 0 0,-2-1 0,0 1-1,-1-2 1,-2 1 0,0-1 0,-1-1-1,-21 27 1,32-46-33,1 0 0,-1 0 1,1-1-1,-1 1 0,1 0 0,-1 0 0,0-1 0,1 1 0,-1 0 1,0-1-1,0 1 0,0 0 0,1-1 0,-1 1 0,0-1 1,0 0-1,0 1 0,0-1 0,0 0 0,0 1 0,0-1 1,0 0-1,0 0 0,0 0 0,0 0 0,0 0 0,0 0 0,0 0 1,0 0-1,0 0 0,0-1 0,0 1 0,0 0 0,1 0 1,-1-1-1,0 1 0,0-1 0,0 1 0,0-1 0,0 1 1,1-1-1,-3-1 0,-6-9-2639</inkml:trace>
  <inkml:trace contextRef="#ctx0" brushRef="#br0" timeOffset="7924.42">8961 615 10194,'8'13'1569,"-1"1"0,-1 0 0,7 19 0,19 90-1795,-23-85 542,27 119-393,44 162-40,-74-303-14,9 39-259,-14-52 256,-1 0-1,1 0 1,-1 0-1,1 0 1,-1 0-1,0 0 1,-1 0 0,1 0-1,0 0 1,-1 0-1,0-1 1,1 1-1,-1 0 1,-2 5-1,1-7-76,1 0-1,0 0 0,0-1 0,0 1 1,0 0-1,-1 0 0,1-1 1,0 1-1,-1-1 0,1 1 0,-1-1 1,1 1-1,-1-1 0,1 0 1,0 0-1,-1 0 0,1 0 0,-1 0 1,1 0-1,-1 0 0,1 0 1,-1-1-1,-1 1 0,-14-8-2358</inkml:trace>
  <inkml:trace contextRef="#ctx0" brushRef="#br0" timeOffset="8699.18">9371 622 10858,'93'13'5377,"-60"-11"-5475,-1-2 1,44-4-1,-76 4-16,1 1-1,-1-1 1,0 1-1,1-1 1,-1 1-1,0 0 1,0-1 0,0 1-1,0 0 1,1-1-1,-1 1 1,0-1-1,0 1 1,0 0-1,0-1 1,0 1 0,-1 0-1,1-1 1,0 1-1,0 0 1,0-1-1,0 1 1,-1 0-1,-6 25 27,-8 14 186,-3 0 1,-1-1-1,-25 37 1,-14 29 1171,58-105-1260,0 0 0,0 0 0,-1 0 0,1 0 0,0 1 0,0-1 0,0 0 0,0 0 0,0 0 0,0 0 0,-1 0 0,1 0 0,0 1 0,0-1 0,0 0 0,0 0 0,0 0 0,0 0 0,0 1 0,0-1 0,0 0 0,0 0 0,0 0 0,0 0 0,0 1-1,0-1 1,0 0 0,0 0 0,0 0 0,0 0 0,0 1 0,0-1 0,0 0 0,0 0 0,0 0 0,0 0 0,0 1 0,1-1 0,-1 0 0,0 0 0,0 0 0,0 0 0,0 0 0,0 0 0,0 1 0,0-1 0,1 0 0,-1 0 0,0 0 0,0 0 0,0 0 0,0 0 0,1 0 0,-1 0 0,0 0 0,0 0 0,0 0 0,0 0 0,1 0 0,-1 0 0,0 0 0,0 0 0,18-6 200,23-18-215,-37 21 38,3-2-38,1 1 1,0-1-1,1 1 1,-1 1-1,1-1 0,0 2 1,-1-1-1,1 1 1,0 0-1,1 1 0,-1 0 1,10 1-1,-12 0-12,-1 1-1,0 0 1,1 1-1,-1 0 1,0 0-1,0 0 1,0 0-1,0 1 1,-1 0-1,1 1 1,-1-1-1,0 1 1,0 0-1,0 0 1,0 0-1,0 1 1,-1 0-1,5 6 1,1 3 20,-1 0 0,0 0 0,0 1 0,-2 0-1,0 1 1,0-1 0,-2 1 0,0 1 0,5 26 0,-9-36 7,0 1 0,0-1 0,-1 0 0,0 0 0,0 1 0,-1-1 0,0 0 0,0 0 0,-1 1 0,0-1 0,0 0 0,-1-1 0,0 1 0,0 0 0,0-1 0,-1 1 0,0-1 0,0 0 0,0 0 0,-1-1 0,0 0 0,0 1 0,-1-1 0,-7 5 0,-2-1 124,-1 0 1,-29 12 0,28-14 93,0 0 1,-19 14 0,30-18-199,1 1 0,0 0 1,1 0-1,-1 1 0,1-1 0,0 1 1,0 0-1,0 0 0,0 0 0,-4 10 1,6-10-582,-1 0 1,1 0 0,0 1 0,0-1 0,1 1-1,-2 10 1,4-15-2254,2-4-78</inkml:trace>
  <inkml:trace contextRef="#ctx0" brushRef="#br0" timeOffset="9071.19">10206 1287 7650,'2'4'700,"0"-1"0,0 1 0,0 0 0,-1 0 0,1-1 0,-1 1 1,0 0-1,0 0 0,0 1 0,0-1 0,-1 0 0,1 0 0,-1 0 1,-1 0-1,1 0 0,-1 7 0,-3 1-522,1-1 1,-1 0-1,-1 0 1,-10 17-1,-9 21-1573,-18 29-4526,42-78 5906,0 1 0,0-1 1,0 0-1,0 0 0,0 0 0,0 0 0,-1 0 0,1 1 1,0-1-1,0 0 0,0 0 0,0 0 0,0 0 0,0 0 0,-1 0 1,1 0-1,0 0 0,0 0 0,0 0 0,0 1 0,0-1 1,-1 0-1,1 0 0,0 0 0,0 0 0,0 0 0,0 0 0,-1 0 1,1 0-1,0 0 0,0 0 0,0 0 0,0-1 0,-1 1 1,1 0-1,0 0 0,0 0 0,0 0 0,0 0 0,0 0 0,-1 0 1,1 0-1,0 0 0,0 0 0,0-1 0,0 1 0,0 0 1,0 0-1,0 0 0,-1 0 0,1 0 0,0-1 0,0 1 0,0 0 1,0 0-1,0 0 0,0 0 0,0-1 0,0 1 0,0 0 1,0 0-1,0 0 0,0 0 0,0 0 0,0-1 0,0 1 0,-3-15-706,-1-13-1301,-1-8 122</inkml:trace>
  <inkml:trace contextRef="#ctx0" brushRef="#br0" timeOffset="9679.56">10433 657 8738,'0'2'496,"1"0"1,-1 0 0,1 0-1,-1 0 1,0 0-1,0 0 1,0 1-1,0-1 1,0 0-1,-1 3 1,-8 22 1155,-26 27-3027,19-32 1789,5-3-472,0 0-1,-10 26 0,18-39 118,0 1 0,1-1 0,0 1-1,1-1 1,-1 1 0,1 0 0,1 0 0,-1-1-1,1 1 1,0 0 0,2 10 0,-2-15 18,1 0 0,0 0 0,0 0 0,0 0 0,0 0 0,1 0 0,-1-1 0,0 1 0,1 0 0,-1-1 0,1 1 0,-1-1 0,1 1-1,0-1 1,0 0 0,0 0 0,0 0 0,-1 0 0,2 0 0,-1 0 0,0 0 0,0-1 0,0 1 0,4 0 0,8 1 64,-1-1 0,1 0 0,14-1-1,5 1-52,15 3 41,-1-2 0,1-2-1,-1-2 1,1-2 0,-1-2 0,-1-3 0,1-1-1,-1-2 1,64-27 0,-106 38-60,0-1-339,1 0 1,-1 0-1,0 0 1,1 0-1,-1-1 1,0 1-1,4-5 1,-7 6 106,0-1 0,0 1 1,0 0-1,-1 0 1,1-1-1,-1 1 1,1 0-1,-1-1 1,1 1-1,-1 0 1,0-1-1,1 1 0,-1-1 1,0 1-1,0-1 1,0 1-1,0-1 1,-1 1-1,1 0 1,0-1-1,-1 1 1,1-1-1,0 1 0,-1 0 1,0-1-1,1 1 1,-1 0-1,-1-3 1,-13-20-2552,-2-3 187</inkml:trace>
  <inkml:trace contextRef="#ctx0" brushRef="#br0" timeOffset="10037.31">10723 437 9506,'13'19'3533,"15"34"-1,-23-42-3429,0 1 0,-1 0 0,-1 0 0,0 0 0,0 0 0,-1 0 0,-1 1 0,0 13 0,-7 209-204,3 136-254,7-334 225,12 53 0,-2-17-1386,-16-67-430,-5-12 536,-7-15-1021,-1-8 18</inkml:trace>
  <inkml:trace contextRef="#ctx0" brushRef="#br0" timeOffset="10775.9">11333 505 9874,'5'5'856,"0"-1"0,0 0 0,0 0 0,1-1 0,-1 0 0,1 0 0,8 3 0,-9-4-926,1 0 0,0-1 0,-1 0-1,1 0 1,0 0 0,0-1-1,0 1 1,0-2 0,0 1-1,0-1 1,0 1 0,-1-2-1,7-1 1,-6 1 62,-1 1-1,1-1 1,-1 1 0,1 0-1,0 1 1,-1-1 0,1 1 0,0 0-1,-1 0 1,1 1 0,0 0-1,-1 0 1,1 0 0,-1 1-1,1-1 1,-1 2 0,0-1-1,1 0 1,-1 1 0,0 0-1,-1 0 1,1 0 0,-1 1-1,1 0 1,-1 0 0,0 0 0,0 0-1,-1 0 1,1 1 0,-1 0-1,0 0 1,0 0 0,4 10-1,4 17 36,-1 1 0,-2 0-1,-1 1 1,-1 0 0,-2 0-1,0 46 1,-5-48-139,-1 1-1,-1-1 1,-2 0-1,-2 0 1,0 0-1,-2-1 1,-2 0-1,0 0 1,-2-1-1,-2-1 1,-30 47-1,39-67 115,0 0 0,-1-1 0,-1 1 0,1-1 0,-1-1 0,-16 13 0,21-18 8,1-1 0,0 1 1,-1-1-1,1 0 0,-1 0 0,1 0 0,-1 0 0,1 0 0,-1 0 0,0-1 1,1 0-1,-1 1 0,0-1 0,1 0 0,-1 0 0,0 0 0,0 0 0,1-1 1,-1 1-1,0-1 0,1 0 0,-1 0 0,1 0 0,-1 0 0,1 0 1,-1 0-1,1-1 0,0 1 0,0-1 0,-1 1 0,1-1 0,-2-2 0,-3-4 86,1-1 0,-1 1 0,1-1 0,1-1 0,-1 1 0,2-1 0,-1 0-1,1 0 1,1 0 0,-4-15 0,4 8 27,0 1 0,1-1 0,0 0 0,1 0 0,4-33 0,-3 46-112,0 1 1,1-1-1,0 0 0,0 1 1,0-1-1,0 1 0,1-1 1,-1 1-1,4-6 1,-4 8-15,-1 1 1,1-1-1,-1 1 0,1-1 1,-1 1-1,1-1 1,0 1-1,-1-1 1,1 1-1,0 0 1,-1-1-1,1 1 0,0 0 1,-1-1-1,1 1 1,0 0-1,0 0 1,-1 0-1,1 0 1,1 0-1,-1 0-11,1 1 1,0-1-1,-1 0 1,1 1-1,-1 0 0,1-1 1,-1 1-1,0 0 0,1 0 1,-1 0-1,0 0 0,1 0 1,0 1-1,77 80-754,-61-60 853,2-1-1,0-1 0,2-1 1,0-1-1,33 21 1,-40-31 194,0-1 1,0-1 0,1-1 0,0 0-1,0-1 1,1 0 0,16 1 0,0 0-392,-27-1-784,-13-5-5386,-8-7 3431</inkml:trace>
  <inkml:trace contextRef="#ctx0" brushRef="#br0" timeOffset="18431.32">11982 123 4561,'18'3'7469,"4"-6"-5430,17-9-2980,-34 11 1596,18-8-359,-1-1-1,38-23 1,-39 20-184,0 2 1,25-10-1,-38 18-87,0 1-1,1 0 0,-1 0 0,1 0 1,0 1-1,0 1 0,-1-1 0,1 1 1,13 2-1,8 2-15,37 5 22,71 20 1,-133-28-43,-1 0 0,0 1 1,1-1-1,-1 1 0,0 0 0,0 1 0,0-1 1,0 1-1,0-1 0,0 1 0,-1 0 0,0 0 1,1 1-1,-1-1 0,0 1 0,-1 0 0,1-1 1,-1 1-1,1 0 0,1 6 0,-2-2-12,0 0 0,0-1 1,-1 1-1,0 0 0,0 0 0,-1 0 0,0 1 0,-1-1 0,1 0 0,-5 14 0,0 11-26,-3-2 0,0 1 0,-2-1 0,-1 0 0,-2-1 1,-1-1-1,-1 0 0,-1-1 0,-26 34 0,38-58 59,0 1 1,-1-1 0,1 0-1,-1-1 1,0 1 0,0-1-1,0 0 1,0 0 0,-10 3-1,-55 14-46,58-18 33,1 0 0,0 1-1,0 1 1,1-1-1,-1 2 1,1-1 0,-1 2-1,-14 9 1,19-10 216,-1 1 1,1 0-1,0 0 0,1 1 1,-7 8-1,12-13-183,0 0-1,0 0 1,0 0-1,0 0 1,0-1 0,0 1-1,0 0 1,0 0 0,1 0-1,-1 0 1,1 0-1,0-1 1,-1 1 0,1 0-1,0-1 1,0 1 0,2 2-1,5 12-15,2 16-114,-1 0 0,9 60 1,9 38-72,-24-122 234,0 0 0,1 1-1,-1-1 1,2-1 0,-1 1-1,1 0 1,0-1 0,13 13-1,-25-18-977,-10-4-3314,12 1 2688,-4 1-1015</inkml:trace>
  <inkml:trace contextRef="#ctx0" brushRef="#br0" timeOffset="19115.49">12383 1527 6513,'0'5'627,"5"67"4149,-4-54-4659,-1-1 0,-1 1 0,0 0 0,-5 18 0,-10-103 425,-4-14-326,16 116 307,4-28-368,-1-3 13,1 0 0,0 0-1,0 0 1,0-1-1,0 1 1,0 0-1,1 0 1,0 0 0,0 0-1,0-1 1,0 1-1,1 0 1,3 6-1,-5-10 67,0 0-181,-2-9-1110,-16-47-4042,5 37 2015</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3:04.334"/>
    </inkml:context>
    <inkml:brush xml:id="br0">
      <inkml:brushProperty name="width" value="0.1" units="cm"/>
      <inkml:brushProperty name="height" value="0.1" units="cm"/>
      <inkml:brushProperty name="color" value="#F6630D"/>
    </inkml:brush>
  </inkml:definitions>
  <inkml:trace contextRef="#ctx0" brushRef="#br0">7 84 7378,'-4'18'3505,"2"-14"-1961,2-11-1050,11-59 955,-8 69-1306,1-1 1,0 1 0,0-1 0,0 0-1,0 0 1,0-1 0,8 3-1,3 0-79,0 0 0,0-1-1,1-1 1,-1 0 0,1-1-1,-1-1 1,1 0 0,0-1-1,-1-1 1,0-1 0,21-5-1,23-10 355,56-12 350,-104 28-671,0 0 1,0 1-1,1 0 0,-1 1 1,0 1-1,0-1 1,0 2-1,13 2 0,-22-3-82,1 0 0,0 0 1,0 0-1,-1 0 0,1 0 0,0 1 0,-1 0 0,1-1 0,-1 1 0,0 0 0,4 3 0,4 7-2716,-9-10 2086,-5-7-2648,0-4-226</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3:04.897"/>
    </inkml:context>
    <inkml:brush xml:id="br0">
      <inkml:brushProperty name="width" value="0.1" units="cm"/>
      <inkml:brushProperty name="height" value="0.1" units="cm"/>
      <inkml:brushProperty name="color" value="#F6630D"/>
    </inkml:brush>
  </inkml:definitions>
  <inkml:trace contextRef="#ctx0" brushRef="#br0">0 0 9010,'0'1'208,"0"-1"1,0 1-1,1 0 0,-1-1 1,0 1-1,0-1 1,0 1-1,0 0 0,0-1 1,1 1-1,-1-1 0,0 1 1,1-1-1,-1 1 1,0-1-1,1 1 0,-1-1 1,1 1-1,-1-1 1,0 0-1,1 1 0,-1-1 1,2 1-1,16 3 1425,25-8-2278,-30 2 1189,39-3-192,57 3 0,-92 3-147,1 0 0,0 2 0,-1 0-1,1 1 1,-1 1 0,28 11 0,-33-11-50,-9-5-184,0 1 0,0 0 0,0 0 0,0 1-1,0-1 1,0 1 0,0-1 0,-1 1 0,1 0 0,2 2 0,-7-3-5914,1-1 2564</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23:39.664"/>
    </inkml:context>
    <inkml:brush xml:id="br0">
      <inkml:brushProperty name="width" value="0.1" units="cm"/>
      <inkml:brushProperty name="height" value="0.1" units="cm"/>
      <inkml:brushProperty name="color" value="#F6630D"/>
    </inkml:brush>
  </inkml:definitions>
  <inkml:trace contextRef="#ctx0" brushRef="#br0">0 86 8426,'6'1'8461,"28"17"-9661,-31-16 1179,5 5-90,1-1-1,0-1 1,0 1-1,0-1 0,1-1 1,0 1-1,-1-2 1,1 0-1,1 0 0,-1 0 1,11 0-1,49-3 171,-52-1 81,-1 0 0,0 1 0,0 1 1,0 1-1,0 0 0,23 7 0,-38-8-124,0 0-1,0-1 1,0 1-1,0 0 0,0 1 1,0-1-1,0 0 1,-1 0-1,1 1 0,0-1 1,-1 1-1,1-1 1,-1 1-1,0 0 1,1-1-1,-1 1 0,0 0 1,0 0-1,1 3 1,-1-2-8,0 1 0,-1-1 0,1 1 0,-1 0-1,0-1 1,0 1 0,0 0 0,0-1 0,-1 1 0,-1 5 0,-3 7-48,0 0-1,-2-1 0,1 0 1,-11 14-1,13-21 4,-22 34-287,-1-1-1,-66 72 0,8-11 136,85-101 217,-1-1-1,0 0 0,1 1 1,-1-1-1,1 1 0,-1-1 1,1 1-1,0-1 0,-1 1 1,1-1-1,0 1 0,-1-1 1,1 1-1,0 0 0,-1-1 1,1 1-1,0 0 0,0-1 1,0 1-1,0 0 0,0-1 1,0 1-1,0 0 0,0-1 0,0 1 1,0 0-1,25-1 374,-24 0-410,21-2 135,14-2 11,0 1 0,0 2 0,65 7 0,-90-5-153,0 1 0,-1 1-1,0-1 1,1 2 0,-1 0 0,0 0-1,0 0 1,-1 1 0,0 1 0,1 0-1,-2 0 1,1 1 0,-1 0-1,0 0 1,0 1 0,-1 0 0,11 16-1,-14-17-30,0 1 0,-1 0-1,0 0 1,0 0-1,-1 0 1,0 1 0,0-1-1,-1 1 1,0-1-1,-1 1 1,0-1 0,0 1-1,0-1 1,-1 1-1,-1-1 1,0 0 0,0 1-1,0-1 1,-6 12-1,-1 2 73,-1 0 0,-1-1 1,0 0-1,-2-1 0,-27 33 0,22-31 266,-1-2 0,-26 22 1,38-37-195,0 1 0,0-1 1,0 0-1,-1-1 0,0 1 1,0-2-1,0 1 0,0-1 1,0 0-1,-17 3 0,23-6-121,1 0-1,-1 0 1,0 1-1,1-1 0,-1 0 1,0-1-1,0 1 1,1 0-1,-1 0 0,0-1 1,1 1-1,-1-1 1,1 1-1,-1-1 1,0 0-1,1 0 0,-1 0 1,1 0-1,0 0 1,-1 0-1,1 0 0,0 0 1,0 0-1,0-1 1,-1 1-1,1 0 1,1-1-1,-1 1 0,0-1 1,0 1-1,0-3 1,-1-1-483,1 1 0,0-1-1,1 0 1,-1 1 0,1-1 0,0 0 0,0 0 0,0 1 0,1-1 0,0-5 0,4-10-2369</inkml:trace>
  <inkml:trace contextRef="#ctx0" brushRef="#br0" timeOffset="691.64">1250 202 9530,'-21'12'5199,"5"6"-3733,-9 30-2848,16-30 1640,-123 297-3616,64-98 5317,70-221-1707,-1 0 0,1 0 0,0 0 0,0 1 0,1-1 0,-1 1-1,1-1 1,0 1 0,5-6 0,-6 7-243,0 1 0,0-1 0,0 0 0,0 1-1,0-1 1,1 1 0,-1 0 0,1-1 0,-1 1 0,1 0 0,-1 1-1,1-1 1,-1 0 0,1 1 0,0-1 0,-1 1 0,1 0 0,3 0-1,64 16-432,-52-11 388,0-1 0,1 0 0,-1-1 0,22 0 0,-9-5 110,54-9 1,-61 6-36,0 2 1,0 0 0,0 2-1,33 2 1,-52-1-302,-1 1-1,1-1 0,0 1 1,-1 1-1,1-1 1,-1 1-1,1 0 0,-1 0 1,0 0-1,0 0 1,0 1-1,0-1 0,0 1 1,0 0-1,-1 1 1,0-1-1,1 0 0,-1 1 1,4 7-1,-2 3-2729</inkml:trace>
  <inkml:trace contextRef="#ctx0" brushRef="#br0" timeOffset="1231.83">1393 289 10842,'5'16'1877,"-1"0"0,4 29 0,0 79-1296,-6-77-413,52 660-97,-56-688-739,1-17-4797,-1-10 3171</inkml:trace>
  <inkml:trace contextRef="#ctx0" brushRef="#br0" timeOffset="1823.22">1884 403 9954,'4'29'6187,"-8"1"-4205,-18 30-3884,7-22 1715,-17 72-1008,28-93 1145,1 0 0,1-1 0,0 1 0,2 32-1,0-48 86,0 1-1,0 0 1,0-1-1,0 1 1,1 0-1,-1-1 1,0 1-1,1-1 1,-1 1-1,1-1 1,0 1-1,-1-1 0,1 1 1,0-1-1,0 1 1,0-1-1,0 0 1,0 1-1,0-1 1,0 0-1,0 0 1,1 0-1,0 1 1,0-2 7,0 1 1,0-1 0,-1 0-1,1 0 1,0 0 0,-1 0-1,1 0 1,0 0 0,-1-1-1,1 1 1,0 0 0,-1-1-1,1 1 1,0-1 0,-1 0-1,1 0 1,-1 0 0,2 0-1,10-8 220,-1 0-1,0-1 1,18-21-1,-25 26-225,3-3 44,-5 4-58,1 0 1,0 0-1,0 1 1,0-1-1,0 1 1,0 0-1,5-2 0,-7 4-25,-1 1-1,0 0 0,0-1 0,0 1 1,1 0-1,-1 0 0,0 0 0,0 0 1,1 0-1,-1 0 0,0 0 0,0 1 0,0-1 1,1 0-1,-1 1 0,0-1 0,0 1 1,0-1-1,0 1 0,0-1 0,0 1 1,0 0-1,0 0 0,0-1 0,0 1 0,0 0 1,0 0-1,0 0 0,0 0 0,-1 0 1,1 0-1,-1 0 0,1 0 0,-1 1 0,2 1 1,12 23-113,7 13-65,1-2 0,35 44 0,-42-63 137,-1-1 1,0 0 1,-1 1-1,20 38 0,-30-50 48,-1-1 0,0 1 0,0 0 0,0-1 0,-1 1 1,0 0-1,0 0 0,0 0 0,-1 0 0,0 0 0,0 0 0,0 0 0,-1 0 0,0 0 0,0 0 0,-1 0 0,1 0 0,-1-1 1,-4 9-1,0-3-1,0-1 0,0 0 1,-1 0-1,0 0 0,-1-1 1,0 0-1,-1 0 1,0-1-1,0 0 0,-17 10 1,21-14-66,0-1 1,0-1-1,-1 1 0,1-1 1,-1 0-1,0 0 1,0-1-1,1 1 1,-1-1-1,0-1 0,0 1 1,0-1-1,0 0 1,0 0-1,0-1 1,0 0-1,0 0 0,0 0 1,0-1-1,0 0 1,1 0-1,-1 0 0,-6-5 1,1 1-762,1-1 0,1 0 0,-1-1 0,1 0 0,-11-13 0,2-3-1834</inkml:trace>
  <inkml:trace contextRef="#ctx0" brushRef="#br0" timeOffset="2187.08">1788 352 4817,'19'80'5022,"-18"-78"-4804,-1-1 0,0 1-1,1 0 1,-1-1 0,1 1-1,-1-1 1,1 1 0,0-1 0,0 1-1,-1-1 1,1 0 0,0 1-1,0-1 1,0 0 0,1 0-1,-1 1 1,0-1 0,0 0-1,1 0 1,-1-1 0,1 1-1,-1 0 1,0 0 0,1-1-1,0 1 1,-1 0 0,1-1-1,-1 0 1,1 1 0,0-1-1,-1 0 1,1 0 0,-1 0-1,3 0 1,2-1-118,0-1 1,-1 0-1,1 0 0,0 0 0,-1-1 1,0 0-1,6-3 0,-6 3-105,39-28-128,-1-1 0,-2-3 0,53-56 0,-45 43-130,-34 33 151,34-32-1112,86-65-1,-129 107 958,1 1 1,-1 0-1,1 0 0,0 1 1,0 0-1,8-2 0,-13 4 76,1 1 0,-1-1 0,0 1 0,0 0 0,0-1 0,1 1-1,-1 0 1,0 0 0,0 1 0,1-1 0,-1 0 0,0 1 0,0 0 0,0-1 0,0 1 0,0 0-1,0 0 1,0 0 0,0 0 0,0 0 0,0 1 0,0-1 0,2 3 0,10 17-2302</inkml:trace>
  <inkml:trace contextRef="#ctx0" brushRef="#br0" timeOffset="2560.73">2710 936 12699,'-2'49'2992,"2"1"793,4-8-3841,0 8-672,2-9-328,-4 1-104,-2-9 159,0-7 25,0-14 152,0-7 8,0-11 56,-1-18-473,2-11-1375,1-14 415</inkml:trace>
  <inkml:trace contextRef="#ctx0" brushRef="#br0" timeOffset="3358.61">2917 429 11674,'0'0'139,"0"0"-1,0 0 1,0 1-1,0-1 0,1 0 1,-1 1-1,0-1 0,0 0 1,0 0-1,0 1 0,1-1 1,-1 0-1,0 0 1,0 0-1,0 1 0,1-1 1,-1 0-1,0 0 0,0 0 1,1 0-1,-1 1 0,0-1 1,1 0-1,-1 0 0,0 0 1,0 0-1,1 0 1,-1 0-1,0 0 0,1 0 1,-1 0-1,0 0 0,1 0 1,-1 0-1,0 0 0,0 0 1,1 0-1,-1 0 1,1 0-1,14-11 1278,14-22-1632,27-48-585,19-26-1246,-67 97 1879,0 0 1,1 1-1,0 0 0,1 1 1,0 0-1,1 0 1,18-10-1,-27 17 184,0 0 0,0 0-1,0 0 1,1 1 0,-1-1-1,0 0 1,0 1-1,1 0 1,-1-1 0,0 1-1,1 0 1,-1 0 0,0 0-1,0 0 1,1 1-1,-1-1 1,0 1 0,0-1-1,1 1 1,-1 0 0,0 0-1,0 0 1,0 0-1,0 0 1,0 0 0,0 1-1,0-1 1,-1 1 0,1-1-1,0 1 1,-1 0 0,1-1-1,-1 1 1,1 0-1,-1 0 1,0 0 0,0 0-1,1 3 1,2 5 65,1 0-1,-2 1 1,0-1-1,0 1 1,-1 0-1,2 20 1,-3 20 93,-3 0-1,-2 0 1,-2 0-1,-3-1 1,-28 96 0,27-115-3,0-1 0,-2-1 0,-1 0 0,-29 46 1,60-93 268,38-31 0,-48 43-435,-1 1-1,1 0 1,0 0 0,1 0 0,-1 1-1,1 1 1,0-1 0,0 2-1,0-1 1,0 1 0,1 0 0,-1 1-1,16 0 1,-20 1-14,0 0 0,0 0 1,0 1-1,0 0 0,-1 0 0,1 0 0,0 1 1,-1 0-1,1-1 0,-1 2 0,0-1 0,1 0 1,-1 1-1,0 0 0,-1 0 0,1 0 0,0 0 0,-1 1 1,0-1-1,0 1 0,0 0 0,0 0 0,0 0 1,-1 0-1,0 1 0,0-1 0,0 1 0,1 5 1,0 1 8,-1 1 1,0-1-1,-1 0 1,0 1-1,-1-1 1,0 1-1,-1-1 1,-1 0 0,1 1-1,-2-1 1,0 0-1,0 0 1,-1 0-1,0-1 1,-6 11-1,-11 19 119,-2 0 0,-39 50 0,43-64-38,-4 10 114,16-23-103,-1-1 0,0 0 0,-1-1 0,-18 19 0,27-29-119,-1-1-1,1 0 0,0 0 1,-1 1-1,1-1 1,0 0-1,0 0 1,-1 1-1,1-1 0,-1 0 1,1 0-1,0 0 1,-1 0-1,1 1 1,0-1-1,-1 0 1,1 0-1,-1 0 0,1 0 1,0 0-1,-1 0 1,1 0-1,-1 0 1,1 0-1,0 0 0,-1-1 1,1 1-1,-1 0 1,1 0-1,0 0 1,-1 0-1,1-1 1,-1 1-1,-7-15-914,4-24-1126,3 38 1997,2-45-3211,3-5-92</inkml:trace>
  <inkml:trace contextRef="#ctx0" brushRef="#br0" timeOffset="3764.09">3842 584 8658,'5'9'756,"-1"-1"1,0 1 0,0 1-1,0-1 1,-1 1-1,-1-1 1,0 1-1,0 0 1,-1 0-1,1 12 1,-3 10-865,-8 59 0,5-69-297,1-1 1,2 1-1,0-1 0,1 1 0,1-1 1,4 27-1,-4-43 365,1 0 0,-1 0 1,1 0-1,0 0 0,0 0 0,0 0 1,1 0-1,0-1 0,0 0 0,0 1 0,0-1 1,1 0-1,3 3 0,-5-5 80,0-1 0,1 0 0,-1 0 0,0 1-1,0-2 1,1 1 0,-1 0 0,0 0 0,1-1 0,-1 1 0,0-1-1,1 0 1,-1 0 0,1 0 0,-1 0 0,1 0 0,-1 0 0,0-1-1,1 1 1,-1-1 0,0 0 0,1 0 0,-1 1 0,0-2 0,0 1-1,0 0 1,1 0 0,-1-1 0,3-2 0,1-1 135,0 0 1,0-1 0,0 0 0,-1 0-1,1 0 1,-1 0 0,-1-1-1,0 0 1,0 0 0,0 0-1,-1-1 1,1 1 0,-2-1 0,1 0-1,-1 1 1,1-10 0,-2 6-65,0-1 0,0 0 0,-1 1 1,0-1-1,-1 1 0,-1-1 0,0 1 0,0 0 1,-1-1-1,-9-20 0,3 11-165,-1 2 0,-1-1 0,-1 1 0,-1 1 0,0 0 0,-1 1 1,-26-25-1,33 35-128,0 1 0,-1 0 1,0 0-1,0 1 0,0 0 1,0 0-1,-1 1 0,1 0 1,-1 0-1,0 1 0,-1 0 1,1 1-1,0 0 0,-1 0 1,1 1-1,-1 0 0,0 1 1,1 0-1,-1 1 0,-9 1 1,13 0-347,0-1 0,-1 2-1,2-1 1,-1 0 0,-9 6 0,-28 23-2707</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3-29T20:15:09.783"/>
    </inkml:context>
    <inkml:brush xml:id="br0">
      <inkml:brushProperty name="width" value="0.1" units="cm"/>
      <inkml:brushProperty name="height" value="0.1" units="cm"/>
      <inkml:brushProperty name="color" value="#F6630D"/>
    </inkml:brush>
  </inkml:definitions>
  <inkml:trace contextRef="#ctx0" brushRef="#br0">9975 1357 7418,'-10'-18'6291,"-12"-39"-6949,21 52 728,1-1-1,1 1 1,-1 0 0,1 0 0,0 0 0,0-1 0,0 1 0,1 0-1,0 0 1,0 0 0,0 1 0,1-1 0,3-5 0,3-8 265,3-8-52,-1 1 0,-1-2 0,-2 1-1,-1-1 1,-1-1 0,5-47-1,-11 74-289,0-1 0,0 1 0,0 0 0,0-1-1,0 1 1,0 0 0,0 0 0,0-1 0,0 1-1,-1 0 1,1 0 0,-1-1 0,1 1 0,-1 0-1,1 0 1,-1 0 0,1 0 0,-1 0 0,0 0-1,0 0 1,0 0 0,1 0 0,-1 0 0,0 0-1,0 0 1,0 1 0,0-1 0,0 0 0,-1 1-1,1-1 1,0 1 0,0-1 0,0 1 0,-1-1-1,1 1 1,-1 0 0,1 0-14,-1 0 0,1 0-1,0 1 1,0-1 0,0 1 0,0-1-1,0 0 1,0 1 0,0 0 0,0-1-1,0 1 1,0 0 0,0 0 0,0-1-1,0 1 1,0 0 0,1 0 0,-1 0-1,0 0 1,1 0 0,-1 0 0,0 0 0,1 0-1,-1 0 1,1 0 0,0 0 0,-1 1-1,1-1 1,0 0 0,0 0 0,0 0-1,0 1 1,0-1 0,0 0 0,0 0-1,0 0 1,1 2 0,3 16-3,1 0 1,0-1-1,2 0 0,0 0 1,1-1-1,1 1 0,21 29 1,-27-41 54,1 0 0,0-1 1,0 0-1,0 0 0,1 0 1,0-1-1,0 1 0,0-1 1,0 0-1,1-1 0,-1 1 1,1-1-1,11 4 0,-13-6-9,-1 0 0,1 0 0,-1-1 0,1 1-1,0-1 1,-1 0 0,1 0 0,0-1 0,0 1-1,-1-1 1,1 0 0,-1 0 0,1 0-1,-1 0 1,1 0 0,-1-1 0,0 0 0,1 1-1,-1-1 1,0 0 0,0-1 0,-1 1 0,1 0-1,0-1 1,4-5 0,4-6 73,-1-1-1,-1 1 1,0-2 0,-1 1-1,0-1 1,10-31 0,-7 8-15,14-74 1,-22 96-75,-1 0 0,-1-24 0,1 56-19,1 0 0,0-1 0,0 1 1,2-1-1,-1 0 0,2 0 1,0 0-1,1-1 0,0 0 0,1 0 1,0-1-1,1 0 0,1 0 1,11 11-1,-12-15 41,0 1 0,-1 0 0,0 0 0,0 1 0,-1 0 0,-1 0 0,2 0 0,-3 1 0,0 0 0,0 0 0,4 17 0,-5-15-194,2 7 57,-5-8-5640,-1-12 2702</inkml:trace>
  <inkml:trace contextRef="#ctx0" brushRef="#br0" timeOffset="950.7">10824 1071 4849,'0'8'4308,"0"7"203,11 13-3597,41 57 256,-36-62-791,-1 1 1,-1 0 0,21 52-1,-29-58-196,12 33 163,-18-49-343,1 1 1,0-1 0,1 0 0,-1 0-1,0 0 1,1 0 0,-1 0 0,1 0 0,-1 0-1,1-1 1,0 1 0,0 0 0,0-1-1,0 0 1,0 1 0,0-1 0,3 1-1,-4-2-9,-1 0 0,1 0-1,0 0 1,-1 0-1,1 0 1,-1 0 0,1 0-1,-1 0 1,1 0-1,-1 0 1,1 0-1,-1 0 1,1-1 0,-1 1-1,1 0 1,-1 0-1,1-1 1,-1 1 0,1 0-1,-1-1 1,1 1-1,-1 0 1,0-1-1,1 1 1,-1-1 0,0 1-1,1-1 1,-1 1-1,0-1 1,0 1 0,1-1-1,-1 1 1,0-1-1,0 1 1,0-1-1,0 1 1,0-1 0,1 1-1,-1-1 1,0 1-1,0-1 1,-1 0 0,1 0-1,0 0-110,0 0 0,0 0-1,0 0 1,0-1 0,0 1 0,0 0 0,-1 0-1,1 0 1,0 0 0,-1 0 0,1 0 0,0 0-1,-1 0 1,0 0 0,1 0 0,-1 1-1,0-1 1,1 0 0,-1 0 0,0 0 0,0 1-1,1-1 1,-1 0 0,-2 0 0,-18-5-5067,9 4 1963</inkml:trace>
  <inkml:trace contextRef="#ctx0" brushRef="#br0" timeOffset="1517.17">11097 1083 6009,'-4'5'5199,"-12"3"-3772,-9 5-1371,15-4 8,1 0 0,-1 0 0,2 1 0,0 1 1,0-1-1,0 1 0,2 0 0,-7 14 0,-40 107 1282,16-35 89,33-87-1255,4-9-150,0 1 1,-1-1-1,1 0 1,0 0-1,-1 0 1,1 0-1,-1 1 1,1-1-1,-1 0 1,1 0-1,-1 0 1,0 0-1,0 0 1,1 0-1,-1 0 1,0-1-1,0 1 1,0 0-1,0 0 1,0-1-1,0 1 1,0 0-1,0-1 1,-1 1-1,1-1 1,0 1-1,0-1 1,0 0-1,-2 1 1,1-1-1072,-3 0-5204,4 0 3413</inkml:trace>
  <inkml:trace contextRef="#ctx0" brushRef="#br0" timeOffset="2125.13">10801 985 6417,'15'-4'6058,"21"-1"-6031,-23 4 348,6-2-10,1 0-1,-1 2 0,1 0 1,-1 2-1,22 2 0,-3 0 412,-31-3-678,0 0 0,0 0 0,0 0 0,0-1 0,0 0 0,0 0 0,0 0 0,0-1 0,0 0-1,-1-1 1,12-5 0,-15 5-389,-7 5-5955,2-1 3211</inkml:trace>
  <inkml:trace contextRef="#ctx0" brushRef="#br0" timeOffset="2666.67">11314 905 6313,'74'-5'3052,"-65"3"-2276,1 0 0,-1 0 0,0 0 1,0-1-1,0-1 0,12-6 0,-14 7-777,0 0 0,-1 0 1,2 0-1,12-2 0,-13 4-47,0 1 0,0 0 0,0 0 0,0 0 0,13 3 0,15 1 383,-35-4-590,0 0-193,0 0-291,0 1-3039,-1 0 1239</inkml:trace>
  <inkml:trace contextRef="#ctx0" brushRef="#br0" timeOffset="3292.91">11518 1072 6321,'-15'16'4990,"6"-3"-2272,10-13-2655,-1 1 0,1 0 0,0-1 0,0 1 0,0 0 1,0-1-1,0 1 0,0-1 0,0 0 0,1 1 0,-1-1 0,0 0 0,0 0 0,0 1 0,0-1 0,0 0 1,0 0-1,0 0 0,1-1 0,0 1 0,22 0 496,0-1 1,0-2-1,45-9 1,-66 13-675,-4-1-6378,0-1 3519</inkml:trace>
  <inkml:trace contextRef="#ctx0" brushRef="#br0" timeOffset="14535.39">12098 705 10490,'26'16'2543,"-25"-16"-2517,-1 0 0,0 0 0,0 0 0,0 0 0,0 1-1,0-1 1,1 0 0,-1 0 0,0 0 0,0 0 0,0 0-1,0 1 1,0-1 0,0 0 0,0 0 0,0 0 0,0 0-1,1 1 1,-1-1 0,0 0 0,0 0 0,0 0 0,0 1-1,0-1 1,0 0 0,0 0 0,0 0 0,0 0 0,0 1-1,0-1 1,-1 0 0,1 0 0,0 0 0,0 1 0,0-1-1,0 0 1,0 0 0,0 0 0,0 0 0,0 1 0,0-1-1,-1 0 1,1 0 0,0 0 0,0 0 0,0 0 0,0 0-1,0 0 1,-1 1 0,1-1 0,0 0 0,0 0-208,5-2 239,17-7 160,36-20-1,-33 15 132,48-19-1,-66 30-305,0 1-1,0 0 1,0 1 0,1-1-1,-1 1 1,0 1-1,0-1 1,1 1-1,-1 0 1,0 1 0,1 0-1,6 2 1,-12-3-38,0 1 0,0-1 0,1 1 0,-1 0 0,0 0 0,0 0 0,1 0 0,-1 1 0,-1-1 0,1 0 0,0 1 0,0-1 1,-1 1-1,1 0 0,-1-1 0,0 1 0,1 0 0,-1 0 0,0 0 0,0 0 0,1 3 0,-1-1-59,0 0 1,0 0-1,-1 1 1,0-1-1,1 0 0,-2 0 1,1 0-1,0 1 1,-1-1-1,-1 7 0,-3 3-230,0 0 1,0 0-1,-3-1 0,2 1 0,-14 18 0,-6 8-87,15-22 457,0-2 0,0 1-1,-27 27 1,24-36 900,15-8-558,13-1-408,57-9 23,-55 6-20,1 1-1,33-1 1,-44 4-17,-1 0-1,1 1 1,0 0-1,0 0 1,0 0 0,0 1-1,-1 0 1,1 0-1,-1 0 1,1 1-1,-1-1 1,7 6 0,-5-3-35,1 2 0,-1-1 0,-1 1 0,1 0 0,-1 0 0,0 0 0,-1 1 0,0 0 0,0 0 0,0 1 0,-1-1 0,0 1 0,-1 0 0,0 0 0,-1 0 1,0 1-1,0-1 0,-1 0 0,0 1 0,0-1 0,-1 1 0,-1-1 0,1 1 0,-3 10 0,-1-1 36,0 0 0,-1 0 0,-1-1 0,0 0 0,-2 0 0,0 0 0,-1-1 0,-1 0 0,0-1 0,-25 30 0,26-37 108,1 0 1,-1-1 0,0 0-1,0-1 1,-1 0-1,0 0 1,-1-1 0,-15 7-1,23-12-89,0 0 0,0 0-1,0 0 1,0 0 0,0 0 0,0-1-1,0 1 1,-1-1 0,1 0-1,0 0 1,0 0 0,0 0 0,-1-1-1,1 1 1,0-1 0,0 0-1,0 0 1,0 0 0,0 0-1,0-1 1,0 1 0,0-1 0,1 0-1,-1 1 1,1-1 0,-1 0-1,1-1 1,-1 1 0,1 0 0,0-1-1,0 1 1,0-1 0,1 0-1,-1 0 1,1 1 0,-2-5 0,-4-9-476,7 15 368,0 1 1,-1 0-1,1 0 1,0-1 0,0 1-1,0 0 1,0-1-1,0 1 1,-1 0 0,1-1-1,0 1 1,0 0-1,0-1 1,0 1 0,0 0-1,0-1 1,0 1-1,0 0 1,0-1 0,0 1-1,0 0 1,0-1-1,0 1 1,1 0 0,-1-1-1,0 1 1,0 0-1,0 0 1,0-1 0,1 1-1,-1 0 1,0-1-1,0 1 1,0 0 0,1 0-1,-1 0 1,0-1-1,0 1 1,1 0 0,-1 0-1,0 0 1,1-1-1,0 2-2525,-1 0 69</inkml:trace>
  <inkml:trace contextRef="#ctx0" brushRef="#br0" timeOffset="15081.95">12994 784 7298,'6'37'1280,"-2"1"1,-1-1-1,-4 47 1,1-34-103,5 50 0,1-54-1178,3-1 0,1 0 0,2 0-1,20 45 1,-32-90-122,0 0 0,0 0 0,0 0 0,0 0-1,0 0 1,0 0 0,0 0 0,-1 0 0,1 0 0,0 0 0,0 0-1,0 0 1,0 0 0,0 0 0,0 0 0,0 0 0,0 0 0,0 0-1,0 0 1,0 0 0,0 1 0,0-1 0,0 0 0,0 0 0,0 0 0,0 0-1,0 0 1,0 0 0,0 0 0,0 0 0,0 0 0,0 0 0,0 0-1,0 0 1,0 0 0,0 1 0,0-1 0,0 0 0,0 0 0,0 0-1,-2-2-2514</inkml:trace>
  <inkml:trace contextRef="#ctx0" brushRef="#br0" timeOffset="15599.24">13367 833 9370,'5'32'3401,"-3"-18"-3153,0 0-1,1 0 0,0-1 0,1 1 1,9 21-1,-13-34-255,1 1 0,0-1 0,0 1 0,0-1 0,1 0 1,-1 1-1,0-1 0,0 0 0,1 0 0,-1 0 0,1 0 0,-1 0 0,1 0 0,-1 0 0,1 0 0,0-1 0,-1 1 1,1-1-1,2 1 0,35-1 316,-36 0-270,0-1 1,0 0-1,1 1 0,-1 0 0,0 0 0,1 0 1,-1 0-1,0 1 0,0-1 0,1 1 1,-1 0-1,0 0 0,0 0 0,0 0 0,0 0 1,0 1-1,0-1 0,3 4 0,5 9-42,0 1 0,-2 1 0,1 0 0,-2 0 0,0 1 0,10 33 0,-9-25-28,-7-18 74,0 1-1,0-1 1,-1 0-1,0 1 0,-1-1 1,1 1-1,-2 0 1,1-1-1,-1 1 1,0-1-1,0 0 0,-1 1 1,0-1-1,0 0 1,-1 0-1,-6 13 1,7-16-51,0-1 0,0 0 1,1 0-1,-2 0 1,1 0-1,0-1 1,-1 1-1,1-1 0,-1 1 1,0-1-1,0 0 1,0 0-1,0 0 0,0 0 1,0-1-1,0 1 1,-1-1-1,1 0 1,0 0-1,-1 0 0,1 0 1,-1 0-1,1-1 1,-1 0-1,0 0 0,1 0 1,-1 0-1,1 0 1,-1-1-1,1 0 0,-1 1 1,1-1-1,-1-1 1,1 1-1,0 0 1,-5-3-1,-37-25-5176,28 21 2370</inkml:trace>
  <inkml:trace contextRef="#ctx0" brushRef="#br0" timeOffset="15936.34">13464 751 7114,'40'12'3352,"-10"-14"-55,6-1-1385,-4 2-1432,1-2-71,-8 1-393,-1 0-184,-10 2-273,-1 1-479,-7 4-376,-4-1-1993,-5 2 225</inkml:trace>
  <inkml:trace contextRef="#ctx0" brushRef="#br0" timeOffset="-25578.64">3 3375 6049,'1'-15'6146,"-1"13"-6097,1 0 1,-1 0-1,0 0 0,0 0 0,0 0 0,0 0 0,0 0 1,0-1-1,0 1 0,-1 0 0,-1-3 0,2 7 194,0-2-241,0 0 0,-1 1-1,1-1 1,0 0 0,0 1 0,0-1-1,0 0 1,0 1 0,0-1-1,0 0 1,-1 1 0,1-1-1,0 1 1,0-1 0,0 0 0,1 1-1,-1-1 1,0 0 0,0 1-1,0-1 1,0 0 0,0 1-1,0-1 1,0 0 0,1 1-1,-1-1 1,0 0 0,0 0 0,0 1-1,1-1 1,-1 0 0,0 0-1,0 1 1,1-1 0,-1 0-1,0 0 1,0 0 0,1 1-1,-1-1 1,14 7 5,-11-5 9,1 0 0,-1 0 0,1 0 0,-1 0 1,1-1-1,0 1 0,0-1 0,0 0 0,0 0 0,0 0 0,0-1 1,0 1-1,0-1 0,0 0 0,0 0 0,0-1 0,0 1 0,0-1 0,6-2 1,4 0 203,0 1 0,0 0 0,0 1 0,0 1 0,0 0 0,1 1 0,24 5 0,-19-3-151,1-1 0,-1-1 1,23-2-1,3-6-22,-2-2-1,87-29 1,25-6 647,-72 29-138,-49 10-402,1-2 0,-2-1 0,1-2 0,58-24-1,41-46-71,-18 9-26,-99 62-45,1 1 1,0 0 0,1 2 0,36-9-1,-17 8-10,-1-2 0,1-2 0,-2-1 0,1-1 0,-1-3-1,-1 0 1,39-27 0,446-315 19,-431 281-29,155-175 1,-234 240 14,70-76 27,12-11 10,150-211 0,-66 73-66,6-10 78,-125 156-44,4 2 0,82-89-1,-36 79 45,-24 24-59,-5-4 16,-30 28-24,99-80 0,-101 102 77,-1 2-1,90-38 1,-17 9-96,-29 8 42,-31 14 6,3 4 0,100-36 0,-135 57-12,0 1 0,1 1 0,-1 1 0,1 2 0,0 0 0,1 2-1,-1 1 1,46 5 0,-13 1 2,105-5 1,-105-2-2,104 9 0,-35 15 40,155 49 0,-231-55 4,0 2 1,-2 2-1,0 2 1,-2 3-1,52 33 1,-43-21-15,-14-9 24,69 56 0,40 58-33,34 32 10,-77-78-30,147 169 0,-210-211-18,5 4 24,54 80 0,-55-62-16,106 121 1,-103-142 14,-25-27-3,48 61 0,-30-23 5,111 146 258,-124-173-243,65 58 0,-59-61-23,51 59-1,-51-51-5,2-2 1,90 69-1,-80-70 13,-1 1 0,46 54 0,-80-77-10,1-2-1,1 0 1,1-1 0,25 16-1,92 46-19,-101-62 21,1-2-1,1-1 1,1-2-1,74 12 1,-5-2 46,-53-11-99,2-3 0,70 0 0,-86-8 36,-26 0 20,-1 1 0,1 0 0,24 3 0,-36-2-9,1 0 0,-1-1-1,0 1 1,0 1 0,1-1 0,-1 0 0,0 1-1,0-1 1,-1 1 0,1 0 0,0 0-1,0 0 1,-1 0 0,1 1 0,-1-1 0,0 1-1,0-1 1,0 1 0,0 0 0,3 6-1,-5-9-119,0 0 0,0 1 0,-1-1 0,1 0 0,0 1 0,0-1 0,0 0-1,0 0 1,0 1 0,-1-1 0,1 0 0,0 0 0,0 1 0,0-1-1,-1 0 1,1 0 0,0 0 0,0 1 0,-1-1 0,1 0 0,0 0 0,0 0-1,-1 0 1,1 0 0,0 0 0,-1 0 0,1 1 0,0-1 0,0 0 0,-1 0-1,1 0 1,0 0 0,-1 0 0,1 0 0,0 0 0,-1 0 0,1-1-1,0 1 1,0 0 0,-1 0 0,1 0 0,-1 0 0,-7 0-1045,-20 4-2386</inkml:trace>
  <inkml:trace contextRef="#ctx0" brushRef="#br0" timeOffset="-24526.74">5226 46 5873,'5'10'6063,"-3"-8"-6004,-1 0 1,0 0-1,0 0 0,0 0 0,0 1 0,-1-1 0,1 0 0,-1 1 0,1-1 1,-1 0-1,0 1 0,0-1 0,0 6 0,-5 50 135,2-30-114,1 0 0,2 33-1,10 63-114,-4-26 799,4 0-1,33 138 1,-34-216-502,0 4-943,-11-24-4091,1-1 2024</inkml:trace>
  <inkml:trace contextRef="#ctx0" brushRef="#br0" timeOffset="-23966.72">5294 1358 7746,'-3'10'1099,"1"0"0,0 1 1,1-1-1,0 14 1,6 43 112,30 67-3148,-20-84 2545,33 149 1562,-44-180-1515,8 10 24,-8-22-7480,-5-6 3991</inkml:trace>
  <inkml:trace contextRef="#ctx0" brushRef="#br0" timeOffset="-23428.38">5422 2403 7017,'0'109'5921,"-13"51"-5916,2-21 301,11-113 305,5 44 0,0 8 967,-6-71-1788,-4-6-6562,5-1 4034</inkml:trace>
  <inkml:trace contextRef="#ctx0" brushRef="#br0" timeOffset="-22882.08">5366 3424 8162,'10'104'6007,"4"30"-6157,-9-117 341,-4-13-4640,-2-4 1794</inkml:trace>
  <inkml:trace contextRef="#ctx0" brushRef="#br0" timeOffset="-22012.38">5052 4649 7090,'-12'33'4676,"7"-29"-3876,4-24-1106,1-119 1465,-2 84-638,2 1-1,3-1 1,14-77 0,-17 129-548,1 0 0,0 0-1,0 0 1,0 0 0,0 0 0,1 1-1,-1-1 1,3-4 0,-4 7 19,1 0 0,-1 0 0,0-1 0,0 1 0,1 0-1,-1 0 1,0 0 0,0-1 0,1 1 0,-1 0 0,0 0 0,0 0 0,1 0 0,-1 0 0,0-1 0,1 1-1,-1 0 1,0 0 0,1 0 0,-1 0 0,0 0 0,1 0 0,-1 0 0,0 0 0,0 0 0,1 0-1,-1 1 1,0-1 0,1 0 0,-1 0 0,1 0 0,9 16-200,4 36 146,-13-42 64,1-1 1,1 1-1,0-1 0,0 0 1,6 13-1,1-3 2,14 42 1,-19-45 28,1-1 0,0 1 0,1-1 0,15 23 1,-21-36-24,0 0 0,0-1 0,0 1 0,0-1 0,0 1 0,1-1 0,-1 0 0,0 1 0,1-1 0,-1 0 0,1 0 0,-1 0 0,1 0 1,-1 0-1,1-1 0,0 1 0,0 0 0,-1-1 0,1 1 0,0-1 0,0 1 0,0-1 0,-1 0 0,1 0 0,0 0 0,2 0 0,-1-1 13,-1 0 0,1-1 0,0 1 0,-1-1 0,1 1 0,-1-1 0,1 0 0,-1 0 0,0 0 0,0 0-1,0-1 1,0 1 0,0 0 0,2-4 0,5-10 111,0 0 0,-2 0 1,13-34-1,-10 16-31,-2-1 1,-1 1 0,-1-2 0,-2 1-1,-1 0 1,-2-1 0,-6-54-1,1 75-63,1 21-48,-1 29-66,3 6-269,7 64 0,-4-86 196,1 0 0,1-1 0,1 0 0,0 0 1,15 32-1,-19-48 158,-1-1 1,1 1 0,-1-1 0,1 1 0,0-1 0,0 0-1,0 1 1,0-1 0,0 0 0,0 0 0,0 1 0,0-1-1,0 0 1,0 0 0,1 0 0,-1 0 0,0-1 0,1 1-1,-1 0 1,1-1 0,-1 1 0,2-1 0,-2 1 0,1-1 0,-1 1-1,1-1 1,-1 0 0,1 0 0,0 0 0,-1 0 0,1 0-1,-1 0 1,3-1 0,-3 0-77,0 0 0,1 0 0,-1 0-1,0 0 1,0 0 0,0 0 0,0 0 0,0-1 0,0 1-1,0 0 1,0-1 0,0 1 0,0-1 0,-1 1-1,1-1 1,-1 1 0,1-1 0,-1 1 0,0-1 0,1 0-1,-1 1 1,0-1 0,0 1 0,0-1 0,0 0 0,-1 1-1,1-1 1,0 0 0,-1 1 0,1-1 0,-1-1 0,-4-8-2667,-2 5-212</inkml:trace>
  <inkml:trace contextRef="#ctx0" brushRef="#br0" timeOffset="-20945.95">5714 4312 7506,'21'56'6887,"-8"-26"-6767,1-2 1,28 42-1,-33-59-89,0 0 1,1-1-1,0 0 1,1-1-1,0 0 0,22 14 1,11 7 992,-38-24-329,-5-4-1677,-5-3-4291,2 0 2341</inkml:trace>
  <inkml:trace contextRef="#ctx0" brushRef="#br0" timeOffset="-20572.93">5964 4298 7090,'-12'18'4916,"-10"11"-2812,-2 1-1862,-36 52-594,37-52 515,0 1 0,3 0 0,0 1 0,-30 70 0,46-90 36,2-8-117,0 0-1,0 0 0,1 0 1,0 1-1,-1-1 1,2 1-1,-1-1 1,0 1-1,1 5 1,1-11-4601,4-9 2282,5-11-283</inkml:trace>
  <inkml:trace contextRef="#ctx0" brushRef="#br0" timeOffset="-20120.53">5748 4125 8290,'1'4'-30,"-1"-3"231,0 1 1,0 0-1,0 0 1,1-1-1,-1 1 1,0 0-1,1 0 1,-1-1-1,1 1 0,0 0 1,-1-1-1,1 1 1,0-1-1,0 1 1,0-1-1,0 1 1,1-1-1,-1 0 1,0 1-1,0-1 1,1 0-1,-1 0 1,1 0-1,-1 0 0,1 0 1,-1 0-1,1 0 1,0-1-1,-1 1 1,1-1-1,0 1 1,0-1-1,-1 0 1,1 1-1,3-1 1,12 2-161,-1 1 0,28 9 1,17 4 40,-54-14 1,-6-1-5681,-2-2 2700</inkml:trace>
  <inkml:trace contextRef="#ctx0" brushRef="#br0" timeOffset="-18688.54">2058 1229 5873,'0'-1'224,"1"0"1,-1 1-1,0-1 0,0 0 0,0 1 0,0-1 1,0 0-1,0 1 0,0-1 0,0 0 0,0 1 1,0-1-1,0 0 0,-1 1 0,1-1 0,0 0 0,0 1 1,-1-1-1,1 0 0,-1 1 0,1-1 0,0 1 1,-1-1-1,1 1 0,-1-1 0,1 1 0,-1-1 1,0 0-1,0 1-152,0 0 0,0 1 1,1-1-1,-1 0 0,0 0 0,0 1 1,1-1-1,-1 0 0,0 1 0,1-1 1,-1 1-1,1-1 0,-1 1 0,0-1 1,1 1-1,-1 0 0,1-1 0,-1 1 1,1 0-1,0-1 0,-1 1 0,1 0 1,-1-1-1,1 1 0,0 0 0,-1 1 1,-6 17-233,1 0-1,0 0 1,2 1 0,0 0 0,-2 26 0,3 105-449,14 7 354,2 46 597,12 606 1074,-10-424-1449,-9-298 162,28 148 0,32 123 462,-66-358-464,1 1 0,-1 0 0,0 0 0,1 0 0,-1 0 0,0 0 0,0 0 0,-1 0 0,1 0 0,0 0-1,-1 0 1,1 0 0,-1 0 0,1 0 0,-1 0 0,-1 3 0,1-1-1670,1-4 1302,0 0 0,0 0 0,0 0 0,-1 0 0,1 0 0,0 0 0,0 0 0,0 0 0,0 0 0,0 0 0,0 0 0,0 0 0,0 0 0,0 0 0,0 0 0,0 0 0,0 0 0,0 0 0,0 0 0,0 0 0,0 0 0,0 0 0,0-9-2248</inkml:trace>
  <inkml:trace contextRef="#ctx0" brushRef="#br0" timeOffset="-17354.88">1865 4220 5753,'1'0'231,"1"0"-1,0 1 1,-1 0-1,1-1 1,-1 1-1,1 0 1,-1-1-1,1 1 1,-1 0-1,0 0 1,1 0-1,-1 0 1,0 0-1,0 1 1,0-1-1,0 0 1,0 0-1,0 1 1,0-1-1,0 1 1,-1-1-1,1 1 1,0-1-1,-1 1 1,1 2-1,12 50 295,-11-44-53,2 29-308,-1 1 0,-2-1 0,-1 1 1,-8 45-1,4-39 440,2 0 0,5 76 1,2-74 1220,-4-49-1824,1 0-1,0-1 0,-1 1 0,1 0 0,0 0 0,0 1 1,0-1-1,-1 0 0,1 0 0,0 1 0,0 0 0,0-1 1,0 1-1,3 0 0,27-5 11,-21 5 1,0 0 0,0 1 0,19 4 0,-1 0-10,-9-3 6,13 3 44,-1-2-1,1-2 0,57-4 1,-67-1 404,-16 1-684,-7 0-2029,-4 1-883,-5-3-193</inkml:trace>
  <inkml:trace contextRef="#ctx0" brushRef="#br0" timeOffset="-16432.79">1646 2829 5729,'4'12'6278,"-3"15"-5648,-1-13-148,1-6-397,1-1 0,0 0 0,1 0 0,-1 0 0,1 0 0,1-1 0,-1 1 0,1-1 0,0 1 0,1-1 0,-1-1 0,1 1 0,9 7 0,-7-5-59,0 0 0,0 0 1,0 0-1,-1 1 0,-1 0 0,6 11 0,8 33 116,-3 1-1,12 67 0,-5-20 562,-21-96-845,-1 1 28,-4-4-4920,2-2 2299</inkml:trace>
  <inkml:trace contextRef="#ctx0" brushRef="#br0" timeOffset="-15876.29">1332 3125 6857,'20'9'6558,"-17"-8"-6391,0 0 0,0 0-1,0 0 1,0 1 0,0-1-1,0 1 1,0 0 0,0 0-1,2 2 1,1 19-123,-2-3-28,-2-16-15,9 33 78,2-1 0,19 36 1,-28-63-79,1 0 1,0-1-1,1 1 1,0-1-1,0 0 1,0 0-1,1-1 1,0 0-1,1 0 1,0-1-1,0 0 1,0 0-1,16 8 1,-24-14-9,0 0 1,0 0 0,0 0-1,0 0 1,0 0-1,0 0 1,0 0-1,1 0 1,-1 0-1,0 0 1,0 1-1,0-1 1,0 0-1,0 0 1,0 0-1,0 0 1,0 0-1,0 0 1,1 0-1,-1 0 1,0 0-1,0 0 1,0 0-1,0 0 1,0 0-1,0 0 1,0 0-1,0 0 1,0 0-1,1 0 1,-1-1 0,0 1-1,0 0 1,0 0-1,0 0 1,0 0-1,0 0 1,0 0-1,0 0 1,0 0-1,0 0 1,0 0-1,0 0 1,0 0-1,1 0 1,-1 0-1,0-1 1,0 1-1,0 0 1,0 0-1,0 0 1,0 0-1,0 0 1,0 0-1,0 0 1,0 0-1,0 0 1,0-1 0,0 1-1,0 0 1,0 0-1,0 0 1,0 0-1,-5-10-476,-9-13-936,13 22 1287,-15-23-2477,-2 0-117</inkml:trace>
  <inkml:trace contextRef="#ctx0" brushRef="#br0" timeOffset="-15451.81">965 3276 6201,'10'20'1576,"12"24"4243,-21-43-5745,0 1-1,1 0 1,-1-1 0,0 1 0,1-1-1,-1 1 1,0-1 0,1 1 0,0-1-1,1 1 1,5 0-464,-7-2 391,0 0-1,-1 0 0,1 0 0,0 0 1,-1 0-1,1 0 0,0 0 0,-1 1 1,1-1-1,0 0 0,-1 1 0,1-1 1,0 0-1,-1 1 0,1-1 0,-1 1 1,1-1-1,-1 1 0,1-1 0,-1 1 1,1-1-1,-1 1 0,1-1 0,-1 1 1,0 0-1,1-1 0,-1 2 0,36 55 278,-34-56-307,-1 1-1,0 0 1,0 0 0,0 0 0,0 0 0,0 1 0,0-1 0,0 0 0,-1 0 0,1 0-1,-1 1 1,0-1 0,1 4 0,-2-6-7,1 0 0,0 1-1,0-1 1,0 0 0,0 0 0,0 0 0,0 0-1,0 0 1,0 1 0,0-1 0,0 0-1,0 0 1,0 0 0,-1 0 0,1 0-1,0 0 1,0 0 0,0 1 0,0-1 0,0 0-1,-1 0 1,1 0 0,0 0 0,0 0-1,0 0 1,0 0 0,0 0 0,-1 0-1,1 0 1,0 0 0,0 0 0,0 0 0,0 0-1,-1 0 1,1 0 0,0 0 0,0 0-1,0 0 1,0 0 0,-1 0 0,1 0-1,0 0 1,0 0 0,-11-11-2553,-2-6 72</inkml:trace>
  <inkml:trace contextRef="#ctx0" brushRef="#br0" timeOffset="-13189.05">286 2236 6497,'4'1'503,"1"-1"0,-1 0 0,0 0 1,1-1-1,-1 1 0,0-1 0,1 0 0,0 0 0,-1 0 0,6-3 0,-8 3-488,1 0 0,0 0 1,-1-1-1,1 2 0,0-1 0,0 0 1,0 1-1,0-1 0,-1 1 0,1 0 1,0 0-1,0 0 0,0 0 1,0 0-1,0 1 0,0-1 0,0 1 1,-1 0-1,1 0 0,0 0 0,4 2 1,3 14 149,-3-2-125,-2-5-22,0 0 0,0 0-1,-1 0 1,-1 1 0,1-1 0,-2 1-1,1 0 1,0 19 0,-2 11-17,-2 2 0,-3-1 0,-1 0-1,-1 0 1,-3-1 0,-1 0 0,-30 73 0,40-112 11,-1 1 0,0-1 0,1 0 0,-1 0 0,0 0 0,0 0 1,-1 0-1,1 0 0,0 0 0,-1-1 0,1 1 0,-1 0 0,1-1 0,-1 1 0,0-1 1,1 0-1,-1 1 0,0-1 0,0 0 0,0 0 0,0 0 0,0 0 0,-1-1 0,1 1 1,-2 0-1,1-1 19,1-1 1,0 0-1,0 1 1,-1-1 0,1 0-1,0 0 1,0 0-1,0-1 1,0 1 0,-1 0-1,1-1 1,1 1-1,-1-1 1,0 0 0,1 1-1,-1-1 1,1 0-1,-1 0 1,1 0 0,0 0-1,0 0 1,-1-4-1,-1 1-18,0 0-1,1-1 1,0 1-1,0-1 0,1 1 1,-1-1-1,1 1 1,0-1-1,1 0 0,-1 0 1,1 0-1,0 1 1,1-1-1,-1 0 1,3-9-1,-2 14-15,-1 0 0,0 1 0,1-1 0,-1 1 0,0-1 0,1 0 0,-1 1 0,1-1 1,0 1-1,-1-1 0,1 1 0,-1-1 0,1 1 0,0 0 0,-1-1 0,1 1 0,0 0 0,-1-1 0,1 1 0,0 0 0,-1 0 0,1 0 0,0-1 0,0 1 0,-1 0 1,1 0-1,0 0 0,0 0 0,-1 0 0,1 1 0,0-1 0,0 0 0,-1 0 0,1 0 0,0 1 0,-1-1 0,1 0 0,0 1 0,-1-1 0,1 0 0,0 1 0,0 0 1,32 21-61,-29-19 67,32 24-6,-21-16 55,0 0 0,-1 1 0,0 0 0,0 1 0,-2 1 0,15 18 0,-18-15 88,-1-4-468,-8-29-3527,-3-2 1009,-2-17-520</inkml:trace>
  <inkml:trace contextRef="#ctx0" brushRef="#br0" timeOffset="-12636.53">680 2565 6121,'13'11'5831,"1"7"-3618,-12-16-2159,-1 0 0,0 0 0,0 0 0,0 0 0,0 0 0,0 0 0,0 0 0,0 0 0,0 0 0,-1 0 0,1 1 0,-1-1 0,0 0 0,0 0 0,0 3 0,-2 1-430,1-8-1292,0-10-1729,1 9 3276,0-15-2393</inkml:trace>
  <inkml:trace contextRef="#ctx0" brushRef="#br0" timeOffset="-12023.48">819 2136 7770,'8'56'5907,"-6"26"-6472,-2-67 863,0-14-270,0 1 0,0-1 0,1 1 0,-1-1 0,0 1 0,1-1 0,-1 1 0,1-1 0,-1 1 1,1-1-1,0 0 0,0 1 0,-1-1 0,1 0 0,0 0 0,0 0 0,0 1 0,1-1 0,-1 0 1,0 0-1,0 0 0,3 1 0,33 12 1069,-13-5-713,-17-4-380,0 0 1,0 1-1,0-1 1,-1 1-1,0 1 1,-1-1 0,11 15-1,-1-3 2,-12-15 26,0 1 1,-1 0-1,1-1 0,-1 1 0,1 0 0,-1 0 0,0 0 0,-1 0 0,1 1 0,-1-1 0,0 0 0,0 1 1,0-1-1,0 8 0,-1-10-12,-1 1 1,0 0-1,1 0 1,-1-1-1,0 1 1,0 0 0,-1-1-1,1 1 1,0-1-1,-1 1 1,0-1-1,1 0 1,-1 0-1,0 0 1,0 0-1,0 0 1,0 0-1,-1 0 1,1 0 0,-1-1-1,1 0 1,-1 1-1,1-1 1,-4 1-1,-23 10 35,21-9-357,-1 0-1,1 1 1,1 0-1,-1 0 0,0 1 1,1 0-1,-10 9 0,23-43-4600,6-23 2567</inkml:trace>
  <inkml:trace contextRef="#ctx0" brushRef="#br0" timeOffset="-11633.52">873 2113 8226,'3'6'173,"-1"-1"495,0 0 0,0 0-1,1-1 1,0 1 0,5 6 0,-6-10-574,-1 1 1,0-1-1,1 0 0,-1 0 1,1 0-1,-1 0 0,1 0 1,0-1-1,-1 1 0,1 0 1,0-1-1,-1 0 1,1 1-1,0-1 0,0 0 1,0 1-1,-1-1 0,1 0 1,0-1-1,0 1 0,2 0 1,1-2-157,0 1 1,1 0 0,0 1-1,0-1 1,-1 1 0,1 0-1,0 1 1,-1-1 0,0 1-1,1 0 1,-1 1 0,1-1-1,-1 1 1,6 2 0,10-1-6909,-16-3 3587</inkml:trace>
  <inkml:trace contextRef="#ctx0" brushRef="#br0" timeOffset="-11252.53">1183 2101 5033,'2'5'5302,"-3"3"-3488,0 12-1620,1-10-168,0 1 0,1-1 0,1 0 1,0 1-1,5 14 0,-7-22-19,1-1-1,0 0 1,-1 0 0,1 0-1,1 0 1,-1 0-1,0 0 1,0 0 0,1 0-1,-1 0 1,1 0 0,-1-1-1,1 1 1,0-1-1,0 1 1,0-1 0,0 1-1,0-1 1,0 0 0,0 0-1,0 0 1,0-1 0,0 1-1,1 0 1,-1-1-1,0 1 1,1-1 0,-1 0-1,0 0 1,1 0 0,-1 0-1,0 0 1,1 0-1,2-1 1,-2 0 71,1-1 1,-1 1-1,0 0 0,0-1 0,0 0 0,0 0 1,-1 0-1,1 0 0,0 0 0,-1 0 1,1-1-1,-1 1 0,0-1 0,0 0 1,0 0-1,0 1 0,0-1 0,-1 0 1,1-1-1,-1 1 0,0 0 0,0 0 1,1-6-1,0 0 115,0 0 1,-1 0-1,0 0 0,-1 0 1,0 0-1,0 0 0,-3-17 1,1 17-110,-1 1 0,1 0 0,-2-1 0,1 1 0,-1 1 0,0-1 0,-10-13 0,11 17-89,1 1 0,-1 0 0,0-1 0,0 1-1,-1 0 1,1 0 0,-1 1 0,1-1 0,-1 1 0,0-1 0,0 1 0,0 0 0,0 1-1,0-1 1,-1 1 0,1 0 0,-6-1 0,9 2-27,0 0 0,0 0 0,0 0 0,0 0 0,1 0 0,-1 0-1,0 0 1,0 0 0,0 0 0,1 1 0,-1-1 0,0 0 0,0 1 0,1-1 0,-1 1 0,0-1 0,1 0 0,-1 1 0,0 0 0,1-1 0,-1 1-1,1-1 1,-1 1 0,1 0 0,-1-1 0,1 1 0,-1 1 0,0 0-82,0 1 0,0 0 0,1-1 0,-1 1 0,1 0 0,-1-1 0,1 1-1,0 4 1,10 52-3711,-10-57 3384,7 29-2143</inkml:trace>
  <inkml:trace contextRef="#ctx0" brushRef="#br0" timeOffset="-10840.07">1547 1880 7522,'-6'6'5214,"2"12"-3295,0 22-1687,-3 82-413,3-19-254,-32 185-1,11-157 1439,24-129-2899,1-6 124,0 4 1447,0-2-1878</inkml:trace>
  <inkml:trace contextRef="#ctx0" brushRef="#br0" timeOffset="-10445.63">1646 2312 7890,'-2'57'5266,"0"-40"-5308,1 0 0,1-1-1,1 1 1,0 1 0,1-1 0,1 0-1,0-1 1,7 20 0,-9-34 26,-1 0 0,1-1-1,0 0 1,-1 1 0,1-1 0,0 1 0,0-1-1,0 0 1,0 1 0,0-1 0,0 0-1,1 0 1,-1 0 0,0 0 0,1 0 0,1 1-1,-2-2 17,0 1-1,0-1 0,0 0 1,0 0-1,0 0 0,0 0 1,0 0-1,0 0 1,0 0-1,0 0 0,0 0 1,0-1-1,0 1 0,0 0 1,0-1-1,0 1 0,0-1 1,0 1-1,1-1 0,1-2 54,0 1 0,0-1-1,0 1 1,-1-1-1,1 0 1,-1 0-1,0 0 1,0 0 0,0 0-1,0-1 1,-1 1-1,2-5 1,1-6 277,-1 1 1,-1-1-1,0 0 1,-1 0-1,0 0 1,-1 0-1,-2-13 0,2 20-241,-1 0-1,0 0 0,0 0 0,-1 0 1,0 0-1,0 0 0,-1 0 0,0 1 1,0-1-1,0 1 0,-1 0 0,0 0 1,0 0-1,-1 0 0,-6-6 0,10 11-134,0 0 0,0 0 0,0 0 0,-1 0 0,1 0 0,0 0 0,-1 0 0,1 1 0,-1-1 0,1 1 0,-1-1 0,1 1 0,-1-1 0,1 1 0,-1 0 0,1-1 0,-1 1 0,0 0 0,1 0 0,-1 0 0,1 1 0,-1-1 0,1 0 0,-1 1 0,1-1 0,-1 0 0,1 1 0,-1 0 0,1-1 0,-1 1 0,1 0 0,0 0 0,-1 0 0,1 0 0,0 0 0,0 0 0,-2 2 0,-2 3-687,0 1 0,0 1-1,1-1 1,0 1-1,-5 12 1,4-10-635,-8 15-1557</inkml:trace>
  <inkml:trace contextRef="#ctx0" brushRef="#br0" timeOffset="91102.04">882 728 7610,'3'-1'5173,"5"-5"-3981,6-3-1592,37-23 406,-31 17-38,1 1 0,1 1-1,42-18 1,-60 30 29,0 0 1,1 0-1,-1 1 0,0 0 0,0 0 0,1 0 0,-1 0 1,0 1-1,0 0 0,1 0 0,-1 0 0,0 0 0,0 1 1,0-1-1,0 1 0,-1 0 0,1 0 0,0 0 0,-1 1 1,5 3-1,7 7 9,-1 0 0,0 1 1,12 16-1,-24-27-10,0-1-12,-1 0 1,0 0-1,0-1 1,0 1-1,0 0 1,0 0 0,-1 0-1,1 0 1,-1 0-1,1 0 1,-1 0-1,1 0 1,-1 0-1,0 0 1,0 0 0,0 0-1,-1 1 1,1-1-1,0 0 1,-1 0-1,0 4 1,-3 3 20,0 1 0,-1-1 0,-7 13 1,-6 11 270,18-33-270,0 0 0,0 0 0,0 0 0,1 0 0,-1-1 0,0 1 0,0 0 0,0 0 0,0 0 0,0 0 0,0 0 0,1 0 0,-1 0 0,0 0 0,0-1 0,0 1 0,0 0 0,1 0 0,-1 0 0,0 0 0,0 0 0,0 0 0,1 0 0,-1 0 0,0 0 0,0 0 0,0 0 0,0 0 0,1 0 0,-1 0 0,0 0 0,0 1 0,0-1 0,0 0 0,1 0-1,-1 0 1,0 0 0,0 0 0,0 0 0,0 0 0,0 0 0,1 1 0,-1-1 0,0 0 0,0 0 0,0 0 0,0 0 0,0 0 0,0 1 0,0-1 0,0 0 0,1 0 0,-1 0 0,0 0 0,0 1 0,0-1 0,0 0 0,0 0 0,0 0 1,0 0 5,0 0 17,0 0 10,0 0 1,0 0-3,0 0-11,0 0-6,0 0 8,0 0-3,0 0-6,0 0-22,0 0-8,0 0-5,0 0 15,0 0-6,0 0 18,2 32 889,-4-7-852,0 0 0,-1-1 0,-2 1 1,0-1-1,-18 47 0,4-23-29,-48 84 0,50-111 39,12-15-6,19-11-69,-10 3 18,0-1-1,0 1 1,0-1-1,0 0 1,-1 0-1,1 0 0,6-7 1,-8 7 4,1 0 0,-1 0-1,1 0 1,0 0 0,0 1 0,1 0 0,-1-1-1,0 1 1,1 1 0,0-1 0,5-2 0,-7 4-5,0 0 0,-1 0 0,1 0 0,0 0 1,0 1-1,-1-1 0,1 0 0,0 1 0,-1-1 0,1 1 1,0 0-1,-1 0 0,1-1 0,-1 1 0,1 0 1,-1 0-1,0 0 0,3 3 0,24 25 10,-23-23-1,1 1-14,30 29 10,-34-34-7,0-1-1,0 1 1,-1-1-1,1 1 1,0-1-1,0 0 0,0 0 1,0 0-1,1 0 1,-1-1-1,0 1 1,0 0-1,0-1 1,1 0-1,-1 1 1,0-1-1,0 0 1,4 0-1,-4-2-4703,2-6 2055</inkml:trace>
  <inkml:trace contextRef="#ctx0" brushRef="#br0" timeOffset="91807.04">1737 610 8186,'5'8'4947,"-10"11"-5872,2-10 1294,-6 20-422,-1-1 0,-2-1 0,-1 0 0,-1 0 0,-1-1 0,-2-1 0,0-1 0,-28 29 0,44-52 66,1 0-1,-1 0 1,0 0 0,0 0 0,0-1 0,0 1-1,0 0 1,0 0 0,0-1 0,0 1-1,0-1 1,0 1 0,-1-1 0,1 1-1,0-1 1,0 0 0,-1 1 0,1-1 0,0 0-1,0 0 1,-1 0 0,1 0 0,0 0-1,-2-1 1,1 0 12,1 1 0,-1-1 1,1 0-1,0 0 0,0 0 0,-1-1 0,1 1 0,0 0 0,0 0 1,0-1-1,0 1 0,0 0 0,1-1 0,-1 1 0,0-1 0,0-1 1,-2-6 62,1 1 0,0-1 0,0 0 0,1 0 0,-1-15 0,3 3-42,0-1 1,1 1-1,2-1 1,9-33-1,-11 45-60,2 0 1,-1 0-1,2 1 0,-1-1 1,1 1-1,0 0 0,1 1 1,0-1-1,1 1 0,1 0 1,13-12-1,-20 18 10,1 0 1,0 0-1,0 1 0,0-1 0,0 1 1,1 0-1,-1 0 0,0 0 1,0 0-1,1 0 0,-1 0 1,1 0-1,-1 1 0,1-1 1,-1 1-1,1 0 0,-1 0 1,1 0-1,-1 0 0,1 0 1,-1 0-1,1 1 0,-1-1 1,1 1-1,-1 0 0,0 0 1,1 0-1,-1 0 0,0 0 1,0 0-1,1 1 0,-1-1 1,2 3-1,1 0 6,-1 1-1,0 0 1,0 1-1,-1-1 1,1 1 0,-1-1-1,-1 1 1,1 0 0,-1 0-1,0 0 1,3 12 0,2 23 58,-1 0 0,-2 0 0,-2 0 1,-2 0-1,-2 1 0,-1-1 0,-2 0 1,-2-1-1,-13 42 0,19-78-590,-6 18 1968,3-16-2888,2-13-4557,1-5 2977</inkml:trace>
  <inkml:trace contextRef="#ctx0" brushRef="#br0" timeOffset="92486.22">1946 570 8450,'26'-4'5271,"-2"0"-5643,-23 4 356,-1 0 0,1 0 0,0 0 0,-1-1 0,1 1 0,-1 1 0,1-1 0,0 0 0,-1 0 0,1 0 0,-1 0 0,1 0 0,0 1 0,-1-1 0,1 0 0,-1 0 0,1 1 0,-1-1 0,1 0 0,-1 1 0,1-1 0,-1 0 0,1 1 0,-1-1 0,0 1 0,1-1 0,0 2 0,1 5-3,-1 1 0,1-1-1,-1 1 1,-1-1-1,0 15 1,1-4 38,2 9 2,0 1 28,0 1 0,-2-1 0,-1 0 0,-5 42-1,3-56-47,-1 14 4,-2 0 1,-1-1-1,-1 0 1,-1 0-1,-20 42 1,18-58 104,4-15 207,2-28-56,7-41-195,-2 65-68,0-1 0,1 0 0,0 1 1,0-1-1,1 1 0,0 0 1,4-8-1,2 49-183,-6-24 191,2 0 0,-1 0 0,1 0 0,1-1 0,-1 0 0,1 0 0,1-1 0,0 1 0,0-1 0,0-1 0,1 1 0,9 5 0,-5-3 53,0 1 0,-1 1 1,0 0-1,11 15 0,-5-4-67,-13-20-4577,-4-6 2284</inkml:trace>
  <inkml:trace contextRef="#ctx0" brushRef="#br0" timeOffset="92844.27">2306 972 8818,'5'7'2448,"-3"0"617,3 3-2401,-1-1-424,-2 5-88,0-1-80,-2 3-128,-3-3-144,1 1-264,-3-5-120,0-3-216,0-3-72,2-4-353,0-4-527,0-9-761,-3-2-223</inkml:trace>
  <inkml:trace contextRef="#ctx0" brushRef="#br0" timeOffset="93658.56">2463 573 5097,'-21'21'1244,"1"-1"3524,52-42-3773,-17 10-859,14-15 160,43-28-1,-64 49-201,0 1-1,0 0 0,1 1 0,0-1 0,-1 2 0,1-1 0,1 1 0,-1 0 0,0 1 0,1 0 0,14 0 0,-22 2-84,0 0 0,0 0 0,0 0-1,0 0 1,0 1 0,0-1 0,0 1-1,0-1 1,-1 1 0,1 0 0,0 0 0,-1 0-1,1 0 1,0 0 0,-1 0 0,1 0-1,-1 0 1,1 1 0,-1-1 0,0 1-1,0-1 1,1 1 0,-1-1 0,0 1 0,-1 0-1,1-1 1,0 1 0,0 0 0,-1 0-1,1 0 1,-1-1 0,1 1 0,-1 0-1,0 0 1,0 0 0,0 3 0,0 8-1,-1 1 0,0 0 0,-1-1 1,-5 19-1,1-2 16,-55 318 743,19-137-887,40-211-985,-1-8 139,-2-15-1426,1-5-456,1 0-337</inkml:trace>
  <inkml:trace contextRef="#ctx0" brushRef="#br0" timeOffset="94206.92">2585 768 7194,'0'1'183,"0"0"0,0 1 0,0-1 1,-1 0-1,2 0 0,-1 1 1,0-1-1,0 0 0,0 0 1,1 1-1,-1-1 0,0 0 1,1 0-1,-1 0 0,1 0 1,0 0-1,-1 0 0,1 0 1,0 0-1,-1 0 0,1 0 1,0 0-1,0 0 0,0 0 1,1 0-1,1 1-79,0-1 0,0 1 0,0-1 0,0 0 0,0 0 0,0 0 0,1 0 0,-1 0 0,5-1 0,1 1-97,0-1 0,0 0 1,0-1-1,0 0 0,0 0 1,14-5-1,-5-1 122,-10 4 89,-1 0 1,1 0 0,0 1 0,16-3-1,-22 5-200,0 0 0,0 0 0,0 0 0,0 0 0,0 0 0,0 0 0,0 1 0,0-1 0,0 1 0,0 0 0,0-1 0,0 1 0,0 0 0,-1 0 0,1 0 0,0 0 0,0 1 0,-1-1 0,1 0 0,-1 1 0,1-1 0,-1 1 0,0 0 0,2 2 0,19 37-10,-18-30-25,2 0-1,-1-1 1,2 0-1,0 0 1,10 13-1,-15-21 13,0 0-1,0 0 0,0-1 1,0 1-1,1-1 0,-1 1 0,0-1 1,1 1-1,-1-1 0,1 0 0,-1 0 1,1-1-1,0 1 0,-1 0 1,1-1-1,0 0 0,0 1 0,-1-1 1,1 0-1,0-1 0,0 1 0,-1 0 1,1-1-1,0 1 0,-1-1 1,1 0-1,-1 0 0,5-2 0,1-1 8,0-1-1,0-1 1,0 1-1,-1-1 0,0-1 1,0 1-1,0-1 1,-1 0-1,11-16 1,-8 8 74,0 1 1,-1-2 0,0 1-1,9-27 1,-16 39-66,0 0 0,-1 0 0,1 1 0,-1-1 0,1 0 0,-1 0 0,0 0 0,0 0 0,0 0 0,-1 0 0,1 0 1,-1 0-1,1 0 0,-1 0 0,0 1 0,0-1 0,0 0 0,-1 0 0,1 1 0,0-1 0,-1 1 0,0-1 0,0 1 0,0 0 0,0 0 0,0 0 0,0 0 0,0 0 1,-1 0-1,1 0 0,-1 1 0,-3-2 0,1 0-49,0 1 1,0 0 0,-1 0 0,1 0-1,0 1 1,-1 0 0,1 0-1,-1 1 1,0-1 0,1 1-1,-1 0 1,1 1 0,-1-1-1,1 1 1,-1 0 0,-6 3-1,4-2-132,1 2-1,0-1 1,0 1-1,1 0 0,-1 1 1,1-1-1,0 1 0,0 0 1,1 1-1,-1 0 1,1 0-1,0 0 0,1 0 1,-1 1-1,-4 9 1,9-15-19,-1-1 0,1 1 0,0-1 1,-1 1-1,1 0 0,0 0 1,0-1-1,0 1 0,-1 0 0,1-1 1,0 1-1,0 0 0,0 0 1,0-1-1,0 1 0,0 0 1,0-1-1,0 1 0,0 0 0,1 0 1,-1-1-1,0 1 0,0 0 1,1-1-1,0 2 0,8 1-2866</inkml:trace>
  <inkml:trace contextRef="#ctx0" brushRef="#br0" timeOffset="96068.54">8211 767 7674,'-1'0'273,"0"-1"0,0 0 0,0 0 0,1 1 0,-1-1 0,0 0 0,0 0 0,1 0 0,-1 0 1,0 0-1,1 0 0,-1 0 0,1 0 0,-1 0 0,1 0 0,0 0 0,-1 0 0,1-2 0,1 2-233,0-1 1,0 1-1,1 0 0,-1 0 0,0 0 0,1 0 0,-1 0 0,1 0 1,0 0-1,-1 0 0,1 0 0,0 1 0,2-2 0,9-3-33,6-4-9,1 2 0,-1 0 1,2 0-1,35-5 0,-50 11 2,-1 1 0,1 0 0,0 0 0,-1 0 0,1 0-1,-1 1 1,1 0 0,-1 0 0,0 0 0,1 1 0,-1 0 0,0 0-1,0 0 1,0 1 0,0 0 0,-1 0 0,1 0 0,-1 0 0,1 1 0,-1-1-1,0 1 1,0 0 0,-1 1 0,4 4 0,-5-5-11,1 0 1,-1 0-1,0 1 1,-1-1-1,1 0 1,-1 1-1,0-1 1,0 1-1,0 0 1,-1-1-1,0 1 0,0 0 1,0-1-1,0 1 1,-1 0-1,1-1 1,-1 1-1,0-1 1,-1 1-1,-2 7 1,-5 8-25,-1 0 0,-1 0 0,-15 21 0,5-9 90,15-23-31,4-5-6,-1 0-1,1 0 0,-1 0 1,1 0-1,0 0 0,1 0 1,-1 0-1,1 1 1,0-1-1,-1 7 0,2-10 1,1-1 0,0 0 1,0 0-1,0 0 0,0 0 0,0 0 0,-1 0 0,1 0 0,0 0 0,0 0 1,0 0-1,0 0 0,-1 0 0,1 0 0,0-1 0,0 1 0,0 0 0,-1-1 1,1 1-1,0-1 0,0 1 0,-1-1 0,1 1 0,0-1 0,-1 1 0,2-2 0,14-6 84,-14 7-99,0 1 0,0-1 0,0 0 0,0 1 1,1 0-1,-1-1 0,0 1 0,0 0 0,0 0 0,0 0 0,1 0 0,-1 1 1,0-1-1,0 1 0,0-1 0,0 1 0,3 1 0,1 2 2,1 0 0,-1 1-1,0-1 1,8 10 0,-10-11 2,10 10-19,-1 0 1,0 1 0,-1 0 0,12 17 0,-21-26 12,1 0 1,-2 1 0,1-1 0,-1 1 0,0-1 0,0 1 0,-1 0-1,0 0 1,0 0 0,0-1 0,-1 1 0,0 0 0,0 0 0,0 0-1,-1 0 1,0 0 0,-1 6 0,-1 0 135,-1-1-1,0-1 1,-2 1-1,1-1 1,-1 0 0,0 0-1,0 0 1,-1-1 0,-11 13-1,12-16-23,1-1 0,-1 0 0,0 0-1,0 0 1,0-1 0,-1 1 0,1-2 0,-1 1-1,0-1 1,0 0 0,0 0 0,-1-1-1,1 0 1,-16 2 0,22-4-166,1 1 1,-1-1-1,0 0 0,0 0 1,1 0-1,-1 0 1,0 1-1,0-1 0,1 0 1,-1 0-1,0-1 0,0 1 1,0 0-1,1 0 1,-1 0-1,0 0 0,0-1 1,1 1-1,-1 0 0,0-1 1,1 1-1,-1 0 0,0-1 1,1 1-1,-1-1 1,0 1-1,1-1 0,-1 1 1,1-1-1,-1 0 0,1 1 1,-1-1-1,1 0 1,0 1-1,-1-1 0,1 0 1,0 0-1,-1 1 0,1-1 1,0 0-1,0 0 0,0 1 1,0-1-1,0 0 1,0 0-1,0 0 0,0 1 1,0-1-1,0-1 0,2-4-967,0 0-1,0 0 1,1 0-1,0 0 1,4-6-1,0-1-989,2-9-969</inkml:trace>
  <inkml:trace contextRef="#ctx0" brushRef="#br0" timeOffset="96602.48">8844 884 7978,'0'9'5438,"-13"34"-5479,-2-10 48,-1-1 1,-1 0-1,-28 38 0,44-70 15,1 0 0,0 0 0,0 0 1,0 0-1,0 0 0,0 1 0,0-1 0,0 0 0,0 0 0,0 0 0,0 0 0,0 0 0,0 1 0,0-1 1,0 0-1,0 0 0,0 0 0,0 0 0,0 0 0,0 0 0,0 1 0,0-1 0,0 0 0,1 0 0,-1 0 1,0 0-1,0 0 0,0 0 0,0 0 0,0 1 0,0-1 0,0 0 0,0 0 0,0 0 0,1 0 0,-1 0 1,0 0-1,0 0 0,0 0 0,0 0 0,0 0 0,0 0 0,0 0 0,1 0 0,-1 0 0,0 0 0,0 0 1,0 0-1,0 0 0,0 0 0,1 0 0,-1 0 0,0 0 0,0 0 0,0 0 0,0 0 0,0 0 0,0 0 1,1 0-1,-1 0 0,0 0 0,0 0 0,16-1 176,-12 0-107,29-2 129,176-12 17,-201 16-332,-1-1 1,0-1-1,1 0 0,-1 0 1,10-2-1,-14 1-218,0 1 0,0 0 0,0-1 0,-1 1 0,1-1 0,-1 0 0,1 0-1,-1 0 1,1 0 0,-1 0 0,0 0 0,0-1 0,0 1 0,-1-1 0,3-4 0,6-11-2234</inkml:trace>
  <inkml:trace contextRef="#ctx0" brushRef="#br0" timeOffset="97001.41">9024 691 7714,'7'24'2724,"7"46"1,-3 78-2282,-5-50-147,-5-66-184,-2 0 1,-1 0 0,-1 0 0,-1 0 0,-2 0 0,-2-1 0,-17 47-1,22-65 20,3-9-132,-1-1 1,0 1-1,1 0 1,-2-1-1,1 1 1,0 0-1,-1-1 1,1 0-1,-4 5 1,3-19-5195,4-11 2513</inkml:trace>
  <inkml:trace contextRef="#ctx0" brushRef="#br0" timeOffset="97362.39">9187 856 6745,'12'61'7713,"2"31"-7195,-2-14-1208,-4-79 2894,-7 1-2212,1-1 1,-1 1 0,2 0 0,-1 0 0,-1 0-1,1-1 1,-1 1 0,1 1 0,-1-1-1,1 0 1,0 0 0,-1 0 0,1 1 0,-1-1-1,1 1 1,-1-1 0,0 1 0,1 0 0,-1 0-1,3 1 1,9 37-198,1-9 127,11 33 0,-10-28 84,8 27-16,-22-58 41,0-1 0,-1 1-1,1-1 1,-1 1 0,0-1 0,1 1-1,-2 0 1,1-1 0,0 1-1,-1-1 1,1 1 0,-1-1 0,0 1-1,-2 4 1,1-6-7,1-1-1,0 1 1,0-1-1,-1 1 1,1-1-1,0 0 1,-1 0-1,1 0 1,-1 0-1,0 0 1,1 0-1,-1 0 1,0-1-1,1 1 1,-1 0-1,0-1 1,0 0-1,0 1 1,1-1-1,-1 0 0,0 0 1,0 0-1,0 0 1,0 0-1,0 0 1,1-1-1,-1 1 1,0-1-1,-2 0 1,-3-1-239,-1 0-1,1-1 1,0 0 0,0 0 0,-11-7-1,13 6-432,-1 0-1,1 0 1,1 0-1,-1 0 1,1-1-1,-6-7 1,-4-12-2594</inkml:trace>
  <inkml:trace contextRef="#ctx0" brushRef="#br0" timeOffset="97796.39">9290 788 10714,'8'3'2769,"3"11"768,1 2-3049,4 1-568,-3-3-448,1-2-585,-3-5-239,-1-6-1481,-4-3-463,-2-1-201</inkml:trace>
  <inkml:trace contextRef="#ctx0" brushRef="#br0" timeOffset="98171.39">9580 1219 5201,'-6'50'3337,"1"-30"-441,2 16-495,2-8-1825,0 1-32,2-7-168,-1 0-96,1-10-104,0 0-64,0-5-208,0-4-448,0-4-184,-1 1-408,0-1-24,4-17-1897,8-37 688</inkml:trace>
  <inkml:trace contextRef="#ctx0" brushRef="#br0" timeOffset="98765.11">9568 892 9074,'-3'9'5029,"11"-10"-4032,17-12-1389,-1-5 378,90-59-75,-102 70 153,1 0 0,-1 1 0,2 1 0,-1 0 0,0 1 0,1 0 0,23-3 0,-36 7-50,1-1 1,-1 1-1,1 0 0,-1 0 1,0 0-1,1 0 1,-1 0-1,2 1 1,-2-1-1,0 0 1,1 0-1,-1 1 1,0-1-1,1 1 1,-1 0-1,0-1 1,1 1-1,-1 0 1,0 0-1,0 0 1,0-1-1,0 1 1,0 0-1,2 3 1,-2-2-11,0 0 1,-1 1 0,1-1-1,0 0 1,-1 1 0,1-1 0,-1 1-1,0-1 1,0 1 0,0-1-1,0 1 1,0-1 0,-1 3-1,-1 7-43,-1-1-1,0 1 0,-1-1 0,0 0 1,-6 11-1,-59 86-274,12-19 403,57-88-88,-1-1 1,1 0 0,0 0 0,0 0 0,0 0 0,0 0-1,-1 1 1,1-1 0,0 0 0,0 0 0,0 0 0,0 0-1,0 1 1,0-1 0,0 0 0,0 0 0,-1 0 0,1 1-1,0-1 1,0 0 0,0 0 0,0 0 0,0 1 0,0-1-1,0 0 1,0 0 0,0 0 0,0 1 0,0-1 0,0 0-1,1 0 1,-1 0 0,0 1 0,0-1 0,0 0 0,0 0-1,0 0 1,0 0 0,0 1 0,0-1 0,1 0 0,-1 0-1,0 0 1,0 0 0,0 0 0,0 1 0,1-1 0,-1 0-1,0 0 1,0 0 0,0 0 0,1 0 0,-1 0 0,0 0-1,0 0 1,1 0 0,17-4 305,22-14 418,-39 18-688,8-5 124,-4 2-55,0 0 0,1 1-1,-1-1 1,1 1 0,0 1 0,11-3-1,-16 4-99,1 0-1,-1 0 0,1 0 0,0 0 0,-1 1 1,0-1-1,1 0 0,-1 1 0,0-1 1,0 1-1,1 0 0,-1-1 0,0 1 1,0 0-1,0 0 0,0 0 0,0-1 1,0 1-1,0 0 0,0 0 0,0 1 1,-1-1-1,1 0 0,0 0 0,-1 0 0,1 0 1,-1 1-1,1-1 0,-1 0 0,1 1 1,-1-1-1,0 0 0,0 1 0,0-1 1,0 0-1,0 3 0,1 21 7,-2-1 0,-1 0-1,0 1 1,-2-1 0,-13 46 0,12-54 3,0 1 0,-1-1 0,0 0 0,-16 27 0,20-39-3,0 0 0,-1-1-1,0 1 1,0-1 0,0 0 0,0 0 0,0 0-1,-1 0 1,1 0 0,-7 3 0,7-5-7,1 0 0,-1-1 0,1 1 0,-1 0 0,0-1-1,1 1 1,-1-1 0,0 0 0,0 0 0,1 0 0,-1 0 0,0 0 0,1-1 0,-1 1 0,0-1 0,1 0 0,-1 0 0,-4-2-1,6 3-65,0-1 0,0 1 0,0-1 0,0 0 0,0 1 0,0-1 0,0 0 0,0 1 0,1-1 0,-1 0 0,0 0 0,0 0 0,1 0 0,-1 0-1,0 0 1,1 0 0,-1 0 0,1 0 0,0 0 0,-1 0 0,1 0 0,0 0 0,-1 0 0,1 0 0,0 0 0,0-1 0,0 1 0,0 0 0,0 0 0,0 0-1,0 0 1,1-1 0,-1 1 0,0 0 0,1 0 0,-1 0 0,0 0 0,1 0 0,0-1 0,3-6-504,1 1-1,0-1 1,0 1 0,7-9 0,-1 3-789,13-22-828</inkml:trace>
  <inkml:trace contextRef="#ctx0" brushRef="#br0" timeOffset="99293.65">10276 952 6641,'-2'0'355,"-1"0"-1,1-1 0,-1 0 1,1 0-1,0 1 1,-1-1-1,1-1 0,0 1 1,0 0-1,0 0 0,0-1 1,0 1-1,0-1 0,-3-3 1,3 2-340,-1 1 1,0 0-1,0-1 1,0 1 0,0 0-1,0 1 1,-5-3-1,7 4 7,0 0 0,0-1-1,-1 1 1,1 0 0,0 0-1,0 0 1,0 0 0,0 1 0,0-1-1,-1 0 1,1 0 0,0 1-1,0-1 1,0 1 0,0-1 0,0 1-1,0-1 1,0 1 0,0 0-1,0-1 1,0 1 0,0 0-1,0 0 1,1-1 0,-1 1 0,0 0-1,1 0 1,-2 1 0,-4 10-14,-1 0 0,2 0 1,0 0-1,0 1 1,1 0-1,1-1 0,0 1 1,-2 16-1,1-3 17,-19 123 356,22-126-273,0-1-1,1 1 1,1 0 0,7 35 0,-7-55-81,-1 0-1,1 0 1,0 0 0,-1 0-1,1-1 1,1 1 0,-1 0-1,0-1 1,1 1 0,-1-1-1,1 1 1,0-1 0,-1 0 0,1 1-1,0-1 1,1 0 0,-1-1-1,0 1 1,1 0 0,-1 0-1,1-1 1,-1 0 0,1 1-1,4 0 1,-4-1 12,1-1-1,0 0 1,0 0-1,-1 0 1,1 0 0,0 0-1,-1-1 1,1 0-1,0 0 1,-1 0 0,1 0-1,-1 0 1,1-1-1,-1 1 1,0-1-1,1 0 1,-1 0 0,4-4-1,4-3 68,-1-1 0,0-1 0,-1 0 0,0 0 0,-1-1 0,0 0 0,0 0 0,-1-1-1,-1 0 1,-1 0 0,1 0 0,-2-1 0,0 0 0,-1 0 0,0 0 0,1-24 0,-3 26-33,-1 0 0,0-1 1,-1 1-1,-1 0 0,0 0 0,0 0 1,-1 1-1,-1-1 0,-4-11 1,4 15-70,0 0 1,0 1-1,-1 0 0,0-1 1,0 1-1,-1 1 1,0-1-1,0 1 0,0 0 1,-1 1-1,0-1 1,0 1-1,-10-5 0,12 7-49,0 1 0,0 0 0,-1 0 0,1 0 0,-1 0 0,1 1 0,-1 0 0,0 0 0,1 1-1,-1 0 1,0-1 0,0 2 0,1-1 0,-1 1 0,0 0 0,1 0 0,-1 1 0,1-1 0,-8 4-1,5-1-131,0 1-1,0 0 1,0 0-1,1 0 1,-1 1-1,1 0 1,1 0-1,-1 1 0,1 0 1,1 0-1,-9 12 1,-3 10-866</inkml:trace>
  <inkml:trace contextRef="#ctx0" brushRef="#br0" timeOffset="101156.79">4927 1653 8210,'11'10'842,"-10"-9"-567,1 1-1,0-1 1,-1 1 0,1 0-1,-1-1 1,1 1-1,-1 0 1,0 0-1,1 0 1,-1 0 0,0 0-1,-1 0 1,1 1-1,1 2 1,6 26-248,-5-23-33,0 0-1,-1 1 1,-1-1 0,1 1 0,-1 0 0,0 0 0,-1-1 0,0 1 0,-1 0-1,0 0 1,-3 15 0,-2 0-11,-2-2 0,0 1 1,-1-1-1,-24 39 0,25-46 34,-1-2 0,-1 1 0,0-1 0,-1-1 0,-1 0 0,0 0 0,0-1 0,-15 10 0,25-20 10,-1 1-1,1 0 0,-1-1 1,0 1-1,1-1 0,-1 0 1,-1 0-1,1 0 0,0 0 0,0-1 1,0 1-1,1-1 0,-1 0 1,0 0-1,0 0 0,0 0 0,0 0 1,0 0-1,0-1 0,0 0 1,0 1-1,0-1 0,0 0 1,1 0-1,-1-1 0,0 1 0,1-1 1,-1 1-1,1-1 0,-1 0 1,1 0-1,0 0 0,0 0 0,0 0 1,0 0-1,0-1 0,0 1 1,-1-4-1,-3-3 8,1 0-1,1 0 1,-1-1-1,1 0 1,1 0 0,0 0-1,1 0 1,-1 0-1,0-17 1,3 12-26,1 1-1,0 0 0,1-1 1,0 1-1,1 0 1,1 0-1,0 0 0,11-24 1,-11 29-5,1-1 1,0 1 0,1 1 0,-1-1-1,2 1 1,-1 0 0,1 0-1,0 0 1,1 1 0,0 1-1,0-1 1,17-9 0,-21 14-1,0 0 0,0 0 0,0 0-1,0 0 1,1 1 0,-1 0 0,1 0 0,-1 0 0,0 0 0,1 1 0,-1 0 0,1 0 0,-1 0 0,1 0 0,-1 1-1,1 0 1,-1 0 0,1 0 0,-1 0 0,0 1 0,0-1 0,0 1 0,0 0 0,0 1 0,0-1 0,0 1-1,-1-1 1,5 5 0,0 1 1,-1 1 0,1 0 0,-1 1 0,-1 0 0,0 0 0,0 0 0,-1 1 0,0 0 0,4 16 0,2 12-4,-2 0 0,-1 1 1,-3 0-1,2 80 0,-22 165 203,12-240-95,-28 148 1167,23-150-1118,19-109-5991,-3 25 3292</inkml:trace>
  <inkml:trace contextRef="#ctx0" brushRef="#br0" timeOffset="101772.14">5480 1807 8130,'-24'85'5859,"-48"103"-5369,1-32-882,77-165 529,0 0 0,1 1 0,-1 0 0,2 0 0,-1 1 0,1-1 0,0 2 0,1-1 1,16-9-1,-20 13-117,1 0 0,0 1 0,-1 0 0,1 0 0,-1 0 0,1 1 0,0 0 0,0 0 0,8-1 0,-10 3-25,-1-1 0,1 0 0,-1 1 0,1-1 0,-1 1 0,1 0 0,-1 1 0,1-1 0,-1 0 0,0 1 0,0 0 1,0 0-1,0 0 0,0 0 0,0 0 0,4 5 0,5 8 1,0 1-1,-1 0 1,-1 1 0,-1 1 0,-1-1-1,0 1 1,6 23 0,10 20 18,-19-49-9,2 2 4,-1 0-1,0 1 1,-1 0 0,4 22 0,-8-32 34,-1-1 1,1 0 0,-1 1-1,0-1 1,-1 0 0,1 1-1,-1-1 1,0 0 0,0 1-1,0-1 1,0 0 0,-1 0-1,0 0 1,0 0 0,0 0-1,0 0 1,-1-1 0,1 1-1,-1-1 1,-5 6 0,-6 3-66,0 0 1,-1-1 0,0-1 0,-1 0 0,0-1 0,-1-1 0,0 0 0,0-1-1,0-1 1,-1-1 0,-33 6 0,47-10-283,1-1-1,0 1 1,0-1-1,0 0 1,-1 0-1,1 0 1,0-1-1,0 1 1,0-1-1,0 1 1,0-1-1,0 0 1,1 0-1,-1 0 1,-5-4-1,-6-6-2327</inkml:trace>
  <inkml:trace contextRef="#ctx0" brushRef="#br0" timeOffset="102740.83">5481 1855 8954,'28'5'5577,"16"-4"-4205,9 1-1909,-51-2 478,1 0 0,0 0 0,0 0 0,0 0 0,0 0 0,0 0 1,0-1-1,0 1 0,0-1 0,0 0 0,0 0 0,0 0 0,-1 0 0,1-1 0,0 1 0,-1-1 0,5-3 0,24-11 284,-28 15-214,-1 0-1,1 0 1,0 1 0,-1 0-1,1-1 1,0 1 0,-1 0 0,1 0-1,0 1 1,-1-1 0,1 0 0,-1 1-1,1 0 1,0-1 0,-1 1 0,1 0-1,-1 1 1,0-1 0,1 0-1,-1 1 1,0-1 0,4 4 0,4 4-9,-1 0 1,0 1 0,12 18 0,-15-20 3,1 0 0,-1 0 0,1 0 0,12 9 0,-17-15-10,1 0 1,0 0-1,1 0 0,-1-1 1,0 1-1,0-1 0,1 0 1,-1 0-1,0 0 0,1 0 1,-1-1-1,1 1 0,0-1 1,-1 0-1,1 0 0,-1 0 1,1-1-1,4 0 1,-3-1 5,0 0 1,0 0 0,0 0-1,-1 0 1,1-1 0,-1 0-1,0 0 1,0 0 0,0 0-1,0-1 1,6-7 0,-5 6 50,-1-1 1,0 0-1,0 0 1,0 0-1,-1-1 1,1 1-1,-2-1 1,1 0 0,-1 1-1,0-1 1,0 0-1,-1-1 1,0 1-1,0 0 1,-1 0-1,0 0 1,0-1-1,-2-11 1,-1 11-48,1 0 1,-1 0-1,-1 1 0,0-1 1,0 1-1,0 0 1,-1 0-1,0 1 0,0-1 1,0 1-1,-1 0 0,0 1 1,-1-1-1,1 1 0,-1 0 1,0 1-1,0-1 0,0 1 1,-14-5-1,14 7-57,0 0-1,0 0 1,1 1 0,-2-1-1,1 1 1,0 1 0,0-1-1,0 1 1,0 1 0,0-1-1,0 1 1,0 1-1,0-1 1,0 1 0,0 0-1,1 1 1,-1-1 0,1 1-1,-1 1 1,1-1 0,0 1-1,0 0 1,-7 7-1,2 0 2,1 0 0,-16 23 0,53-47-100,69-36 819,154-56-1,-242 102-678,-1 0 0,1 0 0,0 1 0,0 1 0,0-1 1,0 1-1,16 0 0,-21 2 4,0-1 1,0 1 0,-1-1-1,1 1 1,0 0-1,0 0 1,-1 1-1,1-1 1,0 1 0,-1-1-1,1 1 1,-1 0-1,0-1 1,0 1-1,1 1 1,-1-1-1,-1 0 1,1 0 0,0 1-1,0-1 1,-1 1-1,0-1 1,1 1-1,0 4 1,3 6 22,-1-1-1,-1 1 1,0 0 0,-1 0-1,0 0 1,-1 0 0,-1 0-1,-2 27 1,-4 8 140,-14 52 0,9-49-30,-92 551 446,96-551-563,-5 39-262,28-153-5788,-10 22 3398</inkml:trace>
  <inkml:trace contextRef="#ctx0" brushRef="#br0" timeOffset="103124.82">6384 2229 5121,'5'7'1106,"-1"0"0,1 0 0,-2 1 0,5 9-1,2 29 1137,-9-24-1988,-1-1 0,-6 35 0,6-52-209,-2 10-14,-7 103-20,9-105-57,1-1-1,0 1 1,0-1 0,1 1 0,1-1 0,0 0 0,0 0 0,6 12 0,-8-22 42,0 1 0,-1 0 1,1 0-1,0-1 1,0 1-1,0 0 1,1-1-1,-1 1 1,0-1-1,0 0 1,1 1-1,-1-1 1,1 0-1,-1 0 1,1 0-1,0 0 1,-1 0-1,1 0 1,2 1-1,-2-2 38,-1 0 0,1 0 0,-1 0 0,1-1 0,-1 1-1,1 0 1,-1 0 0,1-1 0,-1 1 0,1-1 0,-1 0 0,0 1-1,1-1 1,-1 0 0,0 0 0,0 0 0,1 1 0,-1-1 0,1-2 0,4-3 177,-1 0 0,0-1 1,0 0-1,-1 0 0,0 0 1,0 0-1,4-13 0,-3 6-77,-1-1 0,-1 1-1,-1-1 1,0 0 0,0 0 0,-2-1-1,0 1 1,0 0 0,-4-18-1,3 26-157,0 0 0,0 0 0,-1 0-1,0 0 1,0 2 0,-1-2-1,1 1 1,-1-1 0,-1 1 0,0 0-1,1 0 1,-2 0 0,1 1-1,-1 0 1,1-1 0,-2 2 0,1-1-1,0 0 1,-1 1 0,0 0-1,-10-5 1,15 9-42,-1-1 1,0 0-1,0 1 0,0-1 0,0 1 1,0 0-1,1 0 0,-1-1 0,0 1 1,0 1-1,0-1 0,0 0 1,0 0-1,0 1 0,0-1 0,0 1 1,1-1-1,-1 1 0,0 0 0,0 0 1,1 0-1,-1 0 0,1 0 0,-1 0 1,-2 3-1,0 0-436,0 0 0,1 0 0,0 1 1,-1 0-1,2 0 0,-1-1 0,-3 9 0,-4 20-2382</inkml:trace>
  <inkml:trace contextRef="#ctx0" brushRef="#br0" timeOffset="32328.1">10480 2268 5473,'8'-11'5613,"-8"11"-4644,0 2-821,-1-1 1,1 1 0,0 0 0,-1-1-1,1 1 1,0-1 0,0 1 0,1 0-1,-1-1 1,0 1 0,0 0-1,1-1 1,-1 1 0,2 1 0,19 37 942,-17-36-1039,-1 0 0,0 1 0,0-1 0,-1 1-1,0 0 1,0 0 0,0 0 0,-1 0 0,2 9-1,-2 0-82,-1 0 0,0-1-1,-1 1 1,-1 0-1,-1 0 1,1 0-1,-2-1 1,0 1-1,-1-1 1,-1 0 0,0 0-1,0 0 1,-1-1-1,-1 0 1,0 0-1,0-1 1,-1 0 0,-1-1-1,0 0 1,-12 10-1,14-15-3,1 0-1,-1 0 0,0-1 1,0-1-1,0 1 0,-1-1 1,0-1-1,1 1 0,-1-2 1,0 1-1,0-1 0,0 0 1,-10-1-1,15 0 61,-1 0-1,1-1 1,0 1 0,-1-1-1,1 0 1,0 0-1,0 0 1,0 0-1,0-1 1,0 0 0,0 1-1,0-2 1,0 1-1,0 0 1,1-1 0,0 0-1,-1 1 1,1-1-1,0-1 1,0 1 0,0 0-1,1-1 1,-1 1-1,1-1 1,0 0-1,0 0 1,-2-7 0,0-5 78,1-1 1,1 0 0,1 0 0,0 0-1,1 0 1,1 0 0,1 0 0,0 0-1,6-20 1,-5 27-104,1 0-1,1 1 1,0 0-1,0-1 1,0 1-1,1 0 1,9-9 0,0 0-2,1 1 0,22-18 0,-27 25-2,1 1 0,0 0 1,0 1-1,24-12 0,-33 19 14,1-1 0,-1 1 0,1 0 0,-1-1-1,1 1 1,0 1 0,-1-1 0,1 1 0,0-1 0,0 1 0,-1 0 0,1 0-1,0 1 1,-1-1 0,1 1 0,0 0 0,-1 0 0,1 0 0,-1 0 0,1 1-1,-1-1 1,0 1 0,1 0 0,4 4 0,-5-3 3,1 0 0,0 0-1,-1 0 1,1-1 0,0 1 0,0-1 0,2 0-1,-2 0 1,0-1 0,1 1 0,-1-1 0,1 0-1,-1 0 1,1 0 0,0-1 0,4 0 0,-5 0 5,0-1 0,0 0 0,0 0-1,0-1 1,0 1 0,0-1 0,0 0 0,-1 0 0,1 0 0,-1 0 0,0-1 0,1 0 0,-1 1 0,0-1 0,0 0 0,-1-1 0,1 1 0,2-5 0,24-45 440,-10 16-807,-22 73-4700,-3-13 2623</inkml:trace>
  <inkml:trace contextRef="#ctx0" brushRef="#br0" timeOffset="32904.82">10828 2529 8314,'11'27'5430,"17"7"-3923,-23-29-1550,1 1 1,-1 0-1,-1 0 0,1 0 1,6 13-1,-2 0 212,1 0 0,1-1 0,1 0 0,1-1 1,0 0-1,1 0 0,1-2 0,1 0 0,0-1 0,1 0 0,0-1 0,27 15 0,-25-17 79,75 42 546,-91-50-2166,-12-4-456,-13-4-2286,2-4 739</inkml:trace>
  <inkml:trace contextRef="#ctx0" brushRef="#br0" timeOffset="33309.04">11119 2551 8450,'-20'58'6897,"4"-26"-6773,-1-1 1,-26 34 0,19-33 17,-2 0 1,-57 54 0,81-84-445,-2 1 682,3-2-6231,2-2 3101</inkml:trace>
  <inkml:trace contextRef="#ctx0" brushRef="#br0" timeOffset="34020.65">10948 2361 5697,'-28'16'2814,"23"-15"1227,-4-8-2788,9 4 2832,5-1-4084,1 1 0,0 0 0,1 0 0,-1 0-1,0 0 1,1 1 0,-1 0 0,1 1 0,0-1-1,-1 1 1,1 1 0,9-1 0,4 3 129,-1 0 0,1 1 0,20 7 0,4-3 328,-43-7-557,1 0 1,0 0 0,0 0 0,-1 0-1,2 0 1,-1 0 0,0 0 0,-1-1 0,1 1-1,0-1 1,-1 1 0,1-1 0,0 0 0,-1 0-1,1 1 1,-1-1 0,1 0 0,-1 0-1,0-1 1,1 1 0,-1 0 0,2-2 0,-3 2-58,0 1-1,0 0 1,1-1 0,-1 1 0,0-1 0,0 1 0,0-1 0,0 1 0,0-1 0,0 1 0,0-1 0,0 1 0,0-1 0,0 1 0,0-1 0,0 1 0,0 0 0,0-1 0,0 1 0,0-1 0,-1 1 0,1-1 0,0 1 0,0 0 0,-1-1 0,1 1 0,0-1 0,0 1 0,-1 0 0,1-1 0,0 1-1,-1-1 1,-9-7-3368</inkml:trace>
  <inkml:trace contextRef="#ctx0" brushRef="#br0" timeOffset="34812.9">11612 2311 6505,'0'0'2564,"0"0"-107,3-2 747,13-3-3143,-7 5-57,0 1 0,0 0-1,1 0 1,-1 0 0,13 5-1,29 4 133,9-8 524,18 2 621,-70-3-1182,0 1 0,-1-1 0,0 1 0,1 0 0,-1 1-1,0 0 1,12 6 0,-5 5-671,-14-13 481,0-1 1,1 0 0,-1 1-1,0-1 1,0 0 0,0 1 0,0-1-1,1 1 1,-1-1 0,0 0-1,0 1 1,0-1 0,0 1 0,0-1-1,0 1 1,0-1 0,0 0-1,0 1 1,0-1 0,0 1 0,0-1-1,0 1 1,-1-1 0,1 0-1,0 1 1,0-1 0,0 1 0,-1-1-1,1 0 1,0 1 0,0-1-1,-1 0 1,1 1 0,0-1 0,-1 0-1,1 0 1,0 1 0,-1-1-1,1 0 1,-1 1 0,-7 1-2347</inkml:trace>
  <inkml:trace contextRef="#ctx0" brushRef="#br0" timeOffset="35216.82">11730 2673 9042,'10'-6'2897,"22"-10"463,3-3-2504,2-4-383,-4 4-265,0 3-168,-9 4-8,-1 4-56,-8 4 32,1 4-160,-8 0-8,-1 5-177,-3-2 33,-2 0-192,-2-1-8,0-2-544,0 0-2017,-1-3 393</inkml:trace>
  <inkml:trace contextRef="#ctx0" brushRef="#br0" timeOffset="43047.46">12886 2133 4425,'0'-9'7165,"-8"10"-5590,-20 18-1948,5 5 518,1 0-1,1 2 0,1 0 1,-30 56-1,-10 11 1448,59-93-1575,1 0 0,0 1 1,-1-1-1,1 0 0,0 1 1,-1-1-1,1 1 0,0-1 1,0 0-1,-1 1 0,1-1 0,0 1 1,0-1-1,0 1 0,-1-1 1,1 1-1,0-1 0,0 1 1,0-1-1,0 1 0,0-1 1,0 1-1,0-1 0,0 1 0,1 0 1,10 0 525,0-1-512,28-1 274,63-9-1,-64 5 103,73 1-1,-91 6-309,-4-2-528,1 0 0,21 0 1,-36 0-609,-1 0-3741,-2 0 1796</inkml:trace>
  <inkml:trace contextRef="#ctx0" brushRef="#br0" timeOffset="43577.05">12958 2057 6241,'-4'77'5732,"-16"38"-4266,-2 29-1461,19-106 614,3 0 0,5 58 0,-5-91-1620,-1-8-107,-3-12-1343,3 8 996,-4-8-1094</inkml:trace>
  <inkml:trace contextRef="#ctx0" brushRef="#br0" timeOffset="44161.52">13260 2017 7962,'2'2'241,"-1"-1"0,0 1 0,0-1 0,0 1 0,0-1 0,0 1 0,-1 0 1,1 0-1,0-1 0,-1 1 0,1 0 0,-1 0 0,0 0 0,1 0 0,-1-1 0,0 1 0,0 0 1,0 0-1,-1 0 0,1 0 0,0 0 0,-1-1 0,1 1 0,-2 3 0,-21 50-1168,13-35 1360,5-10-374,0 1-1,1 0 1,0 0-1,1 0 1,1 0 0,0 1-1,0-1 1,1 1-1,0-1 1,1 1 0,1-1-1,-1 1 1,2-1 0,0 1-1,0-1 1,1 0-1,0 1 1,1-1 0,1-1-1,-1 1 1,2-1 0,-1 0-1,11 12 1,-11-14-31,0-1 0,1 1 1,0-1-1,0-1 0,1 1 0,0-1 1,0-1-1,0 1 0,1-1 0,8 5 1,-11-8-33,-1-1 1,1 1-1,-1-1 0,1 0 1,0 0-1,-1 0 1,1 0-1,0-1 0,-1 0 1,1 0-1,0 0 1,0-1-1,-1 0 1,1 0-1,0 0 0,-1 0 1,1-1-1,-1 1 1,0-1-1,1 0 0,3-3 1,-2 1-5,0 0 0,0 0-1,-1 0 1,0 0 0,6-6 0,-11 9 11,1 1-1,0-1 0,0 0 1,-1 0-1,1 1 1,0-1-1,-1 0 1,1 0-1,-1 1 1,1-1-1,-1 0 1,0 0-1,1 0 1,-1 0-1,0 0 1,0 0-1,1 0 1,-1 0-1,0 0 1,0 0-1,0 0 1,0 0-1,0 0 1,0 0-1,-1 0 0,1 1 1,0-1-1,0 0 1,-1 0-1,1 0 1,0 0-1,-1 0 1,1 0-1,-1 0 1,1 1-1,-1-1 1,0 0-1,1 0 1,-1 1-1,0-1 1,1 0-1,-1 1 1,0-1-1,-1 0 1,-4-2-120,0 0 1,0 0-1,0 0 1,0 1-1,-1-1 1,1 1-1,-1 1 1,-9-2-1,14 3 86,0-1 0,1 1 0,-1 0 0,0 0 0,0 0 1,0 0-1,0 1 0,0-1 0,0 1 0,0-1 0,0 1 0,1-1 0,-1 1 0,0 0 0,0 0 0,1 0 0,-1 0 0,1 0 0,-1 0 0,1 0 1,-1 1-1,1-1 0,0 1 0,-1-1 0,1 1 0,0-1 0,0 1 0,0-1 0,0 0 0,1 1 0,-1 0 0,0 0 0,1 0 0,-1 2 0,1-3 48,0 0 0,0 0 0,0 0 0,0 1 0,0-1 0,0 0 0,0 0 0,1 0 0,-1 1 0,0-1 0,1 0 0,-1 0 0,1 0 0,0 0 0,-1 0 0,1 0 0,1 2 0,-1-2-235,-1-1-1,1 1 0,0 0 0,-1 0 1,1 0-1,-1-1 0,1 1 0,-1 0 1,0 0-1,1 0 0,-1 0 0,0 0 1,0 0-1,0 0 0,0 0 0,0 2 1,0-2-2113</inkml:trace>
  <inkml:trace contextRef="#ctx0" brushRef="#br0" timeOffset="44591.37">13739 2481 9378,'1'1'389,"0"1"-1,0-1 1,0 0-1,-1 0 1,1 0-1,0 0 1,-1 1-1,1-1 1,-1 0-1,1 1 1,-1-1 0,0 0-1,1 1 1,-1-1-1,0 1 1,0-1-1,0 0 1,0 4-1,-9 27 364,8-29-988,0 0-1,0 0 0,0 1 1,0-1-1,0 0 0,1 1 1,-1-1-1,1 0 0,0 1 1,0-1-1,1 5 0,5-22-5842,-1-1 3943</inkml:trace>
  <inkml:trace contextRef="#ctx0" brushRef="#br0" timeOffset="45093.6">13977 2102 6785,'0'2'653,"0"1"-1,0-1 0,0 1 0,0-1 1,0 1-1,-1-1 0,1 1 1,-1-1-1,-2 4 0,-21 37-591,11-22 149,-5 10-309,8-13 251,0 0 1,-15 38 0,25-56-132,0 0-1,0 1 1,0-1 0,0 0 0,0 0 0,0 0 0,0 1 0,-1-1 0,1 0 0,0 0 0,0 0 0,0 1 0,0-1-1,0 0 1,0 0 0,0 1 0,0-1 0,0 0 0,0 0 0,0 0 0,1 1 0,-1-1 0,0 0 0,0 0 0,0 1-1,0-1 1,0 0 0,0 0 0,0 0 0,1 0 0,-1 1 0,0-1 0,0 0 0,0 0 0,0 0 0,1 0 0,-1 1 0,0-1-1,0 0 1,0 0 0,1 0 0,-1 0 0,0 0 0,0 0 0,0 0 0,1 0 0,-1 0 0,0 0 0,0 0 0,1 0-1,-1 0 1,0 0 0,0 0 0,1 0 0,16-4 1025,-13 3-1161,71-28 1084,-47 17-870,1 2-1,0 0 1,31-5-1,-57 15-127,0-1 0,1 1 0,-1 0 0,0 0 0,1 0 0,-1 1 0,0-1 0,1 1 0,-1-1 0,6 4 0,14 11-4798,-23-15 2209,0 0 34</inkml:trace>
  <inkml:trace contextRef="#ctx0" brushRef="#br0" timeOffset="45479.57">14140 1927 8186,'-5'113'6502,"-14"55"-6134,4-32 86,7-75-127,3-28-126,-1 42 0,3-75-6603,3 0 3655</inkml:trace>
  <inkml:trace contextRef="#ctx0" brushRef="#br0" timeOffset="45904.43">14339 2184 7706,'6'21'5235,"-6"16"-4027,0-8-1854,1-25 563,-1 0 0,1 0 0,0 0 0,0 0 0,0-1 0,0 1 0,0 0 0,1-1 0,0 1 0,0-1 0,0 1 0,0-1 0,1 0 0,2 4 0,-4-7 69,0 1 1,0 0-1,0-1 0,0 1 0,0 0 0,0-1 0,0 1 0,0-1 0,0 1 1,0-1-1,0 0 0,0 1 0,1-1 0,-1 0 0,0 0 0,0 0 0,0 0 1,0 0-1,3 0 0,-2-1 31,0 0 0,0 0 0,0 0-1,0 0 1,0 0 0,-1 0 0,1 0 0,0-1 0,0 1 0,-1-1 0,1 1 0,-1-1 0,1 0 0,1-2 0,4-8 291,1 1 1,-2-1 0,0-1 0,0 1-1,-1-1 1,-1 0 0,0 0-1,3-22 1,-5 25-246,0 0 0,-2 1-1,1-1 1,-1 0 0,-1 0 0,1 1-1,-2-1 1,1 1 0,-1-1 0,-1 1-1,0-1 1,-7-14 0,10 23-95,0 1 0,0-1 1,0 1-1,0-1 1,-1 1-1,1 0 0,0-1 1,0 1-1,-1-1 0,1 1 1,0-1-1,-1 1 0,1 0 1,0-1-1,-1 1 1,1 0-1,0-1 0,-1 1 1,1 0-1,-1 0 0,1-1 1,-1 1-1,1 0 1,-1 0-1,1 0 0,-1 0 1,1-1-1,-1 1 0,1 0 1,-1 0-1,1 0 0,-1 0 1,-10 15-1064,-1 34-1867,10-41 1805,-4 18-1292</inkml:trace>
  <inkml:trace contextRef="#ctx0" brushRef="#br0" timeOffset="46512.24">14474 2331 5689,'5'7'902,"3"4"188,-8-11-1028,0 0 0,-1 0 0,1 0 0,0 0 0,0 0 0,0 0 0,0 0 0,0 0 0,0-1 0,0 1 0,0 0 0,0 0 0,0 0 0,-1 0 0,1 0 0,0 0 0,0 0 0,0 0 0,0 0 0,0 0 0,0 0 0,-1 0 1,1 0-1,0 0 0,0 0 0,0 0 0,0 0 0,0 0 0,0 0 0,-1 0 0,1 0 0,0 0 0,0 0 0,0 0 0,0 0 0,0 0 0,0 0 0,0 0 0,-1 0 0,1 0 0,0 0 0,0 1 0,0-1 0,0 0 0,0 0 0,0 0 0,0 0 1,0 0-1,0 0 0,0 0 0,0 0 0,-1 1 0,1-1 0,0 0 0,0 0 0,0 0 0,0 0 0,0 0 0,0 0 0,0 0 0,0 1 0,0-1 0,0 0 0,0 0 0,-2 0-98,0-1-1,0 1 0,0 0 1,1 0-1,-1 0 1,0 0-1,0 0 1,0 0-1,0 0 1,0 1-1,0-1 0,0 1 1,0-1-1,0 1 1,0 0-1,1 0 1,-1 0-1,0 0 1,0 0-1,1 0 0,-1 0 1,1 1-1,-1-1 1,1 1-1,0-1 1,-1 1-1,0 2 0,-4 4-196,0-1-1,1 2 0,0-1 0,-5 11 1,7-10 359,0 1 0,1-1 0,0 1 0,0-1 0,1 1 0,1-1 1,-1 1-1,2 0 0,-1-1 0,4 18 0,-3-22-32,1 1 0,-1-1 0,1 0 0,0 0-1,0 0 1,0-1 0,1 1 0,0-1 0,5 8 0,-6-10-56,0 0-1,0 0 1,1 0 0,-1 0 0,1 0 0,-1 0 0,1-1 0,0 1 0,0-1 0,0 0 0,0 0 0,-1 0 0,1 0 0,0 0 0,1-1-1,-1 1 1,4-1 0,-3 0 23,-1-1-1,1 0 0,-1 1 0,0-1 0,1-1 0,-1 1 0,0 0 1,0-1-1,0 0 0,0 1 0,0-1 0,0 0 0,0-1 1,-1 1-1,1 0 0,-1-1 0,1 0 0,-1 1 0,0-1 0,0 0 1,-1 0-1,1 0 0,0 0 0,-1-1 0,0 1 0,2-4 1,1-4 101,-1-1 0,0 1 0,0 0 0,-1-1 0,0 0 0,0-17 1,-3 21-117,0 0 1,0 0 0,-1 0 0,0 0 0,0 0 0,-1 2 0,0-2 0,-4-8 0,4 11-141,0 0 1,1 1 0,-2-1-1,1 1 1,0-1 0,-1 1 0,0 0-1,0 0 1,0 1 0,0-1-1,-1 1 1,-7-5 0,11 8-103,0 0 0,0-1 1,0 1-1,0 0 0,0 0 0,0-1 1,0 1-1,0 0 0,0 0 0,0 0 1,0 0-1,0 1 0,0-1 0,0 0 1,0 0-1,0 1 0,0-1 1,0 0-1,0 1 0,0-1 0,0 1 1,0 0-1,0-1 0,0 1 0,-1 1 1,-8 4-2461</inkml:trace>
  <inkml:trace contextRef="#ctx0" brushRef="#br0" timeOffset="47497.96">12525 2952 7234,'37'0'5907,"10"0"-3520,65-5-2310,74-3 391,-13 3-59,-95-2-359,0 5 0,1 2 0,136 19 0,33 15 86,-191-29-103,1-3-1,75-6 1,230-61 1268,-243 39-962,-111 24-373,4 0-226,-1 0 1,1-1-1,-1 0 1,0-1-1,0-1 1,0 0-1,0 0 1,20-14-1,-26 17 40,-7 3-1366,-4 1-3980,-10 1 2049</inkml:trace>
  <inkml:trace contextRef="#ctx0" brushRef="#br0" timeOffset="48410.75">13398 3258 7730,'-6'35'5675,"-17"21"-4884,9-24-680,-12 41-181,4 1 1,3 1-1,4 1 0,2 0 0,4 0 1,1 124-1,17-81 2182,-10-118-1570,-1-4-215,-5-14-128,-8-24-341,3 1-363,1 0 0,2-1 0,2 0-1,1-1 1,3 0 0,1 1 0,2-1 0,11-83 0,-10 108 894,-8 11 391,4 6-705,1 0-1,-1 1 0,0-1 0,1 1 0,-1 0 0,1 0 0,-1 0 0,1 0 1,-4 2-1,-15 9-35,1 2 0,0 0 0,1 1 1,-1 1-1,-24 30 0,15-18 192,-16 27 423,36-43-341,0 0 0,-1 0 0,0-1-1,-20 16 1,27-25 343,1 0-3030,7-9-1742,7-9 1214</inkml:trace>
  <inkml:trace contextRef="#ctx0" brushRef="#br0" timeOffset="48782.35">13549 3540 10026,'2'4'733,"0"1"-1,0-1 1,-1 1 0,0 0-1,0-1 1,0 6 0,1 31 1097,-1-9-1754,0-18-80,33 262-790,-32-257 709,-2-19 33,0 0 0,1 0 0,-1 1 0,0-1 0,0 0 0,0 0 0,0 1 0,0-1 0,0 0 0,0 1 0,0-1 0,0 0 1,0 1-1,0-1 0,0 0 0,0 0 0,0 1 0,0-1 0,0 0 0,0 1 0,0-1 0,0 0 0,-1 0 0,1 1 0,0-1 0,0 0 0,0 0 0,0 1 0,-1-1 0,1 0 0,0 0 0,0 0 0,0 1 0,-1-1 0,1 0 1,0 0-1,0 0 0,-1 0 0,1 1 0,0-1 0,0 0 0,-1 0 0,1 0 0,0 0 0,-1 0 0,1 0 0,0 0 0,0 0 0,-1 0 0,1 0 0,-1 0 0,1-2-2054,-1-4 450</inkml:trace>
  <inkml:trace contextRef="#ctx0" brushRef="#br0" timeOffset="49452.56">13725 3584 10210,'1'3'400,"1"0"-1,-1 0 0,0-1 1,1 1-1,-1 0 1,1-1-1,0 1 1,0-1-1,0 0 0,0 0 1,0 1-1,0-1 1,0-1-1,1 1 0,4 2 1,-4-2-516,1-1 0,0 0 0,0-1 0,-1 1 0,1-1 0,0 0 0,0 0 1,0 0-1,0 0 0,0-1 0,0 1 0,3-2 0,-1 1 162,-1 1-1,1 0 1,0 0-1,-1 1 1,1-1 0,0 1-1,-1 0 1,1 1 0,-1-1-1,0 1 1,1 0 0,-1 1-1,0-1 1,0 1 0,0 0-1,8 7 1,-5-4-49,0 1 1,0 1-1,0-1 0,-1 1 1,0 0-1,-1 1 0,0 0 1,6 11-1,-10-13-31,0-1-1,0 1 1,0 0 0,-1 0-1,0 0 1,0-1 0,-1 1-1,0 0 1,0 0-1,-1 0 1,1 0 0,-2 0-1,1 0 1,-4 10 0,-2 4-125,-1 0 1,-1 0 0,-12 22 0,18-39 115,0 3-30,-1 1-1,0 0 1,-1-1-1,0 0 1,0 0-1,-1 0 1,0-1-1,0 0 1,-11 9-1,16-14 75,1-1 0,-1 0 0,0 1 0,1-1 0,-1 0 0,0 1 0,1-1 0,-1 0 0,0 0 0,1 0 0,-1 0 0,0 0 0,0 0 0,1 0 0,-1 0 0,0 0 0,1 0 0,-1 0 0,0 0 0,0 0 0,1-1 0,-1 1 0,0 0 0,1-1 0,-1 1 0,1 0 0,-1-1 0,0 1 0,0-1 0,0-1 6,0 1 1,0-1-1,0 1 1,0-1-1,0 0 1,0 1-1,0-1 1,1 0 0,-1 0-1,0-3 1,0-3 45,0 0 1,0 0-1,1 0 1,0-12-1,2 10 55,0 0-1,0 0 1,1-1-1,1 2 1,-1-1 0,2 0-1,7-13 1,-11 22-86,-1-1 1,1 0 0,0 0-1,1 1 1,-1-1 0,0 0-1,0 1 1,1-1 0,-1 1 0,1 0-1,-1-1 1,1 1 0,0 0-1,-1 0 1,1 0 0,0 0-1,0 0 1,0 1 0,0-1 0,0 0-1,0 1 1,0 0 0,0-1-1,0 1 1,0 0 0,0 0-1,0 0 1,0 0 0,0 0 0,0 1-1,0-1 1,0 1 0,0-1-1,-1 1 1,1-1 0,0 1-1,0 0 1,0 0 0,-1 0 0,1 0-1,0 1 1,-1-1 0,1 0-1,-1 1 1,3 2 0,24 24 59,29 40 0,7 7-73,-64-75-31,1 1-1,-1-1 1,0 1 0,1-1-1,-1 1 1,0-1-1,1 0 1,-1 1 0,1-1-1,-1 0 1,0 1-1,1-1 1,-1 0 0,1 0-1,-1 0 1,1 1-1,-1-1 1,1 0 0,-1 0-1,1 0 1,-1 0-1,1 0 1,-1 0 0,2 0-1,1-10-936,-7-26-2051,3 31 1967,-3-20-1801</inkml:trace>
  <inkml:trace contextRef="#ctx0" brushRef="#br0" timeOffset="50167.03">13378 3425 8818,'-3'-12'3314,"2"9"-2952,0 0-1,0 0 1,0 1-1,0-1 1,0 0-1,-1 0 1,-2-4 0,40-12 882,-23 10-1158,0 2 0,1-1 0,0 2 0,1 0 0,-1 0 0,1 1 0,0 1 0,1 1 0,29-3 0,-6 7 280,60 10 0,18 1 569,-102-11-884,1-2 0,-1 0 0,1 0 0,-1-2-1,26-7 1,-35 9-42,0 0-1,1 0 1,-1 0-1,1 1 1,8 0-1,-13 0-5,-1 0 0,1 0 0,-1 0 0,1 1 0,-1-1 0,0 1 0,1-1 0,-1 1 0,1-1 0,-1 1 0,0 0 0,3 1 0,-4-1 1,1-1-1,-1 1 0,0-1 1,1 1-1,-1 0 0,0-1 0,1 1 1,-1 0-1,0-1 0,0 1 1,0 0-1,0-1 0,1 1 0,-1 0 1,0-1-1,0 1 0,0 0 1,-1-1-1,1 1 0,0 0 0,0 0 1,0-1-1,0 1 0,-1 0 1,1-1-1,0 1 0,-1-1 0,0 2 1,2 2 3,-1 0 1,1 0-1,0 0 1,0 0 0,0 0-1,1 0 1,0-1-1,3 7 1,-1-1-8,12 20-4,0 0 1,35 46-1,-51-74-5,1-1 1,-1 1-1,0-1 0,1 1 0,-1-1 1,0 1-1,1-1 0,-1 1 0,1-1 1,-1 0-1,1 1 0,-1-1 0,1 0 1,-1 1-1,1-1 0,-1 0 0,1 0 1,-1 1-1,1-1 0,-1 0 0,1 0 1,0 0-1,-1 0 0,1 0 0,-1 0 1,2 0-1,1-14-1070,-9-30-2945,5 40 3044,-5-25-2643</inkml:trace>
  <inkml:trace contextRef="#ctx0" brushRef="#br0" timeOffset="133293.14">9302 3105 2080,'17'-12'364,"1"0"-1,28-14 1,-22 14-427,28-20 1,20-23 2596,-73 55-2454,1 0 0,0 0 0,0 1 0,-1-1 0,1 0 0,0 0 0,0 0-1,-1 1 1,1-1 0,0 0 0,0 0 0,-1 1 0,1-1 0,0 0 0,0 0 0,0 1 0,0-1 0,0 0 0,-1 1 0,1-1 0,0 0 0,0 0 0,0 1 0,0-1 0,0 0 0,0 1 0,0-1 0,0 0 0,0 1-1,0-1 1,0 0 0,0 1 0,0-1 0,0 0 0,1 1 0,-1-1 0,0 0 0,0 0 0,0 1 0,0-1 0,0 0 0,1 1 0,-1-1 0,0 0 0,0 0 0,1 0 0,-1 1 0,0-1 0,0 0 0,1 0 0,-1 0-1,0 1 1,0-1 0,1 0 0,-1 0 0,0 0 0,1 0 0,-1 0 0,0 0 0,1 0 0,-1 0 0,0 0 0,1 0 0,-31 18 37,1 1-1,0 1 1,1 1 0,2 1-1,-27 29 1,-30 45 331,-72 106 0,141-187-23,14-15-420,0 0 1,0 0-1,0 0 0,0 0 1,-1 0-1,1 0 1,0 0-1,0 0 0,0 0 1,0 0-1,0 0 1,-1 0-1,1-1 0,0 1 1,0 0-1,0 0 1,0 0-1,0 0 1,-1 0-1,1 0 0,0 0 1,0 0-1,0-1 1,0 1-1,0 0 0,0 0 1,0 0-1,0 0 1,-1 0-1,1-1 0,0 1 1,0 0-1,0 0 1,0 0-1,0 0 0,0 0 1,0-1-1,0 1 1,0 0-1,0 0 0,0 0 1,0 0-1,0-1 1,0 1-1,0 0 0,0 0 1,0 0-1,0 0 1,1-1-1,6-37-64,-4 23-313,8-40-2704,-5 25 813</inkml:trace>
  <inkml:trace contextRef="#ctx0" brushRef="#br0" timeOffset="133940.84">9839 2999 5425,'13'-20'3242,"-10"15"-4234,0 0-1,0 0 0,0 1 1,1-1-1,6-4 0,-26 53 3082,-4-1-788,-2-1 1,-3-2 0,-46 62-1,59-88-1136,0 0 0,-1-1 0,0-1 0,-1 0 0,-1-1 1,0 0-1,0-1 0,-1-1 0,0-1 0,-1 0 0,0-1 0,-30 9 0,19-7-637,-4 2-4581,27-13 2571</inkml:trace>
  <inkml:trace contextRef="#ctx0" brushRef="#br0" timeOffset="134588.82">10245 3137 2377,'-11'45'4534,"7"-33"-4168,-1 1 0,0-1 0,-11 18 0,13-25-358,-1 1 1,0-1-1,0 0 1,0 0 0,0 0-1,-1-1 1,1 0-1,-1 0 1,0 0-1,-1 0 1,1-1 0,-1 1-1,1-1 1,-1-1-1,0 1 1,-7 1-1,-5 0 260,1 1 0,0 0 0,-27 14 0,35-14-151,0 0-1,0 1 0,1 0 0,0 1 1,0 0-1,0 0 0,-10 14 0,13-15-158,0 1 0,1 0 0,-1 1 0,-3 8 0,8-16-78,0 0 1,1 0-1,-1 0 0,0 0 1,0 0-1,0 0 1,1 0-1,-1 0 1,0 0-1,0 0 1,0 0-1,1 0 1,-1 0-1,0 0 1,0 0-1,0 0 1,1 0-1,-1 0 1,0 0-1,0 0 1,0 0-1,1 0 1,-1 0-1,0 0 1,0 0-1,0 0 1,1-1-1,-1 1 1,0 0-1,0 0 1,0 0-1,0 0 1,0 0-1,1-1 1,-1 1-1,0 0 1,0 0-1,0 0 1,0-1-1,0 1 1,0 0-1,0 0 1,0-1-1,3-5-2524</inkml:trace>
  <inkml:trace contextRef="#ctx0" brushRef="#br0" timeOffset="135144.27">10679 3166 6521,'1'6'705,"-2"0"0,1 0-1,0 0 1,-1 0-1,-3 9 1,1-5-547,0 0-1,-1-1 1,-1 0 0,-10 18-1,2-8-458,-1-2-1,0 0 1,-23 21 0,8-10 256,15-13 102,-1-1 0,0 0 0,-1-1 1,0-1-1,-21 13 0,12-19 273,19-6-5010,6-1 2113</inkml:trace>
  <inkml:trace contextRef="#ctx0" brushRef="#br0" timeOffset="136093.33">9724 2958 5897,'-5'27'4380,"-1"41"-3297,7-67-1002,0 0 0,-1-1 0,1 1 0,0 0 0,0-1 0,1 1 0,-1-1 1,0 1-1,0-1 0,0 1 0,0-1 0,0 0 0,0 0 0,1 0 0,-1 1 0,0-1 1,0 0-1,0 0 0,1 0 0,-1-1 0,0 1 0,0 0 0,0 0 0,0-1 0,2 0 0,38-6-416,-37 6 501,5 1-120,0 0 1,0 0-1,0 1 0,0 0 1,0 0-1,0 1 0,-1 0 1,1 1-1,1 0 0,-2 0 1,8 5-1,-6-4-4,0 0-1,0 0 1,0-1-1,1 0 1,-1-1-1,17 2 1,-6-4-48,35-6 0,-45 4 24,0 0-1,0 1 1,0 0-1,0 1 1,0 0-1,0 1 1,-1 0 0,1 0-1,0 1 1,18 6-1,18 13 275,-33-13-231,1-1 0,0 0 0,1-2 0,-1 1 0,1-2 0,0 0 0,0-1 0,22 1 1,-2-4-46,-13-1 85,0 1 0,1 1 1,-2 1-1,1 1 0,-1 2 1,37 10-1,-42-9 153,-11-5-228,-1 1 0,1 0 0,-1 0 0,0 1 0,1-1 0,-1 1 0,8 7-1,-11-5-1413,-7-5-4364,-6-4 2682</inkml:trace>
  <inkml:trace contextRef="#ctx0" brushRef="#br0" timeOffset="136435.93">10179 3229 1112,'-52'20'0</inkml:trace>
  <inkml:trace contextRef="#ctx0" brushRef="#br0" timeOffset="137096.72">9195 3622 5897,'-2'-11'1117,"0"1"0,1 0 0,0-1 0,1-12-1,0 19-1142,0 1-1,0-1 0,1 0 0,-1 1 1,1-1-1,0 0 0,0 1 0,1-1 0,-1 1 1,1 0-1,0-1 0,-1 1 0,1 0 1,1 0-1,2-4 0,-4 7-17,0 0 0,0 0 0,0 0 0,0 0 0,0 0-1,0 0 1,0 0 0,0 1 0,0-1 0,0 0 0,0 0 0,0 1 0,0-1 0,-1 1 0,1-1 0,0 1-1,0-1 1,0 1 0,0-1 0,-1 1 0,1 0 0,0 0 0,-1-1 0,1 1 0,-1 0 0,2 1-1,0 0 82,1 0-1,-1 0 0,0 0 0,0-1 0,0 1 0,0-1 0,0 1 0,5 1 1,-2-3 3,1 1 1,0-1-1,0 0 1,0-1-1,-1 1 1,1-1-1,0 0 1,0 0-1,-1-1 1,1 0-1,-1 0 1,9-4-1,-9 3 196,1 0 0,0 1 0,1 0 0,-1 0 0,0 1 0,1-1 0,-1 1 0,0 1 0,1-1 0,8 2 0,5 1-90,0 0 0,0 0 0,-1-2 0,1-1 0,21-2 0,-20 0-141,38 2 1,-38 1 12,38-4-1,23-10 91,123-15-29,-172 29-3,-1 2 0,52 8-1,23 2 406,-1-13 3,-62 0-40,84 7-1,-88-11 139,-33 4-6836,-8 1 3891,0 0 5</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3:53.247"/>
    </inkml:context>
    <inkml:brush xml:id="br0">
      <inkml:brushProperty name="width" value="0.05" units="cm"/>
      <inkml:brushProperty name="height" value="0.05" units="cm"/>
      <inkml:brushProperty name="color" value="#E71224"/>
    </inkml:brush>
  </inkml:definitions>
  <inkml:trace contextRef="#ctx0" brushRef="#br0">116 126 5665,'-22'16'5946,"-13"-5"-3786,18-6-2364,16-5 382,-1 1 1,1-1-1,-1 1 1,1-1-1,0 0 1,-1 1-1,1-1 1,-1 0-1,1 0 1,-1 0-1,1 0 1,0 0-1,-1-1 1,1 1-1,-1 0 1,1-1-1,0 1 1,-1-1-1,1 1 1,-2-2-1,2 0-193,-1 1-1,1-1 0,0 1 0,1-1 1,-1 0-1,0 0 0,0 1 0,1-1 0,-1 0 1,1 0-1,-1 0 0,1 0 0,0 0 1,0 0-1,0 1 0,0-1 0,0 0 0,1-2 1,-1-4 22,1 0 0,0 0 0,1 1 0,2-10 0,-3 14-3,0 0 1,0 0-1,0 1 0,1-1 1,-1 0-1,1 1 1,-1-1-1,1 1 0,0 0 1,0-1-1,0 1 1,0 0-1,0 0 1,1 0-1,-1 1 0,0-1 1,5-2-1,28 8 466,-34-4-468,1 0 0,-1 0 0,0-1 1,1 1-1,-1 1 0,1-1 0,-1 0 0,0 0 0,1 0 1,-1 1-1,0-1 0,1 1 0,-1-1 0,0 1 1,1-1-1,-1 1 0,0 0 0,0-1 0,0 1 0,0 0 1,0 0-1,0 0 0,0 0 0,0 0 0,0 0 1,0 0-1,0 1 0,0-1 0,0 1 0,14 17 30,23 20 20,-34-35-35,0-1 1,0 0-1,0-1 0,1 1 0,-1-1 0,1 1 1,0-1-1,-1-1 0,1 1 0,0-1 0,0 0 0,0 0 1,1 0-1,-1-1 0,0 0 0,0 0 0,0 0 1,0 0-1,9-2 0,5-3 80,0 0 0,-1 0 0,29-14-1,-36 14-52,43-18 137,65-25 263,-100 42-438,0 1 1,0 0-1,0 2 0,29-3 0,-46 6-29,1 0 0,0 1-1,0-1 1,0 1 0,-1-1 0,1 1-1,0 0 1,-1 0 0,1 0 0,0 1 0,-1-1-1,0 0 1,1 1 0,-1 0 0,0-1-1,0 1 1,0 0 0,3 3 0,-21 17 5,-19 16-3,23-27 28,2 1 0,0 0-1,0 0 1,-15 26-1,24-35-3,0 0-1,0 1 0,0-1 1,0 0-1,1 0 0,-1 1 1,1-1-1,0 5 0,-3 21-25,-7 15 34,5-25-5,0 0 0,1 0 1,2 1-1,-1 29 0,2 5 1,-1-1 0,-19 100 0,11-87-29,-4 74-1,16-79-1,18 114 1,-2-29-15,0 51 12,13 206-35,-39-48 110,1-221-1,13 183-1,-2-284-32,-2 0 0,-2 0 0,0 0 0,-3 0 0,0 0-1,-13 47 1,-19 46-24,33-114 11,1-1-1,0 1 1,1-1-1,0 1 1,2 11-1,-1 2 22,-4 85 177,3-109-197,-1-1 0,1 0 0,0 1 0,0-1 0,0 0 0,0 1 0,0-1 0,0 0 0,-1 1 0,1-1 0,0 0 0,0 0 0,0 1 1,-1-1-1,1 0 0,0 0 0,0 1 0,-1-1 0,1 0 0,0 0 0,-1 0 0,1 0 0,0 1 0,0-1 0,-1 0 0,1 0 0,0 0 0,-1 0 0,1 0 0,0 0 0,-1 0 0,1 0 0,0 0 0,-1 0 0,1 0 0,-1 0 0,1 0 0,0 0 0,-1 0 0,1 0 0,-27-6-226,-10-1 6,27 7 185,1-1 0,-1 0 0,1-1-1,-1 0 1,1 0 0,0-1 0,0-1 0,-15-6 0,21 8 44,-1 0-1,1 0 1,0 1 0,-1-1 0,0 1 0,1 0 0,-1 0 0,0 1 0,0-1 0,1 1 0,-1 0-1,0 0 1,0 0 0,0 0 0,-4 1 0,-3 2 61,0 0 0,1 1-1,-18 8 1,-25 9 58,51-22-132,1 1 1,-1-1-1,1 1 1,-1-1-1,1 0 0,-1 0 1,1 0-1,0 0 1,-1 0-1,1 0 1,0 0-1,0 0 1,0 0-1,0-1 0,0 1 1,0 0-1,0-1 1,0 1-1,0 0 1,1-1-1,-1 1 1,1-1-1,-1-2 1,-13-17-5,14 20-16,-1 1 0,0-1 0,1 1 0,-1-1-1,0 1 1,0-1 0,0 1 0,0 0 0,1 0-1,-1-1 1,0 1 0,0 0 0,0 0 0,0 0-1,0 0 1,0 0 0,0 0 0,0 0 0,-1 0-1,2 0-199,12-7 312,-5 3-93,0 1 0,0 0 0,0 0 0,0 1 0,1 0 1,-1 0-1,1 1 0,-1 0 0,1 0 0,10 1 0,32-6-8,7-11 210,-46 12-120,0 1 0,-1 1 0,1 0 0,0 1 0,1 0 0,-1 0 0,0 1 0,23 1 0,-33 0-64,0 0 0,0 0 1,0 0-1,0 1 0,0-1 0,0 0 0,0 1 0,0-1 1,0 1-1,0-1 0,0 1 0,0-1 0,0 1 0,0-1 1,0 1-1,-1 0 0,1 0 0,0-1 0,0 1 0,-1 0 1,1 0-1,-1 0 0,1 0 0,0 1 0,-1 23-19,0 1-291,0-26 295,0 1 1,0-1 0,0 0-1,0 0 1,0 1-1,0-1 1,1 0-1,-1 0 1,0 0 0,0 1-1,0-1 1,1 0-1,-1 0 1,0 0-1,0 0 1,0 1 0,1-1-1,-1 0 1,0 0-1,0 0 1,1 0-1,-1 0 1,0 0 0,0 0-1,1 0 1,-1 0-1,0 0 1,0 0-1,1 0 1,-1 0 0,0 0-1,1 0 1,-1 0-1,0 0 1,0 0-1,1 0 1,-1 0 0,0 0-1,0 0 1,1 0-1,-1-1 1,0 1-1,0 0 1,0 0 0,1 0-1,-1 0 1,0-1-1,0 1 1,0 0-1,1 0 1,-1 0 0,0-1-1,0 1 1</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5:05.806"/>
    </inkml:context>
    <inkml:brush xml:id="br0">
      <inkml:brushProperty name="width" value="0.05" units="cm"/>
      <inkml:brushProperty name="height" value="0.05" units="cm"/>
      <inkml:brushProperty name="color" value="#E71224"/>
    </inkml:brush>
  </inkml:definitions>
  <inkml:trace contextRef="#ctx0" brushRef="#br0">590 463 4177,'2'3'783,"0"0"1,0 0-1,-1 0 1,1 0-1,-1 1 1,0-1-1,0 0 1,0 1-1,0 4 1,-1-3-261,0 0 0,0 0-1,0-1 1,-1 1 0,-2 10 0,-2 1-678,-1-1 1,0 1-1,-10 15 0,-7 17 357,-116 268-2873,117-275 2744,-2-1 0,-1-2 0,-2 0 1,-2-2-1,-48 48 0,72-80 76,0 1 0,-1 0 0,1-1 0,-1 0 0,-11 6 0,16-10-110,-1 1-1,1 0 0,-1-1 1,1 1-1,-1-1 0,0 0 1,1 0-1,-1 1 0,1-1 1,-1 0-1,0 0 0,1 0 1,-1-1-1,1 1 0,-1 0 0,0-1 1,1 1-1,-1-1 0,1 1 1,-1-1-1,1 0 0,-1 1 1,1-1-1,0 0 0,-1 0 1,1 0-1,0 0 0,0 0 1,0-1-1,0 1 0,-2-3 0,-5-8 122,1 0 0,0 0 0,1-1 0,0 0 0,-6-22 0,-15-74 169,24 98-276,-8-46 141,2-1 0,2-1 1,2-60-1,5 80-81,3 0 0,1 0-1,1 0 1,3 1 0,18-58 0,-22 99-167,-1 1-1,1 0 1,-1 0 0,0 1 0,0-1 0,-1 1 0,1 0 0,1 5-1,7 11-63,24 33 0,-29-47 152,1 0 0,0-1 0,0 1 0,1-2 0,-1 1 0,1-1 0,0 0 0,1-1 0,-1 0 0,1 0 0,0-1 0,11 3 0,-3-3 181,0 0 1,0-2-1,0 0 1,1 0-1,29-4 1,18-1 495,118 10 0,-151-4-710,-20-1-6,1-1 0,-1 0 1,0 0-1,1-1 0,-1-1 1,0 0-1,0-1 0,0 0 1,0-1-1,-1 0 1,1 0-1,-1-2 0,0 1 1,-1-2-1,1 1 0,-1-1 1,0-1-1,-1 0 0,0 0 1,9-10-1,20-28-975,-2-2 1,43-73-1,-71 104-167,-8 16 1068,0 1 0,0 0-1,0 0 1,0-1 0,0 1-1,1 0 1,-1-1-1,0 1 1,0 0 0,0-1-1,-1 1 1,1 0 0,0-1-1,0 1 1,0 0 0,0 0-1,0-1 1,0 1 0,0 0-1,0-1 1,-1 1-1,1 0 1,0 0 0,0-1-1,0 1 1,0 0 0,-1 0-1,1-1 1,0 1 0,0 0-1,-1 0 1,1 0 0,0 0-1,0-1 1,-1 1-1,1 0 1,0 0 0,-1 0-1,1 0 1,0 0 0,-1 0-1,1 0 1,0 0 0,-1 0-1,1 0 1,0 0 0,-1 0-1,-19 3-3359</inkml:trace>
  <inkml:trace contextRef="#ctx0" brushRef="#br0" timeOffset="609.52">1283 549 8898,'54'43'3497,"-14"-35"399,7-16-2279,18-16-625,0-6-464,11-11-144,-7 2-328,4-3-128,-11 13-56,0 6-64,-14 9-64,-5 11-256,-14 10-296,-6 9-696,-16 10-305,-8 6-1912,-11 0 97</inkml:trace>
  <inkml:trace contextRef="#ctx0" brushRef="#br0" timeOffset="971.9">1550 973 8786,'12'5'1402,"2"-1"0,-1 0 0,0 0 1,1-2-1,-1 0 0,1 0 0,24-1 0,-1-4-886,57-10-1,-89 12-635,4-1-35,1 0 1,-1 2 0,0-1-1,1 1 1,-1 0 0,0 1-1,1 0 1,-1 0 0,0 1-1,0 1 1,0-1 0,0 1-1,0 1 1,-1 0 0,1 0-1,-1 0 1,0 1 0,13 11-1,-16-12 124,0-1 0,0 0 1,0 0-1,1 0 0,-1 0 0,1-1 0,0 0 0,0 0 1,0-1-1,0 1 0,0-1 0,0 0 0,0-1 0,0 0 1,0 0-1,0 0 0,0-1 0,0 1 0,12-4 0,-12 1-309,0 1-1,0-1 0,0 0 1,0 0-1,-1 0 1,1-1-1,-1 0 0,0 0 1,0-1-1,-1 1 0,1-1 1,3-6-1,14-22-2617</inkml:trace>
  <inkml:trace contextRef="#ctx0" brushRef="#br0" timeOffset="1954.23">3315 209 8194,'1'2'527,"0"1"1,0-1-1,0 1 1,-1 0-1,1-1 1,-1 1 0,0 0-1,0-1 1,0 1-1,0 0 1,0-1-1,0 1 1,-1 3-1,-1-1-228,1 0 1,-1 0-1,0 0 0,-1 0 0,1 0 0,-4 5 1,-5 5-601,-1-1 1,-25 24-1,35-36 351,-41 42-1364,-67 87 0,89-101 1821,1 0 1,1 2-1,2 0 1,-19 50 0,36-82-503,-11 42 1273,11-41-1246,-1 0-1,1-1 1,0 1-1,0 0 1,0 0 0,0-1-1,-1 1 1,1 0-1,0 0 1,0 0-1,1-1 1,-1 1 0,0 0-1,0 0 1,0-1-1,0 1 1,1 0 0,-1 0-1,0-1 1,1 1-1,-1 0 1,0-1-1,1 1 1,-1 0 0,1-1-1,-1 1 1,1-1-1,0 1 1,-1-1-1,1 1 1,-1-1 0,1 1-1,0-1 1,-1 0-1,1 1 1,0-1-1,0 0 1,-1 1 0,1-1-1,0 0 1,0 0-1,-1 0 1,1 0-1,0 0 1,0 0 0,-1 0-1,1 0 1,0 0-1,0 0 1,1-1 0,11-3 105,0 0 1,0-1 0,0-1 0,20-12 0,-19 9-120,1 2 0,0 0 0,16-6 0,-14 9-19,0 1 1,0 0-1,0 1 1,0 1-1,30 2 0,89 16 19,-18-1-7,-89-14-199,1-2-1,0 0 0,0-3 1,-1 0-1,1-2 1,-1-1-1,0-1 0,31-13 1,-60 20 109,0 0 1,-1 0-1,1 0 1,0 0-1,-1 0 1,1-1-1,0 1 1,0 0-1,-1 0 1,1 0-1,0 0 1,0-1-1,-1 1 1,1 0-1,0 0 1,0-1-1,-1 1 1,1 0-1,0 0 1,0-1-1,0 1 1,0 0-1,-1-1 1,1 1-1,0 0 1,0 0-1,0-1 1,0 1 0,0 0-1,0-1 1,0 1-1,0 0 1,0-1-1,0 1 1,0 0-1,0-1 1,0 1-1,0 0 1,0-1-1,0 1 1,1 0-1,-1-1 1,0 1-1,0 0 1,0 0-1,0-1 1,1 1-1,-1 0 1,0 0-1,0-1 1,0 1-1,1 0 1,-1 0-1,0 0 1,1-1-1,-1 1 1,0 0-1,0 0 1,1 0-1,-1 0 1,0 0-1,1-1 1,-1 1-1,0 0 1,1 0 0,-1 0-1,1 0 1,-19-8-3722</inkml:trace>
  <inkml:trace contextRef="#ctx0" brushRef="#br0" timeOffset="2345.27">3615 1 8026,'-5'202'11249,"-20"-2"-10426,18-144-1487,0 77 0,4-54 362,-1 8-32,4 1-1,3 0 1,27 151-1,-29-232 256,1 0-1,0 0 0,0 0 1,1 0-1,0 0 1,3 6-1,-5-12 52,-1-1 1,0 1-1,0-1 0,1 1 1,-1-1-1,0 1 0,1-1 1,-1 0-1,1 1 0,-1-1 1,0 1-1,1-1 0,-1 0 1,1 1-1,-1-1 0,1 0 1,-1 0-1,1 1 0,-1-1 1,1 0-1,0 0 0,-1 0 1,1 0-1,-1 0 0,1 1 1,-1-1-1,1 0 0,0 0 0,-1-1 1,1 1-1,-1 0 0,1 0 1,-1 0-1,1 0 0,0 0 1,-1-1-1,1 1 0,-1 0 1,1 0-1,-1-1 0,1 1 1,-1 0-1,1-1 0,-1 1 1,0-1-1,1 1 0,-1 0 1,1-1-1,-1 1 0,0-1 1,0 1-1,1-1 0,-1 1 1,0-1-1,0 1 0,1-1 1,-1 0-1,0 0 0,15-35-1791,-6-3-890,1-16 107</inkml:trace>
  <inkml:trace contextRef="#ctx0" brushRef="#br0" timeOffset="2834.96">4082 348 10306,'2'5'713,"2"-1"0,-1 1-1,0-1 1,1 0 0,0 0-1,0-1 1,0 1 0,0-1-1,0 0 1,6 3 0,-8-5-666,0 0 0,0 0 1,0-1-1,1 1 0,-1-1 0,0 1 1,0-1-1,1 0 0,-1 0 0,0 0 1,1 0-1,-1-1 0,0 1 0,0-1 1,1 1-1,-1-1 0,0 0 0,0 0 0,0 1 1,0-2-1,0 1 0,0 0 0,0 0 1,0-1-1,0 1 0,2-4 0,21-18-309,38-49-1,-45 49 174,1 1 1,2 1 0,33-29 0,-42 41 121,1 1 0,-1 0 0,2 1 0,-1 0 0,1 1 0,0 1 0,21-6 0,-31 10-15,1 0 1,0 1-1,0-1 1,0 1 0,0 0-1,0 0 1,0 1-1,0-1 1,0 1-1,0 0 1,7 3 0,-9-3-13,0 1 1,0 0-1,0 0 1,0 0-1,0 0 1,0 0-1,-1 0 1,1 1-1,-1 0 1,1-1-1,-1 1 1,0 0-1,0 0 1,-1 0-1,1 0 1,0 1-1,1 5 1,5 20-17,-2 0 0,0 0 0,-2 1 0,-2-1 0,0 37 0,0 9 18,-6 413 111,-3-67 319,8-403-423,5 64 120,-5-74-201,0 0 1,1 0 0,0 0 0,1-1 0,-1 1 0,1 0-1,6 9 1,-9-18 33,0 1-1,0 0 1,0-1 0,0 1-1,0 0 1,0-1-1,0 1 1,1 0-1,-1-1 1,0 1 0,0 0-1,0-1 1,0 1-1,0 0 1,1-1 0,-1 1-1,0 0 1,0-1-1,1 1 1,-1 0 0,0 0-1,0 0 1,1-1-1,-1 1 1,0 0 0,1 0-1,-1 0 1,0-1-1,1 1 1,-1 0 0,0 0-1,1 0 1,-1 0-1,0 0 1,1 0 0,-1 0-1,0 0 1,1 0-1,-1 0 1,1 0 0,-1 0-1,0 0 1,1 0-1,-1 0 1,0 0-1,1 0 1,-1 1 0,0-1-1,1 0 1,-1 0-1,0 0 1,1 1 0,-1-1-1,0 0 1,0 0-1,1 1 1,-1-1 0,0 0-1,0 0 1,0 1-1,1-1 1,-1 0 0,0 1-1,0-1 1,0 0-1,0 1 1,1 0 0,3-29-1583,-9-50-2479,-4 28 1488</inkml:trace>
  <inkml:trace contextRef="#ctx0" brushRef="#br0" timeOffset="3207.96">4289 976 12987,'38'10'3761,"-2"-15"840,19-13-3473,6-6-904,13-10-296,-12 2-296,10-4-152,-13 9-8,1 10 15,-15 8 241,3 13 104,-11 10 80,-7 4-344,-10 3-336,-6-1-1008,-14-8-2241,-19-2 48</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5:11.199"/>
    </inkml:context>
    <inkml:brush xml:id="br0">
      <inkml:brushProperty name="width" value="0.05" units="cm"/>
      <inkml:brushProperty name="height" value="0.05" units="cm"/>
      <inkml:brushProperty name="color" value="#E71224"/>
    </inkml:brush>
  </inkml:definitions>
  <inkml:trace contextRef="#ctx0" brushRef="#br0">157 525 4289,'2'-3'3646,"11"-20"-2175,-8 13-1264,0 1 1,0-1 0,-1 0-1,0 0 1,2-12 0,-6 22-195,1-1 1,-1 1-1,0 0 1,0-1 0,0 1-1,0 0 1,0-1-1,1 1 1,-1 0-1,0-1 1,0 1 0,0 0-1,0-1 1,0 1-1,0-1 1,0 1 0,0 0-1,0-1 1,-1 1-1,1 0 1,0-1-1,0 1 1,0 0 0,0-1-1,0 1 1,-1 0-1,1-1 1,0 1 0,0 0-1,-1-1 1,1 1-1,0 0 1,0 0-1,-1-1 1,1 1 0,0 0-1,-1 0 1,1-1-1,-15 7 102,-12 18-150,22-19 121,1 1-1,1 0 1,-1 0-1,1 0 1,0 1-1,-2 7 1,13-28 2712,-8 14-2785,0 0-1,0-1 1,0 1 0,0 0 0,-1-1-1,1 1 1,0 0 0,0-1 0,0 1-1,0 0 1,0-1 0,1 1 0,-1 0 0,0-1-1,0 1 1,0 0 0,0-1 0,0 1-1,0 0 1,0-1 0,1 1 0,-1 0-1,0-1 1,0 1 0,0 0 0,1 0 0,-1-1-1,0 1 1,0 0 0,1 0 0,-1 0-1,0-1 1,1 1 0,-1 0 0,0 0-1,1 0 1,-1 0 0,0 0 0,1 0 0,-1-1-1,0 1 1,1 0 0,-1 0 0,0 0-1,1 0 1,-1 0 0,0 0 0,1 0-1,-1 1 1,1-1 0,16-1 89,35-20 13,-47 18-111,0 0-1,0 0 1,0 1 0,1 0 0,-1 0 0,1 0 0,-1 1 0,1 0-1,0 0 1,-1 0 0,1 1 0,0-1 0,0 1 0,0 1 0,-1-1-1,11 3 1,37 13-44,-9-3 20,1-1 1,52 6 0,-25-12 228,108-4 0,72-19 1068,-144 8-592,-78 7-529,1 0-1,-1 2 1,60 8-1,-81-7-208,0 1-1,0 1 0,0-1 0,0 1 1,0 1-1,-1 0 0,1 0 1,-1 1-1,0 0 0,0 0 1,-1 1-1,0 0 0,0 0 1,0 1-1,-1 0 0,10 13 0,-14-17-46,0 0 0,0 0-1,0 0 1,0-1-1,0 1 1,1-1-1,-1 1 1,1-1-1,0 0 1,0 0-1,-1 0 1,1 0 0,0-1-1,1 1 1,-1-1-1,5 2 1,-6-3-108,1 0 1,0 0-1,-1-1 1,1 1-1,0-1 1,-1 1-1,1-1 1,-1 0-1,1 0 1,-1 0-1,0 0 1,1-1-1,-1 1 1,0-1-1,0 1 0,0-1 1,0 0-1,0 0 1,0 1-1,-1-2 1,1 1-1,0 0 1,1-3-1,20-31-3079,-2-7-519</inkml:trace>
  <inkml:trace contextRef="#ctx0" brushRef="#br0" timeOffset="704.69">561 169 9162,'-2'0'240,"0"0"1,0 0-1,0 0 1,0 0-1,0 1 1,0-1-1,0 1 1,0 0-1,0-1 1,1 1-1,-1 0 1,0 0-1,1 0 1,-1 0-1,0 1 0,1-1 1,-3 2-1,-26 31 578,19-22-800,-56 65-378,26-28 153,-3-2 1,-68 58 0,104-99 341,0 0 0,-1-1 0,0 0 0,0 0 0,0-1 0,-1 0 0,1 0 1,-1-1-1,0 0 0,-16 1 0,22-3-59,0-1 0,-1 1 0,1-2-1,0 1 1,0 0 0,0-1 0,0 1 0,0-1 0,0 0 0,0-1 0,0 1 0,0-1 0,0 1 0,1-1 0,-1 0-1,1-1 1,-1 1 0,1-1 0,0 1 0,0-1 0,0 0 0,0 0 0,0 0 0,1-1 0,-1 1 0,1 0-1,0-1 1,-2-4 0,4 8-73,0 0-1,0-1 0,0 1 1,-1 0-1,1 0 0,0-1 0,0 1 1,0 0-1,0-1 0,0 1 1,0 0-1,0-1 0,0 1 1,0 0-1,0-1 0,0 1 0,0 0 1,0 0-1,0-1 0,0 1 1,0 0-1,0-1 0,0 1 1,1 0-1,-1-1 0,0 1 1,0 0-1,0 0 0,0-1 0,1 1 1,-1 0-1,0 0 0,0-1 1,1 1-1,-1 0 0,0 0 1,0 0-1,1 0 0,-1-1 0,0 1 1,1 0-1,19-2-2,22 8-48,-40-6 61,34 7-3,-25-5 2,0 0-1,1 0 1,-1-1 0,1 0 0,18-2 0,2-3-35,1 1 0,-1 2 0,49 4 0,-63 0 10,-1 0 0,1 1 1,-1 1-1,0 0 0,0 1 0,0 1 1,-1 1-1,18 11 0,-7-1-4,-1 2 0,-1 1 0,-1 1 0,0 1-1,-2 1 1,-1 1 0,34 51 0,-36-46-2,-14-21-42,0 0-1,1-1 0,0 0 0,0 0 1,1 0-1,13 12 0,-19-20-2,0 1 0,-1 0 1,1 0-1,0-1 0,0 1 0,0-1 0,1 1 0,-1-1 1,0 1-1,0-1 0,0 0 0,0 1 0,0-1 0,0 0 0,1 0 1,-1 0-1,0 0 0,0 0 0,0 0 0,0 0 0,1 0 1,-1-1-1,0 1 0,0 0 0,0-1 0,0 1 0,2-2 0,0 1-255,-1-1-1,0 0 1,0-1-1,1 1 0,-1 0 1,-1 0-1,1-1 0,0 0 1,-1 1-1,3-5 0,13-33-2932</inkml:trace>
  <inkml:trace contextRef="#ctx0" brushRef="#br0" timeOffset="1326.68">1877 0 10210,'2'2'601,"0"-1"1,1 0-1,-1 1 0,0-1 1,0 0-1,1 0 0,-1-1 1,0 1-1,4 0 0,40-1 953,-40 0-1651,1-1 1,0 1-1,-1 0 0,1 0 0,-1 1 0,1 0 0,9 2 0,7 5-28,2-1-1,-1-1 1,1-1-1,-1-1 1,1-1-1,32-1 0,-42-2 163,-9-1-2,0 1-1,0 0 0,0 0 1,1 0-1,-1 1 0,0-1 1,0 2-1,0-1 0,0 1 1,9 3-1,-15-5-32,1 1-1,-1-1 1,0 1 0,1-1-1,-1 0 1,0 1 0,1-1-1,-1 1 1,0-1-1,0 1 1,0-1 0,1 1-1,-1-1 1,0 0 0,0 1-1,0-1 1,0 1-1,0-1 1,0 1 0,0 0-1,0-1 1,0 1 0,0-1-1,0 1 1,0-1-1,-1 0 1,1 1 0,0-1-1,0 1 1,0-1 0,-1 1-1,1-1 1,0 1-1,0-1 1,-1 0 0,0 1-1,-15 15-102,14-13 85,-80 61-562,50-42 381,2 2 0,-44 45 0,66-61 210,1 1 0,0-1 0,1 1 0,-1 1 0,2 0 0,0-1 0,0 2 1,0-1-1,2 0 0,-1 1 0,1 0 0,1 0 0,-2 17 0,3-23 69,1 0-1,0 0 1,0 0 0,0 0-1,1 0 1,0 0-1,0-1 1,0 1-1,0 0 1,1 0-1,0-1 1,0 1-1,0-1 1,1 0 0,-1 1-1,1-1 1,0 0-1,4 4 1,-2-4 74,0 1 0,1-1 0,0 0 1,0-1-1,0 1 0,0-1 0,0 0 1,1-1-1,-1 0 0,1 0 0,12 2 0,-6-1-148,0-2 0,0 0-1,0-1 1,1 0-1,-1-1 1,0 0-1,0-1 1,0-1 0,0 0-1,0-1 1,-1 0-1,0-1 1,14-7-1,-14 2-1362,-12 10 1222,0-1-1,1 1 0,-1 0 1,0-1-1,0 1 0,0 0 0,0-1 1,0 1-1,0-1 0,0 1 1,0 0-1,0-1 0,0 1 0,0 0 1,-1-1-1,1 1 0,0 0 1,0-1-1,0 1 0,0 0 0,-1-1 1,1 1-1,0 0 0,0-1 1,0 1-1,-1 0 0,1 0 0,0-1 1,-1 1-1,1 0 0,0 0 1,0-1-1,-1 1 0,1 0 0,-1 0 1,1 0-1,-1 0 0,-10-6-3485</inkml:trace>
  <inkml:trace contextRef="#ctx0" brushRef="#br0" timeOffset="1715.64">2137 1000 11378,'16'17'3393,"1"-3"632,-2-9-3209,-4-1-1096,-9-7-800,-13-4-2921,-11-2 192</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5:16.813"/>
    </inkml:context>
    <inkml:brush xml:id="br0">
      <inkml:brushProperty name="width" value="0.05" units="cm"/>
      <inkml:brushProperty name="height" value="0.05" units="cm"/>
      <inkml:brushProperty name="color" value="#E71224"/>
    </inkml:brush>
  </inkml:definitions>
  <inkml:trace contextRef="#ctx0" brushRef="#br0">5682 769 7594,'-23'28'5152,"-6"15"-4061,4-6-934,25-36-159,0-1 1,0 0-1,0 0 1,0 1-1,-1-1 1,1 0 0,0 0-1,0 1 1,-1-1-1,1 0 1,0 0-1,0 0 1,-1 1-1,1-1 1,0 0 0,0 0-1,-1 0 1,1 0-1,0 0 1,-1 1-1,1-1 1,0 0-1,-1 0 1,1 0 0,0 0-1,0 0 1,-1 0-1,1 0 1,0 0-1,-1 0 1,1 0-1,0-1 1,-1 1 0,-8-11-89,-6-29-161,9 23 81,-2 5 135,1 1 1,-2 0-1,1 0 1,-1 1 0,-1 0-1,0 1 1,0 0-1,-1 1 1,-14-9 0,8 4 154,0 0 0,-27-28 1,23 20 79,-1 1 0,0 0 0,-1 2 1,-33-20-1,-108-52-369,15 9-1098,86 41 1357,-89-50 1331,132 81-1193,0 0 0,-1 1 0,0 1-1,0 1 1,-44-6 0,-10 8-192,-132 10 1,-44-1-329,-134-51 512,78 7-42,-243 24-686,293 14-251,-187-39 849,186 11 689,199 25-909,0 3-1,0 2 1,0 3-1,0 3 1,1 2 0,0 3-1,1 2 1,0 3-1,1 2 1,1 3-1,-58 32 1,-16 21-649,4 5 1,-190 159 0,267-198 1164,-70 76 1,95-90-233,2 0-1,0 2 0,2 0 1,-26 54-1,7 11-68,4 0 1,4 3 0,4 0-1,5 2 1,-18 191-1,35-242 15,2 0-1,6 66 1,-2-95-55,1 1 0,1 0 0,0-1 1,2 0-1,0 0 0,1 0 0,1-1 1,14 25-1,14 9 61,2-2 1,76 79 0,20 24-55,-29-7 41,80 95 676,-159-213-656,1-1 1,1-2-1,1 0 1,1-2-1,1-1 1,36 18-1,-27-20-59,2-2 0,79 23 1,93 8-96,-127-31-173,162 54-1,46 76-124,-11-5 464,-248-128-81,2-2 1,-1-1 0,2-2 0,-1-2 0,1-2-1,42 2 1,-26-8 6,0-3 1,91-16-1,111-38-11,-80 16-12,78-1 94,279-11 0,-442 46 9,103-23 0,-135 16-80,-1-2 0,97-41-1,257-165 2,-94 44-65,-300 168 10,222-119-70,-205 107 36,-1-2 0,-2-1 0,0-2 1,38-42-1,-35 25 20,-1-1 1,-3-1-1,-2-2 0,-2-2 1,-2 0-1,-2-2 0,30-94 1,-44 115 60,-1-1 0,-1-1 1,-2 1-1,3-35 1,-9 51-14,1 1 1,-2-1 0,0 1-1,0-1 1,-2 1 0,0 0 0,0 0-1,-2 0 1,0 0 0,-13-27-1,-5 4-35,-2 0 1,-2 2-1,-34-36 0,32 39-21,1-1 1,2-1-1,-23-40 1,27 27 175,1 0 0,-18-68-1,25 69-37,-2 1 0,-33-67 0,46 108-165,0 0-1,0 1 1,0-1 0,0 1 0,-1-1-1,0 1 1,0 0 0,0 1-1,0-1 1,0 1 0,-1-1 0,1 1-1,-1 1 1,0-1 0,0 1 0,0 0-1,0 0 1,0 0 0,-1 1 0,-7-2-1,-3 2-783,1 1 0,-1 0 0,0 2 0,0-1 1,-25 8-1,-24 6-2569</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5:19.143"/>
    </inkml:context>
    <inkml:brush xml:id="br0">
      <inkml:brushProperty name="width" value="0.05" units="cm"/>
      <inkml:brushProperty name="height" value="0.05" units="cm"/>
      <inkml:brushProperty name="color" value="#E71224"/>
    </inkml:brush>
  </inkml:definitions>
  <inkml:trace contextRef="#ctx0" brushRef="#br0">1 128 5769,'25'11'7231,"-21"-9"-6981,0-1 0,0 1 0,-1-1 0,1 1 0,-1 0 0,0 0 0,1 1 0,5 4 0,-4-2-105,1 0 1,0-1-1,0 0 0,0 0 1,1-1-1,-1 0 0,1 0 1,0 0-1,0-1 0,0 0 1,12 2-1,-8-1 51,-8-2-188,1 1 0,-1 0 0,0-1 0,0 1 0,0 1 0,0-1 0,0 0 0,0 1 0,-1 0 0,1-1 0,-1 1 0,0 0 0,0 0 0,0 0 0,0 1 0,2 5 0,3 5-35,-1 1 0,6 23 0,-3 4 16,-1-1 0,4 74-1,-9 87-298,-5-112 113,13 99-1,-8-177 385,1-10-34,7-19 73,6-32 36,17-94 77,31-104-45,-56 221-289,1 1 1,1 0 0,2 0 0,0 1 0,2 1 0,0 0-1,20-21 1,-23 30-8,0 1-1,1 1 0,0 0 1,1 1-1,0 0 0,1 1 1,0 0-1,1 2 0,0 0 1,21-8-1,-35 16 9,-1-1 0,1 1-1,0-1 1,0 1 0,0 0 0,0-1 0,0 1 0,0 0 0,-1 1 0,1-1-1,0 0 1,0 0 0,0 1 0,0-1 0,0 1 0,-1-1 0,1 1 0,0 0 0,0 0-1,-1 0 1,1 0 0,-1 0 0,1 0 0,-1 0 0,1 1 0,-1-1 0,0 0-1,1 1 1,-1-1 0,0 1 0,0 0 0,0-1 0,0 1 0,-1 0 0,1 0-1,0-1 1,-1 1 0,1 0 0,0 2 0,2 10 62,-1 0 0,0 0 1,-1 0-1,-1 20 0,0-13-5,3 30 67,1-1 1,11 51-1,-10-79-136,2 0 0,0 0 0,1 0 0,1-1 0,1 0 0,24 37 0,-13-28-23,-8-13 49,-1 0 0,-1 1 0,0 0 1,-1 1-1,12 32 0,-23-44-796,-2-9-1009,0-6-3402,-2-16 1785</inkml:trace>
  <inkml:trace contextRef="#ctx0" brushRef="#br0" timeOffset="408.11">1059 426 7410,'12'16'1315,"-10"-14"-885,1 1-1,-1 0 1,0 0 0,0 0-1,0 0 1,0 0 0,-1 0 0,1 0-1,-1 1 1,0-1 0,0 1-1,1 5 1,-2-8-369,0-1 1,0 0-1,0 0 1,1 0-1,-1 0 1,0 1-1,0-1 0,0 0 1,0 0-1,0 0 1,1 0-1,-1 0 0,0 0 1,0 0-1,0 1 1,0-1-1,1 0 1,-1 0-1,0 0 0,0 0 1,0 0-1,1 0 1,-1 0-1,0 0 0,0 0 1,0 0-1,1 0 1,-1 0-1,0 0 1,0 0-1,0 0 0,1 0 1,-1 0-1,0 0 1,0-1-1,0 1 0,0 0 1,1 0-1,-1 0 1,0 0-1,0 0 1,0 0-1,1-1 0,12-6 12,-10 5 86,9-5-144,196-103-5,-177 96 111,1 1-1,1 2 0,0 1 1,65-10-1,-92 19-69,0 1 1,-1-1-1,1 1 0,0 1 1,0-1-1,0 1 1,-1 0-1,10 3 0,-14-4-46,0 1-1,0-1 0,0 1 0,0-1 1,0 1-1,0-1 0,0 1 0,-1 0 1,1-1-1,0 1 0,0 0 0,-1 0 1,1-1-1,0 1 0,-1 0 0,1 0 1,-1 0-1,1 0 0,-1 0 0,1 1 1,-1 0-26,0 0 1,0 0 0,0-1 0,0 1 0,0 0-1,-1-1 1,1 1 0,-1 0 0,1-1 0,-1 1-1,0 0 1,1-1 0,-1 1 0,0-1-1,0 1 1,0-1 0,-2 2 0,-1 2-371,0 0 0,0 0-1,-1 0 1,0 0 0,0-1 0,-7 5 0,-22 6-4455,12-10 1860</inkml:trace>
  <inkml:trace contextRef="#ctx0" brushRef="#br0" timeOffset="905.78">1347 698 6961,'-9'12'6089,"-6"-6"-4224,14-6-1826,0 0 0,-1 1 1,1-1-1,0 0 0,0 1 0,0-1 1,0 1-1,-1 0 0,1-1 1,0 1-1,0 0 0,0 0 0,0-1 1,1 1-1,-3 2 0,3-3-17,1 1 0,-1-1 0,0 0 0,1 1 0,-1-1 0,0 0-1,1 1 1,-1-1 0,0 0 0,1 1 0,-1-1 0,0 0 0,1 0 0,-1 0 0,1 0-1,-1 1 1,1-1 0,-1 0 0,0 0 0,1 0 0,-1 0 0,1 0 0,-1 0-1,1 0 1,-1 0 0,1 0 0,-1 0 0,0 0 0,1 0 0,-1 0 0,1-1 0,-1 1-1,1 0 1,-1 0 0,29-4 513,-27 4-481,101-17 1224,109-33-1,-189 43-1310,1 0-1,0 2 0,38-3 1,-61 8 7,0 0 0,-1-1 0,1 1 1,0 0-1,0 0 0,-1 0 0,1 0 0,0 0 1,0 1-1,0-1 0,-1 0 0,1 0 0,0 0 1,0 1-1,-1-1 0,1 0 0,0 1 0,-1-1 1,1 1-1,0-1 0,-1 1 0,2 0 0,-2 0-20,0-1 0,0 1 0,0-1-1,0 0 1,0 1 0,0-1-1,0 1 1,0-1 0,0 1 0,0-1-1,0 0 1,-1 1 0,1-1 0,0 1-1,0-1 1,0 0 0,-1 1-1,1-1 1,0 1 0,0-1 0,-1 0-1,1 1 1,0-1 0,-1 0 0,1 0-1,0 1 1,-1-1 0,0 1-121,0-1 1,0 1-1,1 0 1,-1-1 0,0 0-1,0 1 1,0-1-1,0 1 1,0-1-1,0 0 1,0 0-1,0 1 1,0-1 0,0 0-1,0 0 1,0 0-1,0 0 1,0 0-1,0 0 1,0 0-1,0-1 1,0 1 0,0 0-1,1-1 1,-1 1-1,0 0 1,0-1-1,0 1 1,0-1 0,0 1-1,0-1 1,1 0-1,-1 1 1,0-1-1,1 0 1,-1 1-1,0-2 1,-8-16-3041</inkml:trace>
  <inkml:trace contextRef="#ctx0" brushRef="#br0" timeOffset="1394.47">2351 1 9074,'0'11'1708,"-1"1"-1,-1-1 1,-4 19-1,-27 66-2075,13-44 822,-2 13-271,3 1-1,4 1 1,2 0-1,-6 93 1,16-121 117,3 0-1,1-1 1,2 1 0,1-1 0,2 0-1,2 0 1,1-1 0,3 0 0,18 45-1,-16-55-743,-12-25-615,-8-16-292,-12-28-3732,14 14 1658</inkml:trace>
  <inkml:trace contextRef="#ctx0" brushRef="#br0" timeOffset="2141.96">2616 229 9362,'12'7'5928,"4"-8"-3620,16-12-2668,-17 7 722,-14 5-364,32-12-44,2 1-1,-1 1 1,52-7-1,-75 16 93,1 1-1,-1 1 0,1 0 1,-1 0-1,1 1 1,-1 1-1,0 0 0,0 0 1,0 1-1,0 1 1,0 0-1,0 0 0,-1 1 1,0 1-1,10 6 1,-12-7-28,-1 0 1,0 0 0,-1 1 0,1-1 0,-1 2 0,0-1 0,-1 1 0,0 0 0,0 0 0,0 0 0,7 16 0,-10-16-50,0 0 0,0 1 1,0-1-1,-1 1 0,0-1 0,-1 1 1,0-1-1,0 1 0,0 0 1,-1-1-1,0 1 0,-1-1 1,0 1-1,-3 8 0,-9 22-358,-1 0 0,-3-1 1,-28 46-1,-78 102-1366,96-146 1340,26-36 388,-93 126-1372,72-102 1105,0 0 1,-41 35-1,60-59 342,0 0 0,0 0 0,0 0 0,-1-1 0,1 1 0,-1-1 0,-6 2 0,11-4-18,-1 0 1,0 1 0,0-1-1,1 0 1,-1 0 0,0 0-1,0 0 1,1 0-1,-1 0 1,0 0 0,0 0-1,0 0 1,1 0 0,-1 0-1,0 0 1,0-1 0,1 1-1,-1 0 1,0-1-1,0 1 1,1 0 0,-1-1-1,1 1 1,-1-1 0,0 1-1,1-1 1,-1 1-1,1-1 1,-1 0 0,1 1-1,-1-1 1,1 0 0,-1 1-1,1-1 1,0 0-1,-1 1 1,1-1 0,0 0-1,0 0 1,0 1 0,0-1-1,-1 0 1,1 0 0,0 0-1,0 1 1,0-1-1,0 0 1,1 0 0,-1-1-1,1-6 243,0-1-1,0 0 1,1 0-1,0 0 1,1 1-1,0 0 1,0-1-1,6-8 1,37-60 1004,-34 58-1145,1 2-1,0 0 0,2 1 1,0 0-1,0 1 0,28-20 1,-38 31-130,1 0 1,0 0 0,0 1-1,0 0 1,0 0 0,0 1-1,1-1 1,-1 1 0,1 1-1,0-1 1,0 1-1,-1 1 1,1-1 0,0 1-1,0 0 1,0 0 0,-1 1-1,1 0 1,0 0 0,0 1-1,-1 0 1,1 0 0,-1 1-1,10 4 1,10 10-31,0 1 1,0 2-1,43 43 0,13 12 176,22 7 886,-104-82-1038,0 0 1,0 0-1,0 0 0,1 0 1,-1 0-1,0 0 0,0 0 1,0 1-1,1-1 1,-1 0-1,0 0 0,0 0 1,0 0-1,0 1 0,0-1 1,0 0-1,1 0 1,-1 0-1,0 0 0,0 1 1,0-1-1,0 0 0,0 0 1,0 1-1,0-1 1,0 0-1,0 0 0,0 0 1,0 1-1,0-1 0,0 0 1,0 0-1,0 0 0,0 1 1,0-1-1,0 0 1,0 0-1,-1 0 0,1 1 1,0-1-1,0 0 0,0 0 1,0 0-1,0 1 1,0-1-1,-1 0 0,1 0 1,0 0-1,0 0 0,-16 5-837,-25-3-1669,41-2 2454,-44-1-3579,-2-2-458</inkml:trace>
  <inkml:trace contextRef="#ctx0" brushRef="#br0" timeOffset="3550.28">427 2049 10082,'-13'69'6967,"11"-52"-6977,1 0 0,2 0 0,-1 1 0,5 19 1,-1-16-60,0 0 1,2 0 0,0-1 0,1 0 0,2 0-1,0 0 1,0-1 0,2-1 0,1 0 0,0 0-1,1-1 1,1-1 0,26 25 0,-38-39 153,0 0 0,0 0 1,0 0-1,1-1 0,-1 1 1,0-1-1,1 1 0,0-1 0,-1 0 1,1 0-1,0 0 0,-1 0 1,1 0-1,0-1 0,0 1 0,0-1 1,0 0-1,-1 0 0,1 0 1,0 0-1,0 0 0,4-2 0,-4 1 22,1-1-1,0 0 1,-1 0-1,1-1 0,-1 1 1,0-1-1,0 1 0,0-1 1,0 0-1,0 0 0,-1 0 1,1-1-1,3-5 1,4-11 42,-1 0 1,0-1 0,-1 0 0,6-29 0,-14 49-173,54-166-367,117-251-1,-135 336 269,-22 53 52,-6 12-41,0 0 0,-1 0 0,-1 0 0,-1-1 0,6-34 0,-10 51 77,-1 0 1,0 0-1,0 0 1,0 0-1,0 0 1,0 0-1,0 0 1,0 0-1,0 0 1,0 0 0,0 0-1,-1 0 1,1 0-1,0 0 1,-1 0-1,1 0 1,-1 0-1,1 0 1,-1 0-1,1 0 1,-2-1-1,1 2-20,0-1-1,0 1 0,1 0 0,-1 0 0,0 0 1,0 0-1,0 0 0,1 0 0,-1 0 0,0 0 0,0 0 1,0 0-1,1 0 0,-1 1 0,0-1 0,0 0 1,1 0-1,-1 1 0,0-1 0,1 1 0,-2 0 1,-3 2-238,0 1 0,1-1 1,-1 1-1,1 1 0,0-1 1,-4 6-1,-29 54-3326,23-35 1463</inkml:trace>
  <inkml:trace contextRef="#ctx0" brushRef="#br0" timeOffset="4444.89">1483 2612 7962,'3'0'400,"-1"0"0,1 0 0,0 0 0,-1 0 0,1 0 0,-1-1 0,1 1 0,-1-1 0,1 0 0,-1 1 0,1-1 0,-1 0 0,0-1 0,0 1 0,1 0 0,-1-1 0,2-1 0,-1 0-155,0 0-1,0 0 1,-1-1-1,1 1 0,-1-1 1,0 0-1,0 1 1,0-1-1,2-7 1,1-8-336,-1 1 1,-1-1-1,2-35 1,-4 34 469,5-60-783,-4-1 1,-3 1 0,-4-1 0,-20-107-1,25 185 369,-14-42-581,14 45 604,0-1 0,0 0 0,0 1 0,0-1 0,-1 0 0,1 1 0,0-1 0,-1 0 0,1 1 0,0-1 0,-1 1 0,1-1 0,-1 1-1,1-1 1,-1 1 0,1-1 0,-1 1 0,1-1 0,-1 1 0,0 0 0,1-1 0,-1 1 0,0 0 0,1-1 0,-1 1 0,0 0 0,1 0 0,-1 0 0,0 0 0,1 0 0,-1 0 0,0 0 0,0 0 0,1 0 0,-1 0 0,0 0-1,1 0 1,-1 0 0,0 0 0,1 1 0,-1-1 0,0 0 0,1 1 0,-1-1 0,1 0 0,-1 1 0,0-1 0,1 0 0,-1 1 0,1-1 0,-1 1 0,1 0 0,-1 0 0,-9 12-2,2 0 1,-1 1 0,2-1-1,0 2 1,1-1 0,0 1-1,-6 23 1,5-15 9,-8 23 58,2 1 0,3 0 0,1 0 0,3 1-1,-1 55 1,7-75 19,0 0 0,3-1 1,0 1-1,1-1 0,2 0 0,1 0 0,1 0 0,1-1 0,2 0 0,20 38 0,-27-58 57,0 0-1,0 1 1,1-1 0,0-1-1,0 1 1,0-1 0,12 9 0,-15-12-65,1 0 0,0-1 1,-1 1-1,1-1 1,0 0-1,0 0 0,0 0 1,0 0-1,1-1 1,-1 1-1,0-1 0,0 0 1,0 0-1,0 0 1,0 0-1,1 0 0,-1-1 1,0 1-1,0-1 1,0 0-1,0 0 0,3-1 1,2-3 16,-1 1 1,0-1-1,0 0 1,0 0-1,0-1 0,-1 1 1,0-2-1,0 1 1,-1-1-1,0 0 1,9-14-1,3-9 64,21-54 0,21-79-20,37-82-94,-92 236-48,1 0 1,1 0 0,0 1-1,0-1 1,9-8 0,-14 15 6,0 1 0,0 0 1,0 0-1,0 0 0,0 0 1,0 0-1,0 0 0,1 0 1,-1 0-1,0 0 0,1 1 1,-1-1-1,0 0 0,1 1 1,-1-1-1,1 1 0,-1 0 0,1-1 1,-1 1-1,1 0 0,-1 0 1,1 0-1,-1 0 0,1 0 1,-1 0-1,1 1 0,-1-1 1,1 0-1,-1 1 0,1-1 1,-1 1-1,0 0 0,1-1 1,-1 1-1,0 0 0,1 0 0,-1 0 1,0 0-1,0 0 0,0 0 1,0 0-1,2 2 0,1 4-58,1 1 0,-1-1 1,0 1-1,-1 0 0,0 0 0,0 0 0,-1 0 0,0 1 0,1 10 0,5 83-593,-7-92 590,1 47 239,-1 0-1,-4 1 1,-15 91-1,37-190 873,25-41 1,-6 12-1327,4 1 1,2 2-1,62-71 0,-105 137 258,0 0 1,0-1-1,0 1 1,0 0-1,0 0 0,0 0 1,0 0-1,1 0 0,-1 1 1,0-1-1,0 0 1,1 0-1,-1 1 0,1-1 1,-1 1-1,1-1 0,-1 1 1,3 0-1,-3 0 21,0 0-1,0 0 1,-1 1-1,1-1 1,0 1-1,0-1 1,-1 1-1,1-1 1,0 1-1,0-1 1,-1 1-1,1-1 1,-1 1-1,1 0 1,0 0 0,-1-1-1,1 1 1,-1 0-1,0 0 1,1 0-1,-1-1 1,1 3-1,2 7 51,-1 1 0,0 0 0,-1-1-1,1 14 1,-1-5 37,7 35 244,2 0 0,22 67-1,-21-90-293,1-1 0,1 0 0,2 0 1,0-2-1,24 32 0,-36-56-117,0 0 1,0-1 0,0 0 0,0 1 0,0-1 0,1 0 0,-1-1-1,1 1 1,0-1 0,4 3 0,-7-5 13,-1 0 0,1 0 0,-1 1-1,1-1 1,0 0 0,-1 0 0,1 0 0,-1 0 0,1 0 0,-1 0 0,1 0 0,-1 0-1,1 0 1,0 0 0,-1 0 0,1 0 0,-1-1 0,1 1 0,-1 0 0,1 0-1,-1 0 1,1-1 0,-1 1 0,1 0 0,-1-1 0,1 1 0,-1 0 0,0-1-1,1 1 1,-1-1 0,1-1-229,0 0 0,0 0 0,-1 0 0,1-1 1,-1 1-1,1 0 0,-1 0 0,0 0 0,0 0 0,0 0 0,0-1 0,-1 1 0,1-2 0,-5-27-3569,-1-3-695</inkml:trace>
  <inkml:trace contextRef="#ctx0" brushRef="#br0" timeOffset="5378.74">2855 2211 9258,'9'-29'8004,"-10"-1"-5700,1 29-2313,0 0 0,-1 0-1,1-1 1,-1 1 0,1 0 0,-1 0-1,0-1 1,1 1 0,-1 0 0,0 0 0,0 0-1,0 0 1,0 0 0,0 0 0,0 0-1,0 0 1,0 1 0,0-1 0,0 0 0,0 0-1,-1 1 1,1-1 0,0 1 0,0-1 0,-1 1-1,1 0 1,0 0 0,-1-1 0,1 1-1,0 0 1,-1 0 0,1 0 0,0 0 0,-1 1-1,1-1 1,-1 0 0,1 0 0,0 1-1,0-1 1,-1 1 0,0 0 0,-5 2-200,0 0 0,1 1 0,-1-1 0,1 2 0,0-1 0,0 0 1,0 1-1,1 0 0,-1 1 0,1-1 0,1 1 0,-1 0 0,1 0 0,0 1 0,0-1 0,1 1 1,0 0-1,0 0 0,-3 12 0,1-3-160,1 0 0,1 0 1,0 0-1,1 1 0,1-1 0,0 1 0,4 29 1,0-24 297,1 0 1,1 0-1,14 40 1,-16-55 150,1 1 1,-1 0 0,1-1 0,1 0 0,-1 0 0,1 0 0,0-1 0,1 1 0,-1-1 0,1-1 0,1 1 0,-1-1 0,10 6-1,-14-9-8,1-1-1,0 1 0,1-1 0,-1 0 0,0 0 1,0 0-1,0 0 0,1-1 0,-1 1 0,0-1 1,1 0-1,-1 0 0,0 0 0,1 0 0,-1-1 1,0 1-1,1-1 0,-1 0 0,0 0 0,0 0 1,0-1-1,0 1 0,0-1 0,0 1 0,0-1 1,0 0-1,-1 0 0,1 0 0,-1 0 0,1-1 1,-1 1-1,0-1 0,0 0 0,2-3 0,6-9 244,0-1 0,-2 0-1,0 0 1,12-34-1,-2-7 2,-3-2 0,-1 0 0,-4-1 0,4-80 0,-9-247-224,-7 302-78,1-160-578,-1 231 214,-3 33-27,5-17 358,-26 117-1588,-60 343-2718,76-380 5138,3 0-1,4 1 1,12 135-1,-7-201-460,1 1 0,0-1 0,1 0 0,1-1-1,1 1 1,1-1 0,0 0 0,11 17 0,-15-27-319,0-1 1,1 0 0,0 0-1,0 0 1,0-1 0,0 1-1,1-1 1,0 0 0,0 0 0,0-1-1,0 0 1,0 0 0,1 0-1,-1 0 1,1-1 0,0 0-1,0 0 1,0 0 0,0-1 0,0 0-1,0 0 1,1-1 0,-1 1-1,0-1 1,10-2 0,-8 0-48,1 0 1,-1 0-1,1-1 1,-1-1-1,0 1 0,0-1 1,0-1-1,-1 1 1,0-1-1,0-1 1,13-11-1,3-7-47,36-46-1,-59 70 62,24-34 53,0-1 0,-3-1-1,24-54 1,38-121 174,-76 195-205,-5 34-35,-26 218-2307,-1 5-1105,24-213 3411,1 0-1,2 0 1,1-1-1,1 1 1,1-1-1,14 41 0,-19-67 69,0 0-1,1 1 1,-1-1-1,1 0 0,0 1 1,-1-1-1,1 0 0,0 0 1,0 1-1,0-1 1,-1 0-1,1 0 0,0 0 1,1 0-1,-1 0 1,2 1-1,-3-2-7,1 0-1,-1 0 1,1 0 0,0 0 0,-1 0 0,1 0-1,0 0 1,-1 0 0,1 0 0,0 0-1,-1 0 1,1 0 0,-1-1 0,1 1 0,0 0-1,-1 0 1,1-1 0,-1 1 0,1 0-1,-1-1 1,1 1 0,-1 0 0,1-1 0,0 0-1,2-3 134,0 1 0,-1-1 0,1 0-1,-1 0 1,0 0 0,0 0 0,0 0-1,1-7 1,4-15 140,-2 0-1,-1-1 1,-2 1-1,0-1 1,-2 0-1,-1 0 1,-4-28-1,-41-187 324,38 208-572,-18-79-497,-18-175 0,49 437-6805,4-61 3966</inkml:trace>
  <inkml:trace contextRef="#ctx0" brushRef="#br0" timeOffset="6129.25">3517 2483 8594,'7'13'1153,"-1"1"0,2-1 0,-1 0 0,2-1 0,13 16 0,-19-25-1011,-1 0 0,1 0 0,-1-1 0,1 1 0,0-1 0,0 0 0,0 0 0,1 0 0,-1 0 0,0-1 0,1 1 0,-1-1 0,1 0 0,-1 0 0,1 0 0,-1 0 0,1-1 0,0 1 0,0-1 0,-1 0 0,1 0 0,0-1 0,-1 1 0,1-1 0,0 0 0,-1 1 0,1-2 0,3 0 0,4-5-37,-1 1 0,0-1 1,0-1-1,-1 1 1,0-2-1,-1 1 1,1-1-1,-2-1 0,14-20 1,-11 16-103,0 1 0,1 0 0,0 1 0,18-16 0,-28 28-22,0-1-1,-1 0 1,1 0-1,0 1 0,0-1 1,0 1-1,0-1 1,0 1-1,0-1 1,0 1-1,0-1 1,0 1-1,0 0 1,0 0-1,0-1 1,0 1-1,0 0 1,0 0-1,0 0 1,0 0-1,0 0 1,1 1-1,-1-1 0,0 0 1,0 0-1,0 1 1,0-1-1,0 0 1,1 2-1,0-1-43,-1 1 0,1 0 0,0 0-1,-1 0 1,1 0 0,-1 0 0,0 0 0,0 0-1,0 0 1,0 1 0,0-1 0,1 3-1,1 10-429,0-1-1,0 1 0,0 16 0,-3-31 494,2 150-3638,-3-133 3995,-1 1-1,-1 0 1,0-1 0,-1 0 0,-1 0 0,-9 22-1,14-39-317,0 0-1,0 0 0,0 0 0,0 0 0,0-1 1,0 1-1,0 0 0,0 0 0,0 0 0,0 0 1,0 0-1,0 0 0,0-1 0,0 1 0,0 0 0,0 0 1,-1 0-1,1 0 0,0 0 0,0 0 0,0 0 1,0 0-1,0-1 0,0 1 0,0 0 0,-1 0 0,1 0 1,0 0-1,0 0 0,0 0 0,0 0 0,0 0 1,0 0-1,-1 0 0,1 0 0,0 0 0,0 0 1,0 0-1,0 0 0,0 0 0,-1 0 0,1 0 0,0 0 1,0 0-1,0 0 0,0 0 0,0 0 0,-1 0 1,1 1-1,0-1 0,0 0 0,0 0 0,0 0 1,0 0-1,0 0 0,0 0 0,0 0 0,-1 0 0,1 1 1,0-1-1,0 0 0,0 0 0,0 0 0,0 0 1,0 0-1,-3-16 1118,1-15-686,3-1 0,0 1 0,2-1 0,2 1 0,1 0-1,18-58 1,4 10-1132,54-105 0,-39 104-809,-19 42-3447,2 1 1,53-61-1,-31 53 8222,2 2 0,77-52 0,-113 86-2855,23-13 1280,-37 22-1700,1 0-1,-1 0 1,1 0-1,-1-1 1,0 1 0,1 0-1,-1 0 1,1 0-1,-1 0 1,1 0 0,-1 0-1,0 0 1,1 0-1,-1 0 1,1 0 0,-1 0-1,1 0 1,-1 0-1,0 1 1,1-1-1,-1 0 1,1 0 0,-1 0-1,0 1 1,1-1-1,-1 0 1,0 0 0,1 1-1,-1-1 1,1 1-1,-1 0-3,0 1-1,0-1 0,1 0 1,-1 1-1,0-1 1,0 1-1,0-1 0,-1 1 1,1-1-1,0 1 0,0-1 1,-1 0-1,1 1 0,-2 2 1,-73 178 42,-13 38-677,78-189 512,1 0-1,2 1 1,1 1-1,1-1 1,0 35-1,5-54 98,1-1 0,0 1 0,0-1 0,5 16 1,-6-26 20,0 1 0,1 0 0,0-1 0,0 0 0,0 1 1,0-1-1,0 1 0,0-1 0,1 0 0,-1 0 0,1 0 1,-1 0-1,1 0 0,0 0 0,0 0 0,0 0 1,0-1-1,0 1 0,0-1 0,0 1 0,1-1 0,-1 0 1,0 0-1,1 0 0,-1 0 0,6 0 0,-1 0 93,1-2-1,0 1 1,-1-1 0,1 0-1,0-1 1,-1 1-1,14-7 1,55-26 684,-27 11-358,-44 21-406,3-1 19,0 0 1,-1 0 0,1 1-1,13-3 1,-20 5-62,1 0 0,-1 0 0,0 0 0,0 0 1,1 0-1,-1 0 0,0 0 0,0 0 0,1 0 0,-1 1 1,0-1-1,0 0 0,0 1 0,1-1 0,-1 1 0,0-1 1,0 1-1,0 0 0,0-1 0,0 1 0,0 0 0,0 0 1,0 0-1,0 0 0,-1 0 0,1 0 0,0 0 0,-1 0 1,1 0-1,0 0 0,-1 0 0,1 0 0,-1 0 1,0 1-1,1-1 0,-1 2 0,1 7-96,0 0 0,-1-1 0,0 1 0,0-1 0,-1 1 1,-3 13-1,-19 60-298,15-57 314,5-14 70,-7 25 9,-30 68 0,36-96 30,0-1-1,-1 0 0,0 0 0,0 0 1,-1 0-1,1-1 0,-2 0 1,1 0-1,-1-1 0,0 0 0,-1 0 1,1 0-1,-13 6 0,14-10-40,0 0-1,0 0 1,-1-1-1,1 0 0,-1 0 1,1 0-1,-1-1 1,1 0-1,-1 0 1,1-1-1,-1 0 1,1 0-1,-1-1 1,1 1-1,0-1 1,0-1-1,-1 1 0,-6-5 1,-3-1-1084,0-1 0,1-1-1,0-1 1,1 0 0,-20-19 0,-4-11-2721</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5:31.896"/>
    </inkml:context>
    <inkml:brush xml:id="br0">
      <inkml:brushProperty name="width" value="0.05" units="cm"/>
      <inkml:brushProperty name="height" value="0.05" units="cm"/>
      <inkml:brushProperty name="color" value="#E71224"/>
    </inkml:brush>
  </inkml:definitions>
  <inkml:trace contextRef="#ctx0" brushRef="#br0">411 2 5729,'-13'59'4900,"-11"0"-3785,10-37-718,-1 0 0,-1-1 0,-33 34-1,1-1-241,-9 17 403,-90 146 0,146-216-519,0 1 0,0-1 0,1 1 1,-1-1-1,0 1 0,1-1 0,-1 1 0,1 0 0,-1-1 1,1 1-1,0 0 0,-1-1 0,1 1 0,0 0 1,0-1-1,0 1 0,1 0 0,0 3 0,-1-4-1,1 0-1,0 0 0,-1 0 1,1-1-1,0 1 0,0 0 1,0 0-1,0 0 0,0-1 1,0 1-1,0 0 0,0-1 1,0 1-1,0-1 0,0 1 1,0-1-1,0 0 0,0 1 1,1-1-1,0 0 0,9 1 226,0 0-1,0-2 0,0 1 1,18-4-1,-15 2-63,220-8 1116,-44 5-1040,-149 1-281,0-3 0,0-1 0,0-2 1,-2-2-1,46-20 0,-81 31-178,1-1 0,-1-1-1,0 1 1,0-1 0,0 1-1,0-1 1,3-4 0,-6 6 4,0 1-1,0-1 1,-1 0-1,1 0 1,-1 0 0,1 0-1,0 1 1,-1-1-1,0 0 1,1 0 0,-1 0-1,0 0 1,1 0-1,-1 0 1,0 0 0,0 0-1,0 0 1,0 0-1,0-1 1,0 1 0,0 0-1,0 0 1,0 0 0,0 0-1,-1 0 1,1 0-1,0 0 1,-1 0 0,1 0-1,-1 0 1,1 1-1,-1-1 1,1 0 0,-1 0-1,0 0 1,1 0-1,-1 1 1,0-1 0,-1-1-1,-15-11-3219</inkml:trace>
  <inkml:trace contextRef="#ctx0" brushRef="#br0" timeOffset="386.23">672 1 5977,'-2'19'2561,"0"0"0,2 32 0,1-29-1470,-5 45 0,-17 48-537,-7 62-302,26-152-238,1 0-1,1 0 1,1 0 0,1 0 0,7 30-1,8 3 189,2 0 1,3-2-1,46 86 0,-49-104-988,-13-28-4303</inkml:trace>
  <inkml:trace contextRef="#ctx0" brushRef="#br0" timeOffset="992.15">1093 329 8418,'1'1'254,"11"21"5109,-12-22-5304,0 1-1,0-1 1,1 1 0,-1-1 0,0 1-1,0-1 1,1 0 0,-1 1-1,0-1 1,1 1 0,-1-1 0,1 0-1,-1 0 1,0 1 0,1-1-1,-1 0 1,1 1 0,-1-1 0,1 0-1,-1 0 1,1 0 0,-1 0-1,1 0 1,-1 1 0,1-1-1,-1 0 1,1 0 0,-1 0 0,1 0-1,-1 0 1,1 0 0,-1-1-1,1 1 1,-1 0 0,1 0 0,-1 0-1,1 0 1,-1-1 0,0 1-1,1 0 1,-1 0 0,1-1 0,0 0 26,-1-1-80,1 0-1,-1 0 1,1-1 0,0 1 0,-1 0 0,1 0-1,0 0 1,1 0 0,-1 0 0,0 0-1,1 0 1,1-1 0,-2 0 0,20-25 12,1 1 0,1 1 1,51-45-1,-59 59 94,1 0 0,0 0 0,1 2 0,0 0 0,0 1 0,1 1 0,0 0 0,0 1 0,21-4-1,-35 10-62,-1 1 0,0-1 0,1 1 0,-1 0-1,1-1 1,-1 2 0,1-1 0,-1 0 0,0 1-1,1-1 1,-1 1 0,0 0 0,5 2 0,-6-1-25,0-1 1,1 1-1,-2-1 1,1 1-1,0 0 1,0 0-1,-1 0 0,1 0 1,-1 0-1,1 0 1,-1 0-1,0 0 1,0 1-1,0-1 1,0 1-1,0-1 1,0 0-1,-1 1 1,1 3-1,4 34 13,-2 0 0,-1 47 0,-2-35-29,1 69-62,-6 0-1,-4-1 1,-6 0-1,-44 179 1,59-298 3,0-1 0,0 1 0,0-1 0,0 1 1,0 0-1,0-1 0,0 1 0,0-1 0,0 1 0,-1-1 1,1 1-1,0-1 0,0 1 0,0-1 0,-1 1 0,1-1 1,0 1-1,-1-1 0,1 1 0,0-1 0,-1 0 0,1 1 1,0-1-1,-1 1 0,1-1 0,-1 0 0,1 0 0,-1 1 1,1-1-1,-1 0 0,1 0 0,-1 1 0,1-1 0,-1 0 1,1 0-1,-1 0 0,1 0 0,-1 0 0,0 0 0,1 0 1,-1 0-1,0 0 0,0-1-370,-1-1 0,1 1 1,-1 0-1,1-1 0,-1 1 0,1-1 1,0 1-1,0-1 0,0 0 0,-2-3 1,-7-15-3032</inkml:trace>
  <inkml:trace contextRef="#ctx0" brushRef="#br0" timeOffset="1360.17">1240 772 6489,'36'-9'6442,"0"-1"-3312,30-8-1291,65-16-1270,35-7-79,-135 35-317,0 1 0,0 2 0,42 1 0,-62 4-634,-13 1-1571,-19-2-3660,6-3 1860</inkml:trace>
  <inkml:trace contextRef="#ctx0" brushRef="#br0" timeOffset="1884.77">0 1728 8010,'7'2'694,"-1"0"-1,1-1 1,0 0 0,0 0 0,0 0 0,0-1 0,-1 0-1,1-1 1,0 0 0,9-2 0,73-21-3,-64 16-106,113-34 364,540-137-327,-580 161-525,223-36 652,-235 44-217,152 1 0,-204 10-423,0 2 0,56 11 0,-82-13-217,0 1-1,0 1 1,0-1 0,0 1 0,-1 1-1,1-1 1,-1 1 0,0 1-1,0-1 1,0 1 0,0 1 0,-1-1-1,0 1 1,0 0 0,-1 0 0,7 10-1,-11-14-89,1 0 0,-1 0 0,0 1-1,0-1 1,0 0 0,-1 1 0,1-1 0,0 1-1,-1-1 1,1 1 0,-1-1 0,0 1-1,0 0 1,0-1 0,-1 4 0,1-4-83,-1-1 0,0 1 0,1 0 0,-1-1 0,0 1 0,0-1 0,0 1 1,0-1-1,0 1 0,0-1 0,0 0 0,0 0 0,-1 1 0,1-1 0,-1 0 0,1 0 1,-1 0-1,1 0 0,-1-1 0,1 1 0,-4 1 0,-19 4-3468</inkml:trace>
  <inkml:trace contextRef="#ctx0" brushRef="#br0" timeOffset="2809.25">784 1967 8562,'-2'1'579,"0"1"1,0-1 0,0 1-1,1 0 1,-1 0 0,1 0-1,-1 0 1,1 0 0,-2 2-1,-8 27 942,-2 34-1816,12-61 464,-8 83-94,3 109 1,5-93-87,-3 4 304,6 1 1,4-1 0,24 129 0,-31-226 339,-6-19-391,-9-23-136,-1-11-206,1-1-1,-17-83 0,-3-97-1138,6 33-111,30 191 1340,-1-6 26,0 0 1,0 0-1,-1 0 1,0 0-1,0 1 0,-4-9 1,6 13 5,-1 1-1,1-1 1,-1 0 0,0 0 0,1 1 0,-1-1 0,0 0-1,1 1 1,-1-1 0,0 1 0,0-1 0,0 1-1,1-1 1,-1 1 0,0 0 0,0-1 0,0 1 0,0 0-1,-1 0 1,0 0 10,0 0-1,1 0 1,-1 1-1,0-1 1,1 0 0,-1 1-1,0 0 1,1-1-1,-1 1 1,1 0-1,-1 0 1,1 0 0,-1 0-1,-1 2 1,-13 11 54,1 1 1,1 1 0,0 0 0,1 1-1,-16 28 1,-46 98 812,37-58-115,22-45-231,-28 48-1,50-153-8340,-2 24 4361</inkml:trace>
  <inkml:trace contextRef="#ctx0" brushRef="#br0" timeOffset="4031.32">1061 2277 5825,'41'-16'4215,"-15"4"384,-25 12-4533,0-1-1,-1 1 0,1 0 1,0 0-1,0 0 1,-1 0-1,1 0 0,0 0 1,0 0-1,-1 0 1,1 0-1,0 0 0,0 0 1,0 0-1,-1 0 1,1 1-1,0-1 0,-1 0 1,1 1-1,0-1 1,-1 0-1,1 1 0,0-1 1,-1 1-1,1-1 1,-1 1-1,1-1 0,-1 1 1,2 0-1,10 9-9,-1-5-58,5 3 25,0 0 0,0 1-1,19 14 1,-30-18-13,-1-1 1,1 1-1,0 0 0,-1 0 0,0 0 1,0 1-1,-1-1 0,1 1 1,-1 0-1,0 0 0,-1 0 0,4 11 1,1 17 4,-1 0 1,-2-1 0,0 51-1,-4-53-2,1-1 0,2 0 0,2 1-1,11 45 1,-16-76-12,0 0 0,0 0 0,0 0-1,0 0 1,0 0 0,0 0 0,0 0-1,0 1 1,0-1 0,0 0 0,0 0-1,0 0 1,0 0 0,0 0 0,0 0-1,0 1 1,0-1 0,0 0 0,0 0-1,0 0 1,1 0 0,-1 0 0,0 0-1,0 0 1,0 0 0,0 0 0,0 0-1,0 1 1,0-1 0,0 0 0,0 0-1,1 0 1,-1 0 0,0 0 0,0 0-1,0 0 1,0 0 0,0 0 0,0 0-1,0 0 1,1 0 0,-1 0 0,0 0-1,0 0 1,0 0 0,0 0 0,0 0-1,0 0 1,1 0 0,-1 0 0,0 0-1,0 0 1,0 0 0,0 0 0,0-1-1,0 1 1,0 0 0,1 0 0,4-11 107,5-22 150,-9 29-221,15-58 143,-1 1-68,32-80-1,-40 123-108,1 0 1,1 1-1,0 0 0,1 0 0,1 1 0,1 1 0,0 0 0,28-26 0,-35 36-4,0 1 0,0 1 0,1-1 0,-1 1-1,1 0 1,-1 0 0,1 0 0,0 1 0,0 0 0,0 0-1,0 1 1,12-2 0,-14 3 9,0 0 0,0 1 0,0-1 0,0 1 1,0 0-1,0 0 0,-1 0 0,1 0 0,0 1 0,-1-1 0,1 1 0,-1 0 0,0 0 0,1 0 0,-1 1 0,0-1 0,0 1 1,0 0-1,-1 0 0,1 0 0,3 5 0,5 10 197,-1 0-1,0 1 1,-1 0 0,-1 1-1,-1 0 1,-1 0 0,6 33-1,-4-8-270,-3 0-1,1 68 0,-6-109-101,0-1 0,-1 1 0,1-1 0,0 1 0,-1-1 0,0 0 0,-2 6 0,3-8 78,0-1 1,0 0-1,0 1 1,-1-1-1,1 0 0,0 1 1,0-1-1,-1 0 1,1 0-1,0 1 1,0-1-1,-1 0 0,1 0 1,0 0-1,0 1 1,-1-1-1,1 0 1,0 0-1,-1 0 0,1 0 1,0 0-1,-1 0 1,1 1-1,0-1 1,-1 0-1,1 0 0,-1 0 1,-13-11-3595,4-4 225</inkml:trace>
  <inkml:trace contextRef="#ctx0" brushRef="#br0" timeOffset="4700.61">855 2056 6625,'2'2'305,"1"0"-1,-1 0 1,1-1 0,0 1-1,0 0 1,0-1-1,-1 0 1,1 0-1,0 0 1,0 0-1,1 0 1,-1 0-1,0-1 1,0 0-1,0 1 1,0-1-1,1-1 1,-1 1-1,0 0 1,0-1-1,0 1 1,0-1 0,0 0-1,0 0 1,0 0-1,0-1 1,3-1-1,8-5 244,0-1-1,0-1 1,-1 0 0,14-14-1,1 0-442,-6 8-170,1 1 0,0 2 0,1 0 0,0 1 1,50-16-1,134-23 404,-193 48-235,1 0 0,-1 2-1,1 0 1,0 0 0,0 1-1,-1 1 1,21 4 0,-30-4-77,-1 1 1,1-1-1,-1 1 1,0 0-1,0 1 1,0-1 0,0 1-1,0 0 1,0 0-1,-1 0 1,1 1-1,-1 0 1,0 0-1,0 0 1,0 0 0,-1 1-1,1-1 1,-1 1-1,0 0 1,-1 0-1,1 0 1,-1 0 0,3 10-1,-2-1-13,0 0-1,-1 0 0,0 21 1,-2-24-53,0-1 1,1 1 0,1-1-1,-1 1 1,2-1 0,5 18-1,1-13-87,-8-14 133,0 1-1,0-1 1,0 1 0,-1-1-1,1 1 1,0-1-1,-1 1 1,1 0-1,-1-1 1,0 1 0,1 0-1,-1-1 1,0 1-1,0 0 1,0 0 0,0-1-1,-1 1 1,1 0-1,0-1 1,-1 3-1,-4 29-101,1-10-571,1 0 0,1 42 0,6-52-580,3-11-567,10-18-1615,2-11 121</inkml:trace>
  <inkml:trace contextRef="#ctx0" brushRef="#br0" timeOffset="5340.65">2279 1345 8394,'6'1'834,"-1"-1"0,0 0 1,1 0-1,-1-1 0,0 1 1,1-1-1,-1 0 0,0-1 1,0 1-1,0-1 0,6-3 1,3-2-446,-1-1 0,19-14 0,-23 15-415,0 0 0,0 0 1,1 1-1,0 1 0,1 0 0,13-5 0,-20 9-72,0 1 0,1 0 0,-1 0 0,0 0 1,0 0-1,0 1 0,0-1 0,0 1 0,0 0 0,0 0 0,-1 1 0,1-1 0,4 3 0,-3-2-553,1 0 0,0 0-1,0 0 1,12 2-1,12-3-3747,-16-2 1756</inkml:trace>
  <inkml:trace contextRef="#ctx0" brushRef="#br0" timeOffset="5712.65">2519 1581 6329,'8'4'3297,"2"-1"256,2-2-1433,6-1-471,0-2-529,1-5-288,2-3-472,-2-5-352,-3-1-440,0-5-832,-3 1-441,0-5-2207,0 3-33</inkml:trace>
  <inkml:trace contextRef="#ctx0" brushRef="#br0" timeOffset="6190.38">3500 181 4769,'-3'40'6199,"-8"1"-3309,-24 38-2378,8-20-82,3 3 191,-48 111 1731,72-173-2350,0 0-1,0 0 1,0 0-1,0 1 1,0-1-1,0 0 0,0 0 1,0 0-1,-1 0 1,1 0-1,0 0 1,0 0-1,0 1 1,0-1-1,0 0 1,0 0-1,0 0 1,0 0-1,0 0 1,0 0-1,0 0 1,0 1-1,0-1 1,0 0-1,0 0 1,0 0-1,0 0 0,0 0 1,0 0-1,0 0 1,1 1-1,-1-1 1,0 0-1,0 0 1,0 0-1,0 0 1,0 0-1,0 0 1,0 0-1,0 0 1,0 0-1,0 1 1,1-1-1,-1 0 1,0 0-1,0 0 1,0 0-1,0 0 0,0 0 1,0 0-1,0 0 1,1 0-1,-1 0 1,10-2 122,14-7 186,-22 8-257,26-11 277,1 2 0,0 0 0,0 3-1,45-7 1,122 0-1076,-190 14 695,6 0-137,-4 0-136,-1-1 0,1 1-1,0-1 1,-1 0 0,11-4 0,-16 5 33,0-1 0,0 0 0,0 0 1,0 0-1,0 0 0,0-1 0,-1 1 1,1 0-1,0-1 0,-1 1 0,1-1 1,-1 0-1,0 1 0,0-1 0,1 0 1,-1 0-1,0 0 0,-1 0 1,1 0-1,0 0 0,0 0 0,-1 0 1,1 0-1,-1-3 0,2-15-2610</inkml:trace>
  <inkml:trace contextRef="#ctx0" brushRef="#br0" timeOffset="6530.5">3600 109 10282,'15'15'2812,"0"0"0,24 35 0,-32-38-2763,0 1-1,0-1 1,-1 1-1,0 1 1,-1-1 0,-1 1-1,0 0 1,-1 0-1,1 15 1,1 31-192,-7 110-1,-2-119 64,3 0-1,3 0 0,8 57 1,1-61-129,-11-45 98,1 0 0,-1 0 1,1 0-1,0 0 1,-1 0-1,1-1 1,0 1-1,0 0 0,0 0 1,1-1-1,-1 1 1,0-1-1,1 1 1,-1-1-1,1 1 0,-1-1 1,1 0-1,-1 0 1,3 1-1,-3-2-96,0 0 0,0 0-1,0 0 1,0-1 0,1 1 0,-1 0 0,0-1-1,0 1 1,0-1 0,0 1 0,0-1 0,0 1-1,-1-1 1,1 0 0,0 1 0,0-1 0,0 0-1,-1 0 1,1 0 0,0 0 0,-1 0-1,1 1 1,0-3 0,12-15-3024</inkml:trace>
  <inkml:trace contextRef="#ctx0" brushRef="#br0" timeOffset="7041.63">4021 286 11995,'5'5'783,"1"-1"0,0-1 0,1 1 0,-1-1 0,1 0 0,-1 0 1,13 2-1,-13-4-783,0-1 1,0 1-1,0-1 0,-1-1 1,1 1-1,0-1 1,0 0-1,0-1 1,-1 1-1,1-1 0,-1 0 1,1-1-1,-1 1 1,0-1-1,7-4 1,18-14 28,35-29 0,6-4 154,-67 51-176,1 2 1,-1-1-1,0 0 1,1 1-1,-1 0 0,1 0 1,0 0-1,-1 1 1,1-1-1,0 1 0,6 1 1,0 0-15,-1 0-1,1 0 1,19 7 0,-28-8 5,0 1 1,0 0-1,0 1 1,-1-1-1,1 0 1,0 0-1,-1 1 0,1-1 1,-1 1-1,0-1 1,1 1-1,-1 0 1,0-1-1,0 1 0,0 0 1,0 0-1,0 0 1,-1 0-1,1 0 1,0 0-1,-1 0 0,1 3 1,2 50 8,-3-46-1,-6 536 177,5-499-205,0 1-398,-11 84-1,2-104-1562,9-26 1689,1-1-1,-1 1 1,1 0 0,-1 0-1,0-1 1,0 1-1,1-1 1,-1 1-1,0-1 1,0 1 0,1-1-1,-1 1 1,0-1-1,0 1 1,0-1-1,-2 0 1,-5 0-2877</inkml:trace>
  <inkml:trace contextRef="#ctx0" brushRef="#br0" timeOffset="7508.39">3655 1215 10186,'38'12'5883,"-31"-11"-5617,0 1-1,0-1 0,0 2 1,-1-1-1,1 1 0,-1 0 1,8 5-1,-12-6-280,0-1-1,1 0 1,-1 0 0,1 0 0,-1 0-1,1 0 1,-1 0 0,1-1 0,-1 1-1,1-1 1,-1 0 0,1 0-1,0 0 1,-1 0 0,1 0 0,-1-1-1,5 0 1,47-17-117,-36 11 124,31-10 172,2 2 0,0 3 0,54-6 0,159-6 1249,-94 12-687,-160 11-860,38-5 104,-46 5-163,0 1 0,0 0-1,0-1 1,0 1 0,0-1-1,0 0 1,0 1-1,0-1 1,0 0 0,-1 0-1,1-1 1,0 1 0,-1 0-1,1 0 1,-1-1-1,1 1 1,-1-1 0,2-2-1,-3 3 7,1 1 0,-1-1 1,0 1-1,0-1 0,0 1 0,0-1 0,0 1 0,0-1 0,-1 1 0,1-1 1,0 0-1,0 1 0,0-1 0,0 1 0,-1-1 0,1 1 0,0 0 0,0-1 1,-1 1-1,1-1 0,0 1 0,-1-1 0,1 1 0,-1 0 0,1-1 0,0 1 1,-1 0-1,1-1 0,-1 1 0,0 0 0,-10-6-3408</inkml:trace>
  <inkml:trace contextRef="#ctx0" brushRef="#br0" timeOffset="8440.3">3653 1823 9002,'4'17'1692,"0"0"1,-1 1-1,0-1 1,-1 1-1,-2 22 1,-6 16-1838,-4-3-99,1 0 0,4 0-1,1 1 1,3 0 0,2-1 0,12 88-1,-8-115 253,1 11 144,2 0 0,17 52 0,-21-81 23,-2-11 12,-6-19-32,-77-139-523,42 87-1200,-43-112 0,77 171 1280,3 7 179,0 1-1,-1-1 1,0 1 0,-1 0-1,-4-8 1,7 14 140,1 0 1,-1-1-1,0 1 1,0 0-1,0 0 1,0 0-1,0 0 1,0 1-1,-1-1 1,1 0-1,0 0 1,0 1-1,0-1 1,-1 1-1,1-1 1,0 1-1,-1-1 0,1 1 1,-1 0-1,1 0 1,0-1-1,-1 1 1,1 0-1,0 1 1,-1-1-1,1 0 1,-1 0-1,1 0 1,0 1-1,-1-1 1,1 1-1,0-1 1,-1 1-1,-1 1 1,-5 2 58,1 0 1,0 0 0,-1 1 0,2 0-1,-1 0 1,0 1 0,1 0 0,0 0 0,1 0-1,-1 1 1,1 0 0,0 0 0,1 0 0,0 1-1,0 0 1,0-1 0,1 1 0,1 0-1,-1 1 1,1-1 0,0 0 0,1 1 0,0 0-1,0-1 1,1 1 0,1 16 0,0-22-93,7 79-723,-7-75 597,0 1 0,1-1-1,0 0 1,0 1-1,1-1 1,0 0 0,0-1-1,8 13 1,-11-18 53,1-1 0,-1 1 0,0-1 0,1 1 0,-1-1 0,1 1 0,-1-1-1,1 0 1,-1 1 0,1-1 0,-1 1 0,1-1 0,-1 0 0,1 0 0,-1 1 0,1-1 0,0 0 0,-1 0 0,1 0 0,-1 0 0,1 1 0,0-1-1,-1 0 1,1 0 0,1-1 0,-1 1-153,0-1-1,0 1 0,0-1 0,0 0 1,0 1-1,0-1 0,0 0 1,0 0-1,0 0 0,-1 0 0,1 0 1,0 0-1,0 0 0,0-1 0,10-20-2436</inkml:trace>
  <inkml:trace contextRef="#ctx0" brushRef="#br0" timeOffset="8907.05">4119 1983 10482,'8'21'1816,"-1"1"0,0-1 0,-1 1 0,3 27 0,-6-20-1303,-1-1 1,-1 1 0,-4 29 0,0-27-945,-1 0-1,-2-1 1,-1 0 0,-1 0-1,-2-1 1,0 0 0,-19 34 0,23-54-446,4-11-660,5-17-2545,-2 13 2781,2-16-1595</inkml:trace>
  <inkml:trace contextRef="#ctx0" brushRef="#br0" timeOffset="9364.83">4325 1891 8394,'7'2'1035,"0"-1"0,0 1 0,0-1-1,0-1 1,10 0 0,35-5 1538,-40 3-2416,0 1 1,0 0-1,0 0 0,0 1 1,16 2-1,-24-1-152,1 0 0,-1 0 0,0 1 0,1-1 0,-1 1 1,0 0-1,0 0 0,0 0 0,0 1 0,0-1 0,-1 1 0,1 0 0,-1 0 1,0 0-1,1 1 0,1 3 0,-1-2-67,-1 1 1,0 0-1,0 0 1,-1 0-1,1 0 0,-1 0 1,-1 0-1,1 0 1,-1 1-1,1 8 0,-2 0 9,0 0-1,-1 0 0,0 0 1,-1 0-1,-1 0 1,0-1-1,-1 1 0,0-1 1,-8 15-1,11-25 54,-5 11 32,-1 1-1,-1-1 0,0 0 0,-1 0 0,0-1 1,-1 0-1,-1-1 0,-14 15 0,10-21 361,14-7-378,1 0-1,0 0 0,0 0 1,0 0-1,-1-1 0,1 1 1,0 0-1,0 0 0,0 0 1,-1-1-1,1 1 0,0 0 1,0 0-1,0-1 0,0 1 0,0 0 1,0 0-1,-1-1 0,1 1 1,0 0-1,0 0 0,0-1 1,0 1-1,0 0 0,0-1 1,0 1-1,0 0 0,0 0 1,0-1-1,0 1 0,0 0 1,1 0-1,-1-1 0,0 1 0,1-4 7,0 0-1,1 0 1,-1 1-1,1-1 0,0 0 1,0 1-1,0 0 0,5-5 1,-3 2 5,1 1 0,0 0 0,0 0 0,1 0 0,0 1 0,-1 0 0,1 0 0,1 1 0,-1-1 0,0 1 0,1 1 0,0-1 0,0 1 0,-1 0 0,1 1 0,8-1 0,-3 1 27,1 1 0,-1 0-1,1 1 1,-1 0 0,1 1 0,-1 0 0,0 2 0,23 7-1,-13-1-69,-1 1 0,-1 0 0,35 26-1,-34-23-2303,-34-24-3899,-6-2 3201</inkml:trace>
  <inkml:trace contextRef="#ctx0" brushRef="#br0" timeOffset="10125.62">3730 1732 5049,'15'15'8772,"-10"-11"-8403,1 0 0,0 0 0,0-1 0,0 1 0,1-1 0,7 2 0,-4-3-253,0 0 0,1-1 1,-1 0-1,1-1 1,-1 0-1,1-1 1,-1 0-1,13-3 1,87-25 220,-72 18-270,50-16 256,1 5 1,153-18 0,-216 39-157,13-2 214,47-9 0,-73 9-389,1 0 0,-2-1 0,1-1 0,0 0 0,-1-1 0,0 0 0,16-12 0,-19 12 2,12-7-695,-19 18 350,-9 13 296,-9 12 97,2 0 0,2 1 1,0 0-1,3 1 1,0 0-1,2 0 1,1 1-1,2 0 0,-1 48 1,5-79-288,1-1 0,-1 1 0,0-1 0,0 1 0,0-1-1,0 1 1,0 0 0,0-1 0,0 1 0,0-1 0,0 1 0,-1-1 0,1 0 0,-1 1 0,1-1 0,-1 1 0,0-1 0,1 0 0,-1 1 0,0-1 0,0 0 0,0 0 0,0 1 0,0-1 0,0 0 0,0 0 0,0 0 0,-1 0 0,1-1-1,-2 2 1,-13 6-2983</inkml:trace>
  <inkml:trace contextRef="#ctx0" brushRef="#br0" timeOffset="10931.47">1713 3526 6265,'1'0'287,"0"1"1,0 0-1,0-1 0,-1 1 0,1-1 0,0 1 0,0-1 0,0 1 0,0-1 0,0 0 1,0 1-1,0-1 0,0 0 0,0 0 0,0 0 0,0 0 0,0 0 0,0 0 0,0 0 1,0 0-1,1 0 0,-1 0 0,0-1 0,0 1 0,0 0 0,1-2 0,37-12 2130,-27 9-1758,5-2-414,0 2 0,0 0 0,0 0-1,1 2 1,-1 0 0,1 1 0,0 1 0,0 1 0,-1 0 0,1 1 0,0 1-1,32 8 1,-39-7-234,0-1-1,0 0 0,0-1 1,0 0-1,0-1 0,0 0 1,0-1-1,0 0 0,0-1 1,0 0-1,0-1 1,0 0-1,-1-1 0,1 0 1,11-7-1,15-9-439,0-2 1,56-46-1,-40 28-1193,-48 37 1331,-3 0-111,1 1-1,0 0 1,0 0-1,0 1 1,0-1-1,0 0 1,0 1-1,0 0 1,0 0-1,0 0 1,5-1-1,-8 2 329,1 0 0,-1 0-1,0 0 1,0 0 0,0 0-1,0 0 1,1 0 0,-1 0-1,0 0 1,0 0 0,0 0-1,0 0 1,0 0 0,1 0-1,-1 0 1,0 0 0,0 0-1,0 1 1,0-1 0,0 0-1,0 0 1,1 0 0,-1 0-1,0 0 1,0 0 0,0 0-1,0 1 1,0-1 0,0 0-1,0 0 1,0 0 0,0 0-1,0 0 1,0 1 0,0-1-1,0 0 1,0 0 0,0 0-1,0 0 1,0 0 0,0 1-1,0-1 1,0 0 0,0 0-1,0 0 1,0 0 0,0 1-1,0-1 1,0 0 0,-7 11-3974</inkml:trace>
  <inkml:trace contextRef="#ctx0" brushRef="#br0" timeOffset="11374.79">1911 3963 8666,'2'1'601,"2"1"-1,-1-1 1,0 0 0,0-1 0,0 1-1,0 0 1,0-1 0,1 0 0,3 0-1,31-7 1469,-19 1-1910,-2-2-1,20-11 0,-33 17 33,112-65 562,-58 32-98,77-35-1,-116 62-560,1 1 1,0 0-1,0 2 0,0 0 0,0 1 0,1 1 0,-1 1 1,30 1-1,-45 1-148,-1 0 0,1 0 1,-1 1-1,1-1 1,-1 1-1,0 0 0,1 0 1,-1 0-1,0 1 0,0 0 1,0-1-1,0 1 0,0 1 1,0-1-1,0 1 1,-1-1-1,1 1 0,-1 0 1,0 0-1,0 1 0,0-1 1,4 7-1,-5-6-1519,-4-6-449,-4-10-1486,-4-7-503</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6:04.185"/>
    </inkml:context>
    <inkml:brush xml:id="br0">
      <inkml:brushProperty name="width" value="0.05" units="cm"/>
      <inkml:brushProperty name="height" value="0.05" units="cm"/>
      <inkml:brushProperty name="color" value="#E71224"/>
    </inkml:brush>
  </inkml:definitions>
  <inkml:trace contextRef="#ctx0" brushRef="#br0">54 80 4977,'1'0'335,"0"1"1,0-1-1,0 0 1,0 0-1,0 1 0,0-1 1,0 0-1,0 1 1,-1-1-1,1 1 1,0-1-1,0 1 0,0-1 1,-1 1-1,1-1 1,0 1-1,-1 0 0,2 1 1,-8 12 1118,-1-1-1517,-18 28 310,21-37-187,1 0 1,0 0-1,0 0 1,0 1-1,0 0 1,1-1-1,0 1 0,0 0 1,0 0-1,1 0 1,0 0-1,0 1 1,0-1-1,0 0 1,1 8-1,37 397 1966,-19-250-1738,-15-120-739,-3-37-1458,-2-23-1512,0-6 1071</inkml:trace>
  <inkml:trace contextRef="#ctx0" brushRef="#br0" timeOffset="770.27">424 118 8842,'4'10'2999,"-4"-9"-2779,0-1 1,0 1 0,0-1 0,0 1 0,0 0 0,0-1 0,1 1 0,-1-1 0,0 1 0,0-1-1,1 1 1,-1-1 0,0 1 0,1-1 0,-1 1 0,1-1 0,-1 1 0,1-1 0,-1 0 0,1 1 0,-1-1-1,2 1 1,25-7-170,4-4-145,-10 2-14,0 1 1,1 1-1,43-7 0,-58 13 127,0-1 0,0 1-1,0 1 1,0-1 0,0 1-1,-1 0 1,1 1 0,0-1-1,0 1 1,-1 1 0,1-1 0,-1 1-1,0 0 1,0 1 0,0-1-1,0 1 1,9 8 0,-10-6 53,1-1 0,-1 1 1,0 0-1,-1 0 0,0 0 1,0 1-1,0-1 0,-1 1 1,1 0-1,-2 0 0,1 0 1,2 14-1,-3-10 9,-1 0 0,0 1 0,-1-1 0,0 1 0,-1-1 0,0 1-1,-5 18 1,-2-2-134,-2-1 0,0 0 0,-2-1 0,-1-1 0,0 0 0,-18 24 0,-14 8-805,42-53 750,-1 0 0,0 0 0,0-1 0,-1 1 1,1-1-1,-1 0 0,0 0 0,1-1 0,-1 0 0,-9 4 0,13-6 110,1 0 1,0 0-1,-1 1 0,1-1 0,0 0 0,-1 0 0,1 0 0,-1 0 0,1 0 0,0 0 0,-1 0 0,1 0 0,0 0 0,-1 0 0,1 0 0,-1 0 0,1 0 0,0 0 0,-1 0 0,1 0 0,0 0 1,-1-1-1,1 1 0,-1 0 0,1 0 0,0 0 0,-1-1 0,1 1 0,0 0 0,0 0 0,-1-1 0,1 1 0,0 0 0,0 0 0,-1-1 0,5-14 403,16-13 450,-15 24-723,0 0 1,0 0-1,0 1 0,1-1 0,-1 1 1,1 0-1,0 1 0,0-1 0,0 1 1,0 1-1,0-1 0,0 1 0,1 0 1,8-1-1,-11 2-104,0 0-1,0 1 1,-1-1 0,1 1-1,0-1 1,0 1-1,0 0 1,-1 1 0,1-1-1,0 0 1,-1 1 0,1 0-1,-1 0 1,0 0 0,0 0-1,1 1 1,-2-1 0,1 1-1,0 0 1,0 0 0,-1 0-1,0 0 1,1 0 0,2 6-1,9 20-82,-8-15-230,1 0 0,1 0 0,0 0 0,1-1-1,0 0 1,16 16 0,-20-25 185,-1 1 0,1 0 0,-1 0 0,0 1 0,0 0 0,-1-1-1,0 1 1,0 0 0,0 0 0,-1 1 0,1-1 0,-2 1 0,1-1 0,-1 1 0,1 8-1,-2-7 192,0 1 0,0-1-1,-1 0 1,-1 1-1,1-1 1,-2 0 0,1 0-1,-1 0 1,0 0-1,0-1 1,-1 1-1,-5 8 1,-4 3 315,0-1 0,-1-1 0,-1 0 0,-1-1 0,0 0 0,-1-2 0,-28 20-1,43-32-333,0-1-1,-1 1 0,1-1 0,-1 0 1,1 0-1,-1 0 0,1 0 0,-1 0 0,0-1 1,-5 2-1,7-2-40,0-1 1,0 1-1,0 0 0,-1 0 1,1 0-1,0-1 0,0 1 1,0 0-1,-1-1 1,1 0-1,0 1 0,0-1 1,0 1-1,0-1 0,0 0 1,0 0-1,-1-1 1,-1-3-176,0 0 0,0 0 0,0 0 0,1 0 0,-1 0 0,1-1 0,-2-10 0,-1-3-1301,1 13-683</inkml:trace>
  <inkml:trace contextRef="#ctx0" brushRef="#br0" timeOffset="1150.26">1365 635 11747,'3'17'2689,"-1"0"1,1 24-1,-9 36-578,-1-36-2353,-19 65-1,24-100 136,1 0-175,0-1 0,-1 1 0,0-1 0,0 1 1,0-1-1,-1 0 0,0 0 0,0 0 0,0 0 0,-6 6 0,9-11 222,0 0-1,0 0 0,0 0 1,0 0-1,0 1 0,0-1 1,0 0-1,-1 0 0,1 0 1,0 0-1,0 0 0,0 0 1,0 0-1,0 0 0,0 0 1,-1 1-1,1-1 0,0 0 1,0 0-1,0 0 1,0 0-1,0 0 0,0 0 1,-1 0-1,1 0 0,0 0 1,0 0-1,0 0 0,0 0 1,0 0-1,-1 0 0,1 0 1,0 0-1,0 0 0,0 0 1,0-1-1,0 1 0,-1 0 1,1 0-1,0 0 0,0 0 1,0 0-1,0 0 1,0 0-1,0 0 0,0 0 1,0-1-1,-1 1 0,1 0 1,0 0-1,0 0 0,0 0 1,0-12-2422,7-20-60,-7 30 2465,18-68-2479</inkml:trace>
  <inkml:trace contextRef="#ctx0" brushRef="#br0" timeOffset="1615.36">1680 183 11138,'6'0'4972,"-5"-3"-3511,-3 12-2793,1-2 1242,1-1-1,-1 1 0,1-1 0,1 1 0,-1 0 0,1-1 0,0 1 1,3 8-1,-2-11 45,-1 0 1,1 0-1,0-1 1,0 1-1,1-1 1,-1 0-1,1 1 1,0-1-1,-1 0 1,1-1-1,1 1 1,-1 0-1,0-1 1,0 0-1,1 1 1,4 0-1,5 3 143,1-1-1,0-1 0,1 0 0,-1-1 0,0 0 0,1-1 1,0-1-1,0 0 0,-1-1 0,1-1 0,0 0 0,-1-1 0,1-1 1,-1 0-1,0-1 0,0-1 0,0 0 0,0 0 0,15-10 1,-26 14-46,-1-1 0,1 0 1,-1 0-1,1 0 1,-1 0-1,0 0 1,0 0-1,0-1 1,0 1-1,0-1 1,-1 1-1,1-1 1,-1 0-1,1 1 1,-1-1-1,0 0 0,0 0 1,0 0-1,-1 0 1,1 0-1,-1 0 1,1 0-1,-1-1 1,0 1-1,0 0 1,-1 0-1,1 0 1,-1 0-1,1 0 0,-1 0 1,0 0-1,0 0 1,0 0-1,0 0 1,-1 1-1,-2-5 1,-6-8-53,0 0 0,-1 1 0,0 1 0,-1 0 0,-15-13 1,-42-32-348,62 53 204,0 0-1,0 1 1,-1-1-1,0 1 0,1 1 1,-1 0-1,0 0 1,-14-3-1,20 6 44,0 0 0,-1 0 0,1 0 0,-1 1 0,1-1 0,0 1 0,-1-1 1,1 1-1,0 0 0,-1 0 0,1 0 0,0 0 0,0 0 0,0 0 0,0 1 0,0-1 0,0 0 0,0 1 0,1 0 0,-1 0 0,0-1 0,1 1 0,-1 0 0,1 0 0,-2 5 0,-4 5-842,1 0 1,1 1-1,-6 19 0,10-29 710,-17 60-2550</inkml:trace>
  <inkml:trace contextRef="#ctx0" brushRef="#br0" timeOffset="2180.86">1729 499 6953,'36'-32'2848,"-36"32"-2784,0-1 0,1 1 1,-1 0-1,0 0 0,0 0 1,0-1-1,0 1 0,0 0 1,1 0-1,-1 0 0,0 0 1,0-1-1,0 1 0,1 0 1,-1 0-1,0 0 0,0 0 1,0 0-1,1 0 0,-1-1 0,0 1 1,0 0-1,1 0 0,-1 0 1,0 0-1,0 0 0,1 0 1,-1 0-1,0 0 0,0 0 1,1 0-1,-1 0 0,0 0 1,0 0-1,0 1 0,1-1 1,-1 0-1,0 0 0,0 0 1,1 0-1,-1 0 0,0 0 0,0 1 1,0-1-1,1 0 0,-1 0 1,0 0-1,0 0 0,0 1 1,0-1-1,0 0 0,1 0 1,-1 0-1,0 1 0,0-1 1,0 0-1,0 0 0,0 1 1,0-1-1,0 0 0,0 0 1,0 1-1,0-1 0,-1 17 29,1-15 93,-23 108 165,16-85-314,1 1-1,1-1 1,2 1 0,0 0-1,1 28 1,3-47-32,0 1 0,0-1 0,0 1-1,1-1 1,0 0 0,1 0 0,-1 0 0,2 0-1,-1 0 1,1-1 0,-1 1 0,2-1 0,-1 0 0,1 0-1,0-1 1,0 1 0,0-1 0,1 0 0,0-1-1,0 1 1,0-1 0,9 4 0,-9-4 19,-1-1-1,1-1 1,0 1 0,0-1 0,0 0-1,0 0 1,0-1 0,1 0 0,-1 0-1,0 0 1,1-1 0,-1 0 0,1 0-1,-1 0 1,0-1 0,1 0 0,-1-1-1,0 1 1,0-1 0,0 0 0,0-1-1,0 1 1,0-1 0,6-5 0,-3 2 24,-1-1 1,0 0 0,0-1 0,0 0-1,-1 0 1,0-1 0,-1 0 0,0 0-1,-1 0 1,1-1 0,-2 1 0,1-1-1,4-20 1,-2 6 29,-3 0-1,0 0 0,-1 0 1,-1-1-1,-1 1 1,-4-38-1,1 44-17,0 1 0,-1-1 0,-1 0-1,-1 1 1,-1 0 0,0 0 0,-1 1 0,-1 0 0,-16-27-1,21 40-53,1-1 0,-1 0 0,0 1 0,0-1-1,0 1 1,0 0 0,-1 0 0,1 0 0,-1 1 0,0-1-1,0 1 1,0 0 0,0 0 0,0 0 0,0 1-1,-1 0 1,-6-2 0,7 3-25,0 0 0,0 0-1,0 1 1,1-1 0,-1 1 0,0 0 0,0 0 0,1 1-1,-1-1 1,1 1 0,-1 0 0,1 0 0,0 0-1,0 0 1,0 0 0,0 1 0,0-1 0,0 1 0,1 0-1,-1 0 1,-2 4 0,-14 21-1133,1 1 1,2 1 0,-18 44-1,31-66 644,-21 44-2697</inkml:trace>
  <inkml:trace contextRef="#ctx0" brushRef="#br0" timeOffset="2770.29">2227 183 8866,'15'-2'5879,"15"-11"-2900,-2 1-2195,-10 8-426,36-1 0,-37 4-356,0-1 1,22-4 0,-29 3-4,0 1 0,0 0 0,1 0 0,-1 1 0,0 1 0,0 0 0,1 0 1,-1 1-1,0 0 0,11 4 0,-16-4-5,-1 0 1,0 1-1,0 0 1,0 0-1,0 0 0,-1 0 1,1 1-1,-1-1 1,1 1-1,-1 0 1,0 0-1,0 0 1,0 0-1,0 1 1,-1-1-1,1 1 0,-1 0 1,0 0-1,0 0 1,0 0-1,-1 0 1,1 0-1,-1 0 1,0 0-1,0 1 1,0 6-1,0 2-113,-1 1 0,-1-1-1,0 1 1,-1-1 0,0 1 0,-1-1-1,0 0 1,-9 21 0,-51 100-1224,52-112 1208,-21 38-30,16-33 277,2 0-1,0 1 1,-18 60-1,31-86-47,1 0-1,-1 0 0,1 0 1,-1 0-1,1 0 1,0 0-1,0 1 0,-1-1 1,2 0-1,-1 0 1,0 0-1,0 0 0,1 1 1,-1-1-1,1 0 1,0 0-1,0 0 0,-1 0 1,1 0-1,0 0 1,1 0-1,1 2 0,-1-3 54,0 1 0,0-1 0,1 0 0,-1 1-1,1-1 1,-1 0 0,1-1 0,-1 1 0,1 0-1,-1-1 1,1 1 0,0-1 0,-1 0 0,1 0 0,0 0-1,-1 0 1,6-1 0,22-5 444,1-1 1,-1-1-1,0-1 1,-1-2-1,38-19 1,-36 15-763,2 1 1,-1 2 0,2 1-1,42-8 1,-58 17-266,26-5-1860,-41 6 1950,-1 0 0,0 1 1,0-1-1,0 0 0,0 0 1,0 0-1,0 0 0,0 0 1,0-1-1,0 1 0,0-1 1,-1 1-1,1-1 0,-1 0 1,3-3-1,0-17-3957</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6:09.398"/>
    </inkml:context>
    <inkml:brush xml:id="br0">
      <inkml:brushProperty name="width" value="0.05" units="cm"/>
      <inkml:brushProperty name="height" value="0.05" units="cm"/>
      <inkml:brushProperty name="color" value="#E71224"/>
    </inkml:brush>
  </inkml:definitions>
  <inkml:trace contextRef="#ctx0" brushRef="#br0">192 117 5641,'-3'6'1761,"-11"25"2254,11-28-3481,9-21-1076,21-40 274,-18 40 480,-1 0 0,8-26 0,-18 46 65,1 1-1,-1-1 1,-1 1-1,1-1 1,0 1-1,-1-1 1,1 0-1,-4 2 1,2-1-258,-1 0 0,1 1 0,0 0 1,0 0-1,0 0 0,-5 8 0,7-7 237,-1 0 1,-1 0-1,1 0 0,-1-1 0,0 1 0,-6 5 0,8-8-90,1-1-138,1 0-1,-1-1 0,1 1 1,0 0-1,-1 0 0,1-1 0,0 1 1,0 0-1,-1 0 0,1 0 0,0 0 1,0-1-1,0 1 0,0 0 0,0 0 1,0 0-1,0 0 0,0 0 1,1-1-1,-1 1 0,0 0 0,0 0 1,1 0-1,-1-1 0,1 1 0,0 1 1,16 27-26,44 68 30,-56-88-20,1 0-1,1 0 0,0 0 0,0-1 1,0 0-1,1-1 0,0 1 0,1-2 1,0 1-1,0-1 0,14 7 0,12 4 60,72 23 0,-19-8-6,-65-23-5,-1 2 0,0 0 0,0 1 0,-1 2 0,-1 0 0,0 1 0,-1 1 0,-1 0 0,0 2 1,-1 0-1,-1 1 0,-1 1 0,-1 0 0,-1 1 0,0 0 0,-2 1 0,0 0 0,8 29 0,4 31 156,-18-58-182,1 0 1,1-1-1,16 33 1,-22-53-81,1 0 0,-1 0 0,1 0 0,0-1 0,0 1 0,0 0 0,0-1 0,1 0 0,-1 1 0,1-1 0,-1 0 0,1 0 0,0-1 0,-1 1 0,1-1 0,0 1 0,0-1 0,0 0 0,1 0 0,-1 0 1,0 0-1,0-1 0,0 1 0,1-1 0,-1 0 0,0 0 0,1 0 0,-1 0 0,0 0 0,0-1 0,1 0 0,-1 0 0,0 0 0,0 0 0,0 0 0,0 0 0,3-3 0,-1 2-247,-1-1-1,1 1 0,-1-1 1,0 0-1,0 0 0,0-1 1,-1 1-1,1-1 0,-1 0 1,0 0-1,0 0 1,0 0-1,0 0 0,-1-1 1,0 1-1,0-1 0,0 0 1,0 0-1,-1 0 0,0 0 1,0 0-1,0 0 0,0-7 1,-8-16-2358</inkml:trace>
  <inkml:trace contextRef="#ctx0" brushRef="#br0" timeOffset="1012.88">37 597 8066,'0'0'115,"0"0"1,0 1 0,1-1 0,-1 0-1,0 0 1,0 0 0,0 1 0,0-1-1,0 0 1,0 0 0,0 0 0,0 1-1,0-1 1,1 0 0,-1 0 0,0 1-1,0-1 1,0 0 0,0 0 0,-3 5 4051,6-5-4299,-2 0 162,14-7 67,-9 4-92,-1-1-1,1 1 0,-1-1 1,0-1-1,0 1 1,6-7-1,-5 4 4,-4 4 10,0 1 0,0 0 1,-1 0-1,1-1 0,-1 1 1,1-1-1,-1 1 0,0-1 1,0 1-1,0-1 0,-1 0 1,1 0-1,0 1 0,-1-1 1,0 0-1,0-3 0,0-4 189,-1 1-1,-1 0 1,-3-15-1,-3-14 285,8-50-123,1 51-165,-8-71 0,6 98-128,-1 0 0,0 0 1,-1 0-1,0 0 0,-1 1 0,0-1 0,0 1 1,-1 0-1,0 0 0,-1 0 0,-10-13 0,-5 9 170,19 13-221,0-1 0,1 0 0,-1 0 1,0 0-1,1 0 0,-1 0 1,0 0-1,1 0 0,-1 0 0,1-1 1,0 1-1,-1 0 0,0-3 1,4 0-25,-1 3 1,4 6-158,-1 3 166,1-1 0,0 1 1,0-1-1,0 0 0,1-1 1,0 1-1,1-1 0,-1 0 1,15 9-1,-15-11 4,0 0 1,1-1 0,-1 1-1,1-2 1,-1 1-1,1-1 1,0 0-1,0 0 1,0-1-1,1 0 1,12 1 0,1-3 26,0 0 0,31-7 0,-37 6-32,99-23 24,10-1-14,-106 23-11,-1 2 0,1 0 1,0 1-1,34 3 0,-47-2-3,0 0 0,0 0 0,0 0 0,-1 1 0,1 0 0,0 0 0,-1 0 0,1 0 0,-1 1 0,0 0 0,0-1 0,0 2 0,0-1 0,0 0 0,-1 1 0,5 5 0,-6-7 1,-1 1-1,1 0 1,-1 0-1,1 0 1,-1 0-1,0 0 1,0 0-1,-1 1 1,1-1-1,-1 0 0,1 0 1,-1 1-1,0-1 1,0 0-1,-1 1 1,1-1-1,-1 0 1,1 0-1,-1 0 1,0 1-1,0-1 1,0 0-1,-1 0 0,1 0 1,-3 3-1,-9 11-20,0-1 0,-1-1-1,0 0 1,-1-1 0,-1 0-1,-26 17 1,14-10-127,-19 12 164,-81 43 0,43-28 450,60-34-349,-52 18-1,67-26-353,1 0-1,0 0 1,1 0 0,-1 1-1,1 0 1,1 1 0,-1 0-1,1 0 1,1 0 0,-7 11-1,-21 23-925,22-30 607</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7:15.069"/>
    </inkml:context>
    <inkml:brush xml:id="br0">
      <inkml:brushProperty name="width" value="0.05" units="cm"/>
      <inkml:brushProperty name="height" value="0.05" units="cm"/>
      <inkml:brushProperty name="color" value="#E71224"/>
    </inkml:brush>
  </inkml:definitions>
  <inkml:trace contextRef="#ctx0" brushRef="#br0">457 344 6697,'28'4'224,"-10"-3"-55,15 5 167,2-6-192,-34-1-520,1-4-1145,-2 0 121</inkml:trace>
  <inkml:trace contextRef="#ctx0" brushRef="#br0" timeOffset="965.09">582 317 3633,'3'-14'655,"0"1"812,-2 23 1084,13-30-56,-13 19-2457,0 0 0,0 0 0,-1 0 1,1 0-1,-1 0 0,1 0 0,-1 0 0,1 0 0,-1 0 0,1 0 0,-1 0 1,0-1-1,0 1 0,0 0 0,0 0 0,1 0 0,-1 0 0,-1-1 1,1 1-1,0 0 0,0 0 0,0 0 0,-1 0 0,1 0 0,0-1 0,-1 1 1,1 0-1,-1 0 0,0 0 0,1 0 0,-1 0 0,0 0 0,1 0 1,-1 1-1,0-1 0,0 0 0,0 0 0,0 1 0,-1-2 0,2 2-47,-10-12-20,1 1-1,0-2 0,-9-15 0,12 17 52,0 1 0,-1-1-1,-1 2 1,-14-17 0,14 20 18,0 1 1,-1 0 0,1 1-1,-1-1 1,0 2 0,0-1-1,0 1 1,0 1 0,-19-4-1,-37-12 314,29-1-188,28 14-153,1 1 1,-1 0-1,0 0 1,-11-3-1,16 6-14,0 1 0,0-1 0,0 1-1,0 0 1,1 0 0,-1 0 0,0 0 0,0 0 0,0 1-1,0-1 1,0 1 0,0 0 0,1 0 0,-1 0-1,0 0 1,0 0 0,-2 2 0,-6 5 26,-1 1 0,1 0 1,1 1-1,-1 0 0,2 0 1,-1 1-1,-14 24 0,5-4 145,-30 65 1,45-88-171,0 1 0,1-1 0,0 1 0,0 0 0,1-1 0,0 1 0,0 0 0,1 0 0,0 1 0,1-1 0,0 0 0,1 0 0,0 0 1,0 0-1,1 0 0,0 0 0,0 0 0,1 0 0,5 10 0,12 23 44,2-1-1,2 0 1,1-2 0,3-1-1,1-1 1,1-2 0,47 42-1,-70-70-29,1 0-1,-1-1 1,1 0-1,1 0 0,-1-1 1,1 0-1,0-1 1,0 0-1,0 0 1,1-1-1,-1 0 0,1-1 1,0 0-1,0 0 1,0-1-1,0-1 0,0 1 1,0-2-1,-1 1 1,1-1-1,0-1 1,0 0-1,0 0 0,-1-1 1,1 0-1,-1-1 1,0 0-1,0 0 1,0-1-1,-1 0 0,15-12 1,-6 4 54,-1-1 0,0-1 0,-1 0 0,-1-1 0,0-1 0,-1 0 1,-1-1-1,-1 0 0,12-26 0,-17 30 22,0 1 0,-1-1-1,-1 0 1,0 0 0,-1 0 0,-1-1 0,0 1-1,-1-1 1,0 1 0,-1-1 0,-1 1 0,0-1 0,-1 1-1,-6-22 1,2 16-67,-1 1 1,0 0-1,-2 0 0,0 1 1,-1 0-1,-16-21 0,21 32-50,-1 0 1,0 0-1,-1 1 0,1 0 1,-1 0-1,0 0 0,-1 1 1,1 0-1,-1 0 0,0 1 1,0 0-1,-1 0 0,1 1 1,-1 0-1,0 1 0,-13-3 0,5 4 5,0 1 0,1 1 0,-1 0 0,1 1 0,-1 0 0,1 2 0,0 0 0,-24 9 0,18-5 31,0 2-1,1 1 0,0 0 0,1 1 0,-27 22 0,40-28-36,-1 0 0,1 1-1,1 0 1,-1 0 0,1 0 0,0 1-1,1 0 1,0 0 0,0 1-1,1-1 1,0 1 0,1 0 0,-1 0-1,-1 12 1,3-11-914,1 0-1,0 0 1,1-1 0,1 20-1,2-9-2029</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7:44.518"/>
    </inkml:context>
    <inkml:brush xml:id="br0">
      <inkml:brushProperty name="width" value="0.05" units="cm"/>
      <inkml:brushProperty name="height" value="0.05" units="cm"/>
      <inkml:brushProperty name="color" value="#E71224"/>
    </inkml:brush>
  </inkml:definitions>
  <inkml:trace contextRef="#ctx0" brushRef="#br0">4513 932 8610,'-6'10'5254,"5"-10"-5136,1 1 0,-1-1 0,1 0 0,-1 1 0,1-1 0,-1 1 1,1-1-1,-1 1 0,1-1 0,0 1 0,-1-1 0,1 1 0,0 0 0,0-1 0,-1 1 1,1-1-1,0 1 0,0 0 0,0-1 0,0 1 0,0 0 0,0-1 0,0 1 0,0 0 0,0-1 1,0 1-1,0 0 0,0-1 0,0 1 0,1 0 0,1 0-105,-1 0-1,1 0 1,0-1-1,0 1 1,0-1-1,0 1 1,0-1-1,0 0 1,0 0 0,0 0-1,0 0 1,0 0-1,-1-1 1,1 1-1,0 0 1,0-1-1,0 0 1,0 1-1,3-3 1,3 1 12,-5 1-22,14-3 0,-1 0 0,0 0-1,1 2 1,0 0 0,33 1 0,-1 5 9,0-3 1,1-1-1,-1-3 0,60-11 0,13-1 129,0 5-1,180 9 0,-176 3 377,0-6 0,165-25 0,28-43-168,-48 9-231,-197 50-21,129-7 0,-183 19-220,-1 1 0,1 1-1,0 1 1,0 1 0,-1 0 0,1 2 0,-1 0-1,0 1 1,-1 1 0,1 0 0,-1 2 0,24 15-1,-39-22-368,19 11-732,-22-12 1011,1-1 1,-1 0-1,1 1 0,-1-1 1,1 0-1,-1 1 0,1-1 1,-1 0-1,1 0 0,-1 0 1,1 1-1,0-1 0,-1 0 1,1 0-1,-1 0 0,1 0 1,-1 0-1,1 0 0,0 0 1,-1 0-1,1 0 0,-1 0 1,1-1-1,-1 1 0,1 0 1,0 0-1,-1-1 0,1 1 0,-1 0 1,1 0-1,-1-1 0,0 1 1,2-1-1,-2-4-2615</inkml:trace>
  <inkml:trace contextRef="#ctx0" brushRef="#br0" timeOffset="584.5">6994 1 7970,'120'36'9527,"-72"-24"-8647,48 20-1,-80-25-908,0 1-1,-1 0 1,0 1 0,0 1-1,-1 0 1,23 21 0,1 10 19,-1 2 0,42 66 0,38 44 200,-102-135-109,2-1 1,1-2-1,0 1 0,0-2 1,1-1-1,28 15 0,-15-12 246,1-1 1,62 18-1,-194-17-2241,9 3 660,0 3 0,1 5 0,-153 68 0,104-43-2349,60-27 1000</inkml:trace>
  <inkml:trace contextRef="#ctx0" brushRef="#br0" timeOffset="1305.57">4789 548 9370,'1'2'347,"1"0"0,-1 1 0,0-1 0,0 1 0,0 0 0,0-1 0,-1 1 0,1 0 0,-1-1 0,1 1 0,-1 0 0,0-1 0,0 1 0,0 0 0,-1 0 0,1-1 0,-1 4 0,-1-1-323,1 0 0,-1 0 0,0 0-1,-1-1 1,1 1 0,-1 0 0,0-1-1,-5 6 1,1-2-352,0 0-1,-1-1 1,0 0 0,0-1-1,0 0 1,-1 0 0,0-1-1,-13 7 1,-16 1 327,-42 8 0,46-13 876,1 2 0,-41 17 0,32-6-436,0 1-1,2 2 1,1 2-1,1 2 1,-62 60-1,94-83-435,0 1 0,1 0 0,0 1 0,0-1-1,-6 12 1,10-16-4,0 0 1,0 0-1,1 0 0,-1 0 0,1 0 1,-1 0-1,1 0 0,0 0 0,0 0 1,0 0-1,0 0 0,0 0 0,0 0 1,0 0-1,1 0 0,-1 0 0,1 0 1,-1 0-1,1 0 0,0 0 0,0 0 1,0 0-1,0-1 0,0 1 0,0 0 1,0-1-1,2 3 0,10 8 10,0 1 0,1-2 0,0 0 1,1-1-1,0 0 0,1-2 0,0 1 0,0-2 0,0 0 0,1-1 0,0-1 0,20 4 0,4-1 18,0-2 0,1-2 0,-1-2-1,48-3 1,-20-3-88,16-1-1371,126 7 1,-157 4-1907,-9-1-471</inkml:trace>
  <inkml:trace contextRef="#ctx0" brushRef="#br0" timeOffset="4878.79">422 1073 8914,'37'-8'5419,"-30"7"-5441,0 0 0,0 0-1,-1-1 1,13-5 0,20-10 60,76-24 0,-98 37-31,-1 0 1,1 2 0,0 0-1,-1 1 1,1 0 0,0 2-1,32 4 1,44 14 13,97 14-15,-102-29 6,113-9 1,88-24-27,-176 16 4,-71 9 13,479-39 13,331-21 6,-462 15 64,-4 35-50,27 42-2,177 2-2,-136-63 269,10-25 615,34 27 48,-80 54-819,-5 30-6,220 17-32,-81-64-65,-329-13 161,305-3 1216,0 32-5,-405-9-1235,323 23 172,-329-32-508,215-23 0,33-56-342,15-3 882,-356 75-278,0 1 1,29 2 0,-47 0-89,0 0 0,0 1 1,0 0-1,0 0 1,0 1-1,0-1 0,0 1 1,0 1-1,0-1 0,-1 1 1,1 0-1,-1 0 0,6 6 1,-9-8-36,-1 0 0,1 1 0,-1-1 0,0 1 0,1-1 1,-1 1-1,0-1 0,0 1 0,0 0 0,0 0 0,-1-1 0,1 1 1,0 0-1,-1 0 0,1 0 0,-1 0 0,0 0 0,1 0 0,-1 0 1,0 0-1,0 0 0,0 0 0,-1 0 0,1 0 0,0 0 0,-1 0 0,1 0 1,-1-1-1,1 1 0,-1 0 0,-1 2 0,0-1-71,0-1 0,1 0-1,-1 1 1,-1-1 0,1 0-1,0 0 1,0 0 0,-1 0-1,1 0 1,-1-1 0,1 1-1,-1-1 1,0 1 0,0-1 0,0 0-1,1 0 1,-1-1 0,0 1-1,-5 0 1,0-1-198,0-1 1,0 1-1,0-2 0,0 1 1,1-1-1,-1 0 0,0-1 1,1 0-1,0 0 0,0-1 1,0 1-1,0-2 0,-11-7 0,-9-10-1081,-43-44 0,57 53 1091,-154-175-1100,17-10 4640,131 179-1740,18 19-1481,1 0 0,0 0 1,0 0-1,-1 0 0,1 0 1,0 0-1,0 0 0,-1 0 1,1 0-1,0 0 1,0 0-1,-1 0 0,1 0 1,0 0-1,0 0 0,-1 0 1,1 0-1,0 0 0,0 1 1,-1-1-1,1 0 0,0 0 1,0 0-1,0 0 0,-1 1 1,1-1-1,0 0 1,0 0-1,0 0 0,-1 1 1,1-1-1,0 0 0,0 0 1,0 0-1,0 1 0,0-1 1,0 0-1,0 0 0,0 1 1,0-1-1,-1 0 0,1 1 1,0 4 131,0 0 0,0 1 0,0-1 0,1 0 0,-1 0 1,1 0-1,2 6 0,0 2-164,2 0 0,-1-1 0,2 1 0,-1-1 0,2 0 1,0-1-1,0 1 0,1-1 0,0-1 0,1 1 0,0-2 0,0 1 0,1-1 0,0-1 1,1 1-1,0-2 0,0 0 0,1 0 0,0-1 0,0 0 0,0-1 0,1-1 0,21 5 1,47 7 199,1-5 0,98 3 1,-13-3 378,-104-5-408,291 23 489,-245-25-459,138-14 0,-77-8-168,-162 19-153,-13 4-51,-14 5-149,-644 289-1569,663-299 1879,-313 130-858,103-59-2999,67-31 563</inkml:trace>
  <inkml:trace contextRef="#ctx0" brushRef="#br0" timeOffset="5939.95">1764 325 8330,'-4'10'660,"0"1"-1,1 0 1,0 0 0,0-1 0,1 2 0,1-1-1,-1 12 1,1-22-623,1 0 0,-1 0 0,0 0 0,1-1 0,-1 1 0,0 0 0,0 0 0,1-1 0,-1 1 0,0 0 0,0-1 0,0 1 0,0 0 0,0-1 0,0 0 0,0 1 0,0-1 0,0 0 0,0 1 0,0-1 0,-2 0 0,-3 2 11,1 0-1,0 0 1,0 0 0,0 1 0,0-1 0,0 1-1,0 0 1,1 1 0,-1-1 0,1 1 0,0 0-1,-6 8 1,-6 5 92,4-6-31,-22 23 248,-3-1 0,-43 30 0,67-54-292,-1-1 1,0 0-1,0-1 1,0-1-1,-1-1 0,0 0 1,0 0-1,0-2 1,-1 0-1,-18 1 0,-15-4-17,0-2-1,-78-13 0,79 8-93,1 1 0,-79 3 0,73 8 78,2 2-1,-1 3 1,1 2 0,-60 23-1,-189 92 519,258-108-447,4-2-39,0-1 0,-64 15 0,101-31-69,1 0 0,-1 0 1,1 0-1,-1 0 0,1 0 0,-1 1 0,1-1 0,-1 0 0,1 0 0,0 1 0,-1-1 1,1 0-1,-1 1 0,1-1 0,0 1 0,-1-1 0,1 0 0,0 1 0,-1-1 0,1 1 1,0-1-1,-1 1 0,1-1 0,0 1 0,0-1 0,0 1 0,0-1 0,-1 1 0,1-1 1,0 1-1,0 0 0,7 21-128,21 21-51,-28-43 181,11 14 11,-1-1 0,2 0 0,0-1 0,0 0 0,1-1 0,16 10 0,-22-16 23,1 0 1,0-1-1,0-1 1,0 1 0,1-1-1,-1-1 1,1 0-1,0 0 1,-1 0-1,1-1 1,0-1-1,0 1 1,15-3 0,32-5 33,59-4-23,-101 11-43,0 1 1,0 0-1,0 1 0,-1 0 1,1 1-1,18 7 0,5 6-14,-1 2 0,39 25 0,-35-20-10,51 24-1,-77-41 29,1-1-1,0-1 0,0 0 1,0 0-1,0-2 0,0 0 1,26 0-1,-13-4-20,1-1 0,0-2 0,-1-1 0,0-1 0,0-2 0,-1-1 0,0-1 0,26-14 0,31-22-2645,80-60 1,-151 98 1984,51-36-2835</inkml:trace>
  <inkml:trace contextRef="#ctx0" brushRef="#br0" timeOffset="6595.2">4426 584 5457,'-5'-5'2529,"-7"-1"-217,-5-7-1376,1-4-2664,-9-13-608,-5-3-697</inkml:trace>
  <inkml:trace contextRef="#ctx0" brushRef="#br0" timeOffset="7032.02">3931 236 7962,'0'-1'96,"0"1"0,0-1 1,0 0-1,0 1 0,-1-1 0,1 1 1,0-1-1,0 0 0,0 1 0,0-1 1,0 0-1,0 1 0,1-1 0,-1 0 1,0 1-1,0-1 0,0 1 1,1-1-1,-1 0 0,0 1 0,0-1 1,1 1-1,-1-1 0,1 1 0,-1-1 1,0 1-1,1-1 0,-1 1 0,1 0 1,-1-1-1,1 1 0,-1-1 0,1 1 1,-1 0-1,1 0 0,0-1 1,-1 1-1,1 0 0,-1 0 0,1 0 1,0 0-1,-1-1 0,1 1 0,-1 0 1,1 0-1,0 0 0,-1 0 0,1 1 1,0-1-1,-1 0 0,2 0 1,1 2-45,-1-1 1,0 0 0,1 1 0,-1-1 0,0 1 0,1 0 0,-1 0 0,0 0 0,0 0 0,2 3 0,4 11 235,-1-1 0,-1 2 0,0-1 0,-1 1 0,-1 0 0,-1 0 0,2 18 1,-4-29-223,34 408 1265,-29-310-1295,-3-11-11,-4 0 1,-17 134 0,13-167-817,40-148-4794,-11 36 2462</inkml:trace>
  <inkml:trace contextRef="#ctx0" brushRef="#br0" timeOffset="7924.32">7960 92 5393,'-1'0'350,"1"-1"0,-1 1-1,1-1 1,-1 1 0,1-1-1,-1 1 1,1-1 0,-1 1-1,1 0 1,-1-1 0,1 1 0,-1 0-1,0-1 1,1 1 0,-1 0-1,0 0 1,1 0 0,-1-1-1,0 1 1,-1 0 0,-4 10 1821,6 29-2102,0-36-59,36 437 2003,-87 436 963,43-814-2968,2-40-610,5-23 513,1 0-1,-1 0 1,1 0-1,-1 1 1,1-1-1,0 0 1,-1 0 0,1 0-1,0 0 1,0 0-1,0 0 1,0 0-1,-1 0 1,1 0-1,1 0 1,-1 0-1,0 0 1,0 0 0,0-2-1,2-57-3537,2-29-441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54:42.377"/>
    </inkml:context>
    <inkml:brush xml:id="br0">
      <inkml:brushProperty name="width" value="0.05" units="cm"/>
      <inkml:brushProperty name="height" value="0.05" units="cm"/>
      <inkml:brushProperty name="color" value="#E71224"/>
    </inkml:brush>
  </inkml:definitions>
  <inkml:trace contextRef="#ctx0" brushRef="#br0">201 269 13643,'-4'-4'-147,"3"3"196,1 0 1,-1-1-1,1 1 1,-1 0-1,0 0 0,0 0 1,0 0-1,1 0 1,-1 0-1,0 1 1,0-1-1,0 0 0,0 0 1,-1 1-1,1-1 1,0 0-1,0 1 1,0-1-1,0 1 0,-1 0 1,1-1-1,0 1 1,0 0-1,-1 0 1,1 0-1,0 0 1,-1 0-1,1 0 0,0 0 1,0 0-1,-1 0 1,1 1-1,-2 0 1,1 0-44,1 0 1,0 0 0,0 0 0,0 0 0,0 0 0,0 0 0,0 0 0,0 0-1,0 0 1,0 1 0,1-1 0,-1 0 0,0 1 0,1-1 0,-1 1-1,1-1 1,0 0 0,-1 1 0,1-1 0,0 1 0,0-1 0,0 1 0,0-1-1,0 1 1,0-1 0,1 3 0,10 45 48,-6-33 27,1 11 19,0 6 80,2 0 0,2 0 1,1-1-1,28 59 0,-18-54-127,-1 1 0,-2 2 1,-2 0-1,-1 0 0,-3 2 0,10 48 0,-12-21 89,-4-28 82,14 51-1,-19-90-193,-1 0 1,1 0-1,1 0 0,-1 0 1,0 0-1,0 0 0,1 0 1,-1-1-1,1 1 0,-1 0 1,1-1-1,0 1 0,3 1 1,-3-2-11,0 1 0,0-1 1,-1 1-1,1-1 0,0 1 1,-1 0-1,1-1 0,-1 1 1,0 0-1,2 2 1,-4-2-83,0 0 1,0 0 0,0 0 0,0-1 0,-1 1 0,1-1 0,-1 1-1,1-1 1,-1 1 0,1-1 0,-1 0 0,0 0 0,1 0 0,-1 0 0,-3 2-1,-3 2-1166,-26 14-2454,28-17 2903,-9 2-2290</inkml:trace>
  <inkml:trace contextRef="#ctx0" brushRef="#br0" timeOffset="486.69">31 529 5801,'9'61'1297,"-11"-50"503,2 0-1696,1 4-264,0 0-80,-1 4-472,0-4-857,-1 2-231,-2-4-481</inkml:trace>
  <inkml:trace contextRef="#ctx0" brushRef="#br0" timeOffset="1297.12">30 712 5673,'-2'-188'6765,"-19"-262"-6507,18 428-138,2 17-60,0 0 0,1-1 0,-1 1 0,1-1 0,0 0 0,0 1 0,2-8 0,-2 14-71,1 0 0,-1 0 0,1 0-1,-1 0 1,1 0 0,0 0 0,0 0-1,-1 0 1,1 0 0,0-1 0,0 1 0,0 0-1,0 0 1,0-1 0,0 1 0,0 0-1,0-1 1,0 1 0,2 0 0,8 6 103,-5-3 19,0 0 1,0-1-1,0 1 0,1-1 0,-1 0 0,1-1 0,10 3 1,-9-2-22,1 0 0,-1 1 0,0 0 1,0 1-1,-1 0 0,0 0 0,1 0 0,10 12 1,-8-8-74,1 0 0,18 11 0,13 0-35,-34-17 62,-1 0-1,1 0 1,-1 1-1,0 0 0,0 0 1,0 1-1,-1 0 0,1 0 1,-1 1-1,-1-1 1,1 1-1,5 8 0,9 21 312,-14-25-320,0 1 1,0-1-1,1 0 1,9 10-1,-22-21-26,-1 0 0,0 0-1,0 1 1,1 0-1,-1 0 1,0 1-1,-8 1 1,12-1-6,-31 4-45,0 1 0,-51 17 0,25-6 56,50-14-62,0-1-1,1 2 0,-1-1 0,0 1 1,1 1-1,-17 10 0,24-6-1989</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5:46.856"/>
    </inkml:context>
    <inkml:brush xml:id="br0">
      <inkml:brushProperty name="width" value="0.2" units="cm"/>
      <inkml:brushProperty name="height" value="0.2" units="cm"/>
    </inkml:brush>
  </inkml:definitions>
  <inkml:trace contextRef="#ctx0" brushRef="#br0">574 1 11891,'-4'1'13,"1"0"0,-1 1 1,1-1-1,-1 1 0,1 0 1,0 0-1,0 0 0,0 0 1,0 1-1,0-1 0,0 1 1,1 0-1,-1 0 0,1 0 1,0 0-1,0 0 0,0 1 1,0-1-1,-5 12 2884,-3 9-2895,17 16 37,-4-26-30,-1-1 0,1 23 0,-1-15 2,1 1 1,0-1 0,8 25 0,-5-24 40,-2-1 0,5 43-1,-13 57 121,1-78-151,4 70 0,5-57 8,8 136 346,-13-152-282,-2-1-1,-13 77 0,9-88-85,2 1-1,1 0 1,1 0 0,6 53-1,-2-16-6,-3 0-1,-14 112 0,-2 54 47,20-180-22,1-1 0,17 68 0,4 35-9,-24-130-12,0 0 0,-2 1 0,-1-1 0,-5 34 0,-10 23 15,-9 66 179,23-128-167,1 0-1,2 0 1,0 0 0,0 0 0,10 37-1,5 2-50,-5-21 197,8 48 1,-17-73-71,-1 1 1,0-1 0,-1 1 0,-1 0 0,0-1-1,0 1 1,-7 23 0,8-33-168,0-1 0,0 0 0,0 0 0,0 1 0,0-1 1,0 0-1,1 0 0,-1 0 0,1 1 0,0-1 0,-1 0 0,1 0 0,0 0 0,0 0 1,0 0-1,1 0 0,-1-1 0,0 1 0,1 0 0,-1 0 0,1-1 0,2 2 1</inkml:trace>
  <inkml:trace contextRef="#ctx0" brushRef="#br0" timeOffset="1658.63">0 2866 5465,'33'0'591,"-14"0"586,-1 0 0,0 1 1,27 6-1,9 8-353,-36-9-551,0 0 1,0-2-1,0 0 1,35 1-1,46-8-175,-65 0 22,0 2 0,0 2 0,48 6 0,30 16 229,-70-12-272,0-2-1,1-3 0,-1-1 0,48 0 0,-24-8 139,0 4 0,71 10 0,-27-1-127,127-3 0,-78-5-71,-9 13 317,-108-8-222,0-3 0,0-1 0,54-4-1,-34-5-63,0 2-1,1 2 0,113 14 1,-59 0 323,168-3 0,-104-6-164,-104-4-167,151-23 0,-149 13 297,127-2 0,220 10-301,-160-1 421,-105 4-246,52-15-203,44 0-3,-186 16 3,0-3 0,108-18 0,-126 11 38,0 2-1,89 1 0,-109 7-23,0 2-1,0 1 1,0 1-1,-1 2 1,45 16 0,-64-19-51,0-1 1,0-1-1,0 0 1,17 1-1,-18-3 1,0 1-1,0 1 1,0 0-1,0 1 1,12 4-1,-24-7 3,0 1 1,1-1-1,-1 1 0,0 0 0,0-1 0,0 1 0,0 0 0,0-1 1,1 1-1,-1 0 0,0-1 0,0 1 0,-1 0 0,1-1 0,0 1 1,0 0-1,0-1 0,0 1 0,-1 0 0,1-1 0,0 1 0,0-1 1,-1 1-1,1 0 0,0-1 0,-1 1 0,1-1 0,-1 1 0,1-1 1,-1 1-1,1-1 0,-1 0 0,1 1 0,-1-1 0,1 0 0,-2 1 1</inkml:trace>
  <inkml:trace contextRef="#ctx0" brushRef="#br0" timeOffset="2775.97">1648 2657 7482,'4'68'6419,"10"39"-5793,1 19-1074,-10 6 1955,-16 161 0,5-188-683,4-88-804,2-13-139,-1 0 1,1 0-1,-1 0 0,1 0 0,1 1 0,-1-1 0,0 0 0,3 7 1,6-25-3022,0-12-58,1-8-130</inkml:trace>
  <inkml:trace contextRef="#ctx0" brushRef="#br0" timeOffset="3762.41">4997 2639 8282,'0'4'525,"1"1"0,1 0 0,-1-1 0,0 1 0,1-1 0,0 1 0,0-1 0,0 0 0,1 0-1,-1 0 1,5 4 0,-7-8-527,2 5 104,-1 1-1,1-1 1,-1 1-1,0-1 1,0 1 0,-1-1-1,0 1 1,0-1-1,0 1 1,0 0-1,-1-1 1,-1 7-1,0 10-43,-5 178-29,-14 163 459,21-358-491,-1 0-1,0 0 1,0 0 0,-1-1-1,1 1 1,-5 8 0,6-13-44,0 0 1,0 1 0,-1-1-1,1 0 1,0 1 0,0-1-1,-1 0 1,1 1 0,0-1 0,-1 0-1,1 1 1,0-1 0,-1 0-1,1 0 1,-1 1 0,1-1 0,0 0-1,-1 0 1,1 0 0,-1 0-1,1 0 1,0 0 0,-1 1-1,1-1 1,-1 0 0,1 0 0,-1 0-1,1 0 1,-1-1 0,0 1-221,-1-1 0,-10-15-3204,4 0 416</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5:52.965"/>
    </inkml:context>
    <inkml:brush xml:id="br0">
      <inkml:brushProperty name="width" value="0.2" units="cm"/>
      <inkml:brushProperty name="height" value="0.2" units="cm"/>
    </inkml:brush>
  </inkml:definitions>
  <inkml:trace contextRef="#ctx0" brushRef="#br0">55 149 8538,'36'4'6408,"17"10"-5307,-51-13-1150,-1 0 0,0 0 0,1 0 0,-1 1 0,0-1 0,0 0 0,0 0 0,0 1 0,0-1 0,0 1 0,0-1 0,0 1 0,-1-1 0,1 1 0,-1-1 0,1 1 0,-1 0 0,1 2 0,6 39-1026,-6-29 657,8 81-2891,-5 148 0,-4-202 2901,-7 130 1859,4-142-239,-1-1-1,-1 1 1,-18 51 0,21-75-1080,0-1-1,0 0 1,0 1 0,0-1 0,-1 0 0,0 0-1,0 0 1,0-1 0,0 1 0,0-1 0,-6 5-1,7-7-112,0 0-1,1 0 1,-1 0-1,0 0 1,1-1-1,-1 1 1,0 0-1,0-1 1,1 1-1,-1-1 1,0 0-1,0 0 0,0 0 1,0 0-1,0 0 1,0 0-1,1 0 1,-1 0-1,0-1 1,0 1-1,0-1 1,0 0-1,1 1 1,-1-1-1,0 0 0,1 0 1,-1 0-1,1 0 1,-1 0-1,1 0 1,-3-3-1,-1 0-25,1-1 0,0 0 0,0 0 0,1 0 0,-1 0 0,1 0 0,0-1 0,0 1 0,1-1 0,0 0 0,0 0 0,0 0 0,1 0 0,0 0 0,0 0 0,0-1 0,1-6 0,0 9-34,0 0-1,0-1 0,1 1 1,0 0-1,0 0 1,0 0-1,0 0 0,1 0 1,-1 0-1,1 0 0,0 1 1,0-1-1,1 0 1,-1 1-1,1 0 0,0-1 1,-1 1-1,1 0 1,1 1-1,-1-1 0,0 0 1,1 1-1,-1 0 0,1 0 1,0 0-1,4-2 1,67-30-483,-48 21 544,54-19 1,-78 31 2,1 0 0,0 0 0,-1 1 0,1 0 0,0 0 0,-1 0 0,1 0 0,0 0 0,-1 1 0,1-1 0,0 1 0,-1 0 0,1 0 0,-1 0 0,1 1 0,-1-1 0,0 1 0,1 0 0,-1 0 0,0 0 0,0 0 0,-1 1 0,1-1 0,0 1 0,-1 0 0,1 0 0,2 4 0,5 8 53,-1 0 0,0 0 1,-1 1-1,8 22 0,-14-32-69,28 82 162,-23-63-195,1-1 0,1 0 0,1-1 0,22 40 0,-31-62-9,0 0 0,-1 0 1,1 0-1,0 0 0,-1 0 1,1 0-1,0 0 0,0 0 1,0 0-1,0 0 0,0 0 1,0 0-1,0-1 0,0 1 1,1 0-1,-1-1 0,0 1 1,0-1-1,1 1 0,-1-1 1,0 0-1,0 1 0,1-1 1,-1 0-1,0 0 0,1 0 1,-1 0-1,0 0 0,2-1 1,-1 0-142,0 0 0,0 0 0,-1 0 0,1 0 0,-1-1 0,1 1 0,-1-1 0,1 1 1,-1-1-1,0 0 0,0 1 0,0-1 0,0 0 0,0 0 0,0 0 0,0 0 0,-1 0 0,1 0 0,0-3 0,7-36-2309</inkml:trace>
  <inkml:trace contextRef="#ctx0" brushRef="#br0" timeOffset="460.76">652 437 8874,'-14'109'5400,"10"-94"-4951,1 0 0,-2-1-1,0 1 1,0-1 0,-10 17-1,5-20-80,28-17-109,15-2-239,12-3 33,0 1-1,1 2 0,0 2 1,1 2-1,49 3 1,-93 1-213</inkml:trace>
  <inkml:trace contextRef="#ctx0" brushRef="#br0" timeOffset="818.4">874 1 12043,'14'132'3656,"7"47"129,24 133-5963,-38-233 970,-7 153 0,-17-358-6243,10 63 4285</inkml:trace>
  <inkml:trace contextRef="#ctx0" brushRef="#br0" timeOffset="1225.31">1190 300 5521,'7'24'3516,"-2"0"-1,4 37 1,-2 51-623,4 36-5144,-8-130 1960,1 0 0,0 0 0,1-1 0,1 0 1,0 0-1,10 16 0,-14-28 243,1-1 0,0 1 0,0-1 0,0 0 0,0 1 0,1-2 0,0 1 0,0 0 0,0-1 0,0 0 0,0 1 0,1-2 0,-1 1 0,1 0 0,0-1 0,0 0 0,0 0 0,0-1 0,8 2 0,-7-2 145,0-1 1,1 0-1,-1 0 1,0 0-1,1-1 1,-1 0-1,0 0 0,0-1 1,1 0-1,-1 0 1,-1 0-1,1-1 0,0 1 1,-1-1-1,10-7 1,-1-1 77,-2-1 1,1 0-1,-2-1 1,0 0-1,0 0 1,-1-1-1,-1-1 1,0 0-1,-1 0 1,-1 0 0,0-1-1,-1 0 1,-1-1-1,0 1 1,-1-1-1,-1 0 1,-1 0-1,0 0 1,-1-27-1,-2 29-186,0 1 0,0 0 0,-2 0 0,0 0 0,0 0 0,-1 1 0,-1-1 0,0 1 0,-1 0 0,-12-20 0,12 24-36,0 1 0,-1-1 0,0 1-1,-1 0 1,0 1 0,0 0 0,-1 0 0,0 1 0,0 0-1,0 0 1,-1 1 0,1 0 0,-1 1 0,-20-6 0,15 7-217,0 1 1,-1 0 0,1 1-1,0 0 1,-1 1 0,-19 3-1,8-1-780,25-1 836,1-1 0,-1 0-1,1 0 1,-1 0 0,0 0-1,1 0 1,-1 0 0,1-1 0,-1 1-1,1 0 1,-1-1 0,1 1-1,0-1 1,-1 0 0,1 1 0,-1-1-1,1 0 1,0 0 0,0 0-1,-1 0 1,0-1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5:56.106"/>
    </inkml:context>
    <inkml:brush xml:id="br0">
      <inkml:brushProperty name="width" value="0.2" units="cm"/>
      <inkml:brushProperty name="height" value="0.2" units="cm"/>
    </inkml:brush>
  </inkml:definitions>
  <inkml:trace contextRef="#ctx0" brushRef="#br0">191 0 7674,'-30'52'5687,"-13"27"-3858,-25 42-2261,64-114 446,-31 57 210,33-60-157,0 0-1,1 0 1,0 0 0,-1 0 0,1 1 0,1-1 0,-1 0-1,0 1 1,1-1 0,0 1 0,0-1 0,1 1 0,0 5-1,0-7-12,1-1 0,-1 0-1,0 0 1,0 0-1,1 0 1,0 0-1,-1 0 1,1-1-1,0 1 1,0 0-1,0-1 1,0 0 0,0 1-1,0-1 1,0 0-1,0 0 1,1 0-1,-1 0 1,0 0-1,1-1 1,-1 1-1,0-1 1,1 1 0,4-1-1,4 1 70,0-1 0,0 0-1,1-1 1,11-2 0,45-8 107,-34 3-142,1 3 0,0 1-1,-1 1 1,44 3 0,-46 3-100,68 2 495,-89-5-833,0 0 0,0-2 0,1 1 1,-1-1-1,0-1 0,17-6 1,-27 8 27,1 0 0,0 1 0,-1-1 0,1 0 0,0 0 1,-1 0-1,11-14-2575</inkml:trace>
  <inkml:trace contextRef="#ctx0" brushRef="#br0" timeOffset="339.09">359 74 11298,'9'154'6205,"-5"-126"-5769,13 47 0,-5-36-392,38 141-159,-42-143-85,-2 1 0,-2 0 0,0 39 0,-13 41-574,5-85 144,1 1 0,3 64 1,0-97 564,0-1 1,-1 1-1,1-1 1,0 1-1,1 0 1,-1-1 0,0 1-1,0-1 1,0 1-1,0 0 1,0-1-1,0 1 1,1-1 0,-1 1-1,0-1 1,1 1-1,-1-1 1,0 1-1,1-1 1,-1 1 0,0-1-1,1 1 1,-1-1-1,1 1 1,-1-1-1,1 0 1,-1 1 0,1-1-1,0 1 1,20-47-7051</inkml:trace>
  <inkml:trace contextRef="#ctx0" brushRef="#br0" timeOffset="1188.02">903 233 9554,'2'37'3349,"15"120"1646,-13-137-5339,1 1 0,0-1-1,2 0 1,1 0 0,15 28 0,-13-29-226,1-1 1,15 18-1,-23-32 514,0 0 0,1 0 0,0 0 0,-1 0 0,1 0 1,1-1-1,-1 0 0,0 0 0,1 0 0,0-1 0,-1 1 0,1-1 0,0 0 0,7 1 1,-10-2 85,0-1 0,0 0 1,0 0-1,0 0 1,0-1-1,0 1 1,0 0-1,0-1 0,0 1 1,0-1-1,0 0 1,-1 1-1,1-1 1,0 0-1,0 0 0,-1 0 1,1 0-1,0-1 1,-1 1-1,1 0 1,-1-1-1,0 1 0,1-1 1,-1 1-1,0-1 1,0 0-1,0 0 1,0 1-1,0-1 0,-1 0 1,1 0-1,0 0 1,-1 0-1,1 0 1,-1 0-1,0-2 0,2-6 96,-1 1 0,0-1 0,0 0 0,-1 1 0,-1-1 0,-1-13 0,-3-3-14,-2 0 1,-1 0 0,0 0 0,-25-46 0,13 35-433,-1 0 0,-39-47 1,54 76 176,-23-26-549,27 31 585,0 1 0,0 0 0,-1 1 0,1-1 0,0 0 0,-1 1 0,1-1-1,-1 1 1,0 0 0,1 0 0,-1 0 0,-5-1 0,8 2 85,-1 0 0,1 0 0,-1 0 0,1 0 0,-1 0 0,0 0 0,1 0 0,-1 0 0,1 0 0,-1 0 0,1 0 0,-1 0 0,1 0 0,-1 1 0,1-1 0,-1 0 0,1 0 0,-1 1 0,1-1 0,-1 0 0,1 1 0,-1-1 0,1 0 0,0 1 0,-1-1 0,1 1 0,0-1 0,-1 1 0,1-1 0,0 1 0,-1-1 0,1 1 0,0-1 0,0 1 0,0-1 0,-1 1 0,1-1 0,0 1 0,0-1 0,0 1 0,0 0 0,0-1 0,0 1 0,0-1 0,0 1 0,1-1 0,-1 1 0,0-1 0,0 1 0,0 0 0,0-1 0,1 1 0,-1-1 0,0 1 0,1 0 0,0 1 34,0 0-1,-1 0 1,2 0 0,-1 0 0,0 0-1,0 0 1,1 0 0,-1 0 0,1 0 0,-1 0-1,1-1 1,3 4 0,0-3 168,1-1-1,-1 1 1,0-1 0,1 0 0,-1 0-1,1-1 1,-1 0 0,1 0 0,-1 0-1,0 0 1,1-1 0,7-1 0,11-4 828,34-13 1,-21 6-253,-21 8-404,0 1 0,0 1 0,30-4 0,-41 7-318,1 0 0,-1 1 0,0-1 0,1 1-1,-1 0 1,1 0 0,-1 1 0,0-1 0,0 1 0,0 0 0,0 1 0,0-1-1,-1 1 1,1 0 0,4 4 0,49 49-6,-49-45-29,0-1 1,1 0-1,0-1 1,1 0-1,0-1 0,0 0 1,1-1-1,22 11 1,-29-16-9,0-1 4,-1 1 1,0-1 0,0 0 0,1 1 0,-1 0 0,-1 0 0,1 0 0,0 1 0,0-1 0,-1 1 0,1 0 0,-1 0 0,0 0 0,0 0-1,0 1 1,0-1 0,-1 1 0,0-1 0,1 1 0,1 5 0,14 58-153,1 5-114,-16-66 238,-1-1-1,1 1 1,0 0-1,0-1 1,0 1-1,1-1 1,0 0-1,8 9 0,-10-12 27,0 0-1,1-1 1,-1 1-1,0-1 0,0 1 1,1-1-1,-1 0 0,1 0 1,-1 0-1,1 0 0,0 0 1,-1 0-1,1-1 1,0 1-1,-1-1 0,1 0 1,0 0-1,5 0 0,-4-1 9,0 0-1,1-1 1,-1 1 0,0-1-1,0 0 1,0 0-1,0 0 1,0 0-1,-1-1 1,7-5-1,-3 2 51,0-1 0,-1 0-1,0 0 1,0-1-1,0 0 1,-1 0 0,0 0-1,-1 0 1,0-1-1,4-14 1,-5 9 31,-1 0 0,0 0 0,-2 0 0,1-1 0,-2 1 0,0 0 0,-1 0 0,0-1 0,-1 1 0,0 1 0,-1-1 0,-1 0 0,-9-18 0,2 7-135,-2 1 0,0 1 0,-1 0-1,-1 0 1,-1 2 0,-22-21 0,32 35-118,-1-1 0,0 2 0,0-1 1,0 1-1,-1 0 0,0 1 0,0 0 0,0 0 0,-1 1 0,-12-4 0,16 7-12,1 0 0,0 1 0,-1-1-1,1 1 1,0 0 0,-1 0-1,1 0 1,-1 1 0,1 0 0,0 0-1,-1 0 1,1 1 0,0 0-1,0 0 1,0 0 0,0 1 0,1-1-1,-1 1 1,1 0 0,-1 1-1,-4 4 1,-28 30-2695,8-1 82</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15.859"/>
    </inkml:context>
    <inkml:brush xml:id="br0">
      <inkml:brushProperty name="width" value="0.05" units="cm"/>
      <inkml:brushProperty name="height" value="0.05" units="cm"/>
      <inkml:brushProperty name="color" value="#E71224"/>
    </inkml:brush>
  </inkml:definitions>
  <inkml:trace contextRef="#ctx0" brushRef="#br0">138 185 7562,'1'13'5624,"0"-5"-5358,0 0 1,-1-1 0,0 1-1,-2 12 1,-3 26 453,3-1-1,1 1 1,2-1 0,10 64-1,2 61-775,-29 53 229,2-82-505,6-177-7312,4 12 4652</inkml:trace>
  <inkml:trace contextRef="#ctx0" brushRef="#br0" timeOffset="526.58">0 127 6641,'4'0'541,"0"0"-1,0 0 1,0 0-1,-1 0 1,1-1-1,0 0 1,0 1-1,0-1 1,-1-1 0,1 1-1,-1 0 1,1-1-1,-1 0 1,1 0-1,-1 0 1,0 0-1,0-1 1,0 1-1,5-6 1,1 0-823,13-9 668,-8 5-277,1 0 0,0 2 0,21-12 0,-31 19-112,1 1 0,-1 0 0,0 0 0,1 0 0,0 1 0,-1 0 0,1 0 0,0 0 0,0 1 0,0 0 0,-1 0 0,1 0 0,0 1 0,9 1-1,-5 1-6,-1 0 0,0 0 0,0 0 0,0 1 0,0 1 0,-1-1 0,1 1-1,-1 1 1,0 0 0,-1 0 0,0 0 0,0 1 0,0 0 0,-1 0 0,1 1-1,-2 0 1,8 13 0,-8-11 12,0 1 0,-1 0 0,0 0 1,-1 1-1,-1-1 0,1 0 0,-2 1 0,0 0 0,0-1 0,-1 1 0,0 0 0,-1-1 1,-1 1-1,-3 14 0,1-8 67,-1-1 0,-1 1 1,-1-2-1,0 1 0,-1-1 0,-1 0 1,-1 0-1,-14 18 0,19-29-38,1 0 1,-1 0-1,0 0 0,0-1 0,0 0 0,-1 0 1,0 0-1,1-1 0,-1 0 0,-1 0 0,-6 2 0,8-4-41,1 0-1,-1 0 0,0 0 0,0-1 0,0 0 1,0 0-1,1 0 0,-1-1 0,0 1 0,0-1 0,0 0 1,1-1-1,-1 1 0,0-1 0,1 0 0,0 0 0,-5-3 1,-11-7-726,-10-6-1329,9 10-2085,6 5 792</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17.210"/>
    </inkml:context>
    <inkml:brush xml:id="br0">
      <inkml:brushProperty name="width" value="0.05" units="cm"/>
      <inkml:brushProperty name="height" value="0.05" units="cm"/>
      <inkml:brushProperty name="color" value="#E71224"/>
    </inkml:brush>
  </inkml:definitions>
  <inkml:trace contextRef="#ctx0" brushRef="#br0">25 303 8610,'12'14'749,"-2"1"1,0 0-1,0 0 1,-1 1-1,-1 0 1,-1 0-1,-1 1 1,9 31-1,-10-21-779,-2 0-1,0 0 1,-3 49-1,-14 80-286,-1-5-113,15-149-625,0-5 58,-2-9-943,1 6 929,-2-15-1695</inkml:trace>
  <inkml:trace contextRef="#ctx0" brushRef="#br0" timeOffset="408.9">0 224 8258,'23'-2'1174,"-1"0"1,1-2 0,-1-1-1,32-10 1,41-9-1226,-85 23 84,1-1 0,0 2 0,0-1 0,-1 1 0,1 1 0,20 4 0,-27-4-37,1 0 0,-1 0 0,0 0 0,1 1 0,-1 0 0,0 0 1,0 0-1,0 1 0,-1-1 0,1 1 0,-1 0 0,1 0 0,-1 0 0,0 0 0,0 1 0,0-1 0,4 8 0,-4-5-21,0 1-1,-1 0 0,1 0 1,-1-1-1,-1 2 0,1-1 1,-1 0-1,-1 0 0,1 0 1,-1 9-1,-2 5-25,-1 0 0,0-1 0,-2 0 0,0 0 0,-1 0 1,-16 34-1,17-43 225,-1 0 1,0-1-1,0 1 1,-1-1-1,0-1 1,-1 1-1,0-1 1,-14 12-1,17-17-38,-1-1 0,1 1-1,-1-1 1,0 0 0,0 0 0,0 0 0,-1-1 0,1 0-1,0 0 1,-1-1 0,0 0 0,1 0 0,-1-1 0,1 1-1,-1-1 1,-11-2 0,9 1-196,-1 0 0,1 0 0,-1 1 1,0 0-1,1 1 0,-18 3 0,24-3-228,-1 0 0,1 0 0,0 1 0,0-1 0,0 1 0,0 0 0,0 0 0,1 0 1,-1 0-1,0 0 0,1 0 0,0 1 0,-1-1 0,1 1 0,0 0 0,0 0 0,0 0 0,1 0 0,-1 0 0,1 0 0,0 0 0,-2 5 1,1 7-2631</inkml:trace>
  <inkml:trace contextRef="#ctx0" brushRef="#br0" timeOffset="918.55">447 781 9794,'2'1'481,"0"0"-1,1 0 1,-1 1-1,0-1 1,0 1 0,0-1-1,0 1 1,0 0-1,2 2 1,-1 0-361,-1-1-1,1 1 1,-1 0 0,0 0-1,0 0 1,-1 0 0,1 0-1,1 7 1,-1-3-271,-1 0 1,0 0 0,-1 0-1,1 1 1,-1-1 0,-1 0-1,-1 10 1,8-42 478,2 1 1,0-1 0,2 2 0,0-1-1,1 1 1,2 1 0,0 0 0,1 1-1,20-22 1,-32 40-337,1-1 0,-1 1 0,1-1-1,0 1 1,0 0 0,0 0 0,0 0-1,0 1 1,1-1 0,-1 1 0,5-2 0,-7 3-23,1 0 0,-1 0 1,0 0-1,0 0 0,1 0 1,-1 0-1,0 0 0,0 1 1,0-1-1,1 0 0,-1 1 0,0-1 1,0 1-1,0-1 0,0 1 1,0-1-1,0 1 0,0 0 1,0 0-1,0-1 0,0 1 1,0 0-1,0 0 0,-1 0 1,1 0-1,0 0 0,0 0 1,-1 0-1,1 0 0,-1 1 1,1-1-1,-1 0 0,0 0 1,1 0-1,-1 3 0,6 36-1616,-6-33 1307,0 0 0,1-1 0,0 1 0,0-1 0,3 8 0,10-49-1957,-7 15 893</inkml:trace>
  <inkml:trace contextRef="#ctx0" brushRef="#br0" timeOffset="1455.7">1279 84 7178,'-7'6'1245,"0"1"1,0-1 0,-11 15 0,-30 51-936,35-51 362,-26 47-224,3 2 0,3 2 0,-37 119 0,60-163-287,2-1-1,1 1 1,2 0-1,0 1 1,2 0 0,1-1-1,1 1 1,2 0-1,4 33 1,-3-55-132,-1-1 0,1 0 0,0 0 1,0 0-1,0 0 0,1 0 0,0-1 0,0 1 0,0-1 0,1 0 1,0 0-1,0 0 0,0 0 0,1 0 0,5 3 0,-2-2-235,0-1 0,1 0 0,0-1-1,0 0 1,0 0 0,0-1 0,0 0-1,19 2 1,-19-2-606,9 1-4488,-18-7 2742</inkml:trace>
  <inkml:trace contextRef="#ctx0" brushRef="#br0" timeOffset="1827.7">1427 591 8506,'-2'33'2928,"1"38"0,15 82-1328,-7-94-1787,-1 108-1,-8-119 174,-13 145-929,15-194 903,0 1 0,0 0 1,0 0-1,0 0 0,0 0 1,0 0-1,0 0 0,0-1 1,0 1-1,0 0 0,0 0 1,0 0-1,-1 0 0,1 0 1,0 0-1,0-1 0,0 1 0,0 0 1,0 0-1,0 0 0,0 0 1,0 0-1,0 0 0,0 0 1,0 0-1,-1-1 0,1 1 1,0 0-1,0 0 0,0 0 1,0 0-1,0 0 0,0 0 1,0 0-1,-1 0 0,1 0 1,0 0-1,0 0 0,0 0 0,0 0 1,0 0-1,-1 0 0,1 0 1,0 0-1,0 0 0,0 0 1,0 0-1,0 0 0,0 0 1,-1 0-1,1 0 0,0 0 1,0 0-1,0 0 0,0 1 1,0-1-1,0 0 0,0 0 0,0 0 1,-1 0-1,1 0 0,0 0 1,0 0-1,-5-12-2104,-1-8-544</inkml:trace>
  <inkml:trace contextRef="#ctx0" brushRef="#br0" timeOffset="2220.72">1326 648 6393,'21'-11'2664,"-7"4"-1854,-1-1 1,2 2 0,-1 0-1,1 1 1,24-6 0,-36 11-763,0-1 0,1 1 1,-1 0-1,0 0 0,1 0 1,-1 0-1,0 1 0,0-1 1,1 1-1,-1 0 0,0 0 1,0 0-1,0 1 0,0-1 0,0 1 1,0-1-1,0 1 0,-1 0 1,1 0-1,-1 0 0,1 0 1,-1 1-1,0-1 0,0 1 1,0-1-1,0 1 0,0 0 1,0 0-1,-1 0 0,1 0 1,-1 0-1,1 4 0,8 21-55,-5-15-125,0 1 0,1-1 1,0 0-1,16 23 0,-23-35 140,1-1 1,0 1-1,0-1 1,-1 1-1,1-1 1,0 1-1,-1-1 1,1 1-1,-1-1 1,1 1-1,0-1 1,-1 1 0,1-1-1,-1 0 1,1 1-1,-1-1 1,0 0-1,1 1 1,-1-1-1,1 0 1,-1 0-1,0 1 1,1-1 0,-1 0-1,1 0 1,-1 0-1,0 0 1,1 0-1,-1 0 1,0 0-1,0 0 1,-6 2 10,-16 7-234,-1 1 0,1 1 0,1 1 1,0 2-1,-23 17 0,44-30 64,0 0 10,1 0 1,-1-1-1,1 1 1,-1-1-1,1 1 0,-1-1 1,0 1-1,1-1 0,-1 0 1,0 1-1,1-1 1,-1 0-1,0 1 0,1-1 1,-1 0-1,0 0 0,0 0 1,1 0-1,-1 0 1,0 0-1,0 0 0,1 0 1,-1 0-1,0 0 0,0 0 1,-2-8-2487</inkml:trace>
  <inkml:trace contextRef="#ctx0" brushRef="#br0" timeOffset="2685.96">1748 163 8386,'15'71'4403,"-3"37"-3138,-10-68-1423,17 79 1,10-16 192,-10-41 126,12 78 0,-25-94 272,-2 1 0,-1 0 1,-6 66-1,0-83-163,-2 0 0,0 0 0,-2-1 0,-1 1 0,-1-1-1,-18 35 1,26-60-252,-1 0 0,0 0-1,-1-1 1,1 1 0,-1-1-1,1 0 1,-1 1 0,0-1-1,0 0 1,-1-1 0,1 1-1,-5 3 1,7-6-109,-1 1 0,1-1 0,-1 1 0,1-1 1,-1 0-1,1 1 0,-1-1 0,1 0 0,-1 0 0,0 0 1,1 0-1,-1-1 0,1 1 0,-1 0 0,1-1 0,-1 1 1,1 0-1,-1-1 0,1 0 0,-1 1 0,1-1 0,0 0 1,0 0-1,-1 0 0,1 0 0,0 0 0,0 0 0,0 0 1,0 0-1,0 0 0,0-1 0,0 1 0,0 0 0,0-1 1,0-1-1,-7-14-3002,3 0-106</inkml:trace>
  <inkml:trace contextRef="#ctx0" brushRef="#br0" timeOffset="3038.02">2226 668 10594,'10'-3'2233,"15"-2"1039,2-3-3184,4-2-32,-3 0-128,-3 0 24,-7 0-112,-1-1-184,-8 4-192,-5-2-384,-5 2-392,-8 1-1801,-5 2 232</inkml:trace>
  <inkml:trace contextRef="#ctx0" brushRef="#br0" timeOffset="3406.04">2149 1036 14019,'26'6'3041,"12"-8"1328,1-5-4177,6-4-216,-7 0-224,-5 1-281,-11 4-303,-8 0-904,-7 4-313,0 0-2031</inkml:trace>
  <inkml:trace contextRef="#ctx0" brushRef="#br0" timeOffset="4387.16">3566 1 8146,'4'1'427,"-1"0"0,0 1-1,1 0 1,-1-1 0,0 1 0,0 0 0,0 1 0,-1-1 0,1 0 0,0 1 0,-1 0 0,0-1 0,3 5-1,-1-1-216,-1-1 0,0 1-1,0 1 1,-1-1-1,0 0 1,3 11-1,-2 4-211,0 0 0,-2 1 0,0 26 0,-2 1-12,-1 5-261,2 0 0,15 102 0,-13-131-336,-2-24 458,0 0 0,0-1-1,-1 1 1,1 0 0,0 0 0,-1 0-1,1-1 1,-1 1 0,1 0 0,-1 0-1,1-1 1,-1 1 0,1 0-1,-1-1 1,0 1 0,1-1 0,-1 1-1,0-1 1,1 1 0,-1-1 0,0 1-1,0-1 1,0 0 0,1 0-1,-2 1 1,-13 3-2511</inkml:trace>
  <inkml:trace contextRef="#ctx0" brushRef="#br0" timeOffset="5437.37">2870 888 5081,'6'0'5101,"1"-11"-4790,0 0-215,-6 8-76,1 0 0,0 0 0,0 1 0,0-1 0,0 1 0,0-1 0,1 1 0,-1 0 0,1 0 0,0 0-1,-1 0 1,1 1 0,0-1 0,0 1 0,0 0 0,0-1 0,0 1 0,0 1 0,0-1 0,1 0 0,-1 1 0,0-1 0,0 1 0,1 0 0,-1 0 0,0 1 0,1-1 0,4 2 0,39 6 490,1-3 1,0-1 0,0-3 0,54-4 0,7 0-13,36 4 87,261-34 0,-223 1-790,208-29 21,-377 60 165,58-4 72,-67 5-92,1 0-1,-1 0 1,0 1-1,0 0 1,0 0-1,0 0 1,0 0-1,-1 1 1,1 0-1,8 4 0,-12-5 10,-1-1-1,1 0 0,-1 1 0,1-1 0,-1 1 0,1-1 0,-1 1 0,1-1 0,-1 1 0,1 0 0,-1-1 0,0 1 0,1 0 0,-1-1 0,0 1 0,1 0 0,-1-1 0,0 1 0,0 0 0,0-1 1,0 1-1,0 0 0,0 0 0,0-1 0,0 1 0,0 0 0,0-1 0,0 1 0,0 0 0,0 0 0,-1-1 0,1 1 0,0 0 0,0-1 0,-1 1 0,1-1 0,-1 1 0,1 0 0,0-1 0,-1 1 1,1-1-1,-1 1 0,1-1 0,-1 1 0,0-1 0,1 1 0,-2-1 0,-1 3-430,1-1 0,-2 0 0,1 0-1,0 0 1,0 0 0,-1 0 0,-5 1 0,-6-1-1915</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31.865"/>
    </inkml:context>
    <inkml:brush xml:id="br0">
      <inkml:brushProperty name="width" value="0.05" units="cm"/>
      <inkml:brushProperty name="height" value="0.05" units="cm"/>
      <inkml:brushProperty name="color" value="#E71224"/>
    </inkml:brush>
  </inkml:definitions>
  <inkml:trace contextRef="#ctx0" brushRef="#br0">1 94 5353,'0'0'140,"1"0"0,-1 0 0,0 0 0,1 1 0,-1-1 0,1 0 0,-1 0 0,0 0 0,1 0-1,-1 0 1,1 0 0,-1 0 0,1 0 0,-1 0 0,0 0 0,1 0 0,-1 0 0,1-1 0,-1 1 0,1 0 0,-1 0 0,0 0 0,1-1 0,-1 1-1,0 0 1,1 0 0,-1-1 0,0 1 0,1 0 0,-1 0 0,0-1 0,1 1 0,-1-1 0,0 1 0,0 0 0,0-1 0,1 1 0,-1 0 0,0-1-1,19-20-489,-17 17 736,21-30-209,-14 20-2,-8 13 15,-2 5 101,0-2-237,0 0 0,0 0 0,1 0 0,-1 0 0,0 0 0,1 0 0,0 0 0,-1 0 1,1 0-1,0 0 0,0 1 0,0-1 0,1 0 0,-1 0 0,0 0 0,1 0 0,-1 0 0,1 0 1,0 0-1,-1 0 0,1 0 0,0-1 0,0 1 0,1 0 0,-1 0 0,0-1 0,0 1 1,1-1-1,-1 1 0,1-1 0,2 2 0,-2-1 55,1 0 0,0-1-1,0 1 1,0-1 0,0 0 0,1 0-1,-1 0 1,0 0 0,0-1 0,1 1 0,-1-1-1,0 0 1,1 0 0,-1 0 0,0 0-1,1-1 1,-1 1 0,6-2 0,18-7 124,6-2-153,45-9 0,-65 18-146,0 0 1,0 1 0,0 1 0,0 0-1,0 1 1,25 4 0,-1 6-36,-30-8 102,1-1 1,-1 0-1,0 0 0,1 0 0,-1-1 1,1 0-1,13-1 0,-20 0-42,0 0 0,0 0 0,0 0 0,0 0 0,-1 0 0,1-1 0,0 1 0,0 0 0,0 0 0,-1-1 0,1 1 0,0-1 0,0 1 0,-1-1 0,1 1 0,0-1 0,-1 1 0,1-1 0,-1 1 0,1-1 0,-1 0 0,1 1 0,-1-1 0,1 0 0,-1 0 0,0 1 0,1-1 0,-1 0 0,0 0 0,1 1 0,-1-1 0,0 0 0,0 0 0,0 0 0,0 0 0,0 1 0,0-1 0,0 0 0,0 0 0,0 0 0,-1-1 0,0-1-677,0-1 0,0 1 0,0-1-1,-1 1 1,1-1 0,-1 1 0,-4-6 0,-7-8-3100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39.492"/>
    </inkml:context>
    <inkml:brush xml:id="br0">
      <inkml:brushProperty name="width" value="0.05" units="cm"/>
      <inkml:brushProperty name="height" value="0.05" units="cm"/>
      <inkml:brushProperty name="color" value="#E71224"/>
    </inkml:brush>
  </inkml:definitions>
  <inkml:trace contextRef="#ctx0" brushRef="#br0">68 123 4049,'-4'2'6212,"4"-2"-6164,1 0 0,-1 0 1,0 0-1,0 0 0,0 0 1,0 0-1,0 0 0,0 0 1,0 0-1,0 0 0,0 0 1,0 0-1,0 0 1,0 0-1,0 0 0,1 0 1,-1 0-1,0 0 0,0 0 1,44-12 866,-35 11-838,0-1 0,1 1 1,-1 1-1,1-1 0,12 3 1,23-2 276,-10-6-102,41-12-1,-57 12-221,0 0 1,0 2 0,0 1 0,0 0 0,1 1 0,-1 1 0,1 1 0,21 3 0,-15 0-55,0-1 0,-1 0 1,1-2-1,33-4 1,99-23 28,-76 11-16,-45 11 21,1 2 0,-1 2 1,64 5-1,-76-2-7,29-1 0,97-13 1,-46 3-15,-92 9 3,0 1 1,0 0-1,0 1 1,0 1 0,-1 0-1,0 0 1,13 6-1,-9-3-1,0-1-1,1-1 1,26 4-1,-7-7-2,-1-1-1,38-6 1,-42 2-122,0 2 1,0 1-1,47 5 0,-19 2 184,91-3 0,-98-3 47,-18 0-147,-10 1 38,45-6 0,12-10 41,-110 27-730,-29-1 679,-1-2 1,-115 3 0,-108 1 273,-1 0-102,206-12 37,27 1-184,1-2-1,0-2 1,0-3 0,-57-12-1,88 13 4,-1 1 0,1 1-1,-1 0 1,-34 2-1,-74 15 45,82-9-44,-72 3 0,-160-33 139,57 2-158,174 20-94,1 2 0,-84 11-1,118-10 135,0 1-1,0 1 0,0 0 0,-17 6 0,54-10-3412,-22 0 1166</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26.471"/>
    </inkml:context>
    <inkml:brush xml:id="br0">
      <inkml:brushProperty name="width" value="0.05" units="cm"/>
      <inkml:brushProperty name="height" value="0.05" units="cm"/>
      <inkml:brushProperty name="color" value="#E71224"/>
    </inkml:brush>
  </inkml:definitions>
  <inkml:trace contextRef="#ctx0" brushRef="#br0">804 103 7834,'-1'6'402,"-1"0"0,0-1 0,0 1 0,0-1 0,-1 0 0,0 0 0,0 1 0,0-2 0,-1 1 0,1 0 0,-1-1 0,-5 5 0,6-7-266,1 1 0,0 0 0,0-1 0,0 1 0,0 0 0,0 0 0,0 0 0,1 0 0,0 0 0,-1 1 0,1-1 0,0 0 1,1 1-1,-1-1 0,1 1 0,-1-1 0,1 1 0,0-1 0,0 1 0,0-1 0,1 0 0,0 1 0,1 6 0,-1-9-123,0-1 0,0 1 1,0 0-1,0 0 0,0 0 0,0 0 1,0-1-1,0 1 0,0 0 0,0-1 1,0 1-1,1-1 0,-1 1 0,0-1 1,0 0-1,1 1 0,0-1 0,24 4 84,-23-4-71,14 2 53,1-1-1,-1-1 1,1 0-1,-1-1 1,1-1-1,21-6 1,-16 4-23,0 1 0,27-1 0,-32 10 308,-14 1-1191,-11 0-3825</inkml:trace>
  <inkml:trace contextRef="#ctx0" brushRef="#br0" timeOffset="373.99">950 1 8274,'9'58'5801,"-4"-45"-5440,-1 0 0,1-1 0,1 1 1,10 15-1,-13-21-346,1 1 0,-1-1 0,-1 1 0,1 0 0,-1 0 0,-1 0 0,1 0 0,-1 0 0,0 9 0,-6 74 3,4-80-8,-19 112 302,13-91-20,1 0 0,2 1 1,0 37-1,8-35-244,0-26-646,-1-22-935,2-40-1200,-3 13 923</inkml:trace>
  <inkml:trace contextRef="#ctx0" brushRef="#br0" timeOffset="1469.59">1201 230 7898,'11'11'2892,"6"8"61,-15-17-2860,0 1 1,0 0-1,0 1 1,0-1 0,-1 0-1,1 0 1,-1 1 0,0-1-1,0 1 1,0-1 0,0 1-1,-1 0 1,1-1 0,-1 6-1,-1 47 345,-1-35-479,2 1 0,0-1-1,5 28 1,-5-45 19,1 1-1,0-1 0,0 0 1,1 1-1,-1-1 0,1 0 1,0 0-1,0 0 0,0 0 1,1 0-1,-1 0 0,1-1 1,0 1-1,0-1 0,0 0 1,1 0-1,-1 0 0,1 0 1,0 0-1,6 3 1,-8-5 51,0 0 0,0 0 0,0 0 0,1 0 0,-1 0 0,0 0 0,0-1 0,0 1 0,1-1 0,-1 1 0,0-1 0,1 0 0,-1 0 0,0 0 0,1 0 0,-1 0 0,0-1 0,1 1 0,-1-1 0,0 0 0,0 1 0,0-1 0,1 0 0,-1 0 0,0 0 0,0-1 0,0 1 0,-1 0 1,1-1-1,0 1 0,0-1 0,-1 0 0,1 0 0,-1 1 0,1-1 0,-1 0 0,0 0 0,0 0 0,0 0 0,0-1 0,1-1 0,1-5 62,-1 0 1,0 0-1,0 0 1,-1 0-1,0 0 1,0 0-1,-1 0 0,-1 0 1,-1-13-1,-1-1-57,-2-1 0,-1 1 0,-1 1 0,0-1 0,-2 1 0,-22-39 0,30 59-100,0 1 1,0 0-1,0 0 1,0-1-1,-1 1 0,1 0 1,0 0-1,-1 0 1,1 0-1,-1 1 1,1-1-1,-1 0 1,0 1-1,1-1 1,-3 0-1,3 1 24,0 0-1,0 0 1,1 0 0,-1 0 0,0 0-1,0 0 1,0 0 0,1 0 0,-1 0-1,0 0 1,0 0 0,1 1 0,-1-1-1,0 0 1,0 0 0,1 1-1,-1-1 1,0 1 0,1-1 0,-1 1-1,1-1 1,-1 1 0,0-1 0,1 1-1,-1-1 1,1 1 0,-1 0 0,1-1-1,0 1 1,-1 0 0,1-1-1,0 1 1,-1 0 0,1-1 0,0 1-1,0 2 1,0-3 74,0 1-1,0 0 1,0-1 0,1 1-1,-1 0 1,0-1 0,1 1-1,-1 0 1,0-1 0,1 1-1,-1 0 1,1-1 0,-1 1-1,1-1 1,-1 1 0,1-1-1,-1 1 1,1-1 0,0 0-1,-1 1 1,1-1 0,0 0-1,-1 1 1,1-1 0,0 0-1,0 0 1,-1 1 0,1-1-1,0 0 1,0 0 0,-1 0-1,1 0 1,0 0 0,0 0-1,-1 0 1,1-1 0,0 1-1,0 0 1,31-3 1540,-30 3-1539,0-1-1,0 0 0,0 0 1,0 0-1,0 0 0,-1 0 1,1 0-1,0-1 0,0 1 0,-1 0 1,1-1-1,-1 1 0,0-1 1,2-3-1,-1 3-67,0 0 0,-1 0 0,1 0 0,0 0 0,0 0 0,0 1 0,0-1 0,1 1 0,-1-1 0,0 1-1,3-2 1,9 0 70,0 0-1,0 0 0,0 1 0,0 1 0,1 0 0,-1 1 0,0 1 1,0 0-1,23 5 0,-5-6-598,-30-1 567,1 1 1,-1 0-1,1 0 1,-1-1 0,1 1-1,-1 1 1,1-1 0,-1 0-1,1 1 1,-1-1-1,0 1 1,1 0 0,-1 0-1,0 0 1,1 0-1,2 2 1,-23 20-663,14-15 588,1-1 0,0 1 0,0 0 0,0 0 0,1 1 0,1-1 0,-1 0 1,1 1-1,1-1 0,0 0 0,0 1 0,0-1 0,4 16 0,0 2 294,2 0 0,0 0 0,2-1-1,1 1 1,19 37 0,-25-63 673,0-8-495,2-11-97,18-98 160,16-110-831,-38 225 348,-1 0 0,0 1-1,0-1 1,0 0 0,0 0 0,0 1 0,0-1-1,-1 0 1,1 1 0,0-1 0,-1 0 0,1 1-1,-1-1 1,0 0 0,1 1 0,-1-1 0,0 1-1,-1-2 1,1 2-3,0 0 0,0 1 0,-1-1 1,1 0-1,0 1 0,0-1 0,0 1 0,0-1 0,-1 1 0,1 0 0,0 0 0,0-1 0,-1 1 0,1 0 0,0 0 0,0 0 0,-1 0 0,-1 1 0,-7 1-87,1 1 0,0 0 0,0 0 0,1 1 0,-10 6 0,7-5 47,-42 25-218,-21 8-1260,64-36 487</inkml:trace>
  <inkml:trace contextRef="#ctx0" brushRef="#br0" timeOffset="1898.44">1927 291 6737,'44'-3'9240,"23"-18"-7362,-16 4-890,-10 7-1292,-1 2 1,1 2 0,48-1-1,-77 5-1008,-26-10-6171</inkml:trace>
  <inkml:trace contextRef="#ctx0" brushRef="#br0" timeOffset="3388.93">2435 12 5193,'42'5'9044,"-11"4"-8406,42 17 0,-69-24-306,0-1-320,-1 0 0,0 1 1,1-1-1,-1 1 0,0 0 1,0 0-1,0 0 0,0 0 0,0 1 1,-1-1-1,1 1 0,-1 0 1,0 0-1,1 0 0,-1 0 1,-1 0-1,1 0 0,0 0 0,-1 1 1,3 6-1,-4-5-32,1 0 1,0 1-1,-1-1 0,0 0 1,-1 1-1,1-1 0,-1 1 1,0-1-1,0 0 0,0 1 0,-1-1 1,0 0-1,-5 9 0,-10 16-435,-2-1-1,-1 0 1,-46 49-1,17-21-51,41-46 459,-5 5 105,0 0-1,0 0 0,-1-2 1,-1 1-1,-1-2 0,-27 19 0,42-31-32,1-1-1,-1 1 1,0-1-1,1 1 1,-1-1-1,0 1 1,1-1-1,-1 0 1,0 0-1,1 1 1,-1-1-1,0 0 0,0 0 1,1 0-1,-1 0 1,0 0-1,0 1 1,1-2-1,-1 1 1,0 0-1,0 0 1,0 0-1,1 0 1,-2-1-1,2 1 5,-1-1 0,1 0 1,0 1-1,0-1 0,0 0 0,0 0 0,0 1 0,0-1 0,0 0 0,0 0 1,0 1-1,0-1 0,0 0 0,0 0 0,0 1 0,0-1 0,1 0 0,-1 1 0,1-2 1,19-36 463,-10 22-469,2 1-1,0 0 1,23-23 0,-29 31-63,1 2 0,0-1 1,0 1-1,0 0 0,1 0 1,0 1-1,-1 0 1,1 0-1,1 1 0,9-3 1,-15 6 25,0-1 1,0 1 0,0 0 0,0 0 0,0 0 0,0 0 0,0 0 0,0 1 0,0 0 0,0-1 0,0 1 0,0 0 0,0 0 0,0 1 0,-1-1-1,1 1 1,0-1 0,-1 1 0,1 0 0,-1 0 0,0 0 0,0 0 0,0 0 0,0 1 0,0-1 0,0 0 0,0 1 0,-1 0 0,2 3 0,5 9 29,-1 1 0,-1 1 1,-1-1-1,4 20 1,2 2 137,-10-35-127,8 19 84,-5-21-312,0-15-349,0-27-3257,-5 13 1132</inkml:trace>
  <inkml:trace contextRef="#ctx0" brushRef="#br0" timeOffset="3906.24">2906 165 7410,'-3'9'1044,"0"1"0,0-1 0,-1-1 0,-9 17 0,12-22-947,-1 0 0,1 0 0,-1-1 0,0 1-1,0-1 1,0 1 0,0-1 0,-1 0 0,1 0-1,-1 0 1,1 0 0,-1 0 0,0-1 0,1 1-1,-1-1 1,0 1 0,0-1 0,-5 1 0,7-1-4,-1-1 0,1 1 0,0 0 1,0 0-1,0 0 0,0 0 0,0 0 0,0 0 1,0 0-1,0 0 0,0 1 0,1-1 0,-1 0 1,0 0-1,1 1 0,-1-1 0,0 3 0,-10 27-364,10-26 418,0-3-121,-1 1 0,1-1 0,1 1 0,-1 0-1,0-1 1,0 1 0,1 0 0,0 0 0,0-1-1,-1 1 1,2 0 0,-1 0 0,0-1-1,0 1 1,1 0 0,1 3 0,-1-5 16,0 1 0,0-1 0,0 0-1,1 0 1,-1 0 0,1 0 0,-1 0 0,1-1 0,-1 1 0,1 0 0,-1-1 0,1 1 0,-1-1 0,1 1 0,0-1 0,-1 0-1,1 0 1,0 0 0,0 0 0,-1 0 0,1 0 0,0 0 0,-1 0 0,1-1 0,2 0 0,50-12 594,-45 10-611,0 0-1,0 0 1,0 1 0,0 0-1,0 1 1,0 0 0,1 1-1,-1 0 1,16 1 0,-23 0-79,-1 0 1,1 0-1,0-1 1,-1 1-1,1 0 1,0 0-1,-1 1 1,0-1 0,1 0-1,-1 0 1,0 1-1,1-1 1,-1 1-1,0-1 1,0 1-1,0 0 1,1 1 0,1 10-7148</inkml:trace>
  <inkml:trace contextRef="#ctx0" brushRef="#br0" timeOffset="4280.03">3003 95 7506,'-1'34'6062,"4"0"-4147,-1-21-1850,-1 1 0,-1 0 0,-1 21 0,-41 164 202,12-70-1239,30-126 1040,-2 4-1982,2-12-1960,0-6 1205</inkml:trace>
  <inkml:trace contextRef="#ctx0" brushRef="#br0" timeOffset="4641.06">3131 324 7266,'-1'48'3049,"1"34"-2103,0-75-889,1-1-1,-1 0 1,2 0-1,-1 0 1,1 0-1,0 0 1,0 0-1,0-1 1,7 12 0,-9-17-17,1 1 0,-1 0 0,1-1 0,-1 1 0,1 0 0,0-1 0,-1 1 1,1 0-1,0-1 0,-1 1 0,1-1 0,0 1 0,-1-1 0,1 0 1,0 1-1,0-1 0,0 0 0,-1 1 0,1-1 0,0 0 0,0 0 1,0 0-1,0 0 0,0 0 0,-1 0 0,3 0 0,-2 0 26,1-1 0,-1 0 0,1 1 0,-1-1 0,1 0 0,-1 0 1,0 0-1,1 0 0,-1 0 0,0-1 0,0 1 0,2-3 0,2-2 170,-1 0 0,0-1 0,-1 1 0,6-15 0,-4 0 40,-1 0 1,-1-1-1,-1 1 1,-1-1-1,0 1 1,-2-1-1,-1 1 1,0-1-1,-2 1 1,-7-26 0,11 45-319,-1 0 0,1 0 0,-1 0 0,1 0 0,-1 0 0,0 0 0,0 0 0,0 0 0,0 0 0,0 0 1,-1 0-1,1 1 0,-1-1 0,1 0 0,-1 1 0,1-1 0,-1 1 0,0 0 0,0-1 0,1 1 1,-1 0-1,0 0 0,0 0 0,0 1 0,0-1 0,0 0 0,-1 1 0,-1-1 0,-4 1-501,0 0 0,1 1 1,-1-1-1,0 2 0,0-1 0,-10 4 0,-11 2-1728,-15 1-999</inkml:trace>
  <inkml:trace contextRef="#ctx0" brushRef="#br0" timeOffset="6241.08">0 1485 8394,'5'1'808,"-1"0"1,0 0 0,1-1-1,-1 1 1,0-1 0,1 0-1,-1 0 1,5-1 0,8-1-302,0-2 1,19-6 0,-18 5 248,57-22 179,-57 19-939,0 1 1,1 1-1,-1 1 0,35-6 0,-49 11-129,-1 1 0,1-1 0,0 0 1,0 1-1,-1 0 0,1 0 1,0 0-1,-1 1 0,1-1 0,-1 1 1,0-1-1,1 1 0,-1 0 0,0 1 1,0-1-1,0 0 0,0 1 0,-1 0 1,1 0-1,-1 0 0,0 0 0,1 0 1,-1 0-1,-1 0 0,1 1 0,0-1 1,-1 1-1,0-1 0,2 7 1,-3-9-6,0-1 1,0 0-1,0 0 1,0 1-1,0-1 1,0 0-1,0 1 1,0-1 0,0 0-1,0 0 1,0 1-1,0-1 1,0 0-1,-1 0 1,1 1-1,0-1 1,0 0 0,0 0-1,0 1 1,0-1-1,-1 0 1,1 0-1,0 0 1,0 1-1,-1-1 1,1 0 0,0 0-1,0 0 1,-1 0-1,1 1 1,0-1-1,-1 0 1,-6 2-2754</inkml:trace>
  <inkml:trace contextRef="#ctx0" brushRef="#br0" timeOffset="6650.98">74 1717 11338,'26'10'3161,"2"-5"872,11-2-3033,0-2-552,10-1-136,-9-1-80,3-1-128,-11 0-88,0 0-96,-11 1 8,0 0-184,-6 1-40,3-2-160,-5-1 16,5-8-520,-3-4-168,2-10-2721,-4-3 456</inkml:trace>
  <inkml:trace contextRef="#ctx0" brushRef="#br0" timeOffset="16742.92">1681 855 7146,'4'40'4791,"14"22"-3032,1 4-1373,-7 7 158,-4 1 1,-3 0-1,-8 131 0,-4-176 220,5-23-1670,5-17-4455,2-4 2623</inkml:trace>
  <inkml:trace contextRef="#ctx0" brushRef="#br0" timeOffset="17650.49">898 1706 5993,'-6'11'2694,"3"-3"2171,17-8-2742,-9 0-2320,196-11 714,263-6 788,-339 24-1267,127 22 0,-149-14-41,0-4-1,135-3 0,-186-12 44,-31 2-39,0 0 0,0 1 0,-1 1 0,1 1 1,28 5-1,-47-5-3,-1-1 0,1 1 0,-1-1 0,1 1 0,0-1 0,-1 1 0,0 0 0,1 0 0,-1 0 1,1 0-1,-1 0 0,0 0 0,1 0 0,-1 0 0,0 0 0,0 0 0,0 1 0,0-1 0,0 1 0,0-1 0,-1 1 1,1-1-1,0 3 0,0-1-55,-1 0 1,1 0 0,-1 0-1,0 0 1,0 0 0,-1 0-1,1 0 1,-1 0 0,1 0-1,-1 0 1,0 0 0,-1 3 0,-1 1-186,0-1 0,0 1 1,-1-1-1,0 0 1,0 0-1,0 0 1,-1 0-1,0-1 0,0 0 1,-7 6-1,11-11 243,1 1 0,-1-1 0,1 0 0,-1 1-1,0-1 1,1 0 0,-1 1 0,1-1 0,-1 0-1,0 0 1,0 1 0,1-1 0,-1 0 0,0 0 0,1 0-1,-1 0 1,0 0 0,1 0 0,-1 0 0,0 0-1,0-1 1,1 1 0,-1 0 0,0 0 0,1 0 0,-1-1-1,0 1 1,1 0 0,-1-1 0,1 1 0,-1-1-1,1 1 1,-1-1 0,1 1 0,-1-1 0,0 0 0,-11-26-1441,1-10 435</inkml:trace>
  <inkml:trace contextRef="#ctx0" brushRef="#br0" timeOffset="19812.93">2469 1728 3489,'-1'1'636,"-1"1"-1,1-1 1,0 0 0,-1 0 0,1 1 0,-1-1 0,1 0 0,-1 0 0,1-1-1,-1 1 1,1 0 0,-1 0 0,0-1 0,-3 1 247,33-9-101,-13 5-765,1 0-1,-1 1 1,1 1-1,0 1 1,-1 0-1,17 3 0,41-1 48,-19-6-28,-34 2-14,1 0-1,0 1 1,0 2-1,27 3 1,-40-1-41</inkml:trace>
  <inkml:trace contextRef="#ctx0" brushRef="#br0" timeOffset="31169.23">1454 2013 4777,'-8'-13'8773,"9"14"-8655,-1 0 0,1 0 0,0 0 0,-1 0 0,1 1 0,0-1 0,-1 0 1,1 0-1,-1 0 0,0 1 0,1-1 0,-1 0 0,0 1 0,0 0 0,5 17-98,1-1 10,-1 0 1,0 0-1,-1 0 0,-1 0 1,1 36-1,-14 301 588,0-138 225,9-193-891,0-14-251,0-1 1,1 1-1,1-1 0,2 16 0,5-44-5153,-2 0 2688</inkml:trace>
  <inkml:trace contextRef="#ctx0" brushRef="#br0" timeOffset="31836.6">1874 2044 7522,'-16'68'4004,"-18"76"394,25-96-3912,-3 51-1,10-78-523,1 0 0,1 0 0,1 0 0,1 0 0,1 0 0,0 0 0,2 0 0,1-1-1,0 0 1,1 0 0,17 31 0,-20-43 49,1-1-1,0 0 1,1-1-1,-1 1 1,8 5 0,-12-11 10,-1 0 1,1 1 0,0-1-1,0 0 1,1 0 0,-1-1-1,0 1 1,0 0 0,0 0-1,1 0 1,-1-1 0,0 1-1,1-1 1,-1 1 0,0-1-1,1 1 1,-1-1 0,1 0-1,-1 0 1,0 0 0,1 0-1,-1 0 1,1 0 0,-1 0-1,1 0 1,-1 0 0,1-1-1,-1 1 1,0-1 0,1 1-1,-1-1 1,0 1 0,1-1-1,-1 0 1,0 0 0,0 0-1,2-1 1,-2 0 22,0 0-1,0 0 1,0 0 0,0 0-1,-1 0 1,1-1-1,0 1 1,-1 0 0,0 0-1,1-1 1,-1 1 0,0 0-1,0-1 1,-1 1-1,1 0 1,0-1 0,-1 1-1,1 0 1,-1 0-1,-1-4 1,-21-48 350,18 45-313,-6-16 31,-2 1 1,-1 0-1,-31-40 0,45 64-146,0 0 0,-1-1 0,1 1 0,0 0 0,0 0 0,0 0 0,0 0 0,0 0 0,0-1 0,0 1 0,0 0 0,0 0 0,-1 0 0,1 0 0,0 0 0,0 0 0,0 0 0,0 0 0,0-1 0,-1 1 0,1 0 0,0 0 0,0 0 0,0 0 0,0 0 0,0 0 0,-1 0 0,1 0 0,0 0 0,0 0 0,0 0 0,0 0 0,-1 0 0,1 0 0,0 0 0,0 0 0,0 0 0,0 0 0,-1 0 0,1 1 0,0-1 0,0 0 0,0 0 0,0 0 0,0 0 0,0 0 0,-1 0 0,1 0 0,0 0 0,0 1 0,0-1 0,0 0 0,-2 13-1233,4 17-171,0-25 1335,0 0-1,0 0 1,1-1 0,-1 1 0,1 0 0,0-1 0,5 6 0,-7-8-98,0-1 0,1 1 0,-1-1 1,1 0-1,-1 1 0,1-1 1,0 0-1,-1 0 0,1 0 1,0 0-1,0 0 0,0 0 1,0-1-1,0 1 0,0-1 0,0 1 1,0-1-1,0 0 0,0 1 1,0-1-1,0 0 0,3-1 1,8-4-2440</inkml:trace>
  <inkml:trace contextRef="#ctx0" brushRef="#br0" timeOffset="32349.23">2207 2186 6001,'3'0'275,"-1"0"1,1 0-1,-1 0 0,1 1 0,-1 0 0,1-1 0,-1 1 0,1 0 0,-1 0 0,0 0 1,1 0-1,-1 1 0,0-1 0,0 0 0,0 1 0,0 0 0,0-1 0,0 1 0,1 2 1,-1-1-225,-1 1 0,1-1 1,-1 0-1,0 1 0,0-1 0,0 0 1,-1 1-1,1-1 0,-1 1 1,0-1-1,0 1 0,0-1 1,0 1-1,-2 3 0,-1 17 177,-11 34 0,8-39-151,1 1 0,-2 28 0,6-40-61,1 0 0,0-1-1,1 1 1,-1 0-1,2-1 1,-1 1 0,1-1-1,0 1 1,0-1 0,5 8-1,3 5 241,0-1-1,2-1 1,0 0-1,1-1 1,1 0-1,20 19 1,-34-36-229,0 1 0,1-1 1,-1 1-1,0-1 0,1 1 1,-1-1-1,1 1 0,-1-1 1,1 0-1,-1 1 1,1-1-1,-1 0 0,1 1 1,0-1-1,-1 0 0,1 0 1,-1 0-1,1 1 1,0-1-1,-1 0 0,1 0 1,-1 0-1,1 0 0,0 0 1,-1 0-1,1 0 1,0 0-1,-1 0 0,1-1 1,-1 1-1,1 0 0,1-1 1,-2 0 14,1 0-1,0 0 1,-1 0 0,1-1 0,-1 1 0,1 0-1,-1-1 1,1 1 0,-1 0 0,0-1-1,0 1 1,0 0 0,0-1 0,0-1 0,-6-54 733,6 55-739,-40-177 1030,22 109-1029,3-1 1,-6-76-1,21 147-26,-5-29-945,-2 26-530,-6 12-495,-4 12-1254,-3 5-114</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59.686"/>
    </inkml:context>
    <inkml:brush xml:id="br0">
      <inkml:brushProperty name="width" value="0.05" units="cm"/>
      <inkml:brushProperty name="height" value="0.05" units="cm"/>
      <inkml:brushProperty name="color" value="#E71224"/>
    </inkml:brush>
  </inkml:definitions>
  <inkml:trace contextRef="#ctx0" brushRef="#br0">0 131 4969,'3'-3'360,"12"-12"1704,1 0 0,27-11 5611,-29 32-6935,-7-5-718,1 0 1,-1-1-1,0 0 1,1 0-1,-1-1 1,1 0-1,10-3 1,58-21 114,-21 6-119,-36 14-50,-1-1 39,1 0-1,0 2 0,0 0 1,21-1-1,-35 5-53,0 0 1,0 0 0,0 1-1,0-1 1,0 1-1,0 0 1,-1 0-1,1 0 1,0 1-1,0 0 1,-1 0 0,1 0-1,-1 1 1,0-1-1,0 1 1,0 0-1,0 0 1,0 0-1,0 1 1,-1-1-1,4 5 1,-2 1-639,2 2-999</inkml:trace>
  <inkml:trace contextRef="#ctx0" brushRef="#br0" timeOffset="368.01">243 463 5745,'5'12'4633,"1"-8"-1000,4-3-256,3-1-2753,8-5-224,0 0-192,7-4-64,-2-3-120,3-3-168,-7 2-216,4-3-608,-5 3-225,1-1-463,-4 1-200,1 2-1545,-3 1 552</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7:04.142"/>
    </inkml:context>
    <inkml:brush xml:id="br0">
      <inkml:brushProperty name="width" value="0.05" units="cm"/>
      <inkml:brushProperty name="height" value="0.05" units="cm"/>
      <inkml:brushProperty name="color" value="#E71224"/>
    </inkml:brush>
  </inkml:definitions>
  <inkml:trace contextRef="#ctx0" brushRef="#br0">38 209 5505,'-9'18'5268,"0"-4"-925,4 1-5433,0 5 1228,1 1 1,1 0 0,1 0 0,1 28-1,12 87-139,-11-132-17,1 1 0,-1-1 1,1 0-1,1 0 0,-1 0 0,0 1 1,1-1-1,0 0 0,0-1 0,0 1 1,1 0-1,-1-1 0,1 1 0,0-1 1,3 4-1,-4-6 26,1 1 0,-1-1 0,0 0-1,0 0 1,1 0 0,-1 0 0,1 0 0,-1 0 0,1-1 0,-1 1-1,1-1 1,-1 0 0,1 0 0,-1 0 0,1 0 0,-1 0-1,1 0 1,-1-1 0,1 1 0,-1-1 0,1 0 0,-1 0 0,1 0-1,-1 0 1,0 0 0,0 0 0,3-2 0,4-3 104,0 1 0,-1-1 0,1-1 1,-1 1-1,-1-2 0,1 1 0,-1-1 0,0 0 1,-1 0-1,0-1 0,0 0 0,-1 0 0,0 0 1,-1-1-1,0 1 0,0-1 0,-1 0 0,0-1 1,-1 1-1,0 0 0,-1-1 0,0 1 0,-1-1 0,0 1 1,0-1-1,-1 1 0,-1 0 0,1-1 0,-2 1 1,-4-14-1,1 10-49,-1 0 0,0 0 0,-2 1-1,1 0 1,-1 0 0,-1 1 0,0 0 0,-1 1 0,0 0 0,-1 1 0,-20-14 0,31 23-111,-1 0 1,1 0 0,0 1 0,0-1-1,0-1 1,0 1 0,0 0 0,0 0-1,1 0 1,-1 0 0,0-1 0,1 1 0,-1 0-1,0 0 1,1-1 0,0 1 0,-1-1-1,1 1 1,0 0 0,0-1 0,-1 1-1,1-1 1,0 1 0,1-3 0,0 1-92,0-1 0,0 1 0,0 0 0,0-1 0,1 1 0,0 0 0,0 0 1,0 0-1,4-5 0,3-2-603,0 0-1,1 1 1,1 0 0,15-10-1,-11 10-660</inkml:trace>
  <inkml:trace contextRef="#ctx0" brushRef="#br0" timeOffset="725.41">393 462 6993,'6'6'476,"-6"-5"-341,1-1 0,-1 1 0,1-1 0,-1 0 0,1 1 0,-1-1 0,1 1 0,-1-1 0,0 1 0,1-1 0,-1 1 0,0-1 0,1 1 1,-1-1-1,0 1 0,0 0 0,1-1 0,-1 1 0,0-1 0,0 1 0,0 0 0,0-1 0,0 1 0,0 0 0,0-1 0,0 1 0,0-1 0,0 1 0,0 0 0,0-1 0,-1 1 1,1 0-1,0-1 0,0 1 0,-1-1 0,1 1 0,0-1 0,-1 1 0,1-1 0,0 1 0,-1-1 0,0 1 0,-2 4-146,-1-1-1,1 1 1,0 0-1,1 0 1,-1 0-1,1 0 0,0 0 1,1 0-1,-1 1 1,1-1-1,0 1 1,0-1-1,0 1 1,1-1-1,0 1 1,1 6-1,-1-12 32,0 0 0,0 0-1,0 0 1,0 0 0,0 0 0,0 0-1,0 0 1,0 0 0,0 0-1,1 0 1,-1 0 0,0 0 0,0-1-1,0 2 1,0-1 0,0 0 0,0 0-1,0 0 1,0 0 0,0 0 0,0 0-1,1 0 1,-1 0 0,0 0 0,0 0-1,0 0 1,0 0 0,0 0-1,0 0 1,0 0 0,0 0 0,0 0-1,0 0 1,0 0 0,0 0 0,0 0-1,1 1 1,-1-1 0,0 0 0,0 0-1,0 0 1,0 0 0,0 0 0,0 0-1,0 0 1,0 0 0,0 0-1,0 0 1,0 1 0,6-16 898,4-21 184,-9 29-958,0 1-149,0 0 0,0 0 0,-1 0 0,0 0 1,0 0-1,-1-9 0,1 15-23,0-1 0,0 1 0,0 0 0,0 0 0,0 0 0,0 0 0,0 0 1,0-1-1,0 1 0,0 0 0,0 0 0,0 0 0,0 0 0,0 0 0,0-1 0,0 1 0,-1 0 0,1 0 1,0 0-1,0 0 0,0 0 0,0-1 0,0 1 0,0 0 0,0 0 0,0 0 0,0 0 0,-1 0 1,1 0-1,0 0 0,0 0 0,0 0 0,0-1 0,0 1 0,0 0 0,-1 0 0,1 0 0,0 0 0,0 0 1,0 0-1,0 0 0,-1 0 0,1 0 0,0 0 0,0 0 0,0 0 0,0 0 0,0 0 0,-1 0 1,1 0-1,0 0 0,0 0 0,0 1 0,0-1 0,-1 0 0,-4 7-3078,1 2 188</inkml:trace>
  <inkml:trace contextRef="#ctx0" brushRef="#br0" timeOffset="2045.37">626 135 4985,'-3'-1'338,"0"1"1,0 0-1,0 0 0,0 0 1,0 1-1,0-1 1,0 1-1,0-1 0,0 1 1,0 0-1,0 0 0,1 1 1,-1-1-1,0 0 0,1 1 1,-1 0-1,1-1 1,-1 1-1,1 0 0,-4 4 1130,-31-10-1877,33 8 523,1 0-1821</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7:10.346"/>
    </inkml:context>
    <inkml:brush xml:id="br0">
      <inkml:brushProperty name="width" value="0.05" units="cm"/>
      <inkml:brushProperty name="height" value="0.05" units="cm"/>
      <inkml:brushProperty name="color" value="#E71224"/>
    </inkml:brush>
  </inkml:definitions>
  <inkml:trace contextRef="#ctx0" brushRef="#br0">63 412 4921,'0'0'91,"0"0"0,0 0 1,0 1-1,0-1 0,0 0 0,0 0 0,0 0 0,0 1 0,0-1 1,0 0-1,0 0 0,0 1 0,0-1 0,0 0 0,-1 0 1,1 0-1,0 1 0,0-1 0,0 0 0,0 0 0,-1 0 1,1 0-1,0 1 0,0-1 0,0 0 0,-1 0 0,1 0 1,0 0-1,0 0 0,-1 0 0,1 0 0,0 0 0,0 0 0,-1 0 1,1 0-1,0 0 0,0 0 0,0 0 0,-1 0 0,1 0 1,0 0-1,0 0 0,-1 0 0,1 0 0,0 0 0,0 0 1,-1 0-1,1 0 0,0 0 0,0 0 0,0-1 0,-1 1 0,1 0 1,0 0-1,0 0 0,0 0 0,0-1 0,-1 1 0,1 0 1,0 0-1,0-1 155,20-29-1231,-33 78 5214,-2 8-3473,-11 74-1,8 70-644,18-196-77,0 0 1,0 0-1,0 0 1,0 0-1,1 0 1,-1 0-1,1 0 0,0 0 1,0 0-1,1-1 1,-1 1-1,1 0 1,-1-1-1,1 1 1,4 3-1,-4-5-18,0 0 0,0 0 0,0-1 0,0 0 0,0 1 0,1-1 0,-1 0 0,0 0-1,1 0 1,-1 0 0,1-1 0,0 1 0,-1-1 0,1 1 0,-1-1 0,1 0 0,0 0 0,-1 0 0,1 0 0,0-1 0,-1 1 0,1-1 0,-1 1 0,5-3 0,6-1-21,0-1 0,0-1 0,-1 0 0,0 0 0,0-1 1,0-1-1,-1 0 0,0-1 0,-1 0 0,0-1 0,0 0 1,-1 0-1,0-1 0,-1 0 0,7-13 0,-14 23 1,1-1 0,-1 1 0,0-1 0,-1 0-1,1 1 1,0-1 0,0 0 0,-1 0 0,1 1 0,-1-1-1,1 0 1,-1 0 0,0 0 0,0 0 0,0 0 0,0 0-1,0 0 1,0 1 0,-1-1 0,1 0 0,-1 0 0,1 0-1,-1 0 1,1 1 0,-3-4 0,2 4 11,-2-1-1,1 1 1,0 0 0,0-1-1,0 1 1,-1 0 0,1 0-1,0 1 1,-1-1 0,1 0-1,-1 1 1,1-1 0,-1 1-1,1 0 1,-1 0 0,1 0 0,-1 0-1,-2 1 1,-72 11 133,62-8-456,-1-1 0,0 0 0,1-2 1,-31 0-1,46-1 294,0 1 0,-1-1 1,1 0-1,0 0 0,-1 0 1,1 0-1,0 0 0,0 0 0,-1 0 1,1 0-1,0 0 0,0 0 1,-1 0-1,1 0 0,0-1 0,-1 1 1,1 0-1,0 0 0,0 0 0,0 0 1,-1 0-1,1 0 0,0-1 1,0 1-1,-1 0 0,1 0 0,0 0 1,0-1-1,0 1 0,0 0 1,-1 0-1,1-1 0,0 1 0,0 0 1,0 0-1,0-1 0,8-5-399,15-4 154,12 6-369,-20 4-2777,-11 0 982</inkml:trace>
  <inkml:trace contextRef="#ctx0" brushRef="#br0" timeOffset="720.78">303 485 7258,'-3'6'980,"-10"26"5959,63-53-5666,-31 10-992,3-1 105,45-19 0,-61 29-370,0 0 1,0 0 0,0 0 0,0 1-1,0 0 1,1 1 0,-1-1 0,0 1-1,0 0 1,1 0 0,-1 1 0,0 0-1,7 2 1,-12-3-24,0 0 1,-1 1-1,1-1 0,0 1 1,0-1-1,-1 1 0,1-1 1,-1 1-1,1-1 0,0 1 0,-1 0 1,1-1-1,-1 1 0,1 0 1,-1 0-1,0-1 0,1 1 1,-1 0-1,0 0 0,1-1 1,-1 1-1,0 0 0,0 0 0,0 0 1,0 0-1,0-1 0,0 1 1,0 0-1,0 0 0,0 0 1,0 0-1,0-1 0,0 1 0,-1 0 1,1 0-1,0 0 0,-1-1 1,1 1-1,-1 0 0,0 1 1,-22 36-1020,18-31 690,-50 72-1861,26-40 2067,2 0 1,2 2 0,-27 61 0,51-102 160,1 1 0,0-1 1,0 0-1,-1 1 0,1-1 0,0 0 0,0 1 1,0-1-1,-1 1 0,1-1 0,0 0 0,0 1 1,0-1-1,0 1 0,0-1 0,0 0 1,0 1-1,0-1 0,0 1 0,0-1 0,0 1 1,0-1-1,0 0 0,0 1 0,0-1 0,0 1 1,1-1-1,-1 0 0,0 1 0,0-1 1,0 1-1,1-1 0,-1 0 0,0 1 0,1-1 1,-1 0-1,0 0 0,1 1 0,19-6 742,31-25 58,-43 25-637,-6 3-164,13-8 34,1 0 1,-1 2-1,1 0 1,1 0 0,0 1-1,29-7 1,-45 14-99,-1 0-1,1-1 1,0 1 0,0 0 0,-1 0 0,1 0 0,0 0 0,0 0 0,0 0 0,-1 0 0,1 0 0,0 0-1,0 0 1,0 0 0,-1 0 0,1 0 0,0 1 0,0-1 0,-1 0 0,1 1 0,0-1 0,-1 1 0,1-1-1,0 1 1,-1-1 0,1 1 0,-1-1 0,1 1 0,-1-1 0,1 1 0,-1 0 0,1-1 0,-1 1 0,1 0 0,-1-1-1,0 1 1,1 0 0,-1 0 0,0 1 0,1 3-271,-1 0 0,0 0 0,-1 0 0,1 0 0,-3 8 0,2-10 90,1 0 0,-1 1 0,1-1 1,-1 0-1,1 0 0,0 0 1,0 0-1,0 1 0,1-1 0,0 5 1,-1-8 151,1 0 1,-1 0 0,0 1 0,0-1-1,0 0 1,0 0 0,1 0 0,-1 0-1,0 1 1,0-1 0,0 0 0,1 0-1,-1 0 1,0 0 0,0 0 0,0 0-1,1 0 1,-1 0 0,0 0 0,0 0-1,1 0 1,-1 0 0,0 0-1,0 0 1,1 0 0,-1 0 0,0 0-1,0 0 1,1 0 0,-1 0 0,0 0-1,0 0 1,0 0 0,1 0 0,-1-1-1,0 1 1,0 0 0,0 0 0,1 0-1,-1 0 1,0 0 0,0-1 0,0 1-1,0 0 1,1 0 0,-1 0-1,0-1 1,0 1 0,0 0 0,0-1-1,5-7-2048</inkml:trace>
  <inkml:trace contextRef="#ctx0" brushRef="#br0" timeOffset="1344.11">862 443 5729,'-2'3'558,"1"0"0,-1-1 0,0 1-1,-1-1 1,1 1 0,0-1 0,-1 0 0,1 0 0,-1 0-1,1 0 1,-1 0 0,0-1 0,-6 3 0,6-3-327,3 1-155,0-1 0,0 0 0,-1 0 0,1 0 0,0 1 0,0-1 0,0 0 0,1 0 0,-1 1 0,0-1 0,0 0 0,1 0 1,-1 0-1,0 0 0,1 1 0,-1-1 0,1 0 0,0 0 0,-1 0 0,1 0 0,0 0 0,1 1 0,25 36 158,-18-27-99,0 2 0,0-1 0,-1 1 0,8 18 0,7 23 5,-16-39-179,0-1 1,-1 2-1,0-1 1,-2 1-1,0 0 1,0 0-1,1 24 0,-5-39 94,0 0-1,0 1 1,0-1-1,-1 1 0,1-1 1,-1 0-1,1 1 0,-1-1 1,1 0-1,-1 1 0,0-1 1,1 0-1,-1 0 0,0 0 1,0 1-1,0-1 1,0 0-1,0 0 0,0 0 1,0-1-1,-1 1 0,1 0 1,0 0-1,0-1 0,-1 1 1,1-1-1,0 1 0,-1-1 1,1 1-1,-1-1 1,1 0-1,0 0 0,-1 1 1,1-1-1,-1 0 0,1 0 1,-1-1-1,-1 1 0,-10-1-314,0 0-1,-1-1 0,-16-5 0,12 3-550,-76-14-5424,66 11 3307</inkml:trace>
  <inkml:trace contextRef="#ctx0" brushRef="#br0" timeOffset="1738.95">778 382 4769,'8'9'7741,"8"-4"-5461,14-2-2651,-27-3 995,19 0 333,0 0-1,43-8 1,-43 5-867,-1 0 0,41 1 0,-48 5-672,-13-3 473,-1 0 0,0 0 1,0 0-1,1 0 0,-1 0 0,0 1 0,0-1 0,1 0 0,-1 0 1,0 0-1,0 0 0,0 0 0,1 0 0,-1 0 0,0 1 0,0-1 1,0 0-1,0 0 0,1 0 0,-1 0 0,0 1 0,0-1 0,0 0 1,0 0-1,0 0 0,1 1 0,-1-1 0,0 0 0,0 0 0,0 1 1,0-1-1,0 0 0,0 0 0,0 1 0,0-1 0,0 0 0,0 0 1,0 1-1,0-1 0,0 0 0,0 0 0,0 0 0,0 1 0,0-1 1,-1 0-1,1 0 0,0 1 0,0-1 0,0 0 0,0 0 0,0 0 1,0 1-1,-1-1 0,1 0 0,0 0 0,-4 4-3170</inkml:trace>
  <inkml:trace contextRef="#ctx0" brushRef="#br0" timeOffset="2270.53">1160 436 8298,'1'10'3926,"-1"-9"-3886,0 1 0,0-1 0,0 1 0,0-1 0,1 1 0,-1-1 0,0 0 0,1 1 0,0-1 0,-1 1 0,1-1 0,0 0 0,-1 0 0,1 1 0,0-1 0,0 0 0,0 0 0,0 0 0,0 0 0,0 0 0,0 0 0,1 0 0,-1-1 0,0 1 0,0 0 0,2 0 0,6 6 73,0-1 0,0-1 0,0 0 0,1 0 0,0 0-1,0-1 1,17 4 0,-24-7-27,0 0 1,0-1-1,0 1 0,-1-1 0,1 0 1,0 0-1,0 0 0,0 0 1,0 0-1,0-1 0,0 1 0,0-1 1,0 0-1,0 0 0,0 0 0,-1 0 1,1-1-1,0 1 0,-1-1 0,1 1 1,-1-1-1,0 0 0,1 0 0,-1 0 1,0 0-1,0 0 0,0-1 1,-1 1-1,1-1 0,-1 1 0,1-1 1,-1 0-1,0 1 0,2-5 0,-1-2-10,0 1 0,0-1 0,-1 0 0,0 0-1,-1 0 1,1 0 0,-2 0 0,1 0 0,-1 0-1,-1 1 1,-2-11 0,-3-5-81,0 1 1,-18-38 0,21 51-71,-1 0 1,0 1-1,-1 0 0,0 0 1,0 0-1,-11-12 1,15 19 8,0 0 1,-1 1-1,1-1 1,0 0-1,-1 1 0,1-1 1,-1 1-1,0 0 1,1 0-1,-1 0 1,0 0-1,0 0 0,1 1 1,-1-1-1,0 1 1,0 0-1,0 0 1,0 0-1,0 0 0,0 0 1,1 1-1,-1-1 1,0 1-1,0 0 1,0-1-1,1 1 0,-1 1 1,-3 1-1,-2 2-29,0 0-1,1 1 0,0 0 1,0 0-1,1 0 0,0 1 0,0 0 1,0 0-1,1 1 0,0-1 1,1 1-1,0 0 0,0 0 1,0 1-1,1-1 0,0 1 0,1 0 1,0 0-1,0 0 0,0 16 1,2-25 83,0 1 1,0-1-1,0 0 1,0 0 0,0 1-1,0-1 1,0 0 0,0 0-1,0 1 1,0-1 0,0 0-1,0 0 1,0 0-1,0 1 1,1-1 0,-1 0-1,0 0 1,0 1 0,0-1-1,0 0 1,0 0-1,1 0 1,-1 0 0,0 1-1,0-1 1,0 0 0,0 0-1,1 0 1,-1 0 0,0 0-1,0 1 1,1-1-1,-1 0 1,0 0 0,0 0-1,0 0 1,1 0 0,-1 0-1,0 0 1,0 0-1,1 0 1,-1 0 0,0 0-1,0 0 1,1 0 0,-1 0-1,0 0 1,0 0-1,1 0 1,-1-1 0,0 1-1,0 0 1,0 0 0,1 0-1,-1 0 1,0-1 0,14-8-2341,-13 8 1918,9-8-1820</inkml:trace>
  <inkml:trace contextRef="#ctx0" brushRef="#br0" timeOffset="2669.46">1700 1 7930,'-10'34'3453,"-4"17"-1705,-31 72 0,-65 164 1005,99-255-2505,-93 311 2036,21-64-1168,-23-9-2064,81-228-1405,25-42 2267,0 0 0,0-1 0,0 1 0,0 0 0,0 0 0,0-1 0,0 1 0,0 0 0,0 0 0,0-1 0,0 1 0,0 0 0,0 0 0,0 0 0,0-1 0,0 1 0,0 0 0,0 0 0,0-1 0,-1 1 0,1 0 0,0 0 0,0 0 0,0 0 0,0-1 0,0 1 0,-1 0 0,1 0 0,0 0 0,0 0 0,0-1 0,-1 1 0,1 0 0,0 0 0,0 0 0,0 0 0,-1 0 0,1 0 0,0 0 0,0 0 0,0 0 0,-1 0 0,1 0 0,0 0 1,0 0-1,-1 0 0,1 0 0,0 0 0,0 0 0,-1 0 0,1 0 0,0 0 0,0 0 0,0 0 0,-1 0 0,1 0 0,0 0 0,0 0 0,0 1 0,-1-1 0,1 0 0,0 0 0,0 0 0,0 0 0,-1 1 0,1-20-3640</inkml:trace>
  <inkml:trace contextRef="#ctx0" brushRef="#br0" timeOffset="3201.54">1648 760 4313,'-4'-1'2212,"-13"-1"5116,16 3-7246,0 0 0,0 0 1,0 0-1,0 1 0,0-1 0,0 0 1,1 1-1,-1-1 0,1 1 1,-1-1-1,1 0 0,-1 1 0,1 1 1,-5 18-87,1 1 1,0 0-1,2 0 1,1 0-1,0 0 1,2 0 0,0 0-1,2 0 1,0 0-1,1-1 1,2 1-1,0-1 1,15 33 0,-20-51 32,0 0 0,1 0 1,0 0-1,-1 0 0,1 0 1,0-1-1,0 1 0,1-1 1,-1 0-1,0 1 0,1-1 1,0 0-1,-1 0 0,1 0 1,0-1-1,4 2 0,-5-2-4,0-1-1,1 1 0,-1-1 0,0 0 0,0 0 0,1 0 0,-1-1 0,0 1 0,1 0 0,-1-1 0,0 0 0,0 1 0,0-1 0,0 0 0,0 0 0,0 0 0,0 0 0,0-1 0,0 1 1,0 0-1,0-1 0,-1 0 0,4-3 0,3-4 96,-1-1 1,0 1 0,-1-2-1,1 1 1,-2-1-1,0 0 1,0 0 0,-1 0-1,0-1 1,-1 1-1,-1-1 1,2-14 0,0-5 261,-2-1 1,-1 0 0,-4-43 0,3 67-323,-10-61 438,9 66-493,1 0 0,-1 1 1,0-1-1,0 0 0,0 0 0,0 1 0,0-1 0,-1 0 1,1 1-1,-1 0 0,0-1 0,0 1 0,1 0 0,-1 0 1,-1 0-1,1 0 0,0 0 0,0 0 0,-4-2 1,4 4-77,0 0 1,0-1-1,-1 1 0,1 0 1,0 0-1,0 0 1,0 1-1,0-1 1,0 0-1,0 1 1,0-1-1,0 1 1,0 0-1,0 0 1,0-1-1,1 1 1,-1 1-1,0-1 1,0 0-1,-1 2 1,-35 32-3437,30-26 1904,-17 17-2326</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6:03.120"/>
    </inkml:context>
    <inkml:brush xml:id="br0">
      <inkml:brushProperty name="width" value="0.05" units="cm"/>
      <inkml:brushProperty name="height" value="0.05" units="cm"/>
      <inkml:brushProperty name="color" value="#E71224"/>
    </inkml:brush>
  </inkml:definitions>
  <inkml:trace contextRef="#ctx0" brushRef="#br0">875 21 3505,'2'1'215,"0"0"0,0 0 1,0 1-1,0-1 0,-1 1 0,1-1 1,-1 1-1,1 0 0,-1-1 1,0 1-1,1 0 0,-1 0 0,0 0 1,0 0-1,0 0 0,-1 0 0,2 3 1,-2-2-131,0 0 1,0 0-1,0 0 1,-1 0 0,1 0-1,-1 0 1,0 0-1,0 0 1,0-1 0,0 1-1,0 0 1,0 0-1,-3 2 1,3-2 48,0 1 1,1-1 0,-1 1-1,0-1 1,1 1-1,0-1 1,0 1-1,0 0 1,0-1 0,1 1-1,0-1 1,-1 1-1,1-1 1,0 1 0,0-1-1,1 0 1,3 7-1,2 11-233,7 18 36,-10-31 91,-1-1 1,-1 0-1,1 1 0,-1 0 0,0 0 1,-1 0-1,0-1 0,-1 1 1,1 12-1,-5 14 274,2-15-279,0 0 0,1 0 0,1 0 0,3 23 0,0-12 11,-1 0-1,-3 30 0,3 37-222,0-73 361,0 0 0,2 0 0,1 0 0,1 0 0,13 34 0,-16-49-179,-1 0 0,0 1-1,0-1 1,-1 1 0,0-1-1,-1 1 1,0 11 0,-1-9 37,1-1 1,1 1 0,0 0-1,5 18 1,1-8 161,-5-15-161,1 0 0,-1-1 0,-1 1-1,1 0 1,-1 0 0,0 0 0,-1 0 0,1 0-1,-2 10 1,-12 47-39,9-51 9,1 0 1,1 0 0,0 0 0,0 0 0,2 0-1,1 25 1,6 42 202,-2 92 1,-3-21 204,0-61 179,0-86-1228,7-25-7469</inkml:trace>
  <inkml:trace contextRef="#ctx0" brushRef="#br0" timeOffset="1918.63">4170 57 5705,'-4'3'5103,"6"4"-4066,10 12-1254,3-1 251,-8-12 84,-2 0 0,1 1-1,-1-1 1,0 2 0,0-1 0,-1 0-1,0 1 1,0 0 0,-1 0 0,5 15-1,-6-2-94,-1 0 0,-1 0 0,-1-1 0,-4 30 0,-2 29-2,7-1 22,-5 115 576,-1-148-523,3-35-45,2 1-1,0 0 1,0 17 0,1-23-30,1-1 0,0 1 1,0-1-1,0 1 0,0-1 1,1 1-1,0-1 0,0 0 1,0 0-1,0 0 0,1 0 1,2 4-1,10 9 7,-12-14-23,0 0 0,-1-1-1,0 1 1,1 0 0,-1 1 0,0-1 0,0 0 0,-1 0 0,1 1 0,-1-1 0,1 1 0,-1 0 0,0-1 0,0 1 0,-1 0 0,1-1 0,-1 1-1,0 6 1,-1 8 114,1-1 0,1 0 0,0 0 0,1 1 0,1-1 0,1-1-1,7 20 1,-10-29-122,1 0 0,-1 1 0,-1-1 0,1 0 0,-1 0 0,0 1 0,-1-1 0,1 0 0,-2 1 0,1-1 0,-1 0 0,-5 13 0,4-11 72,0 0 0,1 1-1,0-1 1,1 1-1,0-1 1,0 17 0,4-2-78,-2-18-34,0-1-1,0 0 1,-1 1 0,0-1 0,0 0-1,0 1 1,-2 7 0,-4 11-78,0 3 166,-6 42-1,12-59 32,-1 0 1,1 0-1,1 0 0,0 0 1,1 0-1,-1 0 0,7 17 1,-4-12-67,0 1 0,-1 0 0,-1 0 1,0 0-1,-1 0 0,-1 0 0,-2 20 0,2 52 214,4-62 36,-4-25-239,0 0-1,0 0 1,0 0 0,0 0-1,0 0 1,1 0 0,-1 0 0,0 0-1,1 0 1,-1 0 0,1 0-1,-1-1 1,1 1 0,-1 0 0,1 0-1,-1 0 1,1-1 0,0 1-1,0 0 1,-1-1 0,1 1 0,1 0-1,-7 1-2023,4-1 1858,1-1-1,-1 0 1,1 0-1,-1 1 1,0-1 0,1 0-1,-1 0 1,1 0-1,-1 1 1,1-1 0,-1 0-1,0 0 1,1 0-1,-1 0 1,1 0 0,-1 0-1,0-1 1,1 1-1,-1 0 1,1 0 0,-1 0-1,1 0 1,-1-1-1,0 1 1,1 0 0,-1 0-1,1-1 1,-1 1-1,1-1 1,0 1 0,-1 0-1,0-1 1,-26-22-2738</inkml:trace>
  <inkml:trace contextRef="#ctx0" brushRef="#br0" timeOffset="3654.14">1 1 8410,'3'8'1896,"-3"-2"753,3 0-2481,1-2-112,-1-1-144,0-1-32,0-1-104</inkml:trace>
  <inkml:trace contextRef="#ctx0" brushRef="#br0" timeOffset="4073.02">66 24 8426,'9'5'2008,"3"0"905,-1-1-2425,3 2-40,-4-1-120,0 1 16,-2 0-240,-2 0-152,-4 1-304,-1-3-592,-4 0-2097,-3-4 305</inkml:trace>
  <inkml:trace contextRef="#ctx0" brushRef="#br0" timeOffset="4487.42">393 98 10010,'5'24'2873,"3"-2"575,2-11-2831,6-3-369,-1-6-392,3-5-368,-2-7-313,-1-4-671,-7-3-1921,-9-2 249</inkml:trace>
  <inkml:trace contextRef="#ctx0" brushRef="#br0" timeOffset="4488.42">579 92 7226,'12'20'3080,"0"-2"-7,-4-4-1633,4 0-1024,0-4-296,1-4-32,-3-1-232,0-4-240,-5-6-168,-1-4-624,-1-4-1905,-1-7 425</inkml:trace>
  <inkml:trace contextRef="#ctx0" brushRef="#br0" timeOffset="6643.23">847 26 6729,'11'5'736,"12"3"2552,-22-8-3328,0 1 0,0 0 1,0-1-1,0 1 0,-1 0 0,1 0 1,0-1-1,-1 1 0,1 0 0,0 0 1,-1 0-1,1 0 0,-1 0 0,1 0 1,-1 0-1,0 0 0,1 0 0,-1 0 1,0 0-1,0 0 0,0 0 0,0 2 1,0-2 32,1 1 1,-1 0-1,0-1 0,0 1 1,1-1-1,-1 1 1,1 0-1,0-1 1,-1 1-1,1-1 1,0 0-1,0 1 1,0-1-1,0 0 1,0 1-1,0-1 1,0 0-1,0 0 1,0 0-1,1 0 1,1 2-1,2-3 109,0 1-1,-1-1 0,1 0 1,-1 0-1,1 0 0,-1-1 1,1 0-1,-1 0 0,1 0 1,4-2-1,-4 1-21,0 1 0,1 0 1,-1 0-1,0 0 0,1 0 0,-1 1 0,0 0 1,7 1-1,27 7-88,-27-5-47,1 0-1,0-1 0,0 0 1,14 0-1,-7-3 161,1 1-1,-1 0 0,0 2 1,-1 0-1,1 1 1,0 1-1,23 9 0,-19-5-23,0-1-1,1 0 0,0-2 1,0-1-1,0-1 0,1-1 0,-1-1 1,30-3-1,-12 2-76,-1 1 0,0 3 1,58 12-1,-58-7 1,1-3 1,0-2-1,49-1 1,-45-5-8,33-3-8,118 9-1,0 2 97,-11-1-21,-126 2-61,-38-3 133,-1-2-1,1 0 1,-1-2-1,24-2 1,-41 2-97,0-2-25,0 1 1,0 1-1,0-1 0,0 1 0,0-1 0,0 2 1,0-1-1,0 0 0,0 1 0,0 0 1,0 0-1,0 1 0,-1-1 0,1 1 1,0 0-1,-1 0 0,8 5 0,-8-4-15,0 0 0,0-1 0,0 1-1,1-1 1,-1 0 0,1-1 0,-1 1-1,1-1 1,0 0 0,0 0 0,-1 0-1,1 0 1,0-1 0,0 0 0,0 0-1,0 0 1,6-2 0,5-2 56,-1 0 1,0-1-1,29-14 1,-28 11 307,0 1 0,32-9 0,-46 16-349,0 0-1,-1 0 1,1 0 0,0 0 0,0 0-1,-1 1 1,1-1 0,0 0 0,0 1-1,-1-1 1,1 1 0,0 0-1,-1-1 1,1 1 0,1 1 0,-1-1-51,-1 0 0,1 0 0,0 0 1,0 0-1,-1-1 0,1 1 1,0 0-1,0-1 0,0 0 0,0 1 1,0-1-1,0 0 0,0 0 1,3-1-1,8-1-102,-8 0 164,1 1 0,0 0-1,0 0 1,0 1 0,0-1-1,-1 1 1,1 1 0,10 0-1,17 7 293,-20-4-314,1-1 0,-1-1 0,1 0 0,0 0 0,0-1 1,0-1-1,22-3 0,-24 2 23,0 1 1,0 0-1,0 0 0,0 2 0,20 3 1,29 3-61,-54-9 34,1 0 1,-1 0 0,0-1 0,0 1 0,0-1-1,0-1 1,0 0 0,-1 0 0,1 0-1,6-5 1,-7 4 0,0 1-1,0 0 0,0 0 1,1 0-1,-1 0 0,1 1 1,0 0-1,0 1 1,-1 0-1,1 0 0,10 0 1,146 8 56,-100-3-37,-47-2 36,-1-1 1,0 0-1,0-2 1,1 1-1,27-6 1,-21 0-10,-15 3 78,2 1-1,-1 0 0,0 0 0,0 1 1,13-1-1,-22 6-44,0-1 1,-1 0-1,0 1 0,0-1 1,0 0-1,-4 5 0,-42 57-1421,41-60-803,0-5 759</inkml:trace>
  <inkml:trace contextRef="#ctx0" brushRef="#br0" timeOffset="101041.35">2548 166 1720,'0'-1'1361,"2"-1"359</inkml:trace>
  <inkml:trace contextRef="#ctx0" brushRef="#br0" timeOffset="103395.2">2534 151 2016,'0'1'488,"-1"0"0,1 1 0,0-1 0,0 0 0,-1 0 0,1 0 0,-1-1-1,1 1 1,-1 0 0,1 0 0,-1 0 0,1 0 0,-1 0 0,-1 1 0,1-1-315,0 0 0,0 0 0,0 0 1,0 0-1,1 0 0,-1 0 0,0 0 1,1 1-1,-1-1 0,1 0 0,-1 0 1,1 1-1,0-1 0,-1 0 0,1 3 1,-5 28 170,0 13 90,5-36-433,2 12 7,-2-1 0,0 0 0,-2 1 0,-5 30-1,-3 24 91,10-71-87,-1 0 1,1-1 0,0 1-1,1 0 1,-1-1-1,1 1 1,-1 0 0,1-1-1,0 1 1,0-1-1,1 1 1,-1-1 0,1 0-1,0 1 1,-1-1-1,2 0 1,-1 0 0,0 0-1,4 3 1,19 33 451,-20-7-83,-5-28-378,0-1 0,0 1 0,1 0 1,-1-1-1,1 1 0,0 0 0,0-1 0,3 7 1,1 4 39,0 1 1,-1 0-1,-1-1 1,0 1 0,-1 1-1,-1-1 1,0 26-1,2 18 83,-1-9 150,-3 54 0,0-69-201,1-24-80,1 0-1,1-1 1,0 1 0,3 10-1,-2-9 18,-1 1 0,3 22 1,6 107 41,-6-95 24,-1-1 1,-3 0 0,-6 65 0,0-49 100,3 62 0,-2 18 265,4-131-431,0-1 0,1 1 1,0-1-1,0 0 0,1 1 1,1-1-1,6 18 1,-9-27-11,2 6-40,0 1 0,-1-1 0,0 1 1,0-1-1,0 9 0,-1-16 86,1 1 106</inkml:trace>
  <inkml:trace contextRef="#ctx0" brushRef="#br0" timeOffset="106371.7">1670 206 4977,'3'4'4843,"-7"4"-3861,-13 14-1482,16-21 646,-365 447 691,247-301 1269,-149 202-943,245-313-1452,13-19-514,0-1 1,-20 23-1,26-38-1519,5-8 77</inkml:trace>
  <inkml:trace contextRef="#ctx0" brushRef="#br0" timeOffset="106923.22">2075 799 9170,'-64'132'5706,"29"-65"-5577,-2-3 0,-72 93 0,-401 438-2727,509-593 2456,-7 6-50,9-20-5890</inkml:trace>
  <inkml:trace contextRef="#ctx0" brushRef="#br0" timeOffset="107326.34">2450 1210 7154,'-97'146'5876,"-36"82"-2950,83-139-1325,37-67-1786,-31 37 1,1-9-3261,41-49 3048,2 0 294,0-1 0,0 0 0,0 1-1,0-1 1,-1 0 0,1 1-1,0-1 1,0 0 0,0 0 0,0 1-1,-1-1 1,1 0 0,0 0 0,0 0-1,0 1 1,-1-1 0,1 0-1,0 0 1,-1 0 0,1 1 0,0-1-1,0 0 1,-1 0 0,1 0 0,0 0-1,-1 0 1,1 0 0,0 0 0,0 0-1,-1 0 1,1 0 0,0 0-1,-1 0 1,1 0 0,0 0 0,-1 0-1,1 0 1,0 0 0,-1 0 0,1 0-1,0 0 1,0-1 0,-1 1-1,1 0 1,-3-9-2851</inkml:trace>
  <inkml:trace contextRef="#ctx0" brushRef="#br0" timeOffset="108379.59">3051 366 8290,'15'4'6386,"17"13"-7840,-29-16 2010,8 3-613,1 0 0,-1-2 1,1 1-1,-1-1 1,1-1-1,0 0 1,0-1-1,24-2 1,23 1 39,-43 3 38,1 0-1,-1 1 1,1 1 0,-1 0-1,0 1 1,-1 1 0,1 0-1,-1 2 1,24 14-1,2 7 74,70 63-1,-74-58-87,80 55-1,-56-54-13,80 31 0,4 2 15,-141-65-105,32 19 184,-34-21-263,0 1 1,-1-1-1,1 0 1,-1 0 0,0 1-1,1-1 1,-1 1-1,0-1 1,0 1-1,0 0 1,0 0-1,0-1 1,-1 1-1,1 0 1,0 0 0,-1 0-1,1-1 1,-1 4-1,-3 7-2191</inkml:trace>
  <inkml:trace contextRef="#ctx0" brushRef="#br0" timeOffset="109027.04">2621 449 9282,'-1'6'687,"1"1"-1,-1 0 1,2 0 0,-1 0-1,1-1 1,0 1 0,0 0-1,5 12 1,-1-8-511,-1 0 0,1-1 0,1 0 0,12 17 0,-5-11-424,1 0 0,0-1 1,1-1-1,1-1 0,27 20 0,17 1-451,0-3 1,2-2-1,112 34 0,87 41 95,-176-55 1612,-2 3 0,77 64 1,50 32-8,-146-114-1253,-44-25-387,-2 1-1,21 14 0,-32-17-758,-7-7 1340,0 0 1,0 0 0,0 0 0,0 1-1,0-1 1,0 0 0,0 0-1,0 0 1,0 0 0,0 0-1,0 1 1,0-1 0,0 0 0,0 0-1,0 0 1,0 0 0,0 1-1,0-1 1,0 0 0,0 0 0,0 0-1,0 0 1,0 0 0,0 1-1,0-1 1,-1 0 0,1 0 0,0 0-1,0 0 1,0 0 0,0 0-1,0 0 1,0 0 0,0 1 0,-1-1-1,1 0 1,0 0 0,0 0-1,0 0 1,0 0 0,0 0 0,-1 0-1,1 0 1,0 0 0,0 0-1,0 0 1,0 0 0,-1 0 0,1 0-1,0 0 1,0 0 0,0 0-1,0 0 1,0 0 0,-1 0 0,-13-1-2919</inkml:trace>
  <inkml:trace contextRef="#ctx0" brushRef="#br0" timeOffset="109558.5">2698 1046 6689,'0'1'436,"0"0"-1,1 0 0,-1 0 0,0 0 1,0 0-1,0 0 0,1 0 0,-1 0 1,1-1-1,-1 1 0,1 0 0,-1 0 0,1 0 1,-1-1-1,2 2 0,15 10 1980,29 5-3532,-24-10 1723,6 7-874,0 0 1,-1 2 0,-1 1 0,-1 1 0,35 32 0,-29-24 159,7 4 176,2-3 0,66 37 0,92 30 615,-102-51-399,-70-31-137,0 1 1,0 1-1,35 26 1,-55-35-402,0 0 1,0 1-1,0-1 0,-1 1 1,1 0-1,-1 1 0,-1-1 1,1 1-1,-1 0 0,-1 0 1,1 0-1,-1 0 0,0 1 1,-1-1-1,1 1 0,-2 0 1,3 13-1,-5-14-2619</inkml:trace>
  <inkml:trace contextRef="#ctx0" brushRef="#br0" timeOffset="110039.21">2747 1473 6729,'16'9'4144,"12"8"4,-23-14-4056,0 1 0,-1 0-1,0 0 1,0 0 0,0 0 0,6 10-1,13 20-161,-14-19-43,0 0 1,2-1-1,-1-1 1,2 1-1,0-2 1,0 1-1,28 19 0,1-8 6,0-1-1,48 17 0,-57-27-141,0 1-1,-1 1 1,-1 2-1,0 1 1,38 32-1,-49-29-2190,-11 0-86</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8:06.544"/>
    </inkml:context>
    <inkml:brush xml:id="br0">
      <inkml:brushProperty name="width" value="0.05" units="cm"/>
      <inkml:brushProperty name="height" value="0.05" units="cm"/>
      <inkml:brushProperty name="color" value="#E71224"/>
    </inkml:brush>
  </inkml:definitions>
  <inkml:trace contextRef="#ctx0" brushRef="#br0">1 778 9450,'7'8'2223,"16"15"3031,-13-23-4018,-3-15-1817,0-12 601,0 0 0,2 1 0,22-47-1,49-71 606,13-27 413,-69 114-957,-2-2 0,27-121 0,-48 179-86,-1 0 1,1 0-1,-1 0 0,0 0 1,0 0-1,1 0 0,-1 0 1,0 0-1,0-1 0,0 1 1,0 0-1,0 0 0,0 0 1,-1 0-1,1 0 0,0 0 1,-1 0-1,0-2 0,-11 14-254,-13 33-135,18-32 385,1-1 0,0 2 0,1-1-1,1 0 1,0 1 0,1 0 0,0 0 0,0 0-1,2 0 1,0 1 0,0-1 0,2 20-1,2-11 7,1 1 0,0-1 0,2 0 0,14 36 0,-17-52 4,0 0-1,0-1 1,0 0 0,0 0-1,1 0 1,0 0-1,0 0 1,0-1 0,10 8-1,-11-10 2,1 0 1,-1 0-1,1-1 0,-1 1 0,1-1 0,0 1 0,0-1 0,-1-1 1,1 1-1,0 0 0,0-1 0,0 0 0,0 0 0,0 0 0,0 0 0,0-1 1,4 0-1,-1-1 50,1-1 1,-1 0 0,1 0-1,-1-1 1,0 0 0,0 0-1,-1 0 1,1-1-1,-1 0 1,0 0 0,0-1-1,-1 0 1,1 0 0,4-7-1,2-4 78,0-1 1,-2 0-1,0 0 0,9-22 0,-10 12-19,0 0 1,9-55-1,-7 24-160,-11 59 41,0 0-1,0-1 1,0 1-1,0 0 1,0 0-1,0 0 1,0 0-1,0 0 1,0 0-1,1 0 1,-1 0-1,0-1 1,0 1-1,0 0 1,0 0-1,0 0 1,0 0-1,0 0 1,0 0-1,0 0 1,0 0-1,0 0 1,0-1-1,1 1 1,-1 0-1,0 0 1,0 0-1,0 0 1,0 0-1,0 0 1,0 0-1,0 0 1,0 0-1,1 0 1,-1 0-1,0 0 1,0 0-1,0 0 1,0 0-1,0 0 1,0 0-1,0 0 1,1 0-1,-1 0 1,0 0-1,0 0 1,0 0-1,0 0 0,0 0 1,0 0-1,0 0 1,0 1-1,1-1 1,-1 0-1,0 0 1,0 0-1,0 0 1,0 0-1,8 10-327,9 19-55,-14-24 295,83 174 878,-49-97-493,-33-72-431,14 26-319,-17-34 256,0 0 1,0-1-1,0 1 0,1-1 0,-1 1 0,0-1 0,0 1 0,1-1 1,-1 0-1,1 1 0,-1-1 0,1 0 0,0 0 0,-1 0 0,1 0 1,2 0-1,7-3-3496,-2-8-437</inkml:trace>
  <inkml:trace contextRef="#ctx0" brushRef="#br0" timeOffset="409.9">1109 133 10418,'3'-4'1188,"1"0"-1,0-1 0,0 1 0,1 1 1,6-5-1,49-27-891,-46 27 66,-8 5-355,0-1-1,1 1 1,-1 1 0,0-1 0,1 1-1,0 1 1,0-1 0,-1 1-1,1 0 1,0 0 0,0 1 0,0 0-1,0 0 1,0 1 0,0 0 0,0 0-1,0 0 1,-1 1 0,1 0-1,0 1 1,-1-1 0,10 6 0,2 1-42,44 19 591,-59-27-691,0 0 0,-1-1 0,1 1 0,0 0 0,0-1 0,0 1 0,0-1 0,0 0 0,-1 0 0,1 0 0,0-1 0,0 1 0,0 0 0,0-1 0,0 0 0,-1 0 0,1 0 0,4-2 0,-7 3-20,1-1-1,-1 1 0,1 0 0,-1-1 0,0 1 0,1 0 0,-1-1 0,0 1 0,1-1 0,-1 1 0,0-1 1,0 1-1,1-1 0,-1 1 0,0-1 0,0 1 0,0-1 0,0 1 0,1-1 0,-1 1 0,0-1 0,0 1 0,0-1 1,0 1-1,0-1 0,-1 1 0,1-1 0,0 1 0,0-1 0,0 1 0,0-1 0,0 1 0,-1-1 0,-5-7-3348</inkml:trace>
  <inkml:trace contextRef="#ctx0" brushRef="#br0" timeOffset="923.82">1385 304 8930,'0'28'7818,"-8"-2"-5995,7-24-1986,0 0 0,-1 0-1,1 0 1,0-1 0,-1 1 0,1 0 0,-1-1 0,0 1-1,1-1 1,-1 1 0,0-1 0,0 0 0,0 1-1,0-1 1,0 0 0,0-1 0,0 1 0,0 0 0,-1 0-1,1-1 1,0 0 0,-3 1 0,5-1 148,0 0 1,-1 0-1,1 0 1,0 0-1,0 0 0,0 0 1,-1 1-1,1-1 1,0 0-1,0 0 1,0 0-1,0 0 1,-1 0-1,1 0 0,0 0 1,0 0-1,0 0 1,-1-1-1,1 1 1,0 0-1,0 0 1,0 0-1,0 0 0,-1 0 1,1 0-1,0 0 1,0 0-1,0 0 1,0-1-1,0 1 1,-1 0-1,1 0 0,0 0 1,0 0-1,0 0 1,0-1-1,0 1 1,0 0-1,0 0 0,0 0 1,0 0-1,0-1 1,-1 1-1,1 0 1,0 0-1,0 0 1,0 0-1,0-1 0,0 1 1,0 0-1,8-11 462,14-8 1499,-11 13-1693,0 1 1,0 0-1,0 1 1,0 1-1,1-1 1,-1 2-1,22-3 1,17-5-106,-17 0-17,-25 6-80,1 1 0,1 1 0,-1 0-1,0 0 1,19-1 0,-27 3-71,-1 0 1,1 0-1,0 0 0,0 0 1,0 1-1,0-1 1,0 0-1,-1 0 0,1 1 1,0-1-1,0 1 0,0-1 1,-1 0-1,1 1 0,0-1 1,-1 1-1,1 0 0,0-1 1,-1 1-1,1 0 0,-1-1 1,1 1-1,-1 0 1,1-1-1,-1 1 0,1 0 1,-1 0-1,0 0 0,0 0 1,1-1-1,-1 1 0,0 0 1,0 0-1,0 0 0,0 1 1,0 2-647,0-1 1,0 0 0,0 0 0,-1 0-1,0 1 1,1-1 0,-1 0 0,-3 5-1,-3 4-3029</inkml:trace>
  <inkml:trace contextRef="#ctx0" brushRef="#br0" timeOffset="2834.51">2167 18 7738,'0'0'159,"0"0"0,0 0 1,-1 0-1,1 1 1,0-1-1,0 0 0,-1 0 1,1 0-1,0 0 1,-1 0-1,1 0 1,0 0-1,-1 0 0,1 0 1,0 0-1,-1 0 1,1 0-1,0 0 0,0 0 1,-1 0-1,1 0 1,0 0-1,-1 0 0,1-1 1,0 1-1,0 0 1,-1 0-1,1 0 0,0 0 1,0-1-1,-1 1 1,1 0-1,0 0 0,0-1 1,-1 1-1,1-1-149,1 1 0,-1 0 0,0-1 0,1 1 0,-1 0 0,1-1 0,-1 1 0,0 0 0,1-1 0,-1 1 0,1 0 0,-1 0 0,1 0 0,-1 0 0,1-1 0,-1 1 0,1 0 0,-1 0 0,1 0 0,-1 0 0,1 0 0,-1 0 0,1 0 0,-1 0 0,1 0 0,-1 0 0,1 1 0,-1-1 0,1 0 0,-1 0 0,0 0 0,2 1 0,28 4 5,-11 0 3,1-2 0,-1-1 1,31 1-1,90-19 949,-93 9-148,0 2 1,91 2 0,68 29-52,-123-13-963,153 3-1,-25-28-75,6 0 236,-167 12 63,1 2 1,66 11-1,-12 11 280,151 54 0,-23-4-8,-208-68-344,24 8 315,101 14 0,-134-26-229,0-1-1,1-1 1,-1-1-1,1 0 1,-1-1-1,0-1 1,0 0-1,0-2 1,0 1-1,19-10 1,-34 14-350,8-5 221,-6 2-1786</inkml:trace>
  <inkml:trace contextRef="#ctx0" brushRef="#br0" timeOffset="3979">3374 424 8378,'0'0'198,"0"0"1,0 1 0,0-1-1,0 0 1,0 1 0,0-1-1,0 0 1,1 1 0,-1-1-1,0 0 1,0 0 0,0 1-1,1-1 1,-1 0-1,0 0 1,0 0 0,0 1-1,1-1 1,-1 0 0,0 0-1,1 0 1,-1 0 0,0 1-1,1-1 1,-1 0 0,0 0-1,0 0 1,1 0-1,-1 0 1,0 0 0,1 0-1,-1 0 1,0 0 0,1 0-1,-1 0 1,15-7 1677,13-17-3243,-24 20 2090,0 0-673,1 1 0,1-1-1,-1 0 1,0 1 0,1 0 0,-1 1 0,1-1-1,0 1 1,0 0 0,0 1 0,0-1 0,0 1-1,1 0 1,-1 1 0,0-1 0,0 1 0,1 1-1,-1-1 1,0 1 0,0 0 0,9 3 0,-10-2-31,0 0 1,0 0-1,0 1 1,0 0-1,0 0 1,-1 0 0,1 0-1,-1 1 1,0 0-1,0 0 1,0 0-1,0 1 1,-1-1-1,0 1 1,0-1 0,0 1-1,0 0 1,-1 1-1,0-1 1,0 0-1,0 1 1,1 9 0,0 0-191,-1 0 0,-1 0 0,0 0 0,0 0 0,-2 0 0,0 0 0,-1 0 0,0 0 0,-1-1 0,-1 1 1,0-1-1,-1 1 0,-1-2 0,0 1 0,-1 0 0,0-1 0,-1 0 0,-12 14 0,15-20 72,-15 20 1640,20-25-581,13-15-597,-7 8-296,-1 0 0,1 0 0,0 1 0,1 0 0,-1 0 0,1 0 0,-1 1 0,1 0 0,0 1 0,0-1 0,1 1-1,-1 0 1,0 1 0,1 0 0,-1 0 0,1 1 0,-1 0 0,8 1 0,15 2 96,0 1-1,-1 2 1,36 12-1,5-1 582,-42-15-809,-28-2 29,1 0 1,-1 0-1,0 0 1,0 0-1,1-1 1,-1 1-1,0 0 1,0 0 0,0 0-1,1 0 1,-1 0-1,0 0 1,0-1-1,0 1 1,0 0-1,1 0 1,-1 0-1,0 0 1,0-1-1,0 1 1,0 0-1,0 0 1,0 0-1,1-1 1,-1 1-1,0 0 1,0 0 0,0-1-1,0 1 1,0 0-1,0 0 1,0-1-1,0 1 1,0 0-1,-10-14-2737,-2 3-914,-2-2-362</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8:13.570"/>
    </inkml:context>
    <inkml:brush xml:id="br0">
      <inkml:brushProperty name="width" value="0.05" units="cm"/>
      <inkml:brushProperty name="height" value="0.05" units="cm"/>
      <inkml:brushProperty name="color" value="#E71224"/>
    </inkml:brush>
  </inkml:definitions>
  <inkml:trace contextRef="#ctx0" brushRef="#br0">103 217 4641,'0'1'210,"0"-1"-1,1 1 1,-1-1 0,0 1-1,-1-1 1,1 1 0,0 0-1,0-1 1,0 1 0,0-1-1,0 1 1,0-1 0,-1 1-1,1-1 1,0 1 0,0-1-1,-1 1 1,1-1 0,0 0-1,-1 1 1,1-1 0,-1 1-1,1-1 1,0 0 0,-1 1-1,1-1 1,-2 1 0,-15 0 3438,11-1-2879,-19 17-516,18-11-119,1 1 1,0 0-1,0 1 1,1-1-1,0 1 1,-8 16-1,14-24-138,0 1 0,0 0 0,0-1 0,-1 1 0,1 0 0,0-1 0,0 1 0,0-1 0,0 1 0,0-1 0,0 0 0,0 1 0,0-1 0,0 0 0,0 0 0,0 0 0,1 0 0,-1 0 0,2 0 0,26 3 133,-28-3-132,61 3 622,-1-3-1,1-2 1,0-3 0,77-16 0,-116 17-1563</inkml:trace>
  <inkml:trace contextRef="#ctx0" brushRef="#br0" timeOffset="383.73">328 49 10738,'5'57'5908,"-1"0"-3509,-3 115-2545,-3-141-111,0-17-81,1 1 0,1-1 0,0 1 1,1 0-1,0-1 0,6 24 0,0-33-1883</inkml:trace>
  <inkml:trace contextRef="#ctx0" brushRef="#br0" timeOffset="1070.89">620 247 10698,'-4'80'6253,"2"-46"-5909,2 48-1,0-80-401,0 1-1,1 0 1,-1 0-1,1 0 0,0-1 1,0 1-1,0 0 1,0-1-1,0 1 0,0-1 1,1 1-1,-1-1 1,1 0-1,0 0 0,-1 0 1,1 1-1,0-1 1,0-1-1,1 1 0,-1 0 1,0-1-1,1 1 1,-1-1-1,0 1 0,1-1 1,0 0-1,-1 0 1,1 0-1,0-1 0,-1 1 1,1-1-1,0 1 1,0-1-1,0 0 0,2 0 1,1 0 154,-1-1 0,0 1-1,0-1 1,0 0 0,0 0 0,0 0 0,0-1 0,0 0 0,0 0 0,-1 0-1,1 0 1,-1-1 0,1 0 0,-1 0 0,0 0 0,0 0 0,0-1 0,5-5-1,-6 4-24,0 0-1,1 0 0,-2 0 0,1-1 1,-1 0-1,0 1 0,0-1 1,0 0-1,-1 0 0,0 0 0,0 0 1,0 0-1,-1 0 0,0-11 1,-3 0-5,0 0 1,-1 0 0,-10-28 0,0 0 204,11 23-259,4 22-37,-1 0 0,1-1 0,-1 1 0,0 0 0,1 0 0,-1 0 1,1 0-1,-1 0 0,1 0 0,-1 0 0,1 0 0,-1 0 0,1 0 0,-1 0 0,1 0 0,-1 1 0,0-1 0,1 0 0,-1 0 0,1 0 0,-1 1 0,0-1 0,1 0 0,-1 0 0,1 1 0,-1-1 0,0 0 0,1 1 1,-1-1-1,0 0 0,0 1 0,1-1 0,-1 0 0,0 1 0,0-1 0,1 1 0,5 5 43,0-1-1,1-1 1,0 1 0,0-1-1,0 0 1,1-1 0,-1 0-1,1 0 1,0 0 0,0-1-1,8 1 1,9 1 428,0-2 0,32-1 0,-56 0-458,0-1 0,0 0 1,0 0-1,0 1 0,0-1 1,0 0-1,0 1 1,0-1-1,0 1 0,0-1 1,0 1-1,0 0 0,-1-1 1,1 1-1,0 0 1,0 0-1,-1 0 0,1-1 1,0 1-1,-1 0 0,1 0 1,-1 0-1,1 2 1,11 28-593,-9-18 413,5 9-111,-1 1 63,1-1 0,22 43 0,-27-61 277,-1 1 0,1-1 1,0 1-1,0-1 0,1 0 0,-1 0 1,1-1-1,0 1 0,0-1 0,0 1 0,0-1 1,0-1-1,1 1 0,0-1 0,-1 1 0,1-1 1,0-1-1,0 1 0,9 1 0,-12-2 11,0-1-1,1 0 1,-1 0-1,0 0 1,1 0-1,-1-1 1,0 1 0,0 0-1,1-1 1,-1 0-1,0 1 1,0-1-1,0 0 1,0 0-1,0 0 1,0-1-1,0 1 1,0 0-1,3-4 1,-2 2 8,-1 0 0,1 0 1,-1-1-1,0 1 0,0-1 0,-1 0 0,1 1 1,-1-1-1,0 0 0,2-6 0,-1-5 57,-1-1 0,0 1-1,-1 0 1,-3-30 0,-4 3-152,-2 0 0,-2 0 1,-2 1-1,-35-76 1,46 113-28,1 0 0,-1 0-1,0 0 1,-1 0 0,1 1 0,-1-1 0,-2-2 0,4 5 38,1 1 1,0 0-1,-1-1 1,1 1-1,-1 0 1,1 0-1,0 0 1,-1-1-1,1 1 1,-1 0-1,1 0 0,-1 0 1,1 0-1,0 0 1,-1 0-1,1 0 1,-1 0-1,1 0 1,-1 0-1,1 0 0,-1 0 1,1 0-1,0 0 1,-1 0-1,0 1 1,-12 14-1001,7 1-247,0 1 0,-6 20 0,3-4-1542,-5 9-572</inkml:trace>
  <inkml:trace contextRef="#ctx0" brushRef="#br0" timeOffset="1680.47">1566 314 7370,'-6'1'1298,"-32"8"4163,2 5-3308,52-39-1466,-6 17-572,1 0 0,0 0 0,0 1 0,1 0 0,0 1 0,0 0 0,0 1 0,1 0 0,-1 1 0,26-4 0,-22 5-113,1 0-1,-1 1 0,0 1 1,0 1-1,1 0 0,-1 1 1,0 1-1,32 7 1,-36-2-695</inkml:trace>
  <inkml:trace contextRef="#ctx0" brushRef="#br0" timeOffset="2057.91">1654 1 4825,'4'9'1544,"-1"-8"-1544,1-3-576</inkml:trace>
  <inkml:trace contextRef="#ctx0" brushRef="#br0" timeOffset="2423.94">1639 4 9266,'-5'18'1701,"1"0"0,1 0 0,1 1 0,0 28 0,2-37-1788,1-1 0,1 0 0,5 17 1,21 53 94,13 45 1200,-37-109-1135,-1 1 0,0-1 0,-1 1 1,-1 0-1,-1 0 0,-2 19 0,2-29-922</inkml:trace>
  <inkml:trace contextRef="#ctx0" brushRef="#br0" timeOffset="3080.3">2134 162 5561,'-1'1'195,"-21"11"2521,14-12-201,9-11 1045,2 7-3379,-1 1 0,1 0 0,0 0 0,0 0 0,0 0 0,0 0 0,0 0 0,1 1 0,-1 0 0,1-1 0,0 1 0,-1 1 0,1-1 0,4-1 0,1 0-59,0 0-1,0 0 0,0 1 1,0 0-1,14 0 1,-20 1-112,0 1 1,0 1 0,0-1 0,0 0 0,0 1 0,0-1 0,0 1 0,0 0 0,0 0-1,0 0 1,0 1 0,0-1 0,-1 1 0,1-1 0,0 1 0,-1 0 0,1 0 0,2 4-1,-2-3-20,0 2 0,0-1 0,0 0 0,-1 1-1,0-1 1,0 1 0,0 0 0,0-1 0,-1 1 0,2 8-1,-2 0-218,0 0 0,0 1 0,-1-1 0,-1 0 0,0 0 0,-1 0 0,-6 25 0,-3-4-501,-2-1 1,-19 37-1,24-54 711,-1-1 1,0 0-1,-1-1 1,-1 0-1,-1 0 0,-18 16 1,30-29 35,-1 0 0,0-1 0,1 1 0,-1 0 1,0-1-1,0 1 0,0 0 0,1-1 0,-1 0 1,0 1-1,0-1 0,0 1 0,0-1 0,0 0 1,0 0-1,0 1 0,0-1 0,0 0 0,0 0 1,-2 0-1,3 0 7,-1-1 1,1 1-1,-1-1 0,1 1 1,-1-1-1,1 1 1,-1-1-1,1 1 0,-1-1 1,1 1-1,0-1 1,-1 1-1,1-1 0,0 1 1,0-1-1,-1 0 1,1 1-1,0-1 1,0 0-1,0 1 0,0-1 1,0-1-1,-1-2 90,1-1 0,1 1 1,-1 0-1,0-1 0,1 1 0,0 0 0,0 0 0,2-6 0,0 4-22,0 1-1,0 0 1,0-1-1,0 1 1,1 1-1,0-1 1,0 0-1,0 1 1,0 0-1,1 0 1,0 0-1,0 0 1,0 1-1,0 0 1,0 0-1,1 0 1,0 1-1,-1 0 1,1 0-1,9-2 1,-5 2-75,0 1 0,-1 1 1,1-1-1,0 2 0,0-1 1,0 1-1,-1 1 1,1 0-1,-1 0 0,1 1 1,-1 0-1,10 5 1,59 24-373</inkml:trace>
  <inkml:trace contextRef="#ctx0" brushRef="#br0" timeOffset="3544.06">2602 195 7986,'5'18'7388,"-11"0"-3873,-23 16-3463,25-31-147,1 1-1,-1 0 1,0 0 0,1 0 0,0 0 0,0 0 0,0 1 0,-3 7 0,5-10 109,1-1 0,-1 0 1,1 0-1,-1 1 0,1-1 0,0 0 0,0 1 0,0-1 0,0 0 0,0 1 1,0-1-1,0 0 0,0 1 0,0-1 0,1 0 0,-1 1 0,1-1 1,-1 0-1,1 0 0,-1 1 0,1-1 0,-1 0 0,3 2 0,-2-2 44,1 0-1,-1 0 1,1 0-1,-1 0 1,1 0-1,0-1 1,0 1-1,-1 0 1,1-1-1,0 0 1,0 1-1,0-1 1,0 0-1,3 0 1,8 0 403,-1-1-1,1-1 1,23-6 0,-29 6-294,16-3 388,39-5 1,-55 10-657,0-1 1,1 1 0,-1 1 0,0-1 0,1 1 0,-1 1 0,0-1 0,0 1 0,10 4 0,-17-5-65,1-1-1,0 1 0,-1-1 1,1 0-1,0 1 0,-1-1 1,1 0-1,0 1 0,0-1 1,-1 0-1,1 0 1,0 0-1,0 0 0,0 1 1,-1-1-1,1 0 0,0 0 1,0-1-1,0 1 0,-1 0 1,1 0-1,0 0 1,0-1-1,0 1 0,-1 0 1,2-1-1,-1 0-233,-1-1 0,0 1 1,1 0-1,-1 0 0,0 0 0,0-1 0,0 1 1,0 0-1,0 0 0,0-1 0,0 1 0,0 0 1,0 0-1,-1-1 0,1 1 0,-1-2 0,-4-15-2386</inkml:trace>
  <inkml:trace contextRef="#ctx0" brushRef="#br0" timeOffset="3887.14">2732 39 10658,'9'57'7939,"-1"3"-5045,-4-30-3436,-1 0 0,-3 52 1,-8 10-582,-2 44-3005,12-119 1989,6-20-4160</inkml:trace>
  <inkml:trace contextRef="#ctx0" brushRef="#br0" timeOffset="4302.37">2974 303 7722,'7'36'2690,"0"6"-158,19 61 1,-23-93-2538,1 0 0,0 0 0,0 0 1,1 0-1,1-1 0,-1 0 0,2 0 0,-1-1 1,1 0-1,0 0 0,11 9 0,-15-14 35,1 0 0,0-1 0,0 1 0,-1-1 0,1 0-1,0-1 1,1 1 0,-1-1 0,0 1 0,0-1 0,1 0-1,-1-1 1,0 1 0,1-1 0,-1 0 0,1 0 0,-1 0-1,1-1 1,-1 1 0,0-1 0,6-2 0,-7 2 36,1-1 1,-1 0-1,0 0 0,1 0 1,-1 0-1,0 0 1,0-1-1,0 1 0,-1-1 1,1 0-1,-1 0 1,1 0-1,-1 0 0,0 0 1,0 0-1,0-1 1,-1 1-1,1-1 0,-1 1 1,0-1-1,0 0 1,0 0-1,0 1 0,0-7 1,-1-2-17,0-1 0,0 1 0,-1 0 1,0 0-1,-1 0 0,-1 0 0,0 0 0,0 1 1,-2-1-1,1 1 0,-9-16 0,-8-9 89,-2 2-1,-29-35 0,27 37 22,-41-69 0,63 94-174,-18-27-34,20 33 1,1 1 1,-1-1-1,0 0 0,1 0 1,-1 1-1,0-1 0,0 1 0,0-1 1,1 1-1,-1-1 0,0 1 1,0-1-1,0 1 0,0 0 1,0-1-1,0 1 0,0 0 1,0 0-1,0 0 0,0 0 1,0 0-1,0 0 0,0 0 1,0 0-1,0 0 0,0 0 1,0 0-1,0 1 0,0-1 0,0 0 1,0 1-1,0-1 0,1 1 1,-2 0-1,-4 4-640,0 1-1,1-1 1,-1 1 0,1 1-1,1-1 1,-1 1 0,1-1-1,0 1 1,-5 15 0,-5 12-2631</inkml:trace>
  <inkml:trace contextRef="#ctx0" brushRef="#br0" timeOffset="4973.16">3589 752 7482,'16'6'7947,"4"-7"-5444,21-11-2984,-31 9 1345,45-17 138,64-34 0,-64 28-770,63-22 0,-100 43-296,-5-1-138,2 1-1,-1 1 1,1 0-1,-1 1 1,1 1 0,0 0-1,0 1 1,18 1-1,-11 10-1692,-21-10 1783,-1 0-1,0 0 1,1 1-1,-1-1 0,0 0 1,0 0-1,1 1 1,-1-1-1,0 0 0,0 1 1,1-1-1,-1 0 1,0 1-1,0-1 1,0 0-1,0 1 0,0-1 1,1 0-1,-1 1 1,0-1-1,0 1 1,0-1-1,0 0 0,0 1 1,0-1-1,0 0 1,0 1-1,0-1 1,0 1-1,0-1 0,-1 0 1,1 1-1,0-1 1,0 0-1,0 1 0,0-1 1,-1 0-1,1 1 1,0-1-1,0 0 1,-1 1-1,1-1 0,0 0 1,0 0-1,-1 1 1,1-1-1,0 0 1,-1 0-1,1 0 0,0 1 1,-1-1-1,0 0 1,-10 5-3274</inkml:trace>
  <inkml:trace contextRef="#ctx0" brushRef="#br0" timeOffset="5376.08">3809 895 9882,'25'2'6722,"2"-10"-4181,28-20-3843,-13 5 1165,-29 18 28,0 1 0,1 0 0,-1 0 0,1 1 0,-1 1 0,1 0 0,0 1-1,24 2 1,-25 0-804,0 1-1,1 1 0,-1 0 1,0 1-1,17 7 0,-12-4-1822</inkml:trace>
  <inkml:trace contextRef="#ctx0" brushRef="#br0" timeOffset="11601.97">4861 376 2288,'-8'-8'4733,"-8"-4"-2717,13 11-1970,0 0 1,1 1-1,-1-1 1,0 1-1,0 0 1,0 0 0,0 0-1,0 0 1,0 1-1,0-1 1,0 1-1,0-1 1,0 1-1,1 0 1,-1 0 0,0 1-1,0-1 1,-3 2-1,1 1 383,0 0-1,0 0 1,1 1-1,-1-1 1,1 1-1,0 0 1,-5 8 0,14-18-161,0 0 0,0 1 0,1-1 0,-1 1 0,1 0 0,0 1 0,10-5 0,-1 0-48,11-8-106,1 2 1,1 0-1,0 2 0,1 1 1,0 2-1,40-9 0,-61 17-172,0 0-1,-1 0 1,1 1-1,0 0 0,0 0 1,15 3-1,-22-3 38,1 1 0,0-1-1,-1 1 1,1-1 0,0 1 0,-1-1-1,1 1 1,-1 0 0,1 0-1,-1 0 1,1 0 0,-1 0 0,0 0-1,1 0 1,-1 1 0,0-1-1,0 0 1,0 1 0,0-1 0,0 1-1,0-1 1,-1 1 0,1-1-1,0 1 1,-1 0 0,1-1-1,-1 1 1,0 0 0,1-1 0,-1 1-1,0 0 1,0 0 0,0-1-1,0 1 1,0 0 0,-1 2 0,-2 9 4,-1 0 0,0 0 0,-1-1 0,0 1 0,-1-1 0,0 0 0,-1-1 0,0 0 1,-1 0-1,0 0 0,-15 13 0,18-21-37,1-1 1,-1-1-1,1 1 1,-1 0-1,0-1 1,0 0-1,0-1 1,1 1-1,-8 0 1,4-1-105,-1 1 1,1 0 0,0 1-1,-14 4 1,21-5 178,0-1 1,0 1 0,-1-1-1,1 1 1,0 0-1,0 0 1,0 0 0,0-1-1,0 1 1,0 0-1,0 0 1,0 0 0,0 1-1,0-1 1,0 0-1,1 0 1,-1 0 0,0 1-1,1-1 1,-1 0-1,1 1 1,0-1 0,-1 0-1,1 1 1,0-1-1,0 0 1,0 1 0,0-1-1,0 1 1,0-1-1,1 3 1,-1-3 39,0 0 1,0 0-1,0 0 0,0 0 0,1 0 1,-1 0-1,0 0 0,1 0 0,-1 0 1,1-1-1,-1 1 0,1 0 0,-1 0 1,1 0-1,0 0 0,-1-1 0,1 1 1,0 0-1,0 0 0,0-1 0,-1 1 1,1-1-1,0 1 0,0-1 0,2 1 1,25 1 758,-26-3-814,0 1-1,0-1 1,0 1 0,0 0 0,0 0-1,0 0 1,0 0 0,0 0 0,0 0-1,0 1 1,0-1 0,0 1 0,0-1-1,0 1 1,0 0 0,0 0 0,-1 0-1,1 0 1,0 0 0,-1 0 0,1 0-1,0 0 1,-1 1 0,2 1 0,10 17 52,0-1 0,2 0 0,0-1 0,1 0 0,1-2 0,0 0 0,2 0 0,31 20 0,-46-34-63,-1 0-1,0 0 1,0 0-1,0 0 1,-1 1-1,1-1 1,-1 1-1,1 0 1,-1 0-1,0 0 1,0 0-1,0 0 1,0 0-1,-1 1 1,1-1-1,-1 0 1,0 1-1,0 0 1,1 3-1,-2-1-16,0-1 0,-1 0-1,1 0 1,-1 0 0,0 1 0,-1-1-1,1 0 1,-1 0 0,0 0-1,0-1 1,-1 1 0,-4 7-1,-4 4-27,0-1 0,-2 0 0,1-1 0,-2 0 0,-16 13 0,-5 1 120,-40 24-1,72-50-35,1 0 0,-1-1 0,0 1 0,1-1 0,-1 1 0,0-1 1,0 0-1,0 0 0,0 0 0,0-1 0,0 1 0,0-1 0,0 0 0,0 0 0,0 0 0,0 0 0,0 0 0,-1 0 1,1-1-1,-3-1 0,2 1-30,1-1 0,0 0 0,0-1 0,0 1 0,0 0 0,0-1 0,0 0 0,1 0 0,-1 1 0,1-2 0,0 1 0,-1 0 0,2 0 0,-1-1 0,0 1 0,-1-4 0,-11-39-1644,8 14-2612,3 12 993</inkml:trace>
  <inkml:trace contextRef="#ctx0" brushRef="#br0" timeOffset="16446.91">5497 408 7378,'-11'21'5580,"6"-12"-5134,9-28 1457,-4 17-1885,0-1-1,0 1 1,1 0-1,-1-1 0,1 1 1,-1 0-1,1 0 1,0-1-1,-1 1 0,1 0 1,1 0-1,-1 0 1,0 0-1,0 0 0,1 0 1,-1 0-1,1 1 1,1-3-1,8-3 98,-1 0 0,2 1 0,-1 0 0,1 0-1,-1 1 1,1 1 0,1 0 0,-1 1 0,0 0 0,1 0 0,0 2 0,17-1 0,-25 2-79,0 0 1,0 0 0,0 0-1,0 1 1,-1 0 0,1 0 0,0 0-1,0 1 1,0-1 0,-1 1-1,1 0 1,-1 1 0,1-1 0,-1 1-1,0 0 1,0 0 0,0 0-1,0 0 1,-1 1 0,1-1 0,-1 1-1,0 0 1,0 0 0,-1 1-1,1-1 1,-1 0 0,0 1 0,0-1-1,0 1 1,0 0 0,-1 0-1,0 0 1,1 9 0,0 6-400,-2 1 0,0-1 1,-1 1-1,-1-1 0,-1 1 1,-1-1-1,-1 0 0,0 0 0,-9 20 1,-7 9-836,-1 0-1,-37 57 1,51-92 1371,-1 0 0,-1 0 0,0-1 1,0 0-1,-2-1 0,1 0 0,-27 20 0,38-32-139,0 0-1,0 0 1,-1 1 0,1-1 0,0 0 0,0 0 0,-1 1 0,1-1 0,0 0-1,0 0 1,-1 0 0,1 0 0,0 0 0,-1 0 0,1 1 0,0-1 0,-1 0-1,1 0 1,0 0 0,-1 0 0,1 0 0,0 0 0,0 0 0,-1 0-1,1 0 1,0 0 0,-1-1 0,1 1 0,0 0 0,-1 0 0,1 0 0,0 0-1,-1-1 1,0-10 730,8-16 41,0 10-456,0 0 0,1 0 0,20-29 0,-23 39-367,0 0 0,0 0 0,1 0-1,0 1 1,1 0 0,-1 0-1,1 1 1,0-1 0,1 2-1,10-7 1,-15 10-4,0 0 0,0 0-1,0 1 1,0-1 0,0 1 0,0-1-1,0 1 1,0 0 0,0 0-1,0 0 1,0 0 0,0 1 0,0 0-1,0-1 1,0 1 0,0 0-1,0 0 1,0 0 0,-1 1 0,1-1-1,0 1 1,-1 0 0,1-1-1,-1 1 1,1 0 0,1 3 0,7 6 85,0 1 1,-1 1 0,16 26 0,-3-5 320,-13-21-185,1 1 0,0-1 0,2-1 0,-1 0 0,1-1 0,1 0 0,0-1 0,0-1 1,26 13-1,-40-22-253,0-1 0,0 1 0,0 0 0,0 0 1,0 0-1,0 0 0,0 0 0,0 0 0,0-1 0,0 1 1,0 0-1,0 0 0,0 0 0,0 0 0,0 0 1,0-1-1,0 1 0,0 0 0,0 0 0,0 0 0,0 0 1,0 0-1,0 0 0,0-1 0,1 1 0,-1 0 1,0 0-1,0 0 0,0 0 0,0 0 0,0 0 0,0 0 1,0 0-1,0 0 0,1 0 0,-1-1 0,0 1 1,0 0-1,0 0 0,0 0 0,0 0 0,1 0 0,-1 0 1,0 0-1,0 0 0,0 0 0,0 0 0,0 0 1,0 0-1,1 0 0,-1 0 0,-11-12-2222,10 11 1559,-14-17-1904</inkml:trace>
  <inkml:trace contextRef="#ctx0" brushRef="#br0" timeOffset="17017.3">6243 655 9418,'-1'12'7807,"-6"3"-5363,-16 12-4284,15-18 2486,4-3-760,1 1 1,0 0 0,0 0 0,1 0 0,-1 0 0,2 0 0,-1 0 0,1 0-1,0 1 1,0-1 0,1 1 0,0-1 0,2 11 0,0-2-13,0 0 0,2 0 0,0 0 0,10 26 0,-7-28 177,-1 0-1,2-1 1,0 0 0,0 0 0,2-1-1,-1 0 1,1 0 0,14 11 0,-20-19 4,0-1 0,0 0 0,1 0 0,-1-1 0,1 1 0,0-1 0,-1 0 0,1 0 0,0 0 0,0-1 0,10 2 1,-12-3-10,1 0 1,0 0 0,0 0 0,-1-1-1,1 1 1,0-1 0,-1 0-1,1 0 1,-1-1 0,1 1 0,-1-1-1,0 0 1,1 1 0,-1-1 0,0-1-1,0 1 1,0 0 0,3-4 0,2-4 34,0 1 1,0-1 0,-1-1 0,0 0 0,-1 0 0,0 0 0,-1 0 0,0-1 0,-1 0-1,0 0 1,-1 0 0,-1-1 0,1 1 0,-2-1 0,0 1 0,-1-24 0,-1 13-38,-1-1 1,-1 1-1,-1-1 1,-1 1 0,-2 0-1,0 1 1,-1 0 0,-11-22-1,12 30-75,-1 1 0,0 0 0,0 0 0,-2 0 0,1 1-1,-2 1 1,1 0 0,-1 0 0,-18-12 0,24 20-66,0-1 1,0 1-1,-1 1 1,1-1-1,0 1 1,-1 0-1,0 0 1,1 1-1,-1-1 1,0 1 0,0 0-1,0 1 1,0 0-1,0 0 1,0 0-1,0 0 1,0 1-1,0 0 1,1 0-1,-1 1 1,0 0-1,1 0 1,-1 0-1,1 1 1,-1-1-1,-8 7 1,4-2-459,1 1-1,0-1 1,0 1 0,0 1 0,-9 11 0,15-15 14,-1 0 1,0 0 0,1 1-1,0-1 1,0 1 0,1-1-1,0 1 1,0 0-1,0 0 1,0 0 0,0 12-1,3 4-2162</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8:40.886"/>
    </inkml:context>
    <inkml:brush xml:id="br0">
      <inkml:brushProperty name="width" value="0.05" units="cm"/>
      <inkml:brushProperty name="height" value="0.05" units="cm"/>
      <inkml:brushProperty name="color" value="#E71224"/>
    </inkml:brush>
  </inkml:definitions>
  <inkml:trace contextRef="#ctx0" brushRef="#br0">353 8 5489,'0'1'460,"0"0"1,0 1-1,0-1 0,0 1 0,0-1 1,1 0-1,-1 1 0,0-1 0,1 1 1,-1-1-1,1 0 0,0 0 0,-1 1 1,1-1-1,0 0 0,0 0 0,0 0 1,0 0-1,1 1 0,3 5 441,-5-5-829,1 0-1,-1 0 1,0-1-1,0 1 1,0 0 0,0 0-1,-1 0 1,1-1-1,0 1 1,-1 0-1,0 2 1,-2 7 104,2 1-148,0 0 0,1 0 0,0 1-1,1-1 1,0 0 0,4 18 0,26 73 368,-21-74-280,-1 1 0,7 40 0,-16-65-129,1 1 0,-1-1 0,1 1-1,-2-1 1,1 0 0,-1 1 0,1-1 0,-1 1-1,-1-1 1,1 0 0,-1 0 0,0 0 0,0 0-1,0 0 1,-1 0 0,0 0 0,0-1 0,0 1-1,-1-1 1,1 0 0,-1 0 0,0 0 0,0-1-1,0 1 1,-1-1 0,1 0 0,-1 0 0,1-1-1,-1 1 1,0-1 0,0 0 0,-1 0 0,1-1-1,0 1 1,0-1 0,-1 0 0,1-1 0,-1 1-1,1-1 1,0 0 0,-1-1 0,1 1 0,-1-1-1,1 0 1,0-1 0,-1 1 0,-8-5 0,-2 0 51,0-2 1,1 0-1,0-1 1,0 0-1,1-2 1,0 1-1,0-2 1,2 0-1,-1 0 1,1-1-1,1-1 1,1 0-1,0 0 1,0-1-1,2 0 1,0-1-1,1 0 0,0 0 1,1-1-1,1 1 1,-4-21-1,7 25 122,-1-3-31,0 0 0,1 0 1,0 0-1,1-29 0,2 39-134,-1 1 0,1 0-1,0-1 1,1 1-1,-1 0 1,0 0-1,1 0 1,0 0 0,0 0-1,0 0 1,1 1-1,-1-1 1,1 1 0,0 0-1,0-1 1,0 1-1,0 0 1,1 1 0,-1-1-1,1 1 1,7-5-1,-1 3 19,1-1-1,-1 2 0,1-1 0,-1 2 1,1-1-1,0 1 0,0 1 0,14-1 1,15 3 254,40 5 0,26 0 36,-67-9-125,58-11 0,-8 0 289,-87 13-450,1 1 0,0-1-1,-1 1 1,1 0-1,0 0 1,-1 0 0,1 0-1,0 1 1,-1-1 0,1 1-1,0-1 1,-1 1-1,1 0 1,-1 0 0,1 0-1,-1 0 1,0 1-1,0-1 1,1 1 0,2 2-1,-3-2-142,-1-1 0,0 1 0,0 0 0,0 0 0,0-1 0,-1 1 0,1 0-1,0 0 1,-1 0 0,0 0 0,1 2 0,-3 30-4891,-1-19 1024</inkml:trace>
  <inkml:trace contextRef="#ctx0" brushRef="#br0" timeOffset="768.83">1294 29 7530,'1'1'547,"1"0"1,0 0-1,-1 0 1,1 0-1,0 0 1,0-1-1,0 1 1,0-1-1,0 0 1,0 1-1,0-1 1,0 0-1,0 0 1,2-1-1,35-3 648,-22 1-808,18-1 66,-1 2 1,1 1 0,0 1 0,42 7-1,-65-5-526,1 1-1,-1 0 1,0 1 0,1 0-1,-2 1 1,1 1-1,-1 0 1,1 0-1,-2 1 1,1 0-1,-1 1 1,0 0 0,0 1-1,14 17 1,-21-22-733,4 5-802</inkml:trace>
  <inkml:trace contextRef="#ctx0" brushRef="#br0" timeOffset="1239.57">1440 392 5201,'-7'9'9771,"16"-4"-8708,8-2-687,0-1-1,0 0 0,1-1 0,-1-1 0,1-1 0,-1 0 0,24-6 0,-13 3 259,54 0-1,70 25-753,-151-21-250,1 0 1,-1 0-1,0 0 1,1 0-1,-1 0 1,0 0-1,1 0 1,-1-1-1,0 1 1,0 0-1,1-1 0,-1 1 1,0-1-1,0 0 1,0 1-1,1-1 1,-1 0-1,0 1 1,1-3-1,7-8-3644</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8:48.529"/>
    </inkml:context>
    <inkml:brush xml:id="br0">
      <inkml:brushProperty name="width" value="0.05" units="cm"/>
      <inkml:brushProperty name="height" value="0.05" units="cm"/>
      <inkml:brushProperty name="color" value="#E71224"/>
    </inkml:brush>
  </inkml:definitions>
  <inkml:trace contextRef="#ctx0" brushRef="#br0">99 185 5473,'2'1'61,"-1"-1"191,1 1 1,-1 0-1,0-1 1,0 1-1,1-1 1,-1 1-1,0 0 1,0 0-1,0 0 1,0 0-1,0 0 1,0 0-1,0 0 1,0 0-1,-1 0 1,1 0-1,0 1 1,0-1-1,-1 0 1,1 0-1,-1 1 1,0-1 0,1 0-1,-1 2 1768,-23-36 1532,21 32-3567,0 0 1,0 0-1,0 1 0,0-1 0,0 0 0,0 1 0,0 0 0,0-1 0,0 1 0,-1 0 0,1 0 1,0 0-1,0 0 0,0 0 0,0 1 0,0-1 0,-1 1 0,1-1 0,0 1 0,0 0 0,0 0 1,-3 2-1,2 0 9,0-1 1,0 1-1,0 0 1,0 0-1,0 1 1,1-1-1,0 1 1,-1-1-1,1 1 1,1 0-1,-3 5 0,0 2 56,1 1-1,0-1 0,0 1 1,1 0-1,1 0 0,0-1 0,2 24 1,-1-30-28,1 0 1,0 0-1,1 0 1,-1-1-1,1 1 1,0-1-1,0 1 1,0-1-1,1 0 1,0 0-1,0 0 1,0 0-1,0 0 1,0-1-1,1 1 1,-1-1-1,1 0 1,0 0-1,6 4 1,-7-6 13,0 0 1,-1 1 0,1-1 0,0 0 0,0-1 0,0 1-1,0 0 1,0-1 0,0 0 0,0 1 0,0-1 0,0 0 0,0-1-1,0 1 1,0 0 0,0-1 0,0 0 0,0 0 0,-1 0-1,1 0 1,0 0 0,0 0 0,-1-1 0,1 1 0,-1-1-1,1 0 1,-1 0 0,0 0 0,1 0 0,-1 0 0,0 0 0,2-4-1,1 0-22,0-1 0,0 0 0,-1-1-1,1 1 1,-2-1 0,1 0-1,-1 0 1,0 0 0,-1 0 0,0-1-1,0 1 1,-1-1 0,1-8-1,47 57-199,-31-28 560,0 0 1,36 18 0,-50-29-412,0 1-1,1-1 1,-1 0 0,0 0 0,1 0-1,-1-1 1,1 1 0,-1-1 0,1 0-1,0-1 1,-1 1 0,1-1-1,-1 0 1,0 0 0,1 0 0,-1 0-1,7-4 1,-1 0-803,0 0 0,-1 0 1,0-1-1,0 0 0,0-1 0,9-9 1,-1-1-1997</inkml:trace>
  <inkml:trace contextRef="#ctx0" brushRef="#br0" timeOffset="1528.85">3380 0 7986,'-3'31'6374,"2"-27"-5997,0 1-1,1 0 1,0 0 0,0-1 0,0 1 0,0 0-1,0 0 1,1-1 0,2 9 0,0-1-371,0-1-1,-1 1 1,-1 0 0,0 15-1,-1-16 9,1 0-1,0 1 1,0-1-1,2 0 1,5 20-1,-4-21-72,2 3 335,-1 0-1,5 23 1,-9-33-291,0 0-1,-1-1 1,0 1-1,1 0 1,-1 0 0,0-1-1,0 1 1,0 0-1,-1-1 1,1 1-1,-1 0 1,1-1 0,-1 1-1,0 0 1,0-1-1,0 1 1,-1-1 0,1 0-1,0 1 1,-4 2-1,4-34-5394,1 15 2487,-1-1 33</inkml:trace>
  <inkml:trace contextRef="#ctx0" brushRef="#br0" timeOffset="2271.86">3352 269 7466,'1'0'1,"21"-1"2584,-22 1-2509,1 0-1,-1 0 0,1 0 0,-1 0 1,1 0-1,-1 0 0,1 0 1,-1 0-1,1 0 0,-1 0 1,1-1-1,-1 1 0,1 0 1,-1 0-1,1 0 0,-1-1 1,0 1-1,1 0 0,-1-1 1,0 1-1,1 0 0,-1-1 0,1 1 1,-1 0-1,0-1 0,0 1 1,1 0-1,-1-1 0,0 1 1,0-1-1,1 1 0,-1-1 1,0 1-1,0-1 0,0 1 1,0-1-1,0 1 0,0-1 0,0 1 1,0-1-1,-4 0-376,-2 0 1940,7-10 424,0 10-1958,0 0 1,1 0-1,-1 0 0,0 0 1,0 0-1,1 0 0,-1 0 1,0 1-1,1-1 0,-1 1 1,1-1-1,-1 1 1,1-1-1,-1 1 0,3-1 1,26-4-234,-25 5 249,8-3-38,0 0 1,0 2-1,1-1 1,-1 2-1,0 0 0,1 0 1,-1 1-1,24 6 1,-33-6-74,-1-1 1,0 1 0,0 1-1,0-1 1,0 0 0,0 1-1,0-1 1,0 1 0,0 0-1,0 0 1,-1 0 0,1 1-1,-1-1 1,0 0 0,1 1-1,-1 0 1,0-1 0,-1 1-1,1 0 1,0 0 0,-1 0-1,0 0 1,1 1 0,-1-1-1,-1 0 1,1 0 0,0 1-1,-1-1 1,1 0 0,-1 1-1,0-1 1,0 0 0,-1 1-1,1-1 1,-1 0 0,1 1-1,-1-1 1,-2 5 0,2-5 5,0 1 0,0-1 0,-1 0 0,1 0 0,-1 0 0,0 0 0,0 0 0,0 0 0,0 0 0,0-1 0,0 1 0,-1-1 0,1 1 0,-1-1-1,0 0 1,0 0 0,0 0 0,0-1 0,-4 3 0,-6 1 133,0-1-1,0-1 0,-24 5 0,-10 1-279,19 1-668,0 1 0,0 2 0,1 0 0,-27 19 0,49-32 1057,6-6-1953,0 5 1489,3-15-1017</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8:58.454"/>
    </inkml:context>
    <inkml:brush xml:id="br0">
      <inkml:brushProperty name="width" value="0.05" units="cm"/>
      <inkml:brushProperty name="height" value="0.05" units="cm"/>
      <inkml:brushProperty name="color" value="#E71224"/>
    </inkml:brush>
  </inkml:definitions>
  <inkml:trace contextRef="#ctx0" brushRef="#br0">110 12 7626,'-10'3'5891,"-13"-10"-4298,20 6-1618,1-1 1,-1 1-1,0 0 1,1 1-1,-1-1 0,0 0 1,0 1-1,-4-1 1,5 2 26,0-1 0,0 1 1,0-1-1,0 1 1,0 0-1,0 0 1,1 0-1,-1 0 1,0 0-1,1 0 1,-1 0-1,0 1 0,1-1 1,-1 1-1,1-1 1,0 1-1,-1-1 1,0 3-1,0 0 31,0 0 0,0 0 0,0 1-1,1-1 1,0 0 0,0 1 0,0-1 0,0 6 0,0 0 133,1 0 0,0 1 0,1-1 1,0 1-1,0-1 0,5 16 0,40 84 629,-31-80-749,-2 1-1,13 46 1,-20-48 81,0 0-1,-2 0 0,-2 0 0,0 0 0,-2 1 1,-1-1-1,-7 37 0,12-88 381,-3 8-361,1 0 1,0 0 0,1 1 0,0-1 0,2 1 0,-1 0 0,13-23 0,-14 32-131,1 0 1,0 0-1,1 0 1,-1 1-1,0-1 1,1 1-1,0 0 1,8-3-1,48-19-1,-34 15 12,-10 3-23,0 1-1,0 0 1,1 2 0,25-5-1,-39 8 5,-1 1 0,1-1-1,0 1 1,-1 0 0,1 0 0,-1 0-1,1 1 1,-1-1 0,1 1 0,-1 0 0,1 0-1,-1 0 1,0 0 0,1 0 0,-1 1-1,0 0 1,0-1 0,0 1 0,0 1-1,0-1 1,0 0 0,-1 1 0,1-1-1,-1 1 1,0-1 0,0 1 0,0 0 0,0 0-1,3 7 1,-1 2-38,-1 1-1,0-1 1,-1 1-1,-1 0 1,0 0-1,-1 0 1,0 0-1,0 0 1,-2 0 0,-4 20-1,-2 4-63,-3-1 1,-19 48-1,25-71 204,-1 0 0,0-1 0,-1 1 0,0-1 0,-14 16 0,19-25-48,0 0 1,-1-1-1,0 1 1,0 0-1,1-1 1,-1 0-1,-1 0 1,1 0-1,0 0 1,0 0-1,-1-1 1,1 1-1,-1-1 1,0 0-1,1 0 0,-1 0 1,0 0-1,1-1 1,-1 0-1,0 0 1,0 0-1,0 0 1,1 0-1,-8-2 1,-13-6 369,-42-19 0,41 15-2440,-36-10 0,61 22 1835,0-1 0,-1 1 0,1 0 0,0 0 0,0 0 0,-1 0 0,1 0 0,0-1 0,0 1 0,0 0 0,-1 0 0,1-1 0,0 1 0,0 0 0,0 0 0,0 0 0,-1-1 0,1 1 0,0 0 0,0-1 0,0 1 0,0 0 0,0 0 0,0-1 0,0 1 0,0 0 0,0-1 0,0 1 0,0 0 0,0 0 0,0-1 0,0 1-1,0-1 1,0 1 20,3-9-3858</inkml:trace>
  <inkml:trace contextRef="#ctx0" brushRef="#br0" timeOffset="536.23">846 461 9130,'0'0'294,"0"1"0,-1-1 0,1 1 0,0-1 0,0 1 0,0-1 0,0 1 0,0-1 0,0 1 0,1-1 0,-1 1 0,0-1 0,0 0 0,0 1 0,0-1 0,0 1 0,1-1 0,-1 1 0,0-1 0,0 0 0,1 1 1,-1-1-1,0 0 0,1 1 0,-1-1 0,0 0 0,1 1 0,-1-1 0,1 0 0,0 1 0,19 3 1706,22-7-2162,61-28 961,-70 19-537,43-8-1,-63 17-34,1 1 0,-1 1 0,0 1 0,0-1 0,0 2 0,26 4 0,-32-4-248,1 0 0,-1 1 0,0 0 0,0 0 0,0 1 1,10 5-1,-15-3-1708</inkml:trace>
  <inkml:trace contextRef="#ctx0" brushRef="#br0" timeOffset="1401.66">2210 532 7042,'-6'-7'9320,"-6"-11"-6979,-2-2-2844,-26-29 639,22 27 127,0 1 1,-27-25 0,42 44-224,1 0 1,-1 1-1,1-1 0,-1 0 1,1 1-1,-1 0 1,0-1-1,0 1 0,1 0 1,-1 1-1,0-1 1,0 0-1,0 1 0,0 0 1,0-1-1,0 1 1,-5 1-1,3 0-31,0 0 0,0 0 1,0 1-1,0-1 0,0 1 0,1 1 0,-1-1 1,0 1-1,-5 4 0,-1 1-66,0 2 0,1-1 1,0 1-1,0 1 0,1 0 0,-12 19 0,13-16-7,0 0-1,1 1 0,1 0 1,0 0-1,1 0 0,1 1 1,0-1-1,-2 28 0,5-33 80,1 0-1,0 0 0,0 0 1,1-1-1,0 1 1,1 0-1,0-1 0,1 1 1,0-1-1,0 0 0,1 1 1,0-2-1,0 1 0,1 0 1,8 10-1,-11-16 29,1 0-1,-1 0 1,1 0-1,0-1 0,0 1 1,-1 0-1,2-1 1,-1 0-1,0 0 1,0 0-1,1 0 1,-1 0-1,1-1 1,-1 0-1,1 1 1,0-1-1,0-1 1,0 1-1,-1 0 1,1-1-1,0 0 1,0 0-1,0 0 0,0 0 1,0-1-1,-1 0 1,1 1-1,0-1 1,0-1-1,-1 1 1,1 0-1,-1-1 1,1 0-1,-1 0 1,0 0-1,6-4 1,3-4 20,0 0 0,0 0-1,-1-2 1,0 1 0,-1-1 0,-1-1 0,14-22 0,-19 27-34,-3 6-23,1-1 0,-1 0 0,1 0 0,0 1 0,0-1 0,0 1 0,0-1-1,0 1 1,4-4 0,-5 7-15,-1-1 1,1 0-1,-1 0 0,1 0 0,-1 0 0,1 0 1,-1 0-1,1 1 0,-1-1 0,0 0 0,1 0 1,-1 1-1,1-1 0,-1 0 0,1 1 1,-1-1-1,0 0 0,1 1 0,-1-1 0,0 1 1,1-1-1,-1 1 0,0-1 0,0 0 0,1 1 1,-1 0-1,10 19-201,-6-13 101,0-1 99,0 0 0,1-1 0,-1 1 0,1-1 0,1 0 0,-1 0-1,1 0 1,0-1 0,0 0 0,0 0 0,0 0 0,1-1 0,0 0 0,10 3 0,-7-3 109,0 0 0,-1-2 0,1 1 0,0-1 0,0 0 0,-1-1 0,1 0 0,0-1 0,0 0 0,12-3 0,-10-2-450,-14-1-1517,-17-5-3375,-1 4 1166</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9:00.899"/>
    </inkml:context>
    <inkml:brush xml:id="br0">
      <inkml:brushProperty name="width" value="0.05" units="cm"/>
      <inkml:brushProperty name="height" value="0.05" units="cm"/>
      <inkml:brushProperty name="color" value="#E71224"/>
    </inkml:brush>
  </inkml:definitions>
  <inkml:trace contextRef="#ctx0" brushRef="#br0">0 70 8146,'0'1'253,"0"-1"1,0 0-1,0 1 1,1-1-1,-1 1 1,0-1-1,0 1 1,0-1-1,0 1 1,0-1-1,0 0 1,1 1-1,-1-1 1,0 1-1,0-1 1,1 0-1,-1 1 0,0-1 1,1 0-1,-1 1 1,0-1-1,1 0 1,-1 0-1,0 1 1,1-1-1,-1 0 1,1 0-1,-1 0 1,1 1-1,18-1 2305,28-12-3830,-28 6 2072,94-12-169,132-3-1,-158 15-476,39-1 265,0 6 1,195 23 0,88 2-123,5-30 216,-191 1 280,620 11 1847,-814-6-2930,0 2 0,0 1 0,-1 1 0,1 1 0,31 10 0,-65-17-436,1-1-1,0 0 1,-1 0 0,1 0 0,-6-6-1,-12-9-1643,-7-1-1374,-4-1-363</inkml:trace>
  <inkml:trace contextRef="#ctx0" brushRef="#br0" timeOffset="950.86">1099 403 6473,'3'-18'4884,"-2"11"-4321,0 1 1,0 0-1,0-1 0,-1 1 1,0-1-1,-1-11 1,1 18-553,0 0 1,0 0-1,0-1 1,0 1-1,0 0 1,0 0-1,0 0 1,0 0-1,0 0 1,0-1-1,0 1 1,-1 0-1,1 0 1,0 0-1,0 0 1,0 0-1,0 0 1,0 0-1,0-1 1,0 1-1,0 0 1,-1 0-1,1 0 1,0 0-1,0 0 1,0 0-1,0 0 1,0 0-1,-1 0 1,1 0-1,0 0 1,0 0-1,0 0 1,0 0-1,0 0 1,-1 0-1,1 0 1,0 0-1,0 0 1,0 0-1,0 0 1,-1 0-1,1 0 1,0 0-1,0 0 1,0 0-1,0 0 1,-7 9 382,-2 10 68,0 8-109,2 1 0,1 0 0,2 1 1,-3 43-1,8 121-184,1-125-292,-2 86-220,-2-58 1478,15 131 0,-6-199-466,-2-19-352,-1-17-166,0-17-222,-2 0 1,0-1-1,-2 1 1,-1 0-1,-8-48 1,-4 10-85,-23-70 0,36 132 154,-2-7-24,-1 0-1,0 0 1,0 1 0,-1-1-1,-4-7 1,7 13 25,0 1 1,0 0 0,0 0-1,0-1 1,0 1 0,-1 0-1,1 0 1,0 0 0,0 0-1,-1 1 1,1-1 0,0 0-1,-1 0 1,1 1 0,-1-1 0,1 1-1,-1-1 1,1 1 0,-1 0-1,1-1 1,-1 1 0,0 0-1,1 0 1,-1 0 0,1 0-1,-1 1 1,1-1 0,-1 0-1,0 1 1,1-1 0,-1 1-1,1-1 1,-2 2 0,-10 5 50,1 0-1,0 1 1,0 0 0,-11 11 0,13-10 33,0-1 1,-1 0-1,0 0 0,-1-1 1,-16 7-1,12-8 35,1 1 0,-1 1-1,1 0 1,-15 11 0,24-14-162,0 0 0,0 0 0,1 0-1,-1 1 1,1 0 0,0 0 0,1 0 0,0 1-1,0 0 1,0 0 0,-3 10 0,7-17 6,0 0 1,0 0-1,0 0 0,0-1 1,0 1-1,0 0 0,0 0 1,1 0-1,-1 0 0,0 0 1,0 0-1,0 0 0,0 0 1,0 0-1,0 0 1,0 0-1,0 0 0,1 0 1,-1 0-1,0 0 0,0 0 1,0 0-1,0 0 0,0 0 1,0 0-1,0 0 0,0 1 1,0-1-1,1 0 0,-1 0 1,0 0-1,0 0 0,0 0 1,0 0-1,0 0 0,0 0 1,0 0-1,0 0 1,0 0-1,0 0 0,0 0 1,0 1-1,0-1 0,0 0 1,0 0-1,0 0 0,0 0 1,0 0-1,0 0 0,0 0 1,0 0-1,0 1 0,0-1 1,0 0-1,0 0 0,0 0 1,0 0-1,0 0 1,0 0-1,0 0 0,0 0 1,0 0-1,0 1 0,13-10-1880,13-13-1840,-5-2 45,3-6-305</inkml:trace>
  <inkml:trace contextRef="#ctx0" brushRef="#br0" timeOffset="1401.36">1451 588 8698,'2'10'1314,"0"1"0,0-1 0,-1 1 0,0 0 0,-2 18 0,-9 58 1101,5-61-2332,2 0 0,0 38 1,19 225 367,-8-238-225,-5-98-3704,-7 22 682,-3-5 436</inkml:trace>
  <inkml:trace contextRef="#ctx0" brushRef="#br0" timeOffset="2013.73">1658 743 10714,'3'2'517,"0"-1"-1,1 1 0,-1-1 0,1 0 1,-1 0-1,1 0 0,0-1 0,-1 1 1,1-1-1,0 0 0,-1 0 0,6-1 1,44-13 1504,-46 11-2128,0 0-1,0 1 1,0 0 0,1 1-1,-1 0 1,16-1-1,-20 2 114,0 1-1,0 0 1,0 0-1,0 0 1,0 0-1,0 0 0,0 0 1,0 1-1,0-1 1,0 1-1,-1 0 0,1 0 1,-1 0-1,1 0 1,-1 0-1,0 1 1,0-1-1,0 1 0,0-1 1,0 1-1,1 3 1,3 6-70,-1-1 0,0 1 0,-1 0 0,0 0 0,-1 1 0,0-1 0,-1 1 0,0-1 0,-1 1 0,0 0 0,-1-1 0,-1 1 0,0 0 0,-6 23 1,3-15-46,-2-1 1,0 1-1,-1-1 1,-1-1-1,-1 0 1,-1 0-1,-1-1 1,-16 22 0,27-38 115,-1-1 0,0 0 1,0 1-1,0-1 0,0 0 1,0 0-1,0 0 0,0 1 1,0-1-1,0 0 0,0-1 1,-1 1-1,1 0 0,0 0 1,-1 0-1,1-1 0,0 1 1,-1-1-1,1 1 0,-1-1 1,1 0-1,-1 1 0,1-1 1,-1 0-1,0 0 0,1 0 1,-1 0-1,1 0 1,-1-1-1,-1 1 0,1-2 31,0 1 0,0-1 0,0 1 0,1-1-1,-1 0 1,0 0 0,1 0 0,0 0 0,-1 0 0,1 0 0,0 0-1,0 0 1,0 0 0,0-1 0,0 1 0,1 0 0,-1-1 0,0-3-1,0-4 76,0-1 0,0 0 0,1 0-1,0 0 1,0 1 0,2-1-1,1-11 1,-1 16-95,-1-1 0,1 1-1,0 0 1,0 0 0,1 0-1,0 1 1,0-1 0,0 1 0,1-1-1,0 1 1,0 0 0,0 0-1,5-4 1,-7 8-15,0-1-1,0 1 1,0 0 0,0-1-1,1 1 1,-1 0-1,0 0 1,1 1 0,-1-1-1,0 0 1,1 1 0,-1 0-1,1-1 1,-1 1-1,1 0 1,-1 0 0,1 1-1,-1-1 1,1 0 0,-1 1-1,1-1 1,-1 1-1,0 0 1,1 0 0,-1 0-1,0 0 1,0 0-1,0 1 1,3 1 0,5 5 22,0 0 1,0 0-1,-1 1 1,11 14-1,-10-12 2,10 11 51,-9-8 30,0-1 0,1-1 0,0 0 0,1-1 0,0 0 0,1-1 0,0 0 0,20 9 0,-33-18-125,-1-1 0,1 0 0,-1 0 0,1 1 0,-1-1 0,1 0 0,-1 0 0,1 0 0,0 0 0,-1 1 0,1-1 0,-1 0 0,1 0 0,0 0 0,-1 0 0,1 0 0,-1-1 0,1 1 0,0 0 0,-1 0 0,1 0 0,-1 0 0,1-1 0,0 1 0,-1 0 0,1-1 0,-1 1 0,1 0 0,-1-1 0,1 1 0,-1 0 0,0-1 0,1 1 0,-1-1 0,1 1 0,-1-1 0,0 1 0,0-1 0,1 1 0,-1-1 0,0 0 0,0 1 0,1-1 0,-1 1 0,0-1 0,0 0 0,0 1 0,0-1 0,0 1 0,0-1 0,0 0 0,0 1 0,0-1 0,0 1 0,0-1 0,-1 0 0,1 1 0,0-2 0,-1-2-700,0-1 1,0 0-1,0 1 1,0-1-1,-1 1 1,-3-7-1,-13-13-3113</inkml:trace>
  <inkml:trace contextRef="#ctx0" brushRef="#br0" timeOffset="2966.25">1055 302 6833,'-13'13'5454,"3"18"-2495,9-28-2769,0 1 0,1-1 0,0 1 0,0-1 1,0 0-1,0 1 0,0-1 0,1 1 0,-1-1 0,1 0 0,0 1 0,2 4 0,-2-7-120,1 0-1,-1 0 0,1 0 1,-1-1-1,1 1 1,0-1-1,-1 1 1,1-1-1,-1 0 0,1 0 1,0 1-1,-1-1 1,1 0-1,0 0 1,-1-1-1,1 1 0,0 0 1,-1 0-1,1-1 1,-1 1-1,1-1 1,0 0-1,1 0 1,23-3 293,-18 6-257,-1 1 1,0 1 0,0-1-1,0 1 1,0 0-1,-1 1 1,0-1-1,11 11 1,13 8 101,-20-16-175,1-1-1,0 0 1,0-1 0,0 0-1,1-1 1,0-1 0,0 1 0,0-2-1,23 3 1,-18-5 55,1 0 0,-1-1 1,0-1-1,1 0 0,-1-1 0,21-7 1,14-10 270,-1-2 1,0-2 0,64-41 0,-56 31-85,-53 30-269,23-12 79,0 0 1,60-21-1,-82 34-161,1 1 1,0 0 0,0 0 0,0 1-1,0 0 1,0 0 0,0 1-1,0 0 1,0 0 0,1 1 0,-1 0-1,0 1 1,-1 0 0,1 0-1,0 0 1,0 1 0,11 6-1,37 22 203,-71-6 1456,9-17-1630,1 0 0,1 0 0,0 1 1,0 0-1,-4 14 0,7-20 14,0 0 0,1 0 0,-1-1 0,1 1 0,0 0-1,-1 0 1,1 0 0,1 0 0,-1 0 0,0-1 0,1 1 0,-1 0 0,1 0 0,0 0 0,0-1 0,0 1 0,0-1 0,1 1 0,-1-1 0,1 1 0,-1-1 0,1 1 0,0-1 0,0 0 0,0 0 0,3 2 0,19 13-49,-16-11 155,0-1 0,0 1 0,0 1 0,-1 0 0,8 8 0,-13-12-130,0 0 0,0-1 0,0 1 0,-1 0 0,0 0 0,1 0 0,-1 0 0,0 1 0,0-1 0,-1 0 0,1 0 0,-1 1 0,0-1 0,1 0 0,-1 1 0,-1-1 0,1 0 0,0 0 0,-1 1 0,-1 3 0,2-6-116,-1 0 0,1 0 0,0 1 0,-1-1 0,1 0 1,-1 0-1,0 0 0,1 0 0,-1 0 0,0 0 0,0 0 0,0 0 0,0 0 0,0 0 0,-1 1 0,1-2-28,1 1 0,-1-1 0,1 0 0,-1 0 1,0 0-1,1 1 0,-1-1 0,1 0 0,-1 0 0,1 0 1,-1 0-1,0 0 0,1 0 0,-1 0 0,1-1 0,-1 1 1,1 0-1,-1 0 0,1 0 0,-1 0 0,1-1 1,-1 1-1,1 0 0,-2-1 0,-7-9-4208</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9:41.716"/>
    </inkml:context>
    <inkml:brush xml:id="br0">
      <inkml:brushProperty name="width" value="0.05" units="cm"/>
      <inkml:brushProperty name="height" value="0.05" units="cm"/>
      <inkml:brushProperty name="color" value="#E71224"/>
    </inkml:brush>
  </inkml:definitions>
  <inkml:trace contextRef="#ctx0" brushRef="#br0">106 172 2769,'-1'-1'186,"0"0"1,-1-1 0,1 1-1,0 0 1,0 0 0,-1 0 0,1 0-1,-1 0 1,1 0 0,-1 0 0,1 1-1,-1-1 1,1 0 0,-1 1-1,0-1 1,1 1 0,-1 0 0,0 0-1,-2-1 1,-33 7 916,7-1-834,30-5-215,-1-1-1,1 1 1,-1 0-1,1 0 1,0-1 0,-1 1-1,1 0 1,-1-1-1,1 1 1,0-1 0,0 1-1,-1 0 1,1-1-1,0 1 1,0-1 0,-1 1-1,1-1 1,0 1 0,0-1-1,0 1 1,0-1-1,0 1 1,0-1 0,0 1-1,0-1 1,0 1-1,0-1 1,0 1 0,0-1-1,0 1 1,0-1-1,1 0 1,2-24 1293,-2 20-912,0 3-240,1-21 974,-2 14-438,-3 8 334,6-1-984,1 0 0,0 0 0,0 0 0,0 1-1,1-1 1,-1 1 0,0 0 0,0 0 0,1 0 0,-1 1 0,1-1 0,-1 1 0,0 0 0,1 1 0,5 0 0,6 3 18,1-1 0,-1 0 0,1-2 0,-1 0 0,1 0 1,-1-2-1,30-4 0,-8-3 479,0-1 0,42-18 0,17-7 38,-97 34-657,0-1 0,1 1 0,-1 0 1,0 0-1,0 0 0,1 0 0,-1 0 0,0 0 0,0 0 0,1 0 0,-1 0 0,0 0 1,1 0-1,-1 0 0,0 0 0,0 0 0,1 0 0,-1 0 0,0 0 0,1 0 0,-1 0 1,0 0-1,0 0 0,1 0 0,-1 0 0,0 1 0,0-1 0,1 0 0,-1 0 1,0 0-1,0 0 0,1 1 0,-1-1 0,0 0 0,0 0 0,0 1 0,0-1 0,1 0 1,-1 0-1,0 1 0,0-1 0,-4 15-1779,-19 20-2613,21-32 3341,-9 13-2117</inkml:trace>
  <inkml:trace contextRef="#ctx0" brushRef="#br0" timeOffset="978.07">83 416 4873,'-6'-13'6770,"3"7"-3593,20-6-2390,-3 6-663,0 1 0,0 0-1,0 1 1,0 0 0,1 1-1,15-1 1,98-2 1301,-31 3-884,-72 0-533,-9 1 16,1 1 1,29 1-1,-42 0-22,0 1 0,0-1-1,-1 1 1,1 0-1,0 0 1,0 0 0,-1 1-1,1-1 1,-1 1-1,1 0 1,-1 0 0,0 0-1,0 0 1,0 1-1,0-1 1,0 1 0,3 3-1,-6-6-24,0 0-1,0 0 1,0 1-1,0-1 1,0 0-1,0 0 1,0 0-1,0 0 0,0 0 1,1 0-1,-1 1 1,0-1-1,0 0 1,0 0-1,0 0 1,0 0-1,0 0 1,1 0-1,-1 0 1,0 0-1,0 0 1,0 0-1,0 1 0,0-1 1,1 0-1,-1 0 1,0 0-1,0 0 1,0 0-1,0 0 1,1 0-1,-1 0 1,0 0-1,0 0 1,0-1-1,0 1 0,1 0 1,-1 0-1,0 0 1,0 0-1,0 0 1,0 0-1,0 0 1,0 0-1,1 0 1,-1 0-1,0-1 1,0 1-1,0 0 0,0 0 1,0 0-1,0 0 1,0 0-1,0 0 1,1-1-1,3-14-1984,-2-17-3393,-5 12 1764</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9:54.368"/>
    </inkml:context>
    <inkml:brush xml:id="br0">
      <inkml:brushProperty name="width" value="0.05" units="cm"/>
      <inkml:brushProperty name="height" value="0.05" units="cm"/>
      <inkml:brushProperty name="color" value="#E71224"/>
    </inkml:brush>
  </inkml:definitions>
  <inkml:trace contextRef="#ctx0" brushRef="#br0">246 123 1248,'14'-22'4491,"-9"17"-922,-10 14-512,2 0-2972,0 0-1,0 0 1,1 1-1,0-1 0,-1 11 1,0-2-36,-1 22 70,2 0-1,1 1 1,8 67-1,0 39 303,-4 12-239,0-129-1737,11 45 0,-13-70-587</inkml:trace>
  <inkml:trace contextRef="#ctx0" brushRef="#br0" timeOffset="798.81">845 1 6041,'2'5'892,"0"0"0,-1 0 0,1 1 0,-1-1 0,0 1 0,0 7 1,-5 35 1260,-3-22-2704,-17 45 0,5-19 1026,5-4-542,2 1-1,2 0 0,2 1 1,2-1-1,3 1 0,4 79 1,0-117 113,1 0 0,0 1-1,1-1 1,0-1 0,1 1 0,0 0 0,1-1 0,0 0 0,12 18-1,-14-24 17,0-1 0,0-1 0,1 1 0,-1 0 0,1-1 0,0 0 0,0 1 0,0-1 0,0-1 0,0 1 0,1-1 0,-1 0 0,1 0 0,-1 0 0,1 0 0,0-1 0,0 0-1,0 0 1,0 0 0,0-1 0,0 1 0,0-1 0,0-1 0,0 1 0,0 0 0,9-3 0,-10 2-45,0 0 1,0-1-1,0 1 1,0-1 0,0 1-1,0-1 1,0 0-1,-1-1 1,1 1-1,-1-1 1,1 1-1,-1-1 1,0 0-1,0 0 1,-1-1-1,1 1 1,0-1-1,-1 1 1,4-8-1,-4 6-77,-1 0 0,1-1 0,-1 1 0,0 0 0,0-1 0,-1 1 0,0 0 0,0-1 0,0 1 0,0 0 0,-1-1 0,0 1 0,0 0 0,-1 0 0,-3-10 1,-4-7-34,-2-1 0,0 1 0,-2 1 0,-21-29 0,33 49 93,0 0 0,0 0 0,0 0 0,1 0 0,-1 0 0,0 0-1,0 0 1,-1 0 0,1 1 0,0-1 0,0 0 0,0 0 0,0 1-1,-1-1 1,1 1 0,0-1 0,-1 1 0,1 0 0,0 0 0,-1-1-1,1 1 1,0 0 0,-1 0 0,1 0 0,0 0 0,-3 1 0,2 0-32,-1 0 0,0 0 1,1 1-1,-1-1 0,1 1 0,-1 0 1,1 0-1,0-1 0,0 1 0,0 1 1,-4 3-1,-3 7-241,0 1 1,0 0-1,-9 21 0,17-33 232,-3 8-327,-12 24 185,15-32-71,1 0 0,-1 0 1,0 0-1,1 0 0,-1 0 0,1 0 0,0 0 1,0 0-1,0 0 0,0 0 0,0 0 0,0 0 0,1 0 1,0 2-1,3 1-1923</inkml:trace>
  <inkml:trace contextRef="#ctx0" brushRef="#br0" timeOffset="1406.18">1262 339 6713,'17'14'5013,"20"21"-801,-35-33-4233,-1 0 0,1 1-1,-1-1 1,0 1 0,1-1 0,-1 1-1,0-1 1,-1 1 0,1 0 0,0-1-1,-1 1 1,1 0 0,-1 0-1,0-1 1,0 1 0,0 3 0,-1 5-55,0 1 0,1-1 1,0 0-1,1 0 0,0 0 0,0 0 1,2 0-1,-1 0 0,6 13 0,-6-19 105,1 1-1,-1-1 1,1 0-1,0 0 1,1 0-1,-1-1 1,1 1-1,0-1 1,0 0-1,0 0 1,1 0-1,-1 0 0,1-1 1,0 0-1,0 0 1,0 0-1,1-1 1,-1 1-1,11 2 1,-13-4 30,-1 0 0,1 0 0,0-1 0,0 1 0,0-1 0,1 0 0,-1 1 0,0-1 0,0-1 0,0 1 0,0 0 0,0-1 0,0 1 0,0-1 0,0 0 0,0 0 0,-1 0 0,1-1 0,0 1 1,3-3-1,-3 1-17,0 0 1,0-1 0,0 1 0,-1-1 0,0 0 0,1 1 0,-1-1 0,-1 0 0,1 0-1,-1 0 1,1 0 0,-1-1 0,1-7 0,2-17-34,-1-1 1,-1 1-1,-2 0 1,-3-34-1,-22-115 97,23 165-82,1 4-43,0 3 46,0 0 0,0 1 0,0-1 0,-1 1 0,1-1 0,-5-7 0,5 12-49,1 0 1,-1 0-1,0 0 0,0 0 1,0 0-1,0 0 0,0 1 0,0-1 1,0 0-1,0 1 0,0-1 0,0 0 1,0 1-1,-1-1 0,1 1 0,0 0 1,0-1-1,-1 1 0,1 0 1,0 0-1,0 0 0,-1 0 0,1 0 1,0 0-1,0 0 0,-1 0 0,1 0 1,0 1-1,0-1 0,-1 0 1,1 1-1,0-1 0,0 1 0,-2 1 1,-25 12-2031,1 1 1,1 2 0,-44 34 0,52-36 511,-20 13-1866</inkml:trace>
  <inkml:trace contextRef="#ctx0" brushRef="#br0" timeOffset="2160.07">5 1067 7698,'-5'1'5156,"11"0"-4151,15 0-1126,61-17 1374,-58 10-799,1 1 0,34-3 0,139 5 38,50-3-315,311-8 1641,-529 16-1837,5 1 117,-1-2 0,1-1 1,-1-1-1,43-8 0,-68 8-205,0-2 0,0 1 0,0-1 0,0 0 0,-1-1 1,1 0-1,-1 0 0,0-1 0,-1 0 0,1-1 0,-1 1 0,0-1 1,0-1-1,0 1 0,-1-1 0,0-1 0,-1 1 0,0-1 0,0 0 0,7-15 1,-11 22-48,-1 0 0,1-1 0,0 1 0,-1 0-1,0-1 1,1 1 0,-1-1 0,0 1 0,0-1 0,0 1 0,1-1 0,-2 1 0,1 0 0,0-1 0,0 1 0,0-1 0,-1 1 0,1-1 0,-1 1 0,1 0 0,-1-1 0,1 1 0,-1 0 0,0-1 0,0 1 0,0 0 0,1 0 0,-1 0 0,0 0 0,-1 0 0,1 0 0,0 0 0,0 0 0,0 0 0,0 0-1,-1 1 1,-1-2 0,-21-10-2906</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39:57.492"/>
    </inkml:context>
    <inkml:brush xml:id="br0">
      <inkml:brushProperty name="width" value="0.05" units="cm"/>
      <inkml:brushProperty name="height" value="0.05" units="cm"/>
      <inkml:brushProperty name="color" value="#E71224"/>
    </inkml:brush>
  </inkml:definitions>
  <inkml:trace contextRef="#ctx0" brushRef="#br0">462 1 7402,'-11'17'7764,"-4"2"-5304,6-8-2770,0 1-1,1 0 1,-13 27 0,11-13-114,1 0 1,1 1-1,2 0 1,0 1-1,-2 48 1,7 145-241,3-150 803,-2-43-92,0 8 277,1-1 0,2 0 0,12 59 0,-30-148-105,-9-36 286,-61-151 0,84 239-487,1 1-1,-1-1 0,0 1 0,0-1 0,1 0 1,-1 1-1,0 0 0,0-1 0,0 1 0,-1-1 1,1 1-1,0 0 0,0 0 0,-1 0 0,1 0 1,-1 0-1,1 0 0,-1 0 0,1 0 0,-1 0 1,1 1-1,-1-1 0,0 1 0,1-1 0,-3 1 1,1 0-5,1 1 0,-1-1 0,1 1 0,-1 0 1,1 0-1,-1 0 0,1 0 0,0 0 1,0 1-1,-1-1 0,1 1 0,0-1 0,0 1 1,1 0-1,-3 2 0,-7 9-5,0 1 0,1 0 0,-16 29 0,16-22-122,5-11 275,1-1 0,-2 0 1,1-1-1,-7 9 0,10-15-203,0 0-1,0 0 1,0 0 0,0 0-1,0-1 1,0 1 0,0-1-1,-1 1 1,1-1 0,-1 0-1,1 0 1,-1 0 0,1 0-1,-1 0 1,1-1 0,-1 1-1,0-1 1,1 0 0,-1 0-1,-3 0 1,-2-1-4687,4 0 1507</inkml:trace>
  <inkml:trace contextRef="#ctx0" brushRef="#br0" timeOffset="553.53">702 295 7194,'17'-2'5535,"-13"8"-2695,-17 18-1866,1-3-1005,8-10-56,1 0 0,0 1 1,1-1-1,0 1 0,1 0 1,1-1-1,0 19 0,14 87-301,-10-92 405,9 39 67,-8-40-22,0 0-1,2 45 0,-8-63-1457,-2-14-1935,2 5 2564,-3-12-2116</inkml:trace>
  <inkml:trace contextRef="#ctx0" brushRef="#br0" timeOffset="1165">816 365 8738,'4'3'882,"1"1"-1,0-2 1,0 1 0,0 0 0,0-1 0,0 0-1,0 0 1,6 1 0,-1-2-648,-1 0-1,0-1 1,1 0 0,-1 0-1,19-4 1,12-1-581,-34 6 328,0-1 1,0 1-1,-1-1 0,1 2 0,0-1 0,-1 1 1,1-1-1,-1 2 0,1-1 0,-1 0 0,0 1 1,0 0-1,7 6 0,2 2 7,0 0 0,-1 1-1,12 15 1,-23-24-31,0 0 0,0 0-1,-1 0 1,0 0 0,1 0 0,-1 0-1,0 0 1,-1 1 0,1-1 0,0 0-1,-1 1 1,0-1 0,0 0-1,0 1 1,0-1 0,0 0 0,-1 1-1,0-1 1,1 0 0,-1 0 0,0 1-1,-3 5 1,-3 6-216,0 0 1,-1-1-1,-12 18 0,-29 28-717,93-80 3147,-41 19-2116,0 1 0,0-1 1,0 0-1,0 1 0,0 0 0,0 0 0,0 0 0,1 0 0,-1 0 0,0 0 1,0 1-1,0 0 0,0 0 0,0-1 0,0 2 0,0-1 0,0 0 0,-1 1 0,1-1 1,0 1-1,-1 0 0,1 0 0,-1 0 0,0 0 0,4 3 0,-3-2-151,0 0 1,1 0-1,-1 0 0,1-1 0,0 1 0,0-1 0,0 0 0,0 0 0,0-1 1,1 1-1,-1-1 0,5 1 0,-8-2 27,-1 0 0,1 0 0,0 0-1,0 0 1,0 0 0,-1 0 0,1 0 0,0 0 0,0 0 0,-1 0 0,1 0-1,0-1 1,0 1 0,-1 0 0,1 0 0,0-1 0,-1 1 0,1-1 0,0 1 0,-1-1-1,1 1 1,0-1 0,-1 1 0,1-1 0,-1 1 0,1-1 0,-1 0 0,0 1-1,1-1 1,0-1 0,0-24-3743,-4 5 760</inkml:trace>
  <inkml:trace contextRef="#ctx0" brushRef="#br0" timeOffset="1961.87">425 43 6785,'-22'28'7101,"29"-29"-5849,89-14-290,104-4 0,-44 6-668,-133 11-113,113-8 1026,-123 10-1140,0 1 1,1 0-1,-1 1 0,0 0 0,0 1 0,0 0 0,24 11 0,-26-8-144,-1 1-1,0 0 1,0 1-1,-1 0 1,0 0-1,13 16 1,-21-23 75,0 1 0,0-1 1,-1 0-1,1 1 1,0 0-1,0-1 0,-1 1 1,1-1-1,-1 1 0,0 0 1,1-1-1,-1 1 1,0 0-1,0 0 0,0-1 1,0 1-1,0 0 0,-1 2 1,-12 29-618,11-30 110,0 0 0,1 0 0,-1 1 0,1-1-1,0 0 1,0 1 0,0-1 0,0 0 0,1 1 0,-1-1 0,1 1 0,0 5-1,5 1-2790</inkml:trace>
  <inkml:trace contextRef="#ctx0" brushRef="#br0" timeOffset="3605.14">950 717 5001,'3'-1'6164,"2"-1"-4009,-4 1-1980,-8 2 49,-25 10 345,31-11-537,0 0 0,1-1 1,-1 1-1,1 0 0,-1 0 0,1-1 0,-1 1 0,1 0 0,-1-1 0,1 1 0,0-1 0,-1 1 0,1-1 0,-1 1 0,1-1 0,0 1 0,-1-1 0,1 1 0,0-1 0,0 1 0,0-1 0,-1 1 0,1-1 0,0 0 0,0 1 1,0-1-1,0 1 0,0-1 0,0 0 0,0 1 0,0-1 0,0 1 0,0-1 0,0 0 0,0 1 0,1-2 0,20-8 9,0-1 0,-1 0 0,27-22 0,-47 33-46,1 0 1,-1 0-1,1 0 1,-1 0-1,1 0 0,-1-1 1,1 2-1,-1-1 1,1 0-1,-1 0 0,1 0 1,-1 0-1,1 0 1,-1 0-1,1 0 0,-1 1 1,1-1-1,-1 0 1,0 0-1,1 0 0,-1 1 1,1-1-1,-1 0 1,0 1-1,1-1 0,-1 0 1,0 1-1,1-1 1,-1 1-1,0-1 1,1 1-1,14 21-11,-8-11 46,-4-8-8,1 1 0,0-1-1,0 1 1,0-1 0,1 0 0,-1-1 0,1 1 0,-1-1 0,1 0 0,0 0 0,0 0 0,0-1 0,0 0 0,0 0 0,0 0 0,0 0-1,0-1 1,6 0 0,1 1 148,-11-1-150,0 1-1,-1-1 0,1 0 0,0 0 0,-1 1 0,1-1 0,-1 0 0,1 1 0,0-1 0,-1 1 0,1-1 0,-1 1 1,1-1-1,-1 1 0,0-1 0,1 1 0,-1-1 0,1 1 0,-1 0 0,0-1 0,0 1 0,1 0 0,-1-1 0,0 1 1,0 0-1,0-1 0,0 2 0,3 28 8,0-1-158,-3-29 110,0 0 1,0 0-1,0 1 0,0-1 1,0 0-1,0 1 0,0-1 1,0 0-1,0 1 0,0-1 0,0 0 1,1 0-1,-1 1 0,0-1 1,0 0-1,0 0 0,0 1 0,1-1 1,-1 0-1,0 0 0,0 1 1,0-1-1,1 0 0,-1 0 0,0 0 1,1 0-1,-1 0 0,0 1 1,0-1-1,1 0 0,-1 0 0,0 0 1,1 0-1,-1 0 0,0 0 1,0 0-1,1 0 0,-1 0 0,1 0 1,3-13-1419,-2-20-3063,-4 13 1614</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0:22.188"/>
    </inkml:context>
    <inkml:brush xml:id="br0">
      <inkml:brushProperty name="width" value="0.05" units="cm"/>
      <inkml:brushProperty name="height" value="0.05" units="cm"/>
      <inkml:brushProperty name="color" value="#E71224"/>
    </inkml:brush>
  </inkml:definitions>
  <inkml:trace contextRef="#ctx0" brushRef="#br0">34 99 6033,'2'0'498,"0"0"-1,-1 0 1,1 1-1,0-1 1,0 0-1,0-1 1,-1 1-1,1 0 1,0 0-1,0-1 1,-1 1-1,1-1 1,0 1 0,0-1-1,-1 0 1,1 0-1,1-1 1,41-23 1529,-26 13-2083,-11 8 72,9-5 23,0 1 0,1 0 1,0 1-1,26-8 0,-39 14-42,1 0 1,0 0-1,0 1 0,0-1 0,0 1 1,0 0-1,0 1 0,-1-1 1,1 1-1,0 0 0,0 0 1,0 1-1,-1-1 0,1 1 1,-1 0-1,1 0 0,-1 1 1,0-1-1,0 1 0,0 0 1,6 5-1,-5-3-13,0 0 0,-1 1 0,1-1-1,-1 1 1,0 0 0,0 0 0,-1 1 0,0-1 0,0 1 0,-1-1 0,4 14-1,-4-9 28,0 0-1,-1 1 1,-1-1 0,0 0-1,0 1 1,-4 19-1,-3 1 39,-1 0-1,-2-1 1,-1 0-1,-18 34 1,18-43-43,0-1-1,-1-1 1,-1 0 0,-20 24 0,42-46 1,-1 1 1,1 0-1,0 0 0,-1 1 0,1 1 0,9 1 1,-8 0-15,-1 0 1,1 1 0,-1 1 0,0 0 0,0 0-1,0 1 1,-1 0 0,1 0 0,-1 1-1,10 8 1,8 10-35,34 42 0,-52-58 40,-4-2 9,1-1 0,-1 0 1,0 1-1,-1 0 1,0 0-1,1 0 0,-2 0 1,1 0-1,-1 1 1,0-1-1,0 1 0,-1 0 1,0-1-1,0 1 1,0 0-1,-1 0 0,-1 9 1,0-7 14,-1 1 1,-1-1 0,0 1 0,0-1-1,0 0 1,-1 0 0,-1 0 0,0 0 0,0-1-1,0 0 1,-11 12 0,2-5 91,0-1 0,-2 0 0,0-1 0,0 0 0,-1-2 0,0 0 0,-1-1 0,-1 0 0,1-1 0,-24 6 0,24-9-380,0 0-1,0-2 0,-1 0 1,1-1-1,-1-1 0,0 0 0,1-2 1,-1 0-1,0-1 0,0-1 0,-24-6 1,7-5-3143,12-4-467</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0:36.921"/>
    </inkml:context>
    <inkml:brush xml:id="br0">
      <inkml:brushProperty name="width" value="0.05" units="cm"/>
      <inkml:brushProperty name="height" value="0.05" units="cm"/>
      <inkml:brushProperty name="color" value="#E71224"/>
    </inkml:brush>
  </inkml:definitions>
  <inkml:trace contextRef="#ctx0" brushRef="#br0">68 18 5921,'-1'4'5218,"-2"2"-4182,-4 8-1162,-3 17 352,2 0 0,1 0-1,1 1 1,-2 49 0,7 140 166,1-15-39,-8-127-305,4-54-247,1 0-1,2 0 1,0 0-1,5 37 0,0-48-2141,1-11-81</inkml:trace>
  <inkml:trace contextRef="#ctx0" brushRef="#br0" timeOffset="539.19">409 1 10050,'-12'52'6480,"9"2"-6905,6 12-151,24 126 0,-19-157 850,1 0 1,2 0-1,1-1 0,2-1 0,20 37 0,-26-57-138,-1-1 0,2 1 0,0-1 0,0 0 0,1-1 0,1 0 0,-1-1 0,2 0 0,0-1-1,0 0 1,0-1 0,18 9 0,-29-19-220,-6-6-169,-14-18-517,4 5 80,3 2 172,2-1 0,-12-32 0,12 28 455,-17-32 1,27 56 52,0-1 0,-1 1 1,1 0-1,0 0 1,0-1-1,0 1 1,0 0-1,0 0 0,0 0 1,-1-1-1,1 1 1,0 0-1,0 0 1,0 0-1,-1-1 0,1 1 1,0 0-1,0 0 1,-1 0-1,1 0 1,0 0-1,0 0 1,-1-1-1,1 1 0,0 0 1,0 0-1,-1 0 1,1 0-1,0 0 1,0 0-1,-1 0 0,1 0 1,0 0-1,-1 0 1,1 0-1,0 0 1,0 1-1,-1-1 0,1 0 1,0 0-1,0 0 1,-1 0-1,1 0 1,0 0-1,0 1 1,0-1-1,-1 0 0,1 0 1,-10 18-1041,-3 23-2279,7-11 410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0:38.613"/>
    </inkml:context>
    <inkml:brush xml:id="br0">
      <inkml:brushProperty name="width" value="0.05" units="cm"/>
      <inkml:brushProperty name="height" value="0.05" units="cm"/>
      <inkml:brushProperty name="color" value="#E71224"/>
    </inkml:brush>
  </inkml:definitions>
  <inkml:trace contextRef="#ctx0" brushRef="#br0">211 1489 10394,'-10'104'6326,"-28"136"-14137,36-229 7760,-1 2-219,-22 102 4,22-103 871,-1-1 0,-1 0 1,0 0-1,0 0 0,-1-1 1,0 1-1,-12 13 0,17-23-468,0 0-1,0 1 1,0-1-1,0 0 1,0 0-1,-1 0 1,1 0 0,0 0-1,0 0 1,-1 0-1,1 0 1,-1-1-1,1 1 1,-1-1-1,1 1 1,-1-1-1,0 1 1,1-1 0,-3 0-1,2 0-50,1 0 0,0-1 0,-1 1 0,1 0 1,0-1-1,0 0 0,-1 1 0,1-1 0,0 0 0,0 0 0,0 1 0,0-1 0,0 0 0,0 0 0,0 0 1,0 0-1,-1-3 0,-2-2 14,0 0 0,1-1 0,0 0 0,0 0 0,1 0 0,-3-13 0,3 5-117,0-1 0,1 1-1,1-1 1,0 0 0,1 1-1,1-1 1,0 1 0,1 0-1,1-1 1,0 1 0,2 1-1,-1-1 1,11-18-1,-12 24-4,1 1-1,0 0 1,0 0-1,0 1 0,1-1 1,0 1-1,1 0 1,0 1-1,0-1 0,0 1 1,1 1-1,0 0 1,0 0-1,0 0 0,0 1 1,1 0-1,0 1 0,0-1 1,0 2-1,0 0 1,0 0-1,19-2 0,-23 4 19,-1 0-1,0 1 0,1-1 1,-1 1-1,1 0 0,-1 0 0,0 0 1,1 0-1,-1 1 0,0 0 1,0 0-1,0 0 0,0 0 0,-1 1 1,1-1-1,0 1 0,3 4 1,-2-1 3,0 0 0,-1-1 0,0 2 0,0-1 0,-1 0 1,0 1-1,0 0 0,0 0 0,2 12 0,0 9 7,-1 0 1,-1 0-1,-2 0 0,-3 39 0,-15 199 144,-2 41-1216,21-290-805</inkml:trace>
  <inkml:trace contextRef="#ctx0" brushRef="#br0" timeOffset="1034.92">1470 541 3321,'-1'-12'1496,"1"-1"-1496,-2-4-112</inkml:trace>
  <inkml:trace contextRef="#ctx0" brushRef="#br0" timeOffset="1866.42">1427 1 5729,'0'0'229,"-1"0"-1,1 0 1,-1 0-1,0 0 1,1 0-1,-1 0 1,0 0-1,1 0 1,-1 0-1,1 1 1,-1-1-1,0 0 1,1 0-1,-1 0 1,1 1-1,-1-1 1,1 0-1,-1 1 1,1-1-1,-1 1 1,1-1-1,-1 0 1,0 2-1,-8 15 1160,1 20-1418,4 20 179,2 1 1,9 105-1,33 109 1991,-21-158-1370,-16-70-1088,-3-42 18,0 0 0,0 1 0,-1-1 0,1 0 0,-1 1 0,0-1 0,0 0 0,1 0-1,-1 0 1,-1 0 0,1 0 0,0 0 0,0 0 0,-1 0 0,1 0 0,-3 1 0,-7 6-2616</inkml:trace>
  <inkml:trace contextRef="#ctx0" brushRef="#br0" timeOffset="2264.35">1236 624 7594,'-2'11'399,"0"0"1,1 0 0,0 0 0,0 0 0,2 0-1,-1 0 1,1 0 0,1 0 0,0 0 0,1 0-1,4 11 1,7 16-528,33 62 0,-8-19 1102,-33-66-791,-4-10-134,-1 0-1,1 0 1,0 0-1,1-1 1,-1 1-1,1-1 1,0 1-1,0-1 1,7 6 0,-10-9-29,1-1 0,0 0 0,-1 0 0,1 0 0,0 0 0,0 1 0,-1-1 1,1 0-1,0 0 0,-1 0 0,1-1 0,0 1 0,0 0 0,-1 0 0,1 0 0,0 0 1,-1-1-1,1 1 0,0 0 0,-1-1 0,1 1 0,0-1 0,-1 1 0,1 0 1,-1-1-1,1 1 0,-1-1 0,1 1 0,-1-1 0,1 0 0,-1 1 0,1-2 0,17-23 754,-16 22-659,31-57 1271,-24 42-1196,1 0 0,1 0 0,16-20 0,-25 35-342,1 1-1,-1 0 1,0 0 0,1 0 0,-1 1 0,1-1 0,0 0 0,-1 1-1,1 0 1,0 0 0,0 0 0,0 0 0,0 0 0,0 0-1,0 1 1,6-1 0,-4 0-1027,8-1-1233</inkml:trace>
  <inkml:trace contextRef="#ctx0" brushRef="#br0" timeOffset="2837.37">1123 1384 9570,'15'-20'5168,"1"12"-4224,-15 9-962,0-1 0,0 0 0,0 1 1,1-1-1,-1 1 0,0 0 0,0-1 1,0 1-1,0 0 0,0-1 0,0 1 1,0 0-1,0 0 0,0 0 1,0 0-1,-1 0 0,1 0 0,0 0 1,-1 0-1,1 0 0,-1 0 0,1 1 1,-1-1-1,1 0 0,-1 0 0,0 0 1,0 1-1,1-1 0,-1 0 0,0 0 1,0 3-1,2 13-12,2 12 74,1-1-1,1 1 1,1-2 0,13 32 0,-4-19-385,13 50-1,-23-80-3518</inkml:trace>
  <inkml:trace contextRef="#ctx0" brushRef="#br0" timeOffset="3262.12">1321 1407 5553,'18'1'6011,"2"-10"-3319,17-19-2163,-23 17-232,19-17-126,30-22-29,-57 46-32,1 0 0,-1 0 0,1 1 0,-1 0 0,1 0 0,0 1 0,0 0 0,10-2 0,-15 4-63,0-1 1,1 1-1,-1 0 1,0 0-1,0 0 1,0 1-1,0-1 1,0 0-1,0 1 1,0-1-1,0 1 1,0 0-1,0 0 1,0 0-1,0 0 1,0 0-1,-1 0 1,1 0-1,0 1 1,-1-1-1,1 0 1,-1 1-1,1 0 1,-1-1-1,0 1 1,0 0-1,0-1 1,0 1-1,0 0 1,0 0-1,0 0 1,0 0-1,-1 0 1,1 0-1,-1 0 1,0 0-1,1 3 1,1 10-55,-1 0 1,0 1-1,-1 0 1,-3 17-1,2-7-262,0-17-71,1 0 0,1 1 1,-1-1-1,2 0 0,2 12 0,-4-20 289,1 1 0,-1-1-1,1 0 1,-1 0 0,1 1-1,0-1 1,-1 0 0,1 0-1,0 0 1,0 1 0,0-1-1,0 0 1,0 0 0,0-1-1,0 1 1,0 0 0,3 1 0,-3-1 111,1-1 0,0 0 0,0 0 0,-1 0 1,1 0-1,0 0 0,-1 0 0,1 0 1,0 0-1,0-1 0,-1 1 0,1 0 1,0-1-1,-1 0 0,1 1 0,-1-1 1,1 0-1,2-2 0,105-67 4308,-75 43-6447,-1-2-4496,-16 12 2625</inkml:trace>
  <inkml:trace contextRef="#ctx0" brushRef="#br0" timeOffset="4673.57">1178 1959 6001,'0'1'194,"0"0"-1,1 0 0,-1 0 1,0 0-1,0 0 1,1 0-1,-1 0 0,1-1 1,-1 1-1,1 0 0,-1 0 1,1 0-1,0 0 1,-1-1-1,1 1 0,0 0 1,0 0-1,-1-1 0,1 1 1,0-1-1,0 1 1,0-1-1,0 1 0,0-1 1,0 0-1,1 1 1,35 10 217,-23-8 42,41 17 57,-27-10-398,43 11 1,-60-19-104,0 0 0,1-1 0,-1 0 0,1-1 0,-1 0 0,0-1-1,16-3 1,4-3 347,0-2 0,0-2-1,-1 0 1,39-21-1,-25 7 525,-1-1 0,44-35-1,-61 39-806,-1-1 0,-1-1 0,-2-1 0,0-1 0,-1-1 0,-2-1-1,-1-1 1,-1 0 0,21-51 0,-18 29-493,-2 0 0,-3-1 0,-2-1-1,-2 0 1,5-73 0,-13 91 469,-3-1-1,0 1 1,-2-1-1,-2 1 1,-15-64-1,15 84-24,0 0-1,-1 0 1,-1 0-1,-1 0 1,0 1-1,0 0 1,-2 0-1,0 1 1,0 0-1,-1 1 0,0 0 1,-1 1-1,-1 0 1,0 0-1,-16-10 1,16 14-34,0 1-1,0 1 1,-1 0 0,0 1 0,0 0 0,0 1 0,0 0-1,-1 1 1,-25-1 0,-10 4-86,-69 9-1,41-2 21,23-4-290,-80 15 0,115-14 330,0 0 0,1 1 1,0 1-1,0 1 0,0 0 1,1 1-1,-29 21 1,21-9 56,0 0 0,2 2 0,1 1 1,0 0-1,2 2 0,1 0 0,1 1 1,-22 45-1,16-19 10,2 1 1,3 0-1,-24 112 1,37-138-40,-47 246-31,40-188 229,-2 103 0,15-178-133,0 0-1,0 0 0,1 1 0,1-1 0,0 0 0,0 0 1,1 0-1,7 15 0,-8-21-34,1 0 1,0 0-1,0 0 1,1 0-1,-1-1 0,1 1 1,0-1-1,0 0 0,1 0 1,-1-1-1,1 1 1,0-1-1,0 0 0,0 0 1,0 0-1,0-1 0,1 0 1,6 2-1,13 2 15,0-1 0,1-1 0,33 1 0,85-3 36,-77-2-54,128 6 46,51 0-634,-83-16-3673,-93 2 1108</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0:35.253"/>
    </inkml:context>
    <inkml:brush xml:id="br0">
      <inkml:brushProperty name="width" value="0.05" units="cm"/>
      <inkml:brushProperty name="height" value="0.05" units="cm"/>
      <inkml:brushProperty name="color" value="#E71224"/>
    </inkml:brush>
  </inkml:definitions>
  <inkml:trace contextRef="#ctx0" brushRef="#br0">2420 250 7826,'-5'15'2206,"-1"-1"0,-11 19 1,-42 57-4459,26-41 2147,-34 42 511,3-4 4426,65-87-4845,0 1 0,0-1 0,0 1 0,0-1-1,0 1 1,-1-1 0,1 1 0,0-1 0,0 0 0,0 0-1,0 0 1,0 1 0,1-1 0,-1 0 0,0 0 0,1 0-1,18-1 38,0 0 1,0-1-1,-1 0 0,1-2 0,-1-1 0,1 0 0,20-9 0,-10 4 405,0 1-1,42-6 0,-22 11 108,0 3 0,67 6 1,-58-1-651,63-4-1,-113-1-39,-1 0 0,0 0 0,0 0 0,0-1 0,0-1 0,-1 1 0,14-7-1,-18 7-227,0 0-1,0 0 1,0 0-1,-1 0 1,1 0-1,0 0 1,-1-1-1,1 1 1,-1-1-1,0 0 1,0 0-1,0 0 1,0 0-1,-1 0 1,1 0-1,-1 0 1,0 0-1,0-1 1,1-6-1,-1-2-2844</inkml:trace>
  <inkml:trace contextRef="#ctx0" brushRef="#br0" timeOffset="450.47">2669 0 10194,'-16'44'847,"2"0"-1,2 0 1,2 1 0,1 1-1,3 0 1,2 0-1,2 50 1,8 42-745,25 141 1,-13-150 1866,2 177 0,-20-287-2330,-2 0 0,-5 34 0,-12 3-5374,7-32 1269</inkml:trace>
  <inkml:trace contextRef="#ctx0" brushRef="#br0" timeOffset="20713.01">424 2574 7434,'2'9'7718,"8"1"-5585,19 7-3776,-23-13 2429,0-1-806,1-1 0,0 0 0,0 0 0,0 0 0,0 0 0,0-1 0,0-1 0,0 1 0,0-1 0,0 0 0,1-1 0,-1 1 1,0-1-1,8-3 0,-3 2-4,0 1 1,0 0 0,12 1-1,-19 0 28,0 0-1,-1 1 1,1 0-1,0 0 1,0 0-1,0 1 1,-1-1-1,1 1 1,-1 0-1,1 1 1,-1-1-1,0 1 0,0 0 1,0 0-1,0 0 1,4 5-1,-4-3-21,-1-1 0,0 1-1,0 1 1,0-1 0,-1 0-1,0 1 1,0-1 0,0 1 0,0 0-1,-1-1 1,0 1 0,0 0-1,-1 8 1,1 13-663,-2-1 0,-1 1 1,-1-1-1,-1 1 0,-1-1 0,-2 0 0,0-1 1,-2 1-1,-20 40 0,28-63 800,-1-1 0,1 1 1,-1-1-1,0 1 0,0-1 0,1 0 0,-2 0 0,1 0 1,-4 4-1,4-5 229,0 0 0,0-1-1,0 1 1,0 0 0,0-1 0,0 1 0,0-1-1,0 0 1,0 1 0,0-1 0,0 0 0,0 0 0,0-1-1,-3 1 1,-4 0 1266,9 4-1832,16 9-1163,-10-11 1228,0 0 1,1-1-1,-1 1 0,1-1 1,-1-1-1,0 1 0,1-1 1,-1 0-1,11-1 0,6 0 174,-20 1 4,1 0-1,0 1 1,-1 0-1,1 0 1,-1 0-1,1 0 1,-1 0-1,0 1 1,1-1-1,-1 1 1,0 0-1,0 0 1,0 0-1,0 1 1,-1-1-1,1 1 1,-1-1-1,1 1 1,-1 0-1,0 0 1,0 0-1,0 0 1,0 0-1,2 7 1,3 8 33,0 0 0,-1 0 0,5 26 1,-10-40-66,8 36-308,6 70-1,-14-93 326,-1 0 0,0 0 0,-1 0 0,-1 0 0,0 0 0,-2 0 0,-5 16 0,6-26 184,0-1-1,-1 1 1,0-1-1,0 0 0,-1 0 1,1 0-1,-1-1 1,-1 0-1,1 0 0,-1 0 1,0 0-1,0-1 1,0 0-1,-1 0 0,1-1 1,-1 0-1,-11 4 1,0-1 56,-1 0 0,1-1-1,-1-1 1,0-1 0,-30 1 0,47-4-365,1 1-1,-1-1 0,1 0 1,-1 0-1,1 0 1,-1 0-1,0 0 0,1 0 1,-1-1-1,1 1 0,-1 0 1,1-1-1,-1 1 0,1-1 1,-1 0-1,1 1 0,0-1 1,-1 0-1,1 0 0,0 0 1,-1 0-1,0-1 0,1-1-491,0 0 0,1 1 1,-1-1-1,1 1 0,0-1 0,0 1 0,0-1 0,0 0 0,0 1 0,1-1 0,-1 1 0,2-5 0,1-8-1963</inkml:trace>
  <inkml:trace contextRef="#ctx0" brushRef="#br0" timeOffset="21077.04">1124 3232 6617,'1'19'5274,"-3"5"-1098,-1-6-671,1 2-2569,1-4-640,2 0-312,-1-5-272,1-2-368,0-2-280,1 1-560,-1-1-49,1 0-391,-1 2 88,-1-3-1417,1 2 552</inkml:trace>
  <inkml:trace contextRef="#ctx0" brushRef="#br0" timeOffset="21548.39">1452 2621 6209,'-1'10'1484,"1"1"0,-2-1 0,1 1 0,-6 16 0,-4 4-1061,-20 39 0,10-22-127,-6 13-287,-23 60 776,50-121-768,0 0 0,0 0 0,0 1 0,0-1 0,0 0 1,0 0-1,0 0 0,0 0 0,0 1 0,0-1 0,0 0 0,0 0 0,0 0 1,0 0-1,0 1 0,0-1 0,0 0 0,0 0 0,0 0 0,0 0 1,1 1-1,-1-1 0,0 0 0,0 0 0,0 0 0,0 0 0,0 0 1,0 0-1,1 1 0,-1-1 0,0 0 0,0 0 0,0 0 0,0 0 1,0 0-1,1 0 0,-1 0 0,0 0 0,0 0 0,0 0 0,0 0 1,1 0-1,-1 0 0,0 0 0,1 0 0,14-1 400,20-8-5,-30 7-286,56-15 256,100-15 0,-134 28-731,0 2-1,0 1 1,0 1-1,0 1 1,0 2-1,36 7 1,-61-9 66,-1-1 115,-1 0 0,1 0 0,-1 1-1,1-1 1,-1 0 0,1 0 0,0 0 0,-1 0-1,1 0 1,-1 0 0,1 0 0,-1 0-1,1 0 1,0 0 0,-1 0 0,1 0 0,-1 0-1,1 0 1,-1 0 0,1-1 0,-1 1-1,1 0 1,-1 0 0,1-1 0,-1 1 0,1 0-1,-1-1 1,1 1 0,0-9-3223</inkml:trace>
  <inkml:trace contextRef="#ctx0" brushRef="#br0" timeOffset="21887.91">1691 2486 11658,'-6'48'3661,"-11"85"1007,8-47-5056,3 143 0,50 230-139,-42-448 316,-2-8 14,0 1 0,0 0 0,0-1 0,1 1 0,0-1-1,0 1 1,0-1 0,0 1 0,1-1 0,-1 1-1,1-1 1,3 5 0,-5-8 96,1-1 1,-1 1-1,1 0 1,-1 0-1,0 0 1,1-1-1,-1 1 0,1 0 1,-1-1-1,0 1 1,1 0-1,-1-1 1,1 1-1,-1 0 0,0-1 1,0 1-1,1-1 1,-1 1-1,0 0 1,0-1-1,1 1 0,-1-1 1,0 1-1,0-1 1,0 1-1,0-1 1,0 1-1,0-1 0,0 1 1,0-1-1,0 1 1,0-1-1,0 0 1,4-22-2646,-1-13-86</inkml:trace>
  <inkml:trace contextRef="#ctx0" brushRef="#br0" timeOffset="22457.39">1952 2412 10706,'0'0'165,"0"1"-1,0-1 1,0 0-1,1 1 0,-1-1 1,0 0-1,0 1 1,0-1-1,1 0 0,-1 1 1,0-1-1,0 0 1,1 1-1,-1-1 0,0 0 1,0 0-1,1 1 1,-1-1-1,0 0 1,1 0-1,-1 0 0,0 0 1,1 1-1,-1-1 1,1 0-1,-1 0 0,0 0 1,1 0-1,-1 0 1,0 0-1,1 0 1,-1 0-1,1 0 0,17-6 1181,16-17-1582,-34 23 275,20-18-11,-11 10-86,1 0 0,-1 0 1,1 1-1,1 0 1,16-8-1,-25 14 53,0 1 0,0-1 0,0 0-1,0 1 1,0-1 0,0 1 0,0 0 0,0 0 0,0 0 0,0 0 0,0 0 0,0 0 0,0 0 0,0 1-1,0-1 1,0 1 0,0-1 0,0 1 0,0 0 0,0 0 0,0 0 0,0 0 0,-1 0 0,1 0-1,0 1 1,-1-1 0,1 0 0,-1 1 0,1-1 0,-1 1 0,0 0 0,1-1 0,-1 1 0,0 0-1,0 0 1,-1 0 0,1 0 0,0 0 0,0 2 0,1 0-11,-1 1 0,1 0 0,-1-1 0,0 1 0,0 0 0,-1 0 0,0 0 0,1-1-1,-2 1 1,1 0 0,0 0 0,-1 0 0,-2 7 0,-2 4-325,-1 0-1,-14 25 0,12-26 133,1 1 0,-7 22-1,6-9 348,-8 58 1,14-77 33,2 0 1,-1 0 0,1 0 0,1 0 0,0-1-1,0 1 1,1 0 0,0 0 0,7 18 0,-8-27-144,0 1 1,0 0-1,0-1 1,0 1 0,0-1-1,0 1 1,1-1 0,-1 1-1,0-1 1,1 0-1,-1 1 1,1-1 0,0 0-1,-1 0 1,1 0 0,0-1-1,-1 1 1,1 0-1,0-1 1,0 1 0,0-1-1,0 1 1,0-1 0,0 0-1,-1 0 1,1 0-1,0 0 1,0 0 0,0 0-1,0-1 1,0 1 0,0 0-1,0-1 1,2-1-1,9-2 99,-1-2-1,0 0 0,0 0 0,12-9 0,4-1 210,17-2-899,-15 15-5510,-24 4 2055</inkml:trace>
  <inkml:trace contextRef="#ctx0" brushRef="#br0" timeOffset="22792.49">2326 3269 12579,'10'20'9098,"-11"-18"-7498,1-3-1240,-1 1-560,-31-5-12139</inkml:trace>
  <inkml:trace contextRef="#ctx0" brushRef="#br0" timeOffset="24285.91">2380 3839 9146,'0'1'206,"0"1"-1,0-1 1,0 0 0,1 0-1,-1 0 1,0 0 0,1 0 0,-1 0-1,1 0 1,-1 0 0,1 0-1,-1 0 1,1 0 0,0 0 0,-1-1-1,1 1 1,0 0 0,0 0-1,0-1 1,-1 1 0,1 0-1,0-1 1,2 2 0,-1-2-164,-1 0 0,1-1-1,0 1 1,-1 0 0,1-1 0,-1 1 0,1-1 0,-1 1 0,1-1 0,-1 0-1,1 0 1,-1 0 0,1 0 0,-1 0 0,0 0 0,0 0 0,2-1 0,10-11 241,0-1 0,0 0 1,-1 0-1,-1-2 1,-1 1-1,14-27 1,41-109 619,-38 74-897,-4-1-1,18-114 1,0-167-129,-39 341 120,3-49 76,-2 0-1,-8-97 1,3 146 21,-1 0-1,0-1 1,-1 1 0,-1 0-1,0 1 1,-2-1 0,0 1-1,-1 1 1,-1-1 0,0 1-1,-1 1 1,-1 0-1,-24-27 1,2 14 82,0 2 0,-2 1 0,-42-22 0,-7-6-142,-192-164-1012,64 45-358,182 151 1248,0 1 0,-2 2 0,0 1 0,-1 1 1,0 2-1,-52-15 0,55 22 114,0 1-1,0 1 1,0 1-1,-1 2 1,0 2-1,1 0 1,-55 9-1,23 4 8,1 2 1,1 3-1,0 2 1,-105 53-1,-208 147-160,337-196 36,0 1-1,2 2 1,1 2-1,1 1 1,2 1 0,1 2-1,1 0 1,2 2-1,1 2 1,2 0 0,2 1-1,-32 79 1,33-63 206,2 0 0,3 2 0,2-1 0,3 2 1,2 0-1,2 0 0,3 0 0,3 0 0,2 1 0,2-1 1,3 0-1,3-1 0,27 93 0,-9-72-218,3-1-1,3-1 0,3-2 1,4-1-1,3-3 1,3-1-1,2-3 1,4-1-1,2-3 1,90 76-1,-117-114 182,1-2-1,1-1 0,1-1 1,1-2-1,0-1 0,1-2 1,1-1-1,0-1 0,1-2 1,0-1-1,0-2 0,1-2 1,0-1-1,0-2 0,42-2 1,10-6 188,0-5 0,150-36 0,160-78 27,-345 105-277,-2-1 0,0-3 0,-1-2 0,67-48 0,-91 55-207,-2-1 0,0-2 0,-1 0-1,-1-2 1,-1 0 0,-1-1 0,-2-1 0,0-1 0,16-34 0,-19 29-1489,20-66 0,-19 39-922</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1:36.171"/>
    </inkml:context>
    <inkml:brush xml:id="br0">
      <inkml:brushProperty name="width" value="0.05" units="cm"/>
      <inkml:brushProperty name="height" value="0.05" units="cm"/>
      <inkml:brushProperty name="color" value="#E71224"/>
    </inkml:brush>
  </inkml:definitions>
  <inkml:trace contextRef="#ctx0" brushRef="#br0">109 65 2857,'0'0'83,"-1"0"0,1 0 0,0 0 1,0 0-1,0 0 0,0 0 0,-1 0 1,1 0-1,0 0 0,0 0 0,0 0 0,0 0 1,0 0-1,-1 0 0,1 0 0,0 0 1,0 0-1,0 0 0,0 0 0,-1 0 1,1 0-1,0 0 0,0 0 0,0 0 1,0-1-1,0 1 0,0 0 0,-1 0 1,1 0-1,0 0 0,0 0 0,0 0 1,0-1-1,0 1 0,0 0 0,0 0 0,0 0 1,0 0-1,0 0 0,0-1 0,0 1 1,-1 0-1,1 0 0,0 0 0,0 0 1,0-1-1,0 1 0,0-14 1303,3-14-1313,-3 27 278,1-2-239,1-11 920,-10 18-324,-6 6-436,10-8-446,3-2 238,0 1-1,0-1 1,0 1 0,1-1 0,-1 1 0,0 0 0,0-1 0,0 1-1,1 0 1,-1-1 0,0 1 0,1 0 0,-1 0 0,1 0 0,-2 1-1,7 24 924,-4-20-887,1-1 0,-1 1 0,0-1 0,-1 1 0,1-1-1,-1 1 1,0-1 0,-1 1 0,1-1 0,-1 1 0,-2 7 0,-16 56 129,-34 157 239,51-209-386,1 1 0,0-1 0,1 0 0,1 1 0,5 22-1,23 82 190,-27-116-275,0-1 1,0 0-1,1 0 0,0 0 0,-1 0 1,2 0-1,-1 0 0,0-1 1,1 1-1,0-1 0,0 0 0,0 0 1,1-1-1,-1 1 0,1-1 1,0 0-1,0 0 0,0 0 0,0-1 1,0 0-1,1 0 0,-1 0 1,1-1-1,-1 0 0,10 1 0,11 1 130,0-2 0,0-1 0,1-1 0,32-6 0,-37 5 152,-21 1-275,0 1 0,0 0 0,0-1 0,-1 1 0,1-1 0,0 1 0,-1-1 0,1 1 0,0-1 0,-1 0 0,1 1 0,-1-1 0,1 0 0,-1 1 0,1-1 0,-1 0 0,1 0 0,-1 1 0,0-1 0,1 0 0,-1 0 0,0 0 0,0 0 0,1 1 0,-1-1 0,0 0 0,0 0 0,0 0 0,0 0 0,0 0 0,0 1 0,-1-3 0,-5-37-18,4 30 17,0-3-13,0 0 0,-1 0 0,-1 0 0,0 0-1,-11-22 1,13 32 23,1 1 0,0-1 0,-1 0-1,1 1 1,-1 0 0,0-1 0,0 1 0,0 0 0,0 0-1,0 0 1,0 0 0,0 1 0,-1-1 0,1 1 0,-1-1-1,1 1 1,-1 0 0,0 0 0,0 0 0,1 0-1,-1 0 1,0 1 0,0-1 0,0 1 0,0 0 0,1-1-1,-1 1 1,0 1 0,0-1 0,0 0 0,0 1 0,0 0-1,-4 1 1,-2 2 107,1 0-1,-1 1 0,0 0 1,1 1-1,0 0 0,1 0 1,-1 1-1,1 0 0,-10 13 1,8-10-36,1 1 0,0 0 1,1 1-1,1-1 0,0 2 1,-7 18-1,12-30-214,1 0-1,-1 0 1,1 0-1,0 1 1,0-1-1,0 0 1,0 0-1,0 0 1,0 0-1,0 0 1,0 1-1,0-1 0,0 0 1,0 0-1,1 0 1,-1 0-1,1 0 1,-1 0-1,1 0 1,-1 0-1,1 0 1,-1 0-1,1 0 1,0 0-1,0 0 1,-1 0-1,1 0 1,0-1-1,0 1 1,0 0-1,0-1 1,0 1-1,0 0 1,0-1-1,0 0 0,0 1 1,0-1-1,0 1 1,2-1-1,15 10-2555,-7 0 920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1:42.208"/>
    </inkml:context>
    <inkml:brush xml:id="br0">
      <inkml:brushProperty name="width" value="0.05" units="cm"/>
      <inkml:brushProperty name="height" value="0.05" units="cm"/>
      <inkml:brushProperty name="color" value="#E71224"/>
    </inkml:brush>
  </inkml:definitions>
  <inkml:trace contextRef="#ctx0" brushRef="#br0">0 108 6801,'1'0'257,"0"0"0,0 0 0,0 0 0,0 0-1,0 0 1,1 0 0,-1 0 0,0 0 0,0 0-1,0 0 1,0-1 0,0 1 0,0-1 0,0 1-1,0-1 1,-1 1 0,1-1 0,0 1 0,1-2 0,22-16-484,-16 12 599,22-17-128,-19 14-218,0 0 0,1 1-1,0 0 1,21-10 0,-32 18-27,0-1 1,0 1-1,0 0 0,0-1 1,0 1-1,0 0 1,0 0-1,0-1 0,0 1 1,0 0-1,0 0 0,0 0 1,0 0-1,0 1 0,0-1 1,0 0-1,0 0 0,0 1 1,0-1-1,0 0 1,0 1-1,0-1 0,0 1 1,1 0-1,-1 1-2,1-1 0,-1 1 0,0 0 0,0-1 0,0 1 0,0 0 1,0 0-1,0 0 0,-1 0 0,1 0 0,-1-1 0,1 4 0,1 6-29,-1 1 1,0-1-1,-2 18 0,1-26 22,-15 123-161,10-93 216,1 0-1,1 1 0,2 0 1,3 43-1,1-56 6,-3-14 1,0 0 0,1 0 0,0 0 1,0-1-1,1 1 0,-1 0 0,2-1 0,-1 1 0,1-1 0,4 7 0,-6-12-13,0 0 0,0 0 1,0-1-1,0 1 0,0 0 0,0-1 0,0 1 0,1-1 1,-1 0-1,0 1 0,0-1 0,1 0 0,-1 0 0,0 0 1,1 0-1,-1 0 0,0 0 0,0 0 0,1 0 0,-1 0 1,0 0-1,1-1 0,-1 1 0,0-1 0,0 1 0,0-1 1,1 1-1,-1-1 0,1-1 0,39-24 280,-33 20-285,0 0-105,3-2 140,0 1 0,0 0 0,13-5 0,-20 10-239,1 1 1,-1-1-1,0 1 0,1 0 1,-1 1-1,0-1 1,1 1-1,-1-1 1,1 1-1,-1 1 1,1-1-1,-1 1 0,5 0 1,6 3-2327,-1-1-120</inkml:trace>
  <inkml:trace contextRef="#ctx0" brushRef="#br0" timeOffset="459.77">659 1028 7698,'14'-3'2208,"6"-7"697,2-3-2177,7-7-200,-2 1-208,7-5-40,-7 2-264,4 2-56,-6 3-80,2 7-128,-4 4-112,2 10-120,-2 5-1192,-2 1-673,-3-1-264,-4 3-695</inkml:trace>
  <inkml:trace contextRef="#ctx0" brushRef="#br0" timeOffset="854.71">715 1345 8898,'12'6'2320,"0"-5"641,9-5-2385,7-5-472,5-7 16,1-6-56,6-5 32,-3 1-104,3 0-88,-5 8-104,2 7-144,-9 7-64,1 8 8,-7 5 48,-2 6-104,-6 0-72,-2 3-2105,-7-6 497</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2:07.153"/>
    </inkml:context>
    <inkml:brush xml:id="br0">
      <inkml:brushProperty name="width" value="0.05" units="cm"/>
      <inkml:brushProperty name="height" value="0.05" units="cm"/>
      <inkml:brushProperty name="color" value="#E71224"/>
    </inkml:brush>
  </inkml:definitions>
  <inkml:trace contextRef="#ctx0" brushRef="#br0">129 116 7634,'-42'12'4881,"73"-24"-2693,-14 8-1958,-1 1 0,1 0-1,25-1 1,-34 4-220,1 0 0,-1 1 0,1-1 1,-1 1-1,1 1 0,-1 0 0,0 0 0,0 1 0,11 4 0,-17-6-9,-1 0-1,1 0 0,-1 1 0,1-1 0,-1 0 1,1 1-1,-1 0 0,0-1 0,0 1 0,1-1 1,-1 1-1,0 0 0,-1 0 0,1 0 1,0 0-1,0 0 0,-1 0 0,1 0 0,-1 0 1,0 0-1,0 0 0,0 0 0,0 0 0,0 0 1,0 2-1,-1 9 35,-1-1 1,-1 0 0,-4 15-1,-1 9-27,7-31-37,0 1-1,1-1 0,0 1 0,0-1 0,1 1 1,-1-1-1,1 1 0,0-1 0,1 0 1,-1 1-1,5 7 0,-4-7-11,0-1 0,0 1 0,0 0 0,-1 0 0,0-1 0,0 1 1,0 0-1,-1 0 0,0 0 0,0 0 0,0 0 0,-1 0 0,0 0 0,-2 7 0,2-9 188,-1 1 0,0-1 0,0 0-1,-1 0 1,1 0 0,-1 0 0,0-1 0,0 1-1,0-1 1,0 0 0,-1 0 0,1 0-1,-1 0 1,0 0 0,0-1 0,0 0 0,-6 3-1,1 0-626,0 1 1,1 0-1,0 0 0,0 1 0,-11 11 0,10-8-284</inkml:trace>
  <inkml:trace contextRef="#ctx0" brushRef="#br0" timeOffset="385.21">522 315 8602,'4'3'3617,"-2"6"23,2-1-2167,0 1-889,2 0-456,-1-1-160,-1-2-120,0-3-56,0-1-128,-2 0-480,0 0-169</inkml:trace>
  <inkml:trace contextRef="#ctx0" brushRef="#br0" timeOffset="855.1">728 282 8050,'24'-8'6176,"-21"6"-5589,-17 9-161,11-5-440,0-1-1,0 1 0,0 0 1,0 0-1,0 0 0,0 0 1,-3 4-1,5-5 10,1-1 0,0 0 0,0 0 0,0 1 0,0-1 0,0 0 0,-1 0 0,1 1 0,0-1 0,0 0 0,0 1 0,0-1 0,0 0 0,0 1 0,0-1 0,0 0 0,0 1 0,0-1 0,0 0 0,0 1 0,0-1 0,0 0 0,0 0 1,0 1-1,1-1 0,-1 0 0,0 1 0,0-1 0,0 0 0,0 0 0,1 1 0,-1-1 0,0 0 0,1 1 0,21 7-53,12-2 806,0-1-1,51-1 1,-81-5-964,-1 0 1,1-1-1,0 0 0,-1 0 1,1 0-1,-1 0 0,1-1 1,-1 0-1,0 1 0,3-4 0,-4 3 4,1 1-279,-1 0 0,0 0 0,0-1 0,1 1-1,-2-1 1,1 0 0,0 0 0,2-4-1,2-9-2321</inkml:trace>
  <inkml:trace contextRef="#ctx0" brushRef="#br0" timeOffset="1228.1">939 1 8514,'2'2'241,"-1"-1"-1,1 1 1,-1 0 0,1 0-1,-1 0 1,1 0 0,-1 0-1,0 0 1,0 1 0,0-1-1,-1 0 1,1 0 0,0 1 0,-1-1-1,1 0 1,-1 1 0,0-1-1,0 1 1,0-1 0,0 0-1,0 1 1,-1-1 0,1 1 0,-1-1-1,0 4 1,-4 5-366,1 0 0,-2 0 0,1-1 0,-9 12-1,-1 4 667,3 1-458,1 1 1,1 0-1,1 1 0,2 0 1,1 0-1,-4 50 0,-1-5-466,6-54 12,0-12-793,-1-19-5411</inkml:trace>
  <inkml:trace contextRef="#ctx0" brushRef="#br0" timeOffset="2109.97">210 921 7978,'-8'8'4204,"13"-6"-2020,20-9-1088,-2-6-732,31-15 95,-50 26-468,0 0-1,1 1 1,-1-1 0,1 1 0,-1 0 0,1 0-1,-1 1 1,1-1 0,7 1 0,-11 0 2,-1 0 1,1 0 0,0 0-1,-1 0 1,1 1 0,0-1-1,-1 0 1,1 0 0,0 1-1,-1-1 1,1 0 0,0 1-1,-1-1 1,1 0-1,-1 1 1,1-1 0,-1 1-1,1-1 1,-1 1 0,0-1-1,1 1 1,-1 0 0,1-1-1,-1 1 1,0-1 0,0 1-1,1 1 1,-4 20-55,-20 20 58,5-20 16,-17 22-76,34-43 56,0 1 0,0 0 0,0 0 1,0 0-1,0-1 0,0 1 0,0 0 0,1 0 0,-1 0 0,1 0 0,0 0 1,-1 0-1,1 0 0,0 1 0,0-1 0,0 0 0,1 0 0,-1 0 0,0 0 1,2 3-1,-2-4-3,1 0 0,0 0 0,0 0 1,-1 0-1,1 0 0,0 0 0,0-1 0,0 1 1,0 0-1,0 0 0,1-1 0,-1 1 1,0 0-1,0-1 0,0 1 0,1-1 0,-1 0 1,2 1-1,10 6-35,-12-6 19,-1 0 0,0 0 0,0 0 0,0 0 0,0 0 0,0 0 0,0 1 0,0-1 0,-1 0 0,1 0 0,0 0 0,-1 0 0,1 0 0,0 0 0,-1 0 0,1 0 0,-1 0 0,0-1 0,0 3 0,-2 2-16,-1 0 1,1 0 0,-1 0-1,0 0 1,0 0-1,-8 6 1,-20 6 2913,42-43-10292,3-3 4350</inkml:trace>
  <inkml:trace contextRef="#ctx0" brushRef="#br0" timeOffset="2501.05">624 1059 5737,'0'-5'10002,"-2"5"-9313,-4 0-161,-5 3-128,-19 5-328,20-5-528,7-1-345,0-1-391</inkml:trace>
  <inkml:trace contextRef="#ctx0" brushRef="#br0" timeOffset="2912.95">674 895 7770,'-4'42'5322,"4"-41"-5272,0 0 0,0 0 0,0 1 0,0-1 0,0 0 0,0 0 0,1 0 0,-1 1 0,0-1 0,1 0 0,-1 0 0,1 0 0,0 0 0,-1 0 0,1 0 0,0 0 0,-1 0 0,1 0 0,0 0 0,0 0 0,0-1 0,0 1 0,0 0 0,0 0 0,0-1 0,0 1 0,0-1 0,0 1 0,0-1 0,0 1 0,0-1 0,3 1 0,10-2 167,0 0 0,1-1-1,-1 0 1,0-1 0,15-5 0,-17 5-101,42-14-70,-37 11-57,0 0 0,0 2-1,0 0 1,1 0 0,28 0 0,-46 4 10,1 0-1,-1 0 1,1 0-1,-1 0 0,1 0 1,-1 0-1,1 0 1,-1 0-1,0 0 1,1 0-1,-1 1 1,1-1-1,-1 0 1,1 0-1,-1 1 1,1-1-1,-1 0 1,0 0-1,1 1 1,-1-1-1,0 0 0,1 1 1,-1-1-1,0 1 1,1-1-1,-1 0 1,0 1-1,0-1 1,0 1-1,1-1 1,-1 1-1,0-1 1,0 1-1,0-1 1,0 1-1,0-1 0,0 1 1,0-1-1,0 1 1,0-1-1,0 1 1,0-1-1,0 1 1,0-1-1,0 1 1,-1-1-1,1 0 1,0 1-1,0-1 1,0 1-1,-1-1 1,1 1-1,0-1 0,-1 0 1,1 1-1,0-1 1,-1 0-1,1 1 1,-20 25-285,14-21 122,-1 0-1,1 0 1,-1 0-1,0-1 1,0 0-1,0-1 1,-12 5-1,13-6-328,1-1-1,0 1 1,-1-1-1,1-1 1,-1 1-1,1-1 1,-8 0-1,-8-4-2210</inkml:trace>
  <inkml:trace contextRef="#ctx0" brushRef="#br0" timeOffset="3315.87">897 714 7394,'2'3'361,"1"0"1,-1 1 0,-1-1 0,1 1 0,0-1 0,-1 1 0,0-1 0,0 1 0,0 0 0,0 0-1,0-1 1,-1 1 0,0 0 0,0 0 0,0 0 0,0 0 0,0-1 0,-1 1 0,0 0 0,0 0-1,-2 7 1,-4 3-173,0 1 0,0-1 0,-2 0 0,-10 13 0,-5 11 253,18-29-422,1 0 0,0 1 0,1 0 0,0 0 0,1 0 0,-4 18 0,6-24-88,1 0-1,0 0 1,-1-1-1,2 1 1,-1 0-1,0 0 1,1-1-1,-1 1 1,1 0-1,0 0 1,1-1-1,-1 1 1,0-1-1,1 1 1,0-1-1,0 0 1,0 0-1,0 0 1,1 0-1,-1 0 1,5 4-1,-7-7-50,1 0 1,-1 1-1,1-1 0,0 1 0,-1-1 0,1 1 0,-1-1 0,1 1 0,-1-1 0,1 1 1,-1 0-1,0-1 0,1 1 0,-1-1 0,0 1 0,0 0 0,1 0 0,-1-1 1,0 1-1,0 0 0,0-1 0,0 1 0,0 0 0,0 0 0,0-1 0,0 1 0,0 0 1,0-1-1,0 1 0,0 0 0,0 0 0,-1-1 0,1 1 0,0 0 0,-1-1 1,1 1-1,0-1 0,-1 1 0,1 0 0,-1-1 0,1 1 0,-1-1 0,1 1 0,-1-1 1,1 1-1,-1-1 0,1 0 0,-2 1 0,-11 4-2622</inkml:trace>
  <inkml:trace contextRef="#ctx0" brushRef="#br0" timeOffset="3697.28">0 1456 8450,'4'1'755,"0"-1"-1,0 1 1,1-1 0,-1 0 0,0 0-1,6-2 1,48-14-672,-30 7 323,425-99 1639,-386 98-2003,0 2 0,0 4 0,1 2 0,127 14 0,-192-11-79,7 0-262,-1 0 1,1 1 0,-1 0-1,1 1 1,17 7 0,-27-10 229,0 0 0,0 0 0,1 0 0,-1 0 0,0 0 0,0 0 1,0 0-1,1 0 0,-1 0 0,0 1 0,0-1 0,1 0 0,-1 0 0,0 0 0,0 0 1,0 0-1,0 1 0,1-1 0,-1 0 0,0 0 0,0 0 0,0 1 0,0-1 0,0 0 1,0 0-1,1 1 0,-1-1 0,0 0 0,0 0 0,0 1 0,0-1 0,0 0 0,0 0 1,0 1-1,0-1 0,0 0 0,0 0 0,0 1 0,0-1 0,0 0 0,0 0 0,-1 1 1,1-1-1,0 0 0,0 0 0,0 0 0,0 1 0,0-1 0,0 0 0,-1 0 0,1 0 1,0 1-1,0-1 0,0 0 0,-1 0 0,1 0 0,0 0 0,0 0 0,0 1 0,-1-1 1,1 0-1,0 0 0,-1 0 0,-10 5-2882</inkml:trace>
  <inkml:trace contextRef="#ctx0" brushRef="#br0" timeOffset="4470.03">597 1776 7402,'-5'5'5633,"-1"1"-3026,-7 16-3275,11-20 676,1 1-6,-1-1 1,1 1 0,0 0 0,0-1-1,0 1 1,0 0 0,1 0 0,-1 3-1,1-6 10,0 1-1,0-1 0,0 1 1,0-1-1,0 1 0,0-1 0,0 1 1,0-1-1,0 1 0,1-1 1,-1 0-1,0 1 0,0-1 0,1 1 1,-1-1-1,0 0 0,0 1 1,1-1-1,-1 0 0,0 1 0,1-1 1,-1 0-1,1 0 0,-1 1 1,21 0 702,-18-1-647,-1-1-1,0 0 0,0 0 1,0 0-1,1 0 0,-1-1 0,0 1 1,-1 0-1,1-1 0,0 0 0,0 1 1,-1-1-1,1 0 0,-1 0 1,1 0-1,-1 0 0,0 0 0,0 0 1,0 0-1,0 0 0,0-1 1,0 1-1,0-4 0,2-5 3,0-1 0,-1 0-1,1-15 1,-3 23-65,1 0 0,-1 0 1,-1 0-1,1 0 0,-1 0 0,1-1 0,-3-4 0,3 9-11,0 0-1,0-1 0,0 1 1,0 0-1,0-1 0,0 1 0,-1 0 1,1 0-1,0-1 0,0 1 1,0 0-1,-1 0 0,1-1 0,0 1 1,0 0-1,-1 0 0,1 0 1,0-1-1,0 1 0,-1 0 0,1 0 1,0 0-1,0 0 0,-1 0 1,1-1-1,0 1 0,-1 0 0,1 0 1,0 0-1,-1 0 0,1 0 0,0 0 1,-1 0-1,1 0 0,-2 1-46,1 0 0,0 0-1,0 0 1,0 0-1,-1 0 1,1 0-1,0 0 1,0 0 0,1 0-1,-1 0 1,0 1-1,-1 1 1,-4 7-449,0 0 0,1 1 1,0-1-1,0 1 0,-4 19 0,14-42-1556,2-16-604,-6-1 374</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2:14.069"/>
    </inkml:context>
    <inkml:brush xml:id="br0">
      <inkml:brushProperty name="width" value="0.05" units="cm"/>
      <inkml:brushProperty name="height" value="0.05" units="cm"/>
      <inkml:brushProperty name="color" value="#E71224"/>
    </inkml:brush>
  </inkml:definitions>
  <inkml:trace contextRef="#ctx0" brushRef="#br0">1 174 7058,'0'111'5680,"0"45"-3246,13 206-4977,28 103 4078,-41-464-1582,5 30 19,1-20-888,-6-11 840,1 0-1,-1 0 1,0 0 0,1 0 0,-1 0 0,0 0 0,0 0 0,1 0 0,-1 0 0,0 0 0,1 0 0,-1 0 0,0 0 0,1 0 0,-1-1 0,0 1-1,0 0 1,1 0 0,-1 0 0,0 0 0,0-1 0,1 1 0,-1 0 0,0 0 0,0 0 0,1-1 0,-1 1 0,0 0 0,0 0 0,0-1 0,0 1 0,1 0-1,-1-1 1,0 1 0,0-1 0,8-18-2716</inkml:trace>
  <inkml:trace contextRef="#ctx0" brushRef="#br0" timeOffset="399.49">446 171 11330,'0'99'7291,"0"4"-6751,49 443-2624,-48-539 2029,16 156 362,-14-147-634,1 1 0,0-1 0,1 0-1,1 0 1,0-1 0,1 1-1,14 20 1,-11-25-2714,-1-8-363</inkml:trace>
  <inkml:trace contextRef="#ctx0" brushRef="#br0" timeOffset="764.89">844 931 10874,'4'22'3265,"-1"-4"456,-2-9-3065,7-3-544,0-2-408,-1 0-312,1-4-144,-3 2-401,-1-4-239,-2-2-2121,-3-4 521</inkml:trace>
  <inkml:trace contextRef="#ctx0" brushRef="#br0" timeOffset="1165.81">1206 206 12355,'-26'75'7481,"17"-46"-7880,1 0-1,2 0 1,0 1-1,0 32 0,6-60 414,0-1-1,0 1 0,0-1 0,0 0 1,0 1-1,0-1 0,1 0 0,-1 0 1,0 1-1,1-1 0,-1 0 0,1 0 0,0 1 1,-1-1-1,1 0 0,0 0 0,0 0 1,0 0-1,0 0 0,0 0 0,0 0 1,0 0-1,0-1 0,2 3 0,35 9 526,-6-1-439,-24-6-138,-1 0-1,0 1 1,0 0 0,-1 0-1,0 1 1,0 0-1,-1 0 1,0 0 0,0 1-1,0 0 1,-1 0 0,0 0-1,-1 0 1,4 11 0,3 14-47,-2 1 0,6 43 1,-11-60 330,-1 1 0,-1 0 0,0 0 0,-1 0 0,-1-1 0,-4 21 0,5-34-218,-1 1 1,0-1 0,-1 0 0,1 0-1,0 0 1,-1 0 0,0-1-1,0 1 1,0 0 0,-1-1-1,1 1 1,-1-1 0,0 0 0,0 0-1,0 0 1,0 0 0,0 0-1,-1-1 1,1 1 0,-1-1-1,1 0 1,-1 0 0,0-1 0,0 1-1,0-1 1,0 1 0,0-1-1,-1-1 1,1 1 0,0-1-1,-8 1 1,4-2-583,0 0 0,-1 0 0,1-1 0,0 0 0,-1 0 0,1-1 0,0 0 0,1 0 0,-1-1 0,1 0 0,-9-6 0,-23-17-3487</inkml:trace>
  <inkml:trace contextRef="#ctx0" brushRef="#br0" timeOffset="1791.76">1048 281 13027,'5'0'639,"0"1"0,0-2 0,0 1 0,0 0 1,0-1-1,0 0 0,0 0 0,7-3 0,-4 0-291,1 0-1,-1 0 1,0 0-1,8-8 1,6-6-654,-1 0 1,21-24-1,-23 22 613,11-13-487,-15 16-191,1 1-1,0 1 1,35-27-1,-46 39 328,0 0 0,0 0 0,1 1 0,-1-1 1,1 1-1,-1 0 0,1 1 0,-1-1 0,1 1 0,0 0 0,0 0 0,-1 1 0,1 0 0,0 0 0,0 0 0,0 1 0,0 0 0,-1 0 0,12 4 0,-12-3 60,1 0-15,1 1 1,-1-1-1,1-1 0,0 1 0,0-1 0,11 1 0,-17-2 2,0 0 0,-1 1 0,1-1 0,-1 1 0,1-1-1,-1 1 1,1-1 0,-1 0 0,1 1 0,-1 0 0,0-1-1,1 1 1,-1-1 0,0 1 0,1-1 0,-1 1 0,0 0 0,0-1-1,1 1 1,-1 0 0,0-1 0,0 1 0,0 0 0,0-1-1,0 1 1,0 0 0,0-1 0,0 1 0,-1 1 0,-1 27 24,2-23-24,-7 78 6,5 0 0,3 1 0,13 92-1,-6-120 136,3 0-1,2 0 0,3-1 0,3-1 0,34 73 0,-49-119-77,1 0 1,1 0-1,-1 0 0,1-1 1,1 0-1,9 10 0,-15-17-56,1 1-1,-1-1 1,1 1 0,0-1-1,-1 0 1,1 0-1,0 1 1,0-1-1,-1-1 1,1 1 0,0 0-1,0 0 1,0-1-1,0 1 1,0-1 0,1 0-1,-1 1 1,0-1-1,0 0 1,0 0-1,0 0 1,0-1 0,0 1-1,0 0 1,0-1-1,0 0 1,0 1 0,0-1-1,0 0 1,0 0-1,0 0 1,0 0-1,-1 0 1,1 0 0,0-1-1,2-2 1,4-4 10,-1-1 0,-1 0 0,1 0 0,-1-1 0,-1 1 0,0-1 0,0-1 0,-1 1 0,5-19 0,-3 4 26,0 0-1,-2 0 1,1-29 0,-4 31-20,-1 0 0,-1 0 1,-5-31-1,4 43-57,0 0-1,-1 1 0,-1-1 1,0 1-1,0 0 1,-1 0-1,0 0 0,-11-15 1,15 22-17,-1 1 0,1 0-1,-1 0 1,0 0 0,0 0 0,0 0 0,0 0 0,0 1 0,0-1 0,0 1 0,-1-1-1,1 1 1,0 0 0,-1 0 0,1 0 0,-1 0 0,1 0 0,-1 1 0,0-1 0,1 1-1,-1 0 1,0-1 0,1 1 0,-1 0 0,0 1 0,0-1 0,1 0 0,-1 1-1,1 0 1,-4 0 0,0 2-84,0 0 0,1 1-1,-1-1 1,1 1 0,0 0-1,0 0 1,1 1 0,-1-1-1,1 1 1,0 0 0,-5 8-1,-2 4-100,1 1 0,1 0 0,0 1 0,2 0 0,-6 22 0,-17 99-3334,23-85 1067</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5:42:43.428"/>
    </inkml:context>
    <inkml:brush xml:id="br0">
      <inkml:brushProperty name="width" value="0.05" units="cm"/>
      <inkml:brushProperty name="height" value="0.05" units="cm"/>
      <inkml:brushProperty name="color" value="#E71224"/>
    </inkml:brush>
  </inkml:definitions>
  <inkml:trace contextRef="#ctx0" brushRef="#br0">4063 856 5553,'7'-6'8334,"7"0"-6215,17-1-3607,-27 6 2305,24-6-419,183-40 2045,-169 40-1884,1 2 0,82 1 1,-116 4-525,0 1 1,0 0 0,-1 0 0,11 3-1,3 8-1721,-21-10 1140,1-1 1,-1 1 0,0 0 0,0-1-1,0 1 1,0 0 0,0-1 0,0 1-1,0 0 1,1 4 0</inkml:trace>
  <inkml:trace contextRef="#ctx0" brushRef="#br0" timeOffset="599.62">4143 1232 3873,'15'22'6532,"1"-9"-3652,-13-12-2779,0-1 1,-1 1-1,1 0 0,0-1 0,-1 0 0,1 0 1,0 0-1,0 0 0,-1 0 0,1 0 0,0-1 1,-1 1-1,1-1 0,0 0 0,3-2 1,157-39 3353,-84 28-2957,95-5 0,-154 18-331,39 3-1,-53-2-175,-1 1-1,1 0 1,-1 0-1,1 0 1,-1 1 0,0 0-1,1 0 1,-1 0-1,0 1 1,0-1 0,-1 1-1,6 4 1,-10-6-126,1-1 0,0 1 0,-1-1 0,1 1 0,-1 0 0,1-1 0,0 1 0,-1 0 0,1-1 0,-1 1 0,0 0 0,1 0 0,-1 0 0,0-1 0,1 1 0,-1 0 0,0 0 0,0 0 0,0 0 0,0 0 0,0-1 0,0 1 1,0 0-1,0 0 0,0 0 0,0 0 0,0 0 0,0 0 0,-1-1 0,1 1 0,0 0 0,-1 0 0,0 1 0,1-2-7,0 0 1,-1 0 0,1 0-1,0 0 1,0-1-1,-1 1 1,1 0-1,0 0 1,0 0 0,0 0-1,-1-1 1,1 1-1,0 0 1,0 0-1,0 0 1,0-1-1,-1 1 1,1 0 0,0 0-1,0 0 1,0-1-1,0 1 1,0 0-1,0 0 1,0-1 0,0 1-1,0 0 1,0 0-1,0-1 1,0 1-1,0 0 1,0 0 0,0-1-1,0 1 1,0 0-1,0-1 1,0-12-2819</inkml:trace>
  <inkml:trace contextRef="#ctx0" brushRef="#br0" timeOffset="23873.23">5720 667 6601,'10'34'2297,"-11"-24"1447,-9-2-3443,-2 1-372,-2 6-291,0 1-1,1 1 1,1-1-1,-17 33 1,22-37 350,1 1 0,0 0 0,1 0 0,1 0 0,0 0 0,1 1 0,0 0 0,0 18 0,3-31 156,-1 1 0,1-1 1,0 0-1,0 1 1,1-1-1,-1 0 0,0 1 1,0-1-1,1 0 1,-1 1-1,1-1 0,-1 0 1,2 3-1,-2-4-95,1 0 0,-1 1 1,0-1-1,1 0 0,-1 0 0,1 1 0,-1-1 1,0 0-1,1 0 0,-1 0 0,1 0 0,-1 1 1,1-1-1,-1 0 0,1 0 0,-1 0 0,1 0 1,-1 0-1,0 0 0,1 0 0,-1 0 0,1 0 1,-1-1-1,1 1 0,-1 0 0,1 0 0,4-3 127,0 1-1,0-1 0,-1 0 1,1-1-1,5-5 0,9-5-293,-9 11 90,1 0-1,-1 0 0,1 1 1,0 1-1,0 0 1,0 0-1,18 2 0,16-2 76,9-5 930,-1-4 1,0-1 0,83-30 0,-134 41-979,8-4-64,-7 3-88,0-1-1,0 1 0,0 0 1,1 0-1,-1 0 0,0 0 0,1 1 1,-1-1-1,0 1 0,1 0 0,-1 0 1,1 0-1,3 1 0,-7 0 3,1-1 0,-1 0-1,0 0 1,0 1 0,0-1-1,1 0 1,-1 1 0,0-1-1,0 0 1,0 1 0,0-1 0,0 0-1,0 1 1,0-1 0,0 0-1,1 1 1,-1-1 0,0 0-1,0 1 1,-1-1 0,1 0-1,0 1 1,0-1 0,0 0 0,0 1-1,0-1 1,0 0 0,0 1-1,0-1 1,-1 0 0,1 1-1,0-1 1,0 0 0,0 0-1,-1 1 1,1-1 0,0 0 0,0 0-1,-1 1 1,1-1 0,0 0-1,-1 0 1,1 0 0,0 0-1,-1 1 1,-7 2-3202</inkml:trace>
  <inkml:trace contextRef="#ctx0" brushRef="#br0" timeOffset="24325.59">5883 539 6497,'-14'111'3092,"-28"179"4237,33-243-7306,3 0 0,-2 55 0,7-75-23,2-1 0,1 1 1,1 0-1,1-1 1,10 33-1,-12-55-85,0 1 1,0-1 0,0 0-1,0 0 1,1 0-1,0 0 1,0 0-1,0-1 1,0 1-1,0-1 1,5 3-1,-7-5 8,0 0 1,-1 0-1,1-1 0,0 1 0,0 0 1,0-1-1,0 1 0,0-1 0,1 1 0,-1-1 1,0 0-1,0 1 0,0-1 0,0 0 1,0 0-1,0 0 0,1 0 0,-1 0 1,0 0-1,0 0 0,0 0 0,0 0 0,0-1 1,1 1-1,-1 0 0,0-1 0,0 1 1,0-1-1,0 1 0,0-1 0,0 0 0,0 1 1,0-1-1,0 0 0,-1 0 0,1 1 1,0-1-1,0 0 0,-1 0 0,1 0 0,0 0 1,-1 0-1,1 0 0,-1 0 0,1 0 1,-1 0-1,0-1 0,1 0 0,7-20-2413,-1-4 65</inkml:trace>
  <inkml:trace contextRef="#ctx0" brushRef="#br0" timeOffset="24911.17">6172 740 10458,'-10'24'4325,"10"-23"-4230,-1 0 0,1 0 0,0-1 0,0 1 0,-1 0 0,1 0 0,0 0 0,0 0 0,0 0 0,0 0 0,0 0 0,0-1 0,0 1 0,0 0 0,0 0-1,0 0 1,1 0 0,-1 0 0,0 0 0,0-1 0,1 1 0,-1 0 0,1 0 0,0 1 0,1-2-94,-1 0 0,1-1 0,-1 1 0,1 0 0,-1-1 0,1 1 0,-1-1 0,1 0-1,-1 1 1,1-1 0,-1 0 0,0 0 0,0 0 0,1 0 0,-1 0 0,1-1 0,50-48 31,-29 27-9,36-31-1,-44 44 13,0 0-1,0 0 1,1 2-1,18-8 0,-29 14 25,0 0 0,0 0 0,0 0 0,1 1 0,-1 0-1,0 0 1,1 0 0,-1 1 0,1 0 0,-1 0-1,1 0 1,-1 1 0,0-1 0,1 1 0,-1 1 0,0-1-1,10 5 1,-13-5-38,0 0 0,0 1 0,0 0 0,0-1-1,0 1 1,0 0 0,0 0 0,-1 0 0,1 0-1,-1 0 1,0 0 0,1 1 0,-1-1 0,0 0 0,0 1-1,0-1 1,-1 1 0,1-1 0,-1 1 0,1-1-1,-1 1 1,0-1 0,0 6 0,-1 5-54,-1 0 0,0 0 0,-6 21 0,1-5-104,-20 263-2258,5-40 3767,20-239-1343,0 0-1,1 0 1,1 0-1,0 0 1,2 17 0,-1-24-782,1-1 1,-1 0 0,1 1 0,0-1 0,4 7 0</inkml:trace>
  <inkml:trace contextRef="#ctx0" brushRef="#br0" timeOffset="25730.55">6260 1113 8058,'22'-11'8299,"11"-14"-6816,10-6-1870,-27 22 487,-1 1 0,1 1 0,1 0 0,0 2 0,20-6 0,-30 10-60,0 0 0,0 0 0,0 0 0,0 1 0,1 0 0,-1 0 0,0 1 0,0 0 0,0 0 0,0 1 0,0-1 0,0 2 0,-1-1 0,1 1 0,10 6 0,-16-9-124,0 1 0,0-1-1,0 0 1,0 0 0,0 1-1,0-1 1,0 0 0,0 0-1,0 0 1,1 0 0,-1 0-1,0 0 1,0 0 0,0-1-1,0 1 1,0 0 0,0-1 0,0 1-1,0 0 1,0-1 0,-1 1-1,1-1 1,0 0 0,0 1-1,0-1 1,0 0 0,-1 1-1,1-1 1,0 0 0,0 0-1,-1 0 1,1 0 0,-1 1-1,1-3 1,18-31-5540,-12 18 2572</inkml:trace>
  <inkml:trace contextRef="#ctx0" brushRef="#br0" timeOffset="27309.08">6995 894 8090,'1'-5'985,"0"0"1,-1 0 0,1-1 0,-1 1-1,-1 0 1,0-10 0,-14-33 521,4 23-1800,-25-36 1,32 55 615,-6-12-270,-112-165-2,105 161 7,-1 1-1,-1 0 0,-1 2 0,-1 0 0,-41-29 0,-89-68 2234,106 77-1805,-83-53 1,108 82-525,0 0 1,0 1-1,-1 1 1,0 1-1,-1 1 1,0 1-1,-41-4 1,-12 4-265,-77 6 1,-42-3 33,33-17 460,104 10-70,0 3 0,-1 2 0,1 2 0,-68 8 1,69 3-251,0 3 1,-100 34 0,-104 60-197,-87 29 848,289-118-413,-71 33 0,105-39-200,1 2 0,0 0 1,1 1-1,0 2 0,-28 25 0,30-21 10,0 0-1,2 1 0,0 1 0,2 0 0,0 2 0,1-1 0,-15 38 0,24-49 71,1 0 0,1 0-1,0 1 1,1 0-1,0 0 1,1 0-1,1 0 1,0 0-1,1 0 1,0 0-1,0 0 1,2 0-1,0 0 1,0 0-1,1 0 1,1 0 0,0-1-1,6 13 1,-1-9 38,-1-1 0,2-1 0,0 0 1,1 0-1,19 18 0,71 56 376,-43-40-211,-39-30-238,1-2 1,1-1-1,1 0 0,0-1 0,0-2 0,1 0 0,1-1 0,0-2 0,1 0 0,-1-2 0,2 0 0,-1-2 0,0-1 0,1-1 1,48 0-1,-20-5 130,80 9 1,-107-3-59,-1 1 0,1 1-1,-1 1 1,48 20 0,-25-4-43,145 59-400,-150-67 362,0-1 0,72 12 1,0-13 503,173-3 0,-88-6-191,-128-1-372,-1-2-1,119-16 0,-164 11 111,0-2-1,0 0 0,0-2 0,-1-1 1,-1-1-1,0-1 0,0-1 1,-1-2-1,0 0 0,22-19 0,5-11 28,-1-2-1,-3-3 1,-2-1-1,-2-2 1,43-70-1,-79 111-32,-1-1 1,0 1-1,0-1 0,-1 0 1,-1 0-1,0 0 0,-1-1 0,0 1 1,2-26-1,-5 20 73,-1 0 0,0 0 0,-1 0 0,-1 1 1,-1-1-1,-9-26 0,9 31-12,0 1 1,-1-1-1,0 1 1,-1 0-1,-1 1 1,-15-21-1,18 26-95,-1 1 0,0 1-1,0-1 1,-1 1 0,1 0 0,-1 0-1,0 0 1,0 1 0,-1 0 0,1 0 0,0 1-1,-1-1 1,0 1 0,1 1 0,-9-2-1,-132-6-7456,108 3 3943</inkml:trace>
  <inkml:trace contextRef="#ctx0" brushRef="#br0" timeOffset="28494.76">39 692 8970,'-13'31'7278,"2"0"-4368,8-19-2930,-1 1 1,2-1 0,0 0 0,0 1 0,0 22 0,35 339-2635,-18-239 1748,-12-106 801,25 170 1468,-35-213-1373,-11-27-4849,5 18 1341</inkml:trace>
  <inkml:trace contextRef="#ctx0" brushRef="#br0" timeOffset="28891.56">20 554 11050,'5'-4'1150,"62"-52"4810,-61 52-5898,0-1 0,0 1 0,1 1-1,-1-1 1,1 1 0,0 0 0,0 1-1,15-4 1,-20 6-63,0 0 0,0 0-1,1 0 1,-1 1 0,0-1 0,0 1 0,0-1 0,0 1-1,0 0 1,0 0 0,0 0 0,0 0 0,0 0-1,0 0 1,0 1 0,0-1 0,-1 1 0,1-1-1,-1 1 1,1 0 0,-1-1 0,0 1 0,1 0 0,-1 0-1,2 4 1,2 4-94,-1 0 0,0 1 0,5 17 0,1 19-282,-2-1 0,-2 2 0,-2-1 0,-2 0 0,-7 83 0,5-125 566,0 0 0,-1 0 0,0 0 0,0 0 0,0-1-1,-1 1 1,1 0 0,-1-1 0,0 1 0,0-1-1,-1 0 1,1 0 0,-1 0 0,0 0 0,0 0 0,-1 0-1,1-1 1,-1 1 0,1-1 0,-1 0 0,0 0-1,0-1 1,-7 4 0,-74 50 4,41-26-1924,-3-2-3718,28-18 1455</inkml:trace>
  <inkml:trace contextRef="#ctx0" brushRef="#br0" timeOffset="29357.89">473 720 8594,'1'12'8691,"-9"4"-6105,-16 14-4446,19-23 2640,0-1-985,1 1 0,0-1 0,0 1 0,1 0-1,0 0 1,0 1 0,1-1 0,0 1 0,0-1 0,1 1 0,0 0 0,0-1 0,1 1 0,0 0 0,0 0 0,1 0 0,0-1 0,0 1 0,1 0 0,0-1 0,0 0 0,1 1 0,0-1 0,0 0 0,1 0 0,-1 0 0,6 6 0,-3-5 152,1 1 0,-1-1 1,1-1-1,1 1 1,0-1-1,0-1 1,0 1-1,15 8 1,-15-11 418,0 0 1,1 0 0,-1-1 0,1 0 0,-1-1 0,1 0-1,0 0 1,0 0 0,0-1 0,11-1 0,-17 0-177,0 0 1,0 0 0,0 0 0,-1-1-1,1 1 1,0-1 0,0 0 0,-1 0-1,1 0 1,-1 0 0,1 0 0,3-3-1,-4 3-107,-1 0 0,0 0 0,0 0-1,0-1 1,0 1 0,0 0-1,0 0 1,-1-1 0,1 1-1,0-1 1,0 1 0,-1-1 0,1 1-1,-1-1 1,0 1 0,1-1-1,-1-1 1,0-2-75,0 1 1,-1 0-1,0 0 0,0-1 1,0 1-1,0 0 1,0 0-1,-1 0 0,0 0 1,0 0-1,0 0 0,0 1 1,-1-1-1,1 1 0,-5-5 1,-42-36-1145,34 32 489,0-1-1,-13-15 1,25 24 174,-1 0 0,1 0 0,0-1 0,1 1 0,-1-1 0,1 1 0,0-1 0,0 0 0,0 0 1,0 0-1,1 0 0,-1-7 0,2-10-2837</inkml:trace>
  <inkml:trace contextRef="#ctx0" brushRef="#br0" timeOffset="29734.88">896 822 11666,'16'64'6564,"5"-2"-5715,15 60-2772,-21-41 1273,-4 0 0,-3 0 0,-6 155 0,-2-236 641,0 0 0,0 0 0,0 0 0,0 0 0,0 0 0,0-1 0,0 1 0,0 0-1,0 0 1,0 0 0,0 0 0,0 0 0,0 0 0,0 0 0,0 0 0,-1 0-1,1 0 1,0 0 0,0 0 0,0 0 0,0 0 0,0 0 0,0 0 0,0 1 0,0-1-1,0 0 1,0 0 0,0 0 0,0 0 0,0 0 0,0 0 0,0 0 0,0 0-1,-1 0 1,1 0 0,0 0 0,0 0 0,0 0 0,0 0 0,0 0 0,0 0 0,0 0-1,0 0 1,0 0 0,0 1 0,0-1 0,0 0 0,0 0 0,0 0 0,0 0-1,0 0 1,0 0 0,0 0 0,0 0 0,-5-10-951,-4-15-1631,0-8-143</inkml:trace>
  <inkml:trace contextRef="#ctx0" brushRef="#br0" timeOffset="30112.87">818 765 10058,'38'-2'6094,"19"-4"-4343,-13 1-1533,-39 5-228,1-1 0,-1 1 0,0 0 0,0 0 0,1 1 0,-1-1 0,0 1 1,0 0-1,0 1 0,0-1 0,0 1 0,0 0 0,0 0 0,-1 1 0,1-1 0,6 6 0,-7-4 5,0 1 0,0-1-1,0 1 1,0 0 0,-1 0 0,0 0 0,0 1 0,-1-1-1,1 1 1,-1-1 0,0 1 0,-1 0 0,1 0 0,0 8-1,1 6 91,-2 1 0,1-1 0,-4 36-1,1-47-59,0 0-1,0 1 0,-1-1 1,-1 0-1,1 0 0,-1 0 1,-1-1-1,0 1 1,0-1-1,-8 13 0,10-19-87,1 0 1,-1-1-1,0 1 0,0 0 0,0-1 0,-1 1 1,1-1-1,0 0 0,0 1 0,-1-1 0,1 0 0,-1-1 1,1 1-1,-1 0 0,1-1 0,-1 1 0,1-1 0,-1 0 1,1 0-1,-1 0 0,0 0 0,1 0 0,-1 0 1,1-1-1,-1 0 0,1 1 0,-1-1 0,1 0 0,-4-2 1,3 2-347,1 0 1,0-1-1,-1 1 1,1-1-1,0 1 1,0-1 0,0 0-1,0 0 1,0 0-1,1 0 1,-1-1 0,0 1-1,1 0 1,0-1-1,-1 1 1,1-1-1,0 1 1,-1-4 0,-1-10-2596</inkml:trace>
  <inkml:trace contextRef="#ctx0" brushRef="#br0" timeOffset="31476.82">1258 815 9466,'1'0'346,"-1"1"0,1-1 1,-1 1-1,1 0 0,-1 0 0,1-1 1,-1 1-1,1 0 0,-1 0 0,0-1 0,1 1 1,-1 0-1,0 0 0,0 0 0,0 0 0,0 0 1,1-1-1,-1 1 0,0 0 0,-1 0 1,1 0-1,0 1 0,-6 28-425,2-9 47,4-2-273,0 0 0,2 1 0,0-1 0,10 37 0,-9-47 385,0 0 0,0 1 0,1-1 1,0-1-1,0 1 0,1 0 0,0-1 1,1 0-1,0 0 0,0-1 0,12 11 1,-18-17-29,1 0 1,0 0 0,0 0 0,0 0 0,0 0 0,0 0 0,0 0-1,1-1 1,-1 1 0,0-1 0,0 1 0,1-1 0,-1 1 0,0-1-1,0 1 1,1-1 0,-1 0 0,0 0 0,1 0 0,-1 0 0,0 0-1,1 0 1,-1 0 0,1 0 0,-1 0 0,0-1 0,0 1 0,1-1-1,-1 1 1,0-1 0,0 1 0,1-1 0,-1 0 0,0 1 0,0-1-1,0 0 1,0 0 0,0 0 0,0 0 0,0 0 0,0 0 0,-1 0-1,1 0 1,0 0 0,-1 0 0,1-1 0,0-1 0,2-3 47,-1-1 0,1 1 0,-2-1 1,1 0-1,-1 1 0,0-1 0,0 0 1,-1-7-1,-5-35 117,3 37-262,1 0 1,0 0-1,1-19 1,0 31-8,0-1 0,0 1 1,0 0-1,1 0 0,-1-1 1,0 1-1,0 0 0,0 0 1,1-1-1,-1 1 0,0 0 1,1 0-1,-1 0 0,0 0 1,0-1-1,1 1 0,-1 0 1,0 0-1,1 0 1,-1 0-1,0 0 0,1 0 1,-1 0-1,0 0 0,1 0 1,-1 0-1,0 0 0,1 0 1,-1 0-1,0 0 0,1 0 1,-1 0-1,0 0 0,1 0 1,-1 1-1,0-1 0,0 0 1,1 0-1,-1 0 0,0 0 1,0 1-1,1-1 0,-1 0 1,0 0-1,1 1 0,24 15-1960,-5-4 1474,7-5 2217,-22-6-1403,0 0 0,0 0 0,-1 1-1,1-1 1,-1 1 0,0 0 0,1 1-1,6 3 1,-9-4-313,0 0 0,0-1-1,0 1 1,0-1 0,0 0 0,1 0-1,-1 0 1,1 0 0,-1 0 0,1 0-1,-1 0 1,1-1 0,-1 0 0,1 1-1,-1-1 1,1 0 0,0 0-1,-1 0 1,1-1 0,3 0 0,-3 0 4,1 0 0,-1-1 0,0 0 1,0 0-1,0 0 0,0 0 0,0 0 0,0-1 1,-1 1-1,1-1 0,-1 0 0,5-5 0,1-6 101,-1 1 0,0-1-1,-1 0 1,0-1 0,7-29-1,-7 15 144,-2-2 1,-1 1-1,-1 0 0,-2-1 0,-1 1 0,-1-1 0,-2 1 1,0 0-1,-3 0 0,0 1 0,-13-31 0,9 33-205,4 19-101,7 8 88,0 0 0,0 0 0,-1 0 0,1 0 0,0 0 0,0 0 0,0 0 1,-1 0-1,1 0 0,0 0 0,0 1 0,0-1 0,0 0 0,-1 0 1,1 0-1,0 0 0,0 0 0,0 0 0,0 1 0,0-1 0,0 0 1,-1 0-1,1 0 0,0 0 0,0 0 0,0 1 0,0-1 0,0 0 0,0 0 1,0 0-1,0 0 0,0 1 0,0-1 0,0 0 0,0 0 0,0 0 1,0 1-1,0-1 0,0 0 0,0 0 0,0 0 0,0 0 0,0 1 1,0-1-1,0 0 0,0 35-1163,1-1-1,1 1 1,2-1 0,10 39 0,-5-22-403,0 0 37,21 67 1,-25-101 2187,2 0 0,0 0 0,1 0 0,0-1-1,2 0 1,0 0 0,14 16 0,-23-30-456,1 0 0,-1 0 0,1 0 0,0 0 0,0 0 0,0 0-1,0-1 1,0 1 0,0-1 0,1 0 0,-1 1 0,0-1 0,1 0 0,-1 0 0,0 0 0,1-1 0,0 1 0,-1-1-1,4 1 1,-4-2-86,0 1 0,0-1 1,0 1-1,0-1 0,0 0 0,0 0 0,0 0 0,0 0 0,-1 0 0,1 0 0,0-1 0,0 1 0,-1 0 0,1-1 0,-1 1 0,0-1 0,1 0 0,0-2 0,5-7-42,-1-1 1,-1 1-1,0-1 0,-1-1 0,6-23 1,-7 23-234,1-2-658,0-1 0,-1 1-1,0-1 1,-2 0 0,0 1 0,-2-31 0,1 46 784,0 0 0,0-1 0,0 1 0,0 0 0,0 0 0,0 0 0,0 0-1,0-1 1,0 1 0,0 0 0,0 0 0,0 0 0,0 0 0,0-1 0,0 1 0,0 0 0,0 0 0,0 0 0,0 0-1,0 0 1,0-1 0,-1 1 0,1 0 0,0 0 0,0 0 0,0 0 0,0 0 0,0 0 0,0 0 0,-1-1 0,1 1-1,0 0 1,0 0 0,0 0 0,0 0 0,-1 0 0,1 0 0,0 0 0,0 0 0,0 0 0,0 0 0,-1 0 0,1 0-1,0 0 1,0 0 0,0 0 0,0 0 0,-1 0 0,1 0 0,0 0 0,0 0 0,0 0 0,0 0 0,-1 0 0,1 1 0,0-1-1,-10 12-437,-3 17 1295,8-10-206,2 0 1,0 1-1,1-1 1,1 23-1,2-21-694,0 0 0,1 0 0,1 0 0,1-1 0,1 1 0,12 29 1,-17-48 121,1 0 0,0 1 0,0-1 0,1 0 1,-1 0-1,0 0 0,1 0 0,0 0 1,-1 0-1,1 0 0,0 0 0,0 0 1,0-1-1,0 1 0,3 0 0,-5-1 4,1-1 1,-1 0-1,1 0 0,0 0 0,-1 0 0,1 0 0,0 0 1,-1 0-1,1 0 0,-1 0 0,1 0 0,0 0 0,-1 0 0,1 0 1,0 0-1,-1 0 0,1-1 0,-1 1 0,1 0 0,-1-1 1,1 1-1,0-1 0,1 0 46,-1 0 0,0-1 0,0 1 0,0-1 0,0 1 0,0-1 1,0 1-1,-1-1 0,1 0 0,0 1 0,0-4 0,2-6 138,-1-1-1,-1 0 1,0 0-1,-1 0 1,0-1-1,0 1 1,-1 0-1,-1 0 1,-6-21-1,-3-43-339,11 75 61,0-1 0,0 1 0,0 0 0,0 0-1,0-1 1,0 1 0,0 0 0,0 0 0,0-1 0,1 1 0,-1 0-1,1 0 1,-1 0 0,1 0 0,-1 0 0,1-1 0,1 0-1,-2 1-31,1 1 0,0-1 0,-1 1 0,1 0 0,0-1 0,0 1 0,-1 0 0,1 0 0,0 0-1,0-1 1,-1 1 0,1 0 0,0 0 0,0 0 0,-1 0 0,1 0 0,0 0 0,0 1 0,-1-1 0,1 0-1,1 1 1,5 1-636,0 2 0,0-1 0,0 1-1,10 8 1,0-1 337,-13-9 529,1 0-1,0 0 0,0 0 1,0 0-1,0-1 0,1 0 1,-1 0-1,0 0 0,0-1 1,1 1-1,-1-2 0,0 1 1,1 0-1,-1-1 0,0 0 1,1 0-1,-1-1 0,0 1 1,0-1-1,0 0 0,0 0 1,-1-1-1,1 0 0,-1 1 1,1-1-1,-1-1 0,0 1 1,0-1-1,4-4 0,-1-1 36,0 1-1,0-1 0,-1 0 0,0-1 1,0 0-1,-1 0 0,-1 0 1,0 0-1,0 0 0,-1-1 1,0 0-1,-1 0 0,1-13 1,-3-4-100,0 1 0,-3 0 0,-6-36 0,3 31-386,-1-55 0,8 76-207,4 15-139,3 18-398,34 170-3848,-3-15 5290,14-4 4371,-45-153-4232,9 25 349,-16-43-998,-1 1-1,1-1 0,-1 0 1,1 1-1,-1-1 1,0 0-1,0 1 1,0-1-1,0 1 1,0-1-1,-1 0 1,1 1-1,-1-1 0,0 0 1,-1 4-1,2-6-67,0 1-1,0-1 0,-1 1 0,1-1 0,-1 1 0,1-1 1,0 1-1,-1-1 0,1 1 0,-1-1 0,1 0 0,-1 1 1,1-1-1,-1 0 0,1 1 0,-1-1 0,0 0 0,1 0 1,-1 1-1,1-1 0,-1 0 0,0 0 0,1 0 0,-1 0 1,1 0-1,-1 0 0,0 0 0,1 0 0,-1 0 0,0 0 1,0-1-1,-16-4-3816</inkml:trace>
  <inkml:trace contextRef="#ctx0" brushRef="#br0" timeOffset="31891.58">2063 748 10338,'5'10'910,"1"0"-1,0-1 1,1 0 0,0 0-1,0-1 1,1 1-1,0-2 1,0 1 0,13 8-1,-17-13-856,1-1-1,-1 0 1,1 0-1,-1 0 1,1-1-1,0 0 1,-1 0 0,1 0-1,0 0 1,0-1-1,0 1 1,0-1-1,-1-1 1,1 1-1,0-1 1,0 1-1,0-1 1,-1-1-1,1 1 1,0-1-1,-1 0 1,1 0 0,7-5-1,33-23-139,-33 21 101,1 0 0,0 1 0,28-13 1,-37 20-39,0-1 0,0 1 1,0 0-1,0 0 0,0 1 1,0-1-1,0 1 0,1 0 1,-1 0-1,0 0 0,0 0 0,0 1 1,1 0-1,-1 0 0,0 0 1,0 0-1,0 1 0,-1 0 1,6 2-1,6 4-94,0 1 1,-1 1-1,0 0 1,-1 1-1,0 0 1,-1 1-1,19 23 1,-29-31 69,0 1 1,0 0-1,0 0 1,-1 0-1,0 0 1,0 0-1,0 0 1,-1 0-1,0 0 1,0 0-1,0 1 1,0-1-1,-1 0 1,-2 8-1,2-9-380,0 1-1,0 0 1,0-1-1,-1 1 0,0-1 1,0 0-1,0 0 1,-1 1-1,-3 4 0,-7-2-2953,-2-8-158</inkml:trace>
  <inkml:trace contextRef="#ctx0" brushRef="#br0" timeOffset="32288.88">2493 543 8762,'21'43'5449,"2"7"-920,-6-5-1728,-1 0-2409,-2-9-1144,-2-3-1025,-7-11-423,-2-4-2257,-3-9 152</inkml:trace>
  <inkml:trace contextRef="#ctx0" brushRef="#br0" timeOffset="32649.54">2783 846 4801,'42'71'9103,"-19"-28"-5063,-19-41-3015,0-10-598,2-20-440,-3 16 89,-3 9-111,1 1 1,0-1 0,0 1-1,0-1 1,0 1-1,0 0 1,0 0-1,1 0 1,-1-1-1,1 1 1,-1 0 0,1 1-1,0-1 1,0 0-1,2-1 1,-2 2-22,0 0 0,0 0-1,0 1 1,-1-1 0,1 1 0,0-1 0,0 1-1,0 0 1,0-1 0,0 1 0,0 0 0,0 1-1,0-1 1,-1 0 0,1 0 0,2 1 0,7 3-49,-1 1 0,0 0 0,0 0 0,0 1 0,15 12 1,8 3 1755,-33-21-1631,1 0 1,-1 0-1,0 0 1,1 0-1,-1 0 1,0 0-1,1 0 0,-1 0 1,0 0-1,1 0 1,-1 0-1,1 0 1,-1-1-1,0 1 1,1 0-1,-1 0 1,0 0-1,0-1 1,1 1-1,-1 0 1,0 0-1,0-1 0,1 1 1,-1 0-1,0 0 1,0-1-1,1 1 1,-1 0-1,0-1 1,0 1-1,0 0 1,0-1-1,0 1 1,0 0-1,1-1 1,-1 1-1,0-1 1,0 1-1,0 0 0,0-1 1,0 1-1,0-1 1,2-20 367,-2 19-320,1-31 431,-1 24-439,0 0-1,0 0 1,1 0 0,0 0 0,4-16 0,-5 25-72,0-1 0,0 1 0,1 0 0,-1 0 0,0-1 0,0 1 0,0 0 1,1 0-1,-1-1 0,0 1 0,0 0 0,1 0 0,-1 0 0,0-1 0,1 1 1,-1 0-1,0 0 0,1 0 0,-1 0 0,0 0 0,0 0 0,1-1 0,-1 1 1,0 0-1,1 0 0,-1 0 0,0 0 0,1 0 0,-1 0 0,0 0 0,1 0 1,-1 1-1,0-1 0,1 0 0,-1 0 0,0 0 0,1 0 0,-1 0 0,0 1 1,1-1-1,-1 0 0,0 0 0,0 0 0,1 1 0,-1-1 0,0 0 0,0 0 1,0 1-1,1-1 0,-1 0 0,0 0 0,0 1 0,0-1 0,1 1 0,11 15-604,22 45-1137,11 18 1027,-40-71 1033,1-1-1,0 1 1,1-1-1,0 0 1,0 0-1,15 11 1,-20-17-198,0 0 0,0 1 1,0-1-1,0 0 1,1 0-1,-1 0 0,0-1 1,1 1-1,-1 0 1,0-1-1,4 1 0,-5-1-43,0 0-1,0 0 1,0-1 0,-1 1-1,1 0 1,0 0-1,0-1 1,0 1-1,0 0 1,0-1-1,0 1 1,0-1-1,-1 1 1,1-1-1,0 0 1,0 1-1,-1-1 1,1 0-1,1 0 1,0-4-120,0 0-1,1 0 1,-1 0 0,-1 0-1,1 0 1,-1 0 0,1-10-1,4-11-3615</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19:43.478"/>
    </inkml:context>
    <inkml:brush xml:id="br0">
      <inkml:brushProperty name="width" value="0.05" units="cm"/>
      <inkml:brushProperty name="height" value="0.05" units="cm"/>
      <inkml:brushProperty name="color" value="#E71224"/>
    </inkml:brush>
  </inkml:definitions>
  <inkml:trace contextRef="#ctx0" brushRef="#br0">136 420 8178,'-14'26'2388,"-11"34"1,18-37-2206,0 0-1,1 1 1,-4 44 0,-24 188-103,14-123-64,12-71 1,3 0-1,6 117 1,2-144 54,1-1 0,2 1-1,1-1 1,2-1 0,2 1-1,23 53 1,-27-75 16,0 1 1,1-1-1,0 0 0,1-1 0,0 0 1,20 18-1,-25-25-41,0 0 1,0-1-1,1 0 1,-1 0-1,1 0 1,-1 0-1,1-1 1,0 0-1,0 0 1,0 0-1,0 0 1,1-1-1,-1 0 1,0 0-1,1 0 1,-1-1-1,0 0 1,1 0-1,-1 0 1,0-1-1,1 0 1,4-1-1,1-3 29,0 0 0,-1 0 0,1-1 0,-1-1 0,-1 1 0,0-2 0,0 1 0,0-1-1,-1-1 1,0 1 0,12-18 0,4-9-3,-1-1 0,17-39 0,0-10-63,-4-1 0,29-104 0,32-187-90,-24 83 106,-66 267-10,0-3 37,1 1 0,2 0 0,0 0 0,2 1 0,29-49 0,-23 58 97,-17 19-145,-1 0 1,0 0 0,0 0-1,1 0 1,-1 0 0,0 0 0,1-1-1,-1 1 1,0 0 0,0 0-1,1 0 1,-1 0 0,0 0 0,1 1-1,-1-1 1,0 0 0,0 0-1,1 0 1,-1 0 0,0 0 0,1 0-1,-1 0 1,0 0 0,0 1-1,1-1 1,-1 0 0,0 0 0,0 0-1,0 1 1,1-1 0,-1 0-1,0 0 1,0 1 0,0-1 0,0 0-1,1 0 1,-1 1 0,0-1-1,1 4 18,0 0 0,0 0 0,-1 1-1,1-1 1,-1 0 0,0 0-1,0 0 1,-2 5 0,-28 172 78,-2 6-319,30-139 129,1 1-1,2-1 1,3 0-1,1-1 0,3 1 1,2-1-1,17 50 1,-5-33 162,3-2-1,3 0 1,2-2 0,56 82 0,-64-110 78,45 64 578,-58-84-566,1-1 0,1 0 1,0 0-1,1-1 1,17 12-1,-29-22-159,1 1 0,0-1 0,0 1 0,0-1 0,-1 1 0,1-1 1,0 0-1,0 1 0,0-1 0,0 0 0,0 0 0,0 1 0,0-1 0,0 0 0,0 0 0,0 0 0,0 0 0,0 0 0,0 0 0,-1-1 0,1 1 0,0 0 1,0 0-1,0-1 0,0 1 0,0-1 0,0 1 0,0-1 0,-1 1 0,1-1 0,0 1 0,0-1 0,-1 1 0,1-1 0,0 0 0,-1 0 0,1 1 0,-1-1 0,1 0 1,-1 0-1,1 0 0,-1 0 0,1 1 0,-1-1 0,0 0 0,0 0 0,1-1 0,2-8-59,-1 1 0,0-1 0,2-17 0,-4 22 42,14-150-404,17-121-31,-26 247 451,2 0 1,2 0-1,0 1 1,2 0-1,1 1 0,1 0 1,18-28-1,-26 49 32,-1 0 0,1 0 0,0 0-1,0 0 1,1 1 0,-1 0 0,1 0-1,9-5 1,-13 9-7,0-1 0,1 1-1,-1 0 1,1 0 0,-1 0-1,1 1 1,-1-1 0,1 0 0,0 1-1,-1 0 1,1-1 0,0 1 0,0 0-1,-1 1 1,1-1 0,0 0 0,-1 1-1,1 0 1,0-1 0,-1 1-1,1 0 1,-1 0 0,1 0 0,-1 1-1,4 2 1,0 1 36,0 0 0,0 1 0,-1 0 0,0 0 0,0 0 0,0 1 0,-1 0 0,0 0 1,0 0-1,-1 0 0,5 13 0,2 11 101,8 47 0,-17-73-153,12 72 17,3 118-1,-3-15-222,-8-143 126,1 1 0,20 61-1,-24-92 62,0-1 1,1 1-1,0-1 0,0 0 0,0 0 0,1 0 0,0 0 0,0-1 0,0 1 0,1-1 1,7 7-1,-11-12 7,1 1-1,-1 0 1,0-1 0,1 1 0,-1-1 0,1 1 0,-1-1 0,1 0 0,-1 1 0,1-1-1,-1 0 1,1 0 0,0 0 0,-1 0 0,1 0 0,-1-1 0,1 1 0,-1 0 0,1-1 0,-1 1-1,1-1 1,-1 0 0,0 1 0,1-1 0,-1 0 0,0 0 0,1 0 0,-1 0 0,0 0 0,0 0-1,0 0 1,0 0 0,1-2 0,5-5 7,-1 1 0,-1-1 0,9-16 0,8-21 37,-3-2 0,23-81 0,-26 77-10,13-45 2,-10 28-1,3 0-1,60-123 1,-78 183-38,0-1 0,1 1 0,0 0 1,1 0-1,0 1 0,0-1 1,1 1-1,-1 1 0,12-10 0,-17 16 4,1-1-1,-1 1 1,0-1-1,0 1 0,1 0 1,-1 0-1,0-1 0,0 1 1,1 0-1,-1 0 1,0 0-1,1 0 0,-1 1 1,0-1-1,0 0 1,1 0-1,-1 1 0,0-1 1,0 1-1,0-1 1,1 1-1,-1-1 0,0 1 1,0 0-1,0 0 1,0 0-1,0-1 0,0 1 1,0 0-1,-1 0 1,1 0-1,0 0 0,0 0 1,0 3-1,5 4 1,-2 0 1,1 1-1,4 14 0,-6-16 7,56 173-61,16 37-115,-71-207 176,0 0 1,1-1-1,1 0 0,0 0 0,0 0 0,0-1 1,10 10-1,-13-15 9,1 0 1,-1-1 0,1 1 0,-1-1-1,1 1 1,0-1 0,0 0-1,0-1 1,1 1 0,-1-1-1,0 0 1,0 0 0,1 0 0,-1 0-1,1-1 1,-1 0 0,1 1-1,-1-2 1,0 1 0,5-1-1,8-3 64,0-1-1,-1-1 0,0 0 1,0-1-1,-1-1 1,0 0-1,21-15 0,94-79 181,-44 17-246,-60 109-329,-11-8 316,4 3 6,1 0 0,1-1 0,1-1 0,0-1 1,26 13-1,14 8 7,-38-22-118,-1-1 0,2-1 0,47 17 0,-68-29 9,0 0-1,0 0 1,0-1-1,0 1 0,0-1 1,7-1-1,-10 1-19,0 0 0,0 0 0,0 0 0,0 0 0,0 0 0,0-1 0,0 1 0,0 0 0,0-1 0,0 1 0,0-1 0,0 1 0,0-1 0,0 1 0,0-1 0,-1 0 0,1 1 0,0-1 0,-1 0 0,1 0 0,0 1 0,-1-1 0,1 0 0,-1 0 0,1 0 0,-1 0 0,1 0 0,-1 0 0,0 0 0,1 0 0,-1 0 0,0 0 0,0 0 0,0-2 0,-1-26-3470,-2-8-218</inkml:trace>
  <inkml:trace contextRef="#ctx0" brushRef="#br0" timeOffset="387.56">2801 525 8578,'-17'62'5049,"4"5"-816,3-22-1137,7-3-3616,6-21-576,-4-18-1176,2-26-1961,2-19-80</inkml:trace>
  <inkml:trace contextRef="#ctx0" brushRef="#br0" timeOffset="1661.79">3972 1 8162,'-20'30'1323,"2"1"0,1 1 1,1 1-1,-20 59 0,-31 146-1143,48-165-28,-58 274-322,63-273 148,-53 340 65,51-303-22,-44 405 154,54-417 50,12 157 1,-2-220-56,0 0 0,2-1 0,2 0 0,2 0 0,0-1 0,3 0 0,32 63 0,-39-86-76,2 0 0,-1 0 1,1-1-1,1 0 1,0-1-1,15 14 1,-22-22-81,0 1 0,0 0 1,0-1-1,1 1 0,-1-1 1,1 1-1,-1-1 1,1 0-1,-1 0 0,1 0 1,0-1-1,-1 1 0,1-1 1,0 1-1,-1-1 1,1 0-1,0 0 0,0 0 1,0 0-1,-1-1 0,1 1 1,0-1-1,-1 1 0,1-1 1,0 0-1,-1 0 1,1 0-1,-1-1 0,1 1 1,-1 0-1,0-1 0,0 0 1,1 1-1,-1-1 0,0 0 1,-1 0-1,3-3 1,3-5-6,0 0 0,-1 0 1,0-1-1,-1 0 1,0 0-1,0-1 1,-2 1-1,1-1 1,-1 0-1,1-18 1,2-18-42,-1-59 0,-5 96 30,-15-340-176,-25 2 91,9 89 72,16 45 39,7 86-2,7 116-41,-2 14-32,-1 20-69,2-13 99,-8 52-120,2 0 1,3 1 0,3 0 0,5 62-1,-2-108 148,1 0-1,1 0 1,0 0-1,1 0 0,1 0 1,0-1-1,1 0 1,14 26-1,-16-34 17,1 0 0,0 0 0,0 0 0,0 0 0,1-1 0,0 0 0,0 0 0,0-1 0,1 0 0,-1 0 0,1 0 0,0-1 0,0 1 0,1-2 0,-1 1 0,0-1 0,1 0 0,15 1 0,-2-2 51,0 0-1,0-2 1,0 0-1,0-2 1,0 0-1,0-1 1,0-2-1,-1 0 1,0 0-1,22-12 1,-5 0 104,-1-2 1,0-1 0,-2-2-1,46-39 1,-45 32-31,-1-2 1,-1-1-1,-2-2 0,47-67 1,-67 86-140,-2 1 1,0-1-1,-1-1 0,0 0 1,-1 0-1,-1 0 0,-1-1 1,-1 0-1,0 0 1,-1 0-1,-1 0 0,-1-1 1,0 1-1,-2 0 1,-2-22-1,1 32-11,1 1 0,-1 0 0,-1 0 1,1 0-1,-1 0 0,0 0 0,-1 0 0,0 1 0,0 0 1,-7-9-1,10 14-3,-1-1 1,1 1 0,-1-1-1,1 1 1,-1 0 0,0 0 0,1 0-1,-1-1 1,0 2 0,0-1-1,0 0 1,0 0 0,0 1-1,0-1 1,0 1 0,0-1-1,0 1 1,0 0 0,0 0-1,0 0 1,0 0 0,0 0-1,0 0 1,0 1 0,0-1-1,0 1 1,0-1 0,0 1-1,0 0 1,0 0 0,0 0-1,1 0 1,-1 0 0,0 0 0,0 0-1,1 1 1,-1-1 0,1 1-1,0-1 1,-3 3 0,-2 3-49,0 0 0,0 0 0,1 0 0,0 1 0,0 0 0,1 0 0,0 0 0,0 0 0,1 1 0,0 0 0,1 0 0,-3 12 0,4-8 5,0 0 0,0 0 0,1 0 0,1 0 0,0 0 0,1 0 0,0 0 0,5 16 0,-3-15 56,0-1 1,2 0 0,-1 0-1,1-1 1,1 1 0,0-1-1,1-1 1,0 1-1,1-1 1,0-1 0,1 0-1,0 0 1,1-1 0,-1 0-1,2-1 1,-1 0-1,19 9 1,-15-11 49,1 0-1,0-1 1,0-1 0,27 4-1,-37-7-33,0-1 0,0 1 1,0-1-1,0 0 0,0-1 0,0 1 0,0-1 0,0 0 0,0-1 0,0 1 0,0-1 0,-1 0 0,1-1 0,-1 1 0,1-1 0,4-4 1,-7 5-27,-1-1 1,0 1 0,0-1 0,0 0-1,0 0 1,-1 0 0,1 1 0,-1-1-1,0-1 1,1 1 0,-2 0 0,1 0-1,0 0 1,0 0 0,-1-1 0,0 1-1,0 0 1,0-1 0,0 1 0,0 0-1,-1-1 1,1 1 0,-1 0 0,-2-5-1,0-4-78,-1 1 0,-1-1 1,0 1-1,-1 0 0,-7-12 0,-13-12-314,-1 1 1,-2 0-1,-56-49 0,45 46 183,-54-66 0,72 71 341,21 31-110,0-1 0,1 1 0,-1-1 0,0 0 0,1 1 0,-1-1 0,1 0-1,-1 0 1,1 1 0,0-1 0,0 0 0,-1 0 0,1 1 0,1-1 0,-1 0 0,0 0 0,1-2-1,-1 3-12,0 1-1,1 0 1,-1 0-1,0 0 1,1 0-1,-1 0 1,0-1 0,1 1-1,-1 0 1,0 0-1,1 0 1,-1 0-1,0 0 1,1 0-1,-1 0 1,0 0-1,1 0 1,-1 0-1,0 0 1,1 0-1,-1 1 1,0-1-1,1 0 1,-1 0-1,0 0 1,0 0-1,1 0 1,-1 1-1,0-1 1,1 0-1,-1 0 1,0 0-1,0 1 1,0-1-1,1 0 1,-1 1-1,0-1 1,0 0-1,0 0 1,1 1-1,-1-1 1,0 0-1,0 1 1,11 14 97,-1 8 118,-1 0 0,0 0 0,4 26 0,-13-47-205,1 0 0,-1-1-1,1 1 1,-1 0-1,1-1 1,0 1-1,-1 0 1,1-1-1,0 1 1,0-1 0,0 0-1,0 1 1,0-1-1,1 0 1,-1 1-1,0-1 1,1 0-1,-1 0 1,1 0 0,-1 0-1,1 0 1,-1-1-1,1 1 1,0 0-1,-1-1 1,1 1 0,0-1-1,-1 0 1,4 1-1,4-1-1,-1 0 0,1-1 0,-1 1 0,1-2 0,8-2 0,9 0-7,8-1-1,0 2 0,0 2 0,0 1 0,0 2 0,59 10 0,-80-10-6,1 1 1,-2 1-1,1 0 1,0 1-1,-1 0 1,0 1-1,0 1 1,-1 0-1,1 0 0,-2 1 1,1 0-1,-1 1 1,0 0-1,-1 1 1,0 0-1,0 0 1,12 21-1,-7-1 217,20 54 0,-22-52 246,23 47-1,-37-133-68,-1 27-285,-7-39 80,-2-94 0,12 140-198,1 0 0,0 1-1,2-1 1,0 1-1,1 0 1,1 0 0,1 0-1,1 0 1,12-23 0,-15 35 1,0 0 0,1 1-1,0-1 1,0 1 0,1 0 0,0 1 0,0-1 0,0 1 0,11-7 0,5 0-406,39-17-1,-23 12-838,33-13-6026,-46 15 3419</inkml:trace>
  <inkml:trace contextRef="#ctx0" brushRef="#br0" timeOffset="2480.05">5833 1063 9674,'0'-3'592,"0"0"0,1 0 1,0 1-1,0-1 0,0 0 0,0 0 0,0 0 1,0 1-1,1-1 0,2-3 0,-4 6-571,0 0 0,0 0-1,1 0 1,-1-1 0,0 1-1,0 0 1,1 0 0,-1 0-1,0 0 1,0 0 0,1 0 0,-1 0-1,0-1 1,1 1 0,-1 0-1,0 0 1,1 0 0,-1 0-1,0 0 1,0 0 0,1 0-1,-1 0 1,0 1 0,1-1-1,-1 0 1,0 0 0,0 0 0,1 0-1,-1 0 1,0 0 0,0 1-1,1-1 1,-1 0 0,0 0-1,1 1 1,10 19-357,41 136 91,-31-89 228,2-1 0,40 78 0,-50-118 59,-8-15 19,-1-1 0,2 0 0,0 0 0,0-1 0,0 1 0,1-1 0,1-1 0,10 10 0,-18-17-37,1 0 0,0-1 1,0 1-1,0 0 1,0-1-1,0 1 1,0-1-1,0 1 1,0-1-1,0 0 0,0 1 1,0-1-1,0 0 1,0 0-1,0 0 1,0 0-1,0 0 0,1 0 1,-1 0-1,0 0 1,0 0-1,0 0 1,0-1-1,2 0 0,-1 0 3,0 0 0,-1-1 0,1 1 0,0 0 0,-1-1 0,1 0 0,-1 1 0,1-1 0,-1 0 0,0 0 0,2-3 0,3-7 35,-2 1 1,1-1-1,3-18 1,-6 25-35,33-167 214,6-20-102,-34 165-118,2 1-1,1-1 1,1 2 0,27-46 0,-35 66-20,0 0 0,1 0 0,0 0 0,0 1 0,0-1 1,0 1-1,8-5 0,-11 8-1,0 0 0,0 1 1,1-1-1,-1 0 0,0 1 1,0 0-1,1-1 0,-1 1 1,0 0-1,0-1 0,1 1 0,-1 0 1,0 0-1,1 0 0,-1 0 1,0 0-1,1 1 0,-1-1 1,0 0-1,1 0 0,-1 1 1,0-1-1,0 1 0,0-1 0,1 1 1,-1 0-1,0 0 0,0-1 1,0 1-1,0 0 0,0 0 1,0 0-1,0 0 0,-1 0 0,1 0 1,0 0-1,0 0 0,0 2 1,4 6 5,0 0 0,0 0 0,-1 1 0,0 0 0,-1 0 0,0 0 0,3 18 0,4 78 16,-8-84-22,1 39 29,4-1 1,17 77 0,-22-129 25,1 0 1,0 0-1,1-1 1,6 11-1,8 0 239,-18-18-278,1 1-1,0-1 1,-1 0 0,1 0-1,0 1 1,-1-1 0,1 0-1,0 0 1,-1 0 0,1 0 0,0 0-1,-1 0 1,1 0 0,0 0-1,-1 0 1,1 0 0,0 0-1,-1-1 1,1 1 0,-1 0 0,1 0-1,0-1 1,-1 1 0,1 0-1,-1-1 1,1 1 0,-1-1 0,2 0-1,3-5 47,-1-1 0,0 1 0,0-1-1,0 0 1,-1 0 0,0-1 0,0 1-1,-1-1 1,0 1 0,2-11 0,1-2 9,22-129 10,-22 109-170,1 1 0,3 1 0,0-1 1,19-44-1,-25 76 73,0 1 1,1-1 0,-1 1 0,1 0-1,1 1 1,-1-1 0,1 1 0,5-5-1,-8 8 12,-1 0 1,1 1-1,0 0 0,0-1 0,1 1 1,-1 0-1,0 0 0,0 0 0,0 1 1,1-1-1,-1 0 0,0 1 0,1 0 1,-1-1-1,1 1 0,-1 0 0,0 0 1,1 0-1,-1 1 0,0-1 0,1 0 1,-1 1-1,0 0 0,1-1 0,-1 1 1,4 2-1,0 1-10,1 1-1,-1 0 1,0 0 0,0 0-1,-1 1 1,1-1 0,-1 1-1,0 1 1,-1-1-1,0 1 1,0 0 0,6 13-1,5 15-84,14 52 0,-15-42 37,5 13 59,-8-22 240,1-1 0,2 0 0,24 46 0,-32-74-160,-1 0 0,1 0 0,0-1 0,1 0 0,-1 0 0,1 0 0,1-1 0,10 7 0,-12-9-224,-1 0 0,1 1 0,-1-1 0,1 1 0,-1 1 0,0-1 0,-1 1 0,1 0 0,-1 0 0,0 0 0,0 1 0,0-1 0,-1 1 0,0 0-1,0 0 1,2 7 0,-4-7-502,1-1 0,-1 1 0,-1-1 0,1 1 0,-1 0 0,0 0 0,0-1 0,-2 7 0,-7 10-3291</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0:07.912"/>
    </inkml:context>
    <inkml:brush xml:id="br0">
      <inkml:brushProperty name="width" value="0.05" units="cm"/>
      <inkml:brushProperty name="height" value="0.05" units="cm"/>
      <inkml:brushProperty name="color" value="#E71224"/>
    </inkml:brush>
  </inkml:definitions>
  <inkml:trace contextRef="#ctx0" brushRef="#br0">436 584 4193,'-3'8'685,"1"1"0,-1-1 0,-1 1 0,1-1 0,-8 12 0,9-23-559,0 0-1,0 0 1,1 0 0,0 0-1,-1 0 1,1-1-1,0 1 1,1 0 0,-1-1-1,0-3 1,-2-6 43,-13-41 271,15 52-385,0-1 0,0 0 0,0 1 0,0 0 0,0-1 0,-1 1 0,1 0 0,-1-1 0,0 1 0,1 0 0,-1 0 0,0 0 0,0 1 0,0-1 0,0 0 0,-4-1 0,4 2-10,0 0 0,0 1 0,0-1 0,0 1 0,0 0 0,-1-1 1,1 1-1,0 0 0,0 0 0,0 0 0,-1 0 0,1 1 0,0-1 0,0 1 0,-4 0 0,-3 4 43,-1-1 0,1 1 1,0 1-1,0 0 0,1 0 0,-9 8 0,14-11-92,-32 28 346,-39 48 1,61-58 3561,12-19-3826,1 0-1,0 0 1,-1 0 0,1 0 0,0 0-1,0 0 1,0 0 0,0 0 0,0 0 0,1 0-1,-1 0 1,0 0 0,1 0 0,0 0 0,-1 0-1,1-1 1,0 1 0,0 0 0,0 0 0,0-1-1,0 1 1,1 0 0,0 1 0,21-4 200,-18 0-275,96-11-1,-67 7 8,97-11 518,256 4-1,133 46 60,-8 0-123,-509-34-464,60 3-51,0-4 0,117-16 0,-177 16-5,0 1 1,0-1 0,0 0 0,0 0 0,0 0-1,0 0 1,0-1 0,-1 1 0,6-4 0,-7 4-87,0 0 0,0 0 1,0 0-1,-1 0 0,1 0 1,0-1-1,0 1 1,-1 0-1,1 0 0,0-1 1,-1 1-1,1 0 0,-1-1 1,0 1-1,1 0 1,-1-3-1,0-1-476,-1 0-1,0 0 1,0 0-1,0 0 1,0 0 0,-1 0-1,0 0 1,0 1-1,0-1 1,-6-7-1,-21-37-4122</inkml:trace>
  <inkml:trace contextRef="#ctx0" brushRef="#br0" timeOffset="836.32">1029 1 6017,'-2'6'780,"-1"0"1,0 0-1,0 0 0,-1 0 0,1 0 0,-6 5 1,4-5-418,-1 0 1,0 0-1,0-1 1,-10 7-1,-4 0-810,0-1 0,-37 14-1,-10 6 662,7 6-45,1 3-1,2 3 1,-58 55 0,2-2 1075,46-43-138,-93 56 0,143-99-1080,0 1-1,1 1 0,0 1 0,1 0 1,0 1-1,1 1 0,1 0 0,1 1 0,-14 21 1,25-35 26,0 0 1,0 0-1,0 0 1,0 0-1,1 0 1,-1 0 0,1 1-1,-1-1 1,1 0-1,0 0 1,0 0-1,0 1 1,0-1 0,1 0-1,-1 0 1,0 0-1,1 1 1,1 2 0,-1-1-24,1 0 1,1 1-1,-1-1 1,1 0-1,-1-1 1,1 1-1,0 0 1,0-1-1,1 0 1,-1 0 0,5 4-1,0-1-23,-3-2 4,1 1 0,0-1 0,0 1-1,0-2 1,0 1 0,1-1 0,0 0 0,-1 0 0,1-1 0,0 1 0,0-2 0,0 1 0,1-1 0,9 1 0,128-14 501,-98 7-121,66-1 1,-96 7-277,0 0 1,-1 1-1,1 1 1,-1 1 0,1 0-1,-1 1 1,27 13-1,-8 1 36,-2 2-1,0 2 1,50 45-1,-47-37-167,-1-7-95,-15-19-625,-20-5 664,1 0 1,-1 0-1,1 0 0,-1 0 1,1-1-1,-1 1 0,1 0 1,-1 0-1,1 0 0,-1-1 1,0 1-1,1 0 0,-1 0 1,1-1-1,-1 1 0,0 0 1,1-1-1,-1 1 0,0-1 1,1 1-1,-1 0 0,0-1 1,0 1-1,1-1 0,-1 1 1,0-1-1,0 1 0,0-1 1,1 1-1,-1-1 0,0 0 1,-11-10-8997</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0:55.368"/>
    </inkml:context>
    <inkml:brush xml:id="br0">
      <inkml:brushProperty name="width" value="0.05" units="cm"/>
      <inkml:brushProperty name="height" value="0.05" units="cm"/>
      <inkml:brushProperty name="color" value="#E71224"/>
    </inkml:brush>
  </inkml:definitions>
  <inkml:trace contextRef="#ctx0" brushRef="#br0">530 1061 3889,'2'1'238,"-1"-1"1,0 1 0,-1 0-1,1 0 1,0 0 0,0 1-1,0-1 1,-1 0 0,1 0-1,0 0 1,-1 1 0,1-1-1,-1 0 1,0 1 0,1-1-1,-1 0 1,0 1 0,0-1-1,0 0 1,0 1 0,0-1-1,0 0 1,0 1-1,0-1 1,0 0 0,-1 2-1,-1 10-288,2-13 152,0-1 0,0 1 0,0 0 0,0-1 0,-1 1 0,1 0 0,0-1 0,0 1 0,0-1 0,-1 1-1,1 0 1,0 0 0,0-1 0,-1 1 0,1 0 0,0-1 0,-1 1 0,1 0 0,0 0 0,-1 0 0,1-1 0,0 1 0,-1 0 0,1 0 0,-1 0 0,1 0-1,0 0 1,-1 0 0,1-1 0,-1 1 0,1 0 0,-1 0 0,1 0-90,-1 0 1,0 0-1,1 0 1,-1 0-1,0 0 0,1 0 1,-1-1-1,1 1 1,-1 0-1,1 0 0,-1-1 1,0 1-1,1 0 1,-1-1-1,1 1 0,0-1 1,-1 1-1,1 0 1,-1-1-1,1 1 0,0-1 1,-1 0-1,1 1 1,0-1-1,-1 0 0,-2-8 40,-1 1 0,0 0-1,0 0 1,-1 0-1,0 1 1,-1 0 0,1 0-1,-1 0 1,-13-11-1,17 16-47,-1 0-1,0 1 0,1-1 0,-1 0 0,0 1 0,0 0 0,0-1 0,0 1 1,0 0-1,0 1 0,-1-1 0,1 1 0,0-1 0,0 1 0,-5 0 0,-44 9 15,33-5-6,-26 4 19,19-4-31,-1 1 0,1 1 0,-38 15 0,55-18-7,2 1-1,-1 0 0,0 1 0,1-1 1,0 2-1,0-1 0,0 1 0,0 0 1,1 0-1,0 1 0,1 0 0,-1 0 1,1 0-1,-7 15 0,5-5 12,1 0 0,0 0 1,1 0-1,1 0 0,1 1 0,0 0 0,2-1 0,0 1 0,2 36 0,0-43 2,0 0-1,1 0 0,0 0 0,0 0 0,1 0 0,1-1 0,0 1 0,0-1 0,1 0 1,1 0-1,-1 0 0,2-1 0,-1 0 0,1 0 0,0-1 0,1 1 0,9 6 0,-7-8 29,-1 0 0,2-1-1,-1 0 1,0-1 0,1 0-1,0-1 1,0 0 0,1 0-1,-1-2 1,1 1 0,-1-1-1,1-1 1,16 0 0,-20-1 43,0-1 0,0 0 0,-1-1 0,1 0 0,0 0 0,-1 0 0,1-1 0,-1 0 0,0-1 0,0 0 0,0 0 0,-1 0 0,0-1 0,1 0 0,-1 0 0,-1 0 0,1-1 0,-1 0 0,0 0 0,0 0 0,4-9 0,2-5 8,-1-1 0,0 0 0,-2 0 0,-1-1 0,7-32 0,-4 3-56,4-67 0,-14 118-28,0 0-1,0 0 1,0 0-1,-1-1 1,1 1-1,0 0 1,0 0-1,0 0 0,0 0 1,0-1-1,0 1 1,0 0-1,0 0 1,0 0-1,0-1 1,0 1-1,0 0 0,0 0 1,0 0-1,0-1 1,0 1-1,0 0 1,0 0-1,1 0 1,-1 0-1,0-1 1,0 1-1,0 0 0,0 0 1,0 0-1,0 0 1,0 0-1,1-1 1,-1 1-1,0 0 1,0 0-1,0 0 1,0 0-1,1 0 0,-1 0 1,0 0-1,0 0 1,0-1-1,0 1 1,1 0-1,-1 0 1,0 0-1,0 0 0,0 0 1,1 0-1,-1 0 1,0 0-1,0 0 1,0 0-1,1 0 1,-1 0-1,0 1 1,11 13-1,12 36 4,-19-40 17,21 48 14,41 82 201,-57-123-60,2 0 0,-1-2 0,2 1 0,0-1 0,29 26 0,-36-37-129,1 0 0,0 0 0,0-1 0,0 0-1,0 0 1,13 4 0,-17-7-166,0 1 0,0-1 0,0 0 0,1 1 0,-1-1-1,0 0 1,0 0 0,1 0 0,-1 0 0,0-1 0,4 0 0,-5 0-84,0 1-1,0-1 1,0 1-1,0-1 1,0 0 0,0 1-1,0-1 1,-1 0-1,1 0 1,0 0 0,0 0-1,-1 1 1,1-1 0,0 0-1,-1 0 1,1 0-1,-1-1 1,1 1 0,-1 0-1,0 0 1,1 0-1,-1 0 1,0-2 0,0-7-2805,-5 1 90</inkml:trace>
  <inkml:trace contextRef="#ctx0" brushRef="#br0" timeOffset="586.44">1540 1208 6777,'17'2'6736,"17"12"-4576,-19-7-2108,-8-4-44,25 12 455,1-1 0,1-1 0,0-2 0,47 8 0,-64-17-417,0-2 1,0 0 0,0-1-1,0 0 1,0-1-1,0-1 1,-1-1 0,1-1-1,-1 0 1,0-1-1,0 0 1,-1-2-1,24-14 1,-37 20-311,-1 1-1,1-1 1,-1 1-1,1-1 1,-1 0-1,0 0 1,1 1-1,-1-1 1,0 0-1,0 0 1,-1 0-1,1 0 1,0 0-1,-1-1 1,1 1-1,-1 0 1,0 0 0,1 0-1,-1 0 1,0-1-1,-1 1 1,1 0-1,0 0 1,0 0-1,-1 0 1,0-1-1,1 1 1,-2-2-1,-6-17-3155</inkml:trace>
  <inkml:trace contextRef="#ctx0" brushRef="#br0" timeOffset="993.66">1839 845 9986,'-8'39'2357,"1"0"0,-1 51 0,2-31-2708,-6 30 376,4-47-118,3 1 0,-1 59 0,6-91 137,1 0 1,0 0 0,1 0 0,0 0-1,0 0 1,1 0 0,0 0 0,1-1 0,1 0-1,0 0 1,0 0 0,0 0 0,15 17-1,-19-25-53,0 0-1,1-1 0,0 1 1,-1-1-1,1 1 0,0-1 1,0 0-1,0 1 0,0-1 1,0 0-1,0 0 0,3 1 1,-4-2-22,-1 0 0,0 0 0,1 0 0,-1 0 0,0 0 0,1 0 0,-1 0 0,0 0 0,1 0 0,-1 0 0,0-1 0,1 1 0,-1 0 0,0 0 0,1 0 0,-1 0 0,0 0 0,0-1 0,1 1 0,-1 0 0,0 0 0,0-1 0,1 1 0,-1 0 0,0 0 0,0-1 0,0 1 0,1 0 0,-1-1 0,0-19-1645,-5-3-1329,-4-4-111</inkml:trace>
  <inkml:trace contextRef="#ctx0" brushRef="#br0" timeOffset="1711.74">2659 1 6529,'-7'19'1290,"1"0"1,1 1-1,1 0 0,-2 22 0,4-13-702,1 0 0,4 36 1,7 13-1074,24 91 1,-21-112 1007,39 230-303,-29-146 839,-21-125-821,-1-10-63,0 1 1,0 0 0,1 0-1,-1-1 1,1 1-1,5 9 1,-5-17 185,0-8-184,-1-10 26,-3 10-137,2-1-1,-1 0 1,2 0-1,-1 0 0,4-17 1,-3 25-67,0-1 0,0 1 1,0-1-1,0 1 0,0 0 0,0-1 1,1 1-1,-1 0 0,1 0 0,0 0 1,0 0-1,-1 0 0,1 0 0,0 1 1,1-1-1,-1 0 0,0 1 0,0 0 1,1 0-1,-1-1 0,1 1 0,-1 1 1,1-1-1,-1 0 0,1 1 0,4-1 1,2 0-25,0 1 1,0 0-1,-1 0 1,1 1 0,0 0-1,0 1 1,16 5 0,59 26-194,-77-30 202,21 9-27,0 2-1,46 31 1,-65-39 55,0 1 0,0 0 0,-1 0 1,0 1-1,0 0 0,-1 1 0,0-1 1,-1 2-1,0-1 0,0 0 0,6 16 0,-10-19-9,-1 1 0,0-1-1,0 0 1,-1 0-1,1 1 1,-2-1 0,1 0-1,-1 0 1,0 1-1,0-1 1,0 0 0,-1 0-1,0 0 1,0 0-1,-1-1 1,1 1 0,-1 0-1,-1-1 1,-4 7-1,-4 4 12,0 0 1,-1 0-1,-1-1 0,-28 23 0,33-31 3,0 1-1,0-2 0,-1 1 1,0-1-1,-1-1 1,1 0-1,-1 0 1,-16 4-1,21-8-94,0 0 0,0 0 0,0-1 0,0 1 0,0-1 0,0-1 0,0 1 1,0-1-1,0 0 0,0 0 0,0-1 0,0 0 0,0 0 0,1 0 0,-1-1 0,1 0 0,-10-6 0,-19-17-1483,27 19 766,-1 1-1,0 0 0,0 1 1,0-1-1,-1 1 0,-15-6 0,-12 2-1998</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0:58.307"/>
    </inkml:context>
    <inkml:brush xml:id="br0">
      <inkml:brushProperty name="width" value="0.05" units="cm"/>
      <inkml:brushProperty name="height" value="0.05" units="cm"/>
      <inkml:brushProperty name="color" value="#E71224"/>
    </inkml:brush>
  </inkml:definitions>
  <inkml:trace contextRef="#ctx0" brushRef="#br0">0 263 7618,'103'16'7411,"-74"-10"-7351,1-2-1,0 0 0,0-2 1,57-3-1,-12-12 188,-2-3 1,129-46 0,-76 20 388,19 0-167,1 6 0,2 6 0,1 7 1,269-6-1,594 86-289,-915-44 324,-1 4 1,0 5 0,-2 4-1,177 74 1,-221-78-465,-6-1-297,1-3-1,55 15 1,-100-33 179,1 0 1,0 1-1,0-1 1,0 0-1,0 0 1,0 1-1,0-1 0,0 0 1,0 0-1,0 0 1,0 0-1,0-1 1,0 1-1,0 0 1,0 0-1,1-1 0,-2 1-1,1-1-1,-1 1 1,0 0-1,0-1 1,0 1-1,0 0 1,0-1-1,0 1 1,0 0-1,1-1 0,-1 1 1,0 0-1,0-1 1,0 1-1,-1 0 1,1-1-1,0 1 1,0-1-1,0 1 1,0 0-1,0-1 0,0 1 1,0 0-1,-1 0 1,1-1-1,0 1 1,0 0-1,-1-1 1,-24-29-4914,21 26 4350,-26-23-3164</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0:59.038"/>
    </inkml:context>
    <inkml:brush xml:id="br0">
      <inkml:brushProperty name="width" value="0.05" units="cm"/>
      <inkml:brushProperty name="height" value="0.05" units="cm"/>
      <inkml:brushProperty name="color" value="#E71224"/>
    </inkml:brush>
  </inkml:definitions>
  <inkml:trace contextRef="#ctx0" brushRef="#br0">0 0 9066,'1'5'800,"1"0"-1,-1 1 1,1-1 0,0-1 0,0 1-1,1 0 1,4 7 0,-6-10-762,1 0 0,0 0 0,0 0 0,1-1 0,-1 1-1,0-1 1,1 1 0,-1-1 0,0 0 0,1 1 0,0-1 0,-1-1 0,1 1 0,0 0 0,-1-1 0,6 1 0,17 1 201,-1-2 1,34-3-1,25-1 347,-65 5-530,0 0 0,0 1 0,-1 1 1,1 1-1,0 0 0,-1 1 0,0 1 0,0 0 0,19 12 0,-27-13-54,0 1 0,-1 0 0,1 1 0,-1-1 0,0 2 0,-1-1 0,0 1 0,0 0 0,-1 1 0,0 0 0,0 0 0,-1 0 0,0 1 0,-1-1 0,0 1 0,-1 0 1,4 13-1,-3 2-38,0 0 1,-2 1-1,0-1 1,-2 1-1,-1 0 1,-1-1 0,-1 1-1,-8 32 1,-8 14-555,-43 109 0,53-157 485,-2 0 1,0 0-1,-1 0 1,-1-2-1,-23 31 1,35-51 129,0-1-1,-1 1 1,1-1 0,0 1 0,-1-1 0,1 0-1,-1 1 1,1-1 0,-1 0 0,1 0 0,-1 0-1,0 0 1,0 0 0,1-1 0,-1 1 0,0 0-1,0-1 1,0 1 0,0-1 0,-3 0 0,4 0 12,-1-1-1,1 1 1,-1-1 0,1 1 0,-1-1 0,1 0 0,0 0 0,-1 0 0,1 0-1,0 0 1,0 0 0,0 0 0,-1 0 0,1 0 0,0-1 0,1 1 0,-1 0-1,0-1 1,-1-1 0,-2-7 113,-1 0 0,2-1-1,-1 0 1,2 0 0,-3-14-1,3 13-86,1 0-1,0 0 1,0 1-1,1-1 1,1 0-1,0 0 1,1 0-1,0 1 1,7-22-1,-8 29-53,1 0 1,0 0-1,0 0 0,0 1 0,1-1 0,-1 1 0,1-1 1,0 1-1,0 0 0,0 0 0,0 0 0,0 0 1,1 1-1,-1-1 0,1 1 0,0 0 0,0 0 0,0 0 1,0 1-1,0-1 0,0 1 0,0 0 0,0 0 0,1 1 1,-1-1-1,0 1 0,1 0 0,-1 0 0,0 0 1,6 2-1,13 2 6,1 2 0,-2 1 0,1 1 0,-1 0 0,0 2 0,22 13 0,25 10 10,-54-27-13,264 102 426,-268-104-391,1-2 1,0 1-1,0-1 1,0-1-1,12 0 1,-20-1-104,-1 0 0,0 0 0,0-1-1,0 1 1,0-1 0,0 0 0,0 0 0,0 0 0,0 0 0,0-1 0,3-1 0,-5 2-78,1 0 1,-1 0 0,0 0-1,0-1 1,0 1 0,0 0-1,0-1 1,0 1-1,0-1 1,0 1 0,-1-1-1,1 1 1,-1-1 0,1 1-1,-1-1 1,1 0 0,-1 1-1,0-1 1,0 0 0,0 1-1,0-1 1,0-2-1,-4-23-3438,-5-2-465</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1:00.568"/>
    </inkml:context>
    <inkml:brush xml:id="br0">
      <inkml:brushProperty name="width" value="0.05" units="cm"/>
      <inkml:brushProperty name="height" value="0.05" units="cm"/>
      <inkml:brushProperty name="color" value="#E71224"/>
    </inkml:brush>
  </inkml:definitions>
  <inkml:trace contextRef="#ctx0" brushRef="#br0">20 1332 5129,'-5'8'5385,"-6"9"-1928,8-19-3547,3-14 67,14-64 279,28-93 1,-3 14 763,10-90 619,101-421 222,-149 663-1924,-7 19-18,-9 27-113,12-29 130,-86 288-1704,82-264 1638,1 0 1,2 0-1,2 0 0,1 0 1,1 0-1,2 1 0,6 35 0,-5-57 180,-1 0 0,2 0-1,0-1 1,1 0-1,0 1 1,0-2 0,2 1-1,-1-1 1,1 0 0,1 0-1,0 0 1,19 17-1,-20-22 44,1 0 0,0 0 0,0-1 0,0 0-1,1 0 1,0-1 0,0 0 0,0-1-1,1 0 1,-1 0 0,1-1 0,-1 0 0,1-1-1,0 0 1,-1-1 0,1 0 0,17-2 0,-17 2-47,-1-2 0,1 1 1,0-1-1,0-1 0,-1 0 1,0 0-1,1-1 0,-1 0 1,0-1-1,-1 0 0,1 0 1,-1-1-1,0 0 0,-1 0 1,1-1-1,-1 0 0,0 0 1,-1 0-1,0-1 0,0 0 1,-1-1-1,0 1 0,0-1 1,-1 0-1,0 0 0,-1-1 1,4-11-1,-3-5-61,0 0-1,-2-1 1,-1 1-1,-1 0 1,-1-1-1,-7-42 1,-2-46-213,10 113 219,2-49-116,-2 49 115,0 0 0,0 0 0,0 0-1,1 1 1,-1-1 0,1 0-1,-1 0 1,1 1 0,0-1 0,-1 0-1,1 1 1,0-1 0,0 1-1,0-1 1,0 1 0,1-1 0,-1 1-1,0 0 1,0 0 0,1-1-1,-1 1 1,1 0 0,-1 0 0,4-1-1,-4 2 5,0 0 0,0 0-1,0 0 1,1 0-1,-1 0 1,0 0 0,0 0-1,0 1 1,0-1 0,0 0-1,0 1 1,0-1-1,0 1 1,0-1 0,0 1-1,0-1 1,0 1 0,0 0-1,0-1 1,-1 1 0,1 0-1,0 0 1,1 1-1,14 24-64,-15-23 63,76 152-106,15 29 345,-68-142-144,2-1 0,40 49 0,-43-64-231,1-1 0,1-1 0,1-1 0,1-2 1,46 29-1,-70-48-72,1 0-1,-1 0 1,1-1 0,0 1 0,0-1-1,0 0 1,4 1 0,-7-2 7,1 0 0,-1 0 0,1 0 0,-1 0 0,1 0 0,-1 0-1,0 0 1,1 0 0,-1-1 0,1 1 0,-1 0 0,0-1 0,1 1 0,-1-1 0,0 0 0,0 1 0,1-1 0,-1 0 0,0 0 0,1-1 0,6-17-3289</inkml:trace>
  <inkml:trace contextRef="#ctx0" brushRef="#br0" timeOffset="373">1467 331 11218,'41'33'3321,"6"-17"648,15-9-2945,3-11-840,7-12-104,-10-9-160,3-5-40,-14 1-64,-5-1-112,-12 7-72,-11 6-240,-15 7-88,-3 4-272,-8 6-97,-12 11-471,2 5 1256,-7 2-2873,-7 2 1073</inkml:trace>
  <inkml:trace contextRef="#ctx0" brushRef="#br0" timeOffset="715.09">1585 862 9634,'13'20'3545,"10"-15"336,6-8-2505,11-10-720,2-10-376,7-6-176,-3-1-128,6-2-168,-7 5-160,-3 2-552,-9 7-352,-6 3-673,-10 8-1792,-5 0 217</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1:31.448"/>
    </inkml:context>
    <inkml:brush xml:id="br0">
      <inkml:brushProperty name="width" value="0.1" units="cm"/>
      <inkml:brushProperty name="height" value="0.1" units="cm"/>
      <inkml:brushProperty name="color" value="#AE198D"/>
      <inkml:brushProperty name="inkEffects" value="galaxy"/>
      <inkml:brushProperty name="anchorX" value="0"/>
      <inkml:brushProperty name="anchorY" value="0"/>
      <inkml:brushProperty name="scaleFactor" value="0.5"/>
    </inkml:brush>
  </inkml:definitions>
  <inkml:trace contextRef="#ctx0" brushRef="#br0">42 3835 4241,'-6'4'5081,"-1"-1"-3207,0 1-1454,0 0 245,2-1-518,1-1-111,1-1-115,1 0-57,2-1-101,2-1-983,3-1 846,3-2 85,2-2 239,11-13 343,4-4 164,1-4 296,2-1 69,0-4 186,2-3-238,3-8 18,6-12 307,7-16-997,9-19 200,10-19-211,7-21-49,5-11-15,3-13 5,1-5-43,1-7 31,-1 0-20,1-1-4,-1 3-8,-1 0 30,-1 6-20,0 2 17,-3 6-4,0 4 10,-1 6-12,1 8-5,-2 10 2,0 9 7,-3 14-12,-5 14 5,-6 15 7,-8 13-12,-10 15-14,-8 12-6,-9 10 1,-7 8-2,-7 6 9,-5 4 26,-4 2-26,-2 1 38,-1 0 7,0 1 0,0-1-8,0-1 97,0 0-19,1 0 1,-1-1-23,1 1 15,0 0-90,-1 0 25,1-1 6,-1 1-23,-1 0-39,1 0 11,-1 0-17,1 0-15,-1 0 50,1 0-43,0 0 32,-1 0-36,1 0 38,-1-1-50,0 0 62,-1 0-28,1 1 28,-2-1 3,-1 0 9,-2-1-11,-3 0-14,-2 0 13,-10-2-43,-4 0-15,-3 2-110,-1 3-168,-2 3-73,-4 5-228,-4 6 31,-7 5 76,-5 6 98,-6 5 108,-3 4 205,-1 3 104,1 1 93,2 0 252,5-2 25,5-3 181,6-3-73,6-5-50,6-3-177,6-2-58,5-3-149,5-3-102,4-3-59,6-4-119,5-3 24,5-5-35,6-5 88,7-6 58,5-8 156,7-6 67,5-7 41,4-6 113,5-4 31,3-2-37,2 0-28,4-3-77,2 2-66,2-1-34,0 2-46,1 2-21,-1 2 38,-1 2-61,-2 2 37,-3 0-2,-4 0-10,-5 1-5,-6 2 48,-7 4-52,-6 6 46,-6 4 70,-6 8 73,-5 4-24,-5 5 35,-1 2-25,-2 2-104,-2 3-46,-2 7-32,-4 16-9,0 9 26,1 6-48,3 5 16,3 6-6,5 5 9,3 8 7,4 8 55,1 11 3,1 7-15,0 7-30,-3-2 27,-2-3 18,-2-12-25,-2-13 10,-2-17 15,-1-14 33,-1-14 1,-2-12 21,-2-8 34,-3-8-27,-4-6-17,-3-4-33,-1-3-39,-1-2-2,0 0-50,1 2 30,2 2-49,2 2 23,1 3 10,-2 1 62,-1-1-16,-3-2 27,-4-4-14,-7-6 6,-5-4-21,-8-8-13,-6-6 31,-6-7-11,-2-6-15,1-5-4,5-1-18,8 2-43,10 6-55,10 9-230,10 10-24,7 12-189,8 11 21,6 12-124,4 8 121,3 8-228,0 4-8,1 3-2423,-2 1 1305,-5-6-6451</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1:56.504"/>
    </inkml:context>
    <inkml:brush xml:id="br0">
      <inkml:brushProperty name="width" value="0.1" units="cm"/>
      <inkml:brushProperty name="height" value="0.1" units="cm"/>
      <inkml:brushProperty name="color" value="#AE198D"/>
      <inkml:brushProperty name="inkEffects" value="galaxy"/>
      <inkml:brushProperty name="anchorX" value="-2552.4541"/>
      <inkml:brushProperty name="anchorY" value="2197.65918"/>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929.12939"/>
      <inkml:brushProperty name="anchorY" value="1448.6095"/>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2168.78003"/>
      <inkml:brushProperty name="anchorY" value="-299.58945"/>
      <inkml:brushProperty name="scaleFactor" value="0.5"/>
    </inkml:brush>
    <inkml:brush xml:id="br3">
      <inkml:brushProperty name="width" value="0.1" units="cm"/>
      <inkml:brushProperty name="height" value="0.1" units="cm"/>
      <inkml:brushProperty name="color" value="#AE198D"/>
      <inkml:brushProperty name="inkEffects" value="galaxy"/>
      <inkml:brushProperty name="anchorX" value="-3592.81177"/>
      <inkml:brushProperty name="anchorY" value="-1512.24097"/>
      <inkml:brushProperty name="scaleFactor" value="0.5"/>
    </inkml:brush>
    <inkml:brush xml:id="br4">
      <inkml:brushProperty name="width" value="0.1" units="cm"/>
      <inkml:brushProperty name="height" value="0.1" units="cm"/>
      <inkml:brushProperty name="color" value="#AE198D"/>
      <inkml:brushProperty name="inkEffects" value="galaxy"/>
      <inkml:brushProperty name="anchorX" value="-4659.26611"/>
      <inkml:brushProperty name="anchorY" value="-3149.63794"/>
      <inkml:brushProperty name="scaleFactor" value="0.5"/>
    </inkml:brush>
    <inkml:brush xml:id="br5">
      <inkml:brushProperty name="width" value="0.1" units="cm"/>
      <inkml:brushProperty name="height" value="0.1" units="cm"/>
      <inkml:brushProperty name="color" value="#AE198D"/>
      <inkml:brushProperty name="inkEffects" value="galaxy"/>
      <inkml:brushProperty name="anchorX" value="-5773.96582"/>
      <inkml:brushProperty name="anchorY" value="-4068.76245"/>
      <inkml:brushProperty name="scaleFactor" value="0.5"/>
    </inkml:brush>
    <inkml:brush xml:id="br6">
      <inkml:brushProperty name="width" value="0.1" units="cm"/>
      <inkml:brushProperty name="height" value="0.1" units="cm"/>
      <inkml:brushProperty name="color" value="#AE198D"/>
      <inkml:brushProperty name="inkEffects" value="galaxy"/>
      <inkml:brushProperty name="anchorX" value="-7025.14795"/>
      <inkml:brushProperty name="anchorY" value="-5354.45508"/>
      <inkml:brushProperty name="scaleFactor" value="0.5"/>
    </inkml:brush>
    <inkml:brush xml:id="br7">
      <inkml:brushProperty name="width" value="0.1" units="cm"/>
      <inkml:brushProperty name="height" value="0.1" units="cm"/>
      <inkml:brushProperty name="color" value="#AE198D"/>
      <inkml:brushProperty name="inkEffects" value="galaxy"/>
      <inkml:brushProperty name="anchorX" value="-8081.48926"/>
      <inkml:brushProperty name="anchorY" value="-7093.16406"/>
      <inkml:brushProperty name="scaleFactor" value="0.5"/>
    </inkml:brush>
    <inkml:brush xml:id="br8">
      <inkml:brushProperty name="width" value="0.1" units="cm"/>
      <inkml:brushProperty name="height" value="0.1" units="cm"/>
      <inkml:brushProperty name="color" value="#AE198D"/>
      <inkml:brushProperty name="inkEffects" value="galaxy"/>
      <inkml:brushProperty name="anchorX" value="-9710.46191"/>
      <inkml:brushProperty name="anchorY" value="-8077.48193"/>
      <inkml:brushProperty name="scaleFactor" value="0.5"/>
    </inkml:brush>
    <inkml:brush xml:id="br9">
      <inkml:brushProperty name="width" value="0.1" units="cm"/>
      <inkml:brushProperty name="height" value="0.1" units="cm"/>
      <inkml:brushProperty name="color" value="#AE198D"/>
      <inkml:brushProperty name="inkEffects" value="galaxy"/>
      <inkml:brushProperty name="anchorX" value="-10969.83496"/>
      <inkml:brushProperty name="anchorY" value="-13131.69238"/>
      <inkml:brushProperty name="scaleFactor" value="0.5"/>
    </inkml:brush>
    <inkml:brush xml:id="br10">
      <inkml:brushProperty name="width" value="0.1" units="cm"/>
      <inkml:brushProperty name="height" value="0.1" units="cm"/>
      <inkml:brushProperty name="color" value="#AE198D"/>
      <inkml:brushProperty name="inkEffects" value="galaxy"/>
      <inkml:brushProperty name="anchorX" value="-9855.10742"/>
      <inkml:brushProperty name="anchorY" value="-13180.76855"/>
      <inkml:brushProperty name="scaleFactor" value="0.5"/>
    </inkml:brush>
  </inkml:definitions>
  <inkml:trace contextRef="#ctx0" brushRef="#br0">1192 1395 2152,'0'0'0,"9"-1"2129,2-1-663,-1 0 114,-2 0-1427,-2 1 78,-3 0-62,-1 1-177,-3 1 200,0-1-100,0 1 164,-5 0 1886,5-1-1802,0 0 130,-1 0-236,1 0 67,0 0-244,0-1 90,0 0-170,0 0 172,0 0-121,0-1 159,0-1-100,-1 0 135,0-1-148,0 1 139,-2-1-145,-1 0 127,-2 0-142,-2-1 98,0 1-134,0 0 131,0 1-162,1 1 122,0 1-95,2 0 102,0 1-105,0-1 98,1 0-85,-1 0 62,0-1-102,-1-1 57,-3-1-95,-1 0 91,-10-1-66,-4 3 140,0 2-58,1 4 163,2 4-99,1 2 130,3 1-138,2 1 89,0-1-168,1 0 85,-1 1-134,0 0 90,-2 1-114,-1 1 116,0 1-82,0 2 136,-1 2-103,2 1 109,0 0-96,4 1 85,3-2-127,4-1 120,2-2-66,3-1 151,2-2-88,1 0 97,0 1-109,0 1 126,1 1-169,-2 2 41,-1 2 13,0 1-178,0 0 136,1 0-48,3-1 96,3-2-99,5-2 136,3-2-105,2-1 90,1 0-101,1-1 132,0 1-105,-2 2 137,-1 2-87,-2 2 76,-2 6-114,-3 3 89,-1 3-169,-2 3 85,0-2-77,1-1 56,1-4-92,2-1 139,2-3-108,3-3 90,1 0-53,0-2 63,2-1-121,1 0 93,-2 1-96,-1 1 101,-2 2-96,-2 4 85,-3 2-72,-3 2 69,-1 2-114,-2 1 108,-1 0-110,1 0 117,2-1-82,2 0 73,2-2-77,2-1 79,0-1-99,-1-1 67,0-1-58,-2-1 62,-2 1-75,-1 0 88,-3 1-82,-2 0 72,0 0-78,-2 0 88,-1-2-101,1-1 115,0-2-110,0-1 99,0-3-85,1-2 90,-1-2-101,0-1 124,-1 0-102,-2 1 106,-1 0-106,-3 4 80,0 1-118,-3 1 98,-1 1-96,-1-1 111,-2-2-80,-1-1 110,-1-2-96,-1-1 86,0 1-109,-2 0 79,0 1-101,-2 1 94,-1 0-85,0 2 90,0 1-73,1-1 79,1-1-79,4-3 117,1-2-62,5-4 124,2-4-62,2-3 98,1-4-119,1-3 65,1-3-133,-2-2 74,1-1-84,-1-1 88,-1 2-65,-1 0 67,0 0-75,0 0 42,0-1-116,0 0 69,1-1-82,3 0 106,2-1-69,5-2 116,1 0-98,4-1 79,1 0-97,1 2 74,-2 1-89,-1 4 109,0 2-79,-3 4 71,0 1-113,-1 2-125</inkml:trace>
  <inkml:trace contextRef="#ctx0" brushRef="#br1" timeOffset="2889.75">389 4043 5625,'-1'-1'3986,"-1"0"-3755,0 0 343,-3-1-466,-2-2 33,-2-1-176,-11-5 95,0-1-129,-1-1 118,4 2-102,3-1 96,4 2-75,4 1 116,2 1-71,2 3 155,2 1-80,0 1 160,1 1-117,0 1 142,-1 1-151,1 0 111,-1 1-137,1-1 141,1 2-165,5 1 152,11 9-158,4 3 74,3 2-90,1 1 52,-2 0-121,-2-1 108,-1 0-101,-4 1 58,-3 0-74,-4 3 29,-5 4-94,-5 7-97,-5 6-126,-8 7-58,-5 6-45,-7 5 95,-5 2 125,-3 0 286,-2-2 109,0-4 209,2-7-63,3-8 150,5-9-223,5-12 145,6-11-208,3-11 160,5-11-193,4-11 92,5-7-198,5-7 90,5-2-165,6 2 90,2 6-126,2 8 98,1 10-143,0 12 97,-2 9-97,1 9 101,-1 6-78,0 3 128,2 0-93,2-2 115,1-4-88,1-4 121,2-5-99,0-4 106,-1-1-115,-3-1 82,-3 1-119,-3 3 71,-6 5-99,-5 5-30,-5 3-153,-6 5-177,-3 1-101,-2 0-225,-1-2-148,2-5-2163,3-7 1241</inkml:trace>
  <inkml:trace contextRef="#ctx0" brushRef="#br2" timeOffset="3438.28">963 4140 6497,'-1'3'1841,"-3"6"457,-1 1-2026,0 2 37,-1 3 14,-1 0-210,-1 1 194,-2 2-168,-3 2 137,-3 2-190,0 1 121,-1 1-199,1-2 129,3-2-155,4-5 219,5-5-66,8-4 333,8-6-107,7-6 283,7-3-162,5-3 106,4-1-288,2 1 110,0 2-270,0 4 124,-3 5-235,1 5 80,-2 4-115,0 3 110,-3 1-195,-1 0 114,-3-2-142,-2-3 19,-3-4-243,-2-3-48,-3-4-150,-4-3-142,-3-2-132,-4-1-324,-3-1-2089,-5 0 1147</inkml:trace>
  <inkml:trace contextRef="#ctx0" brushRef="#br3" timeOffset="3776.11">1107 3901 9450,'0'0'0,"2"8"2505,0 10 793,2 7-3177,1 5 275,1 6-199,0 2-254,0 3 93,-3 0-109,-4 2 37,-4 0-116,-5 2 58,-2-2-87,-1 0 41,0-3-61,3-4 53,4-5-139,6-4-35,5-7-154,6-5-283,4-7-174,4-6-2133,1-7 973</inkml:trace>
  <inkml:trace contextRef="#ctx0" brushRef="#br4" timeOffset="4203.93">1560 4060 6857,'1'3'2209,"3"6"541,1 3-2265,1 4 186,1 2-375,-1 3 19,-3 1-244,-2 2 109,-4 3-136,-1 1 89,0 2-122,0-1 34,3-1-97,4-2 71,5-3-129,8-5 121,7-3-95,7-7 187,5-4 2,7-6 268,0-6-75,2-7 245,-3-6-154,-5-8-9,-7-6-172,-10-6-14,-18 35-212,0-1 1,1 1 0,-1-1-1,0-11 1,-2 12 8,0-1 0,0 1 0,0-1 0,-4-12-1,2 12-35,0 0 0,0 0 0,-1 0 0,-5-8 0,-25-25-263,-8 6-24,-3 7-25,2 6-225,6 5-405,8 5-178,10 3-2041,10-2 630</inkml:trace>
  <inkml:trace contextRef="#ctx0" brushRef="#br5" timeOffset="5351.55">357 152 6817,'-3'0'4764,"-1"-1"-4436,-2-1 339,-3-1-432,-2 1-81,-1 1-116,-3 1 18,-2 2-91,0 2 40,-2 3-34,0 4 17,1 6-61,-2 8 63,-1 10-20,-2 10 24,-2 9 173,-3 6 36,2 0 197,2-6-16,5-9 95,5-11-167,8-12 109,6-12-177,9-11 48,9-10-94,9-9 20,8-5-122,8-2-52,4-1-48,5 3 32,1 4 3,0 5-67,-2 5 78,-3 5-54,-5 4 62,-4 4-91,-7 0 93,-7 2-85,-8-1 43,-5 0-181,-6-2-61,-4 0-412</inkml:trace>
  <inkml:trace contextRef="#ctx0" brushRef="#br6" timeOffset="5688.89">351 10 9690,'0'0'0,"2"7"2121,2 11 1119,2 7-3671,3 8 1100,1 5-559,-1 4-6,-3 3-88,-3 2 39,-4 2-92,-4 1-14,-5 1-112,-2 1-19,-1 0-13,1 1-4,1-4 83,3-3 41,4-6 13,5-7-174,3-9-78,5-9-360,3-12-259,3-12-2194,-1-11 1029,-1-1-5774</inkml:trace>
  <inkml:trace contextRef="#ctx0" brushRef="#br7" timeOffset="6529.64">919 121 5113,'0'6'3953,"-1"11"-1008,1 7-11,0 8-3028,-1 6 582,-2 5-350,-2 4-157,-4 4-48,-3 0-39,-2 3-74,-2 0 24,1-3-42,4-4 113,5-8-99,6-8 126,6-11-7,-5-19 63,-1-1 0,1 1 0,-1 0 1,1-1-1,-1 1 0,1 0 0,0-1 0,-1 1 0,1-1 0,0 1 0,0-1 0,-1 0 1,1 1-1,0-1 0,0 0 0,1 1 0,17-5 97,6-14 69,4-13 54,2-13 44,3-12 33,-2-9-135,-1-7 33,-4-3-81,-5-2-48,-5 2-9,-5 7-42,-3 10 8,-4 13-117,-3 16 4,-4 19-129,-3 17 12,-3 16-31,-2 11 105,-1 7 52,3 2 131,2-4 131,5-5 2,3-9 90,4-9 1,2-8 52,1-9-113,2-7-2,1-6-106,2-6-14,2-3-106,4-3 24,3 0 22,6 2-48,1 4 7,0 6-40,1 8 10,-2 7-16,-4 7 13,-3 7 61,-4 3-36,-4 4 33,-4 0-7,-6 0 39,-3 0-85,-4 1 73,-3 2-51,0 4 14,-1 4 5,2 7 35,2 5-9,4 5 5,3 3-10,5-1-34,3-3 10,4-7 22,2-9 38,2-11 216,0-10 16,0-14 133,-3-12-15,-3-13-32,-5-13-190,-5-14-70,-7-8-144,-7-10-124,-4-3 21,-2-3-152,1 3 85,4 5-71,5 10 112,6 12-275,3 14 64,2 16-300,1 13-47,-2 13-499,0 9 134,-3 4-2398,-2 2 1179,-1-3-5864</inkml:trace>
  <inkml:trace contextRef="#ctx0" brushRef="#br8" timeOffset="8334.73">2660 802 5161,'0'0'0,"19"-2"1945,10-2 232,-3 1-1597,-5-1 51,-5 2-379,-6 0 11,-6 2-206,-4 2 94,-7 1-168,-12 13 127,-2 4-116,-1 2 116,3 0-127,5-1 94,3-1-103,5-1 84,2-2-91,1 1 110,0 1-79,-2 3 136,-3 2-75,-4 4 120,-4 3-98,-5 8 173,-3 4-134,-4 8 137,0 6-132,0 7 87,1 1-176,5 2 78,3 1-142,5 1 92,3 0-98,1 3 121,0 2-92,-1 7 122,-4 5-62,-4 9 198,-4 6-91,-3 6 110,-4 8 197,1 4-454,3 2 221,7-1-135,11-1 205,9-7-162,11-3 176,7-2-96,6 1 217,2 1-237,2 3 171,0-3-211,-2 0 59,-3-4-229,-2-3 106,0-5-145,2-5 82,3-7-9,8-9 95,6-11-90,8-11 210,5-9-51,3-7 60,0-6-112,-3-3 128,-6-2-209,-7-1 80,-9-1-123,-10 1 29,-10 1-116,-8 1 2,-7 1-138,-5 0-153,-2-4-152,0-3-505,1-8-137,3-7 2436,-3-23-6078</inkml:trace>
  <inkml:trace contextRef="#ctx0" brushRef="#br9" timeOffset="9989.47">3802 1235 5369,'-1'0'3330,"-1"2"-3314,1 0 524,-1 1-261,1 0 202,-1 2-183,-2 5 222,-4 13-175,-2 8 177,-2 5-238,1 6 201,2 3-213,4 4 118,5 5-206,5 6 93,4 3-183,4 6 178,1 3-106,0 2 201,-2-2-120,-3-2 89,-6-6-209,-4-8 31,-5-9-279,-5-8-172,-2-11-193,-3-7-306,-1-7-235,0-7-2222,1-3 1173</inkml:trace>
  <inkml:trace contextRef="#ctx0" brushRef="#br10" timeOffset="10805.47">2617 2615 6569,'2'-3'4671,"0"1"-4335,0-1 276,0 1-460,-1 0 13,-1 0-175,1 1 56,-2-1-71,0 1 72,-1 0-79,0-1 80,-1 1-90,0 0 112,-1-1-100,1 1 125,-1-1-83,1 1 232,1-1-65,0 1 281,1-1-81,2 0 206,4-1-198,6-3 85,13-3-251,6 0 39,5 0-201,5 0 65,4 0-143,9-1 147,6-2-66,12-3 142,9-3-56,12-2 200,9-1-109,11-1 69,7 2-138,7 2 77,2 3-177,1 3 66,-2 3-120,-4 2 150,-8 0-122,-8 0 114,-10 0-108,-9-2 89,-12 1-139,-10 1 96,-14 1-144,-11 4 77,-12 4-101,-11 4 74,-12 7-165,-12 5-102,-10 6-100,-8 3-107,-7 1-216,-4-1-287,-3-3-49,-1-5-1006,-2-7-1282,-1-6 431,7-4-4178</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2:13.539"/>
    </inkml:context>
    <inkml:brush xml:id="br0">
      <inkml:brushProperty name="width" value="0.1" units="cm"/>
      <inkml:brushProperty name="height" value="0.1" units="cm"/>
      <inkml:brushProperty name="color" value="#AE198D"/>
      <inkml:brushProperty name="inkEffects" value="galaxy"/>
      <inkml:brushProperty name="anchorX" value="-12748.71387"/>
      <inkml:brushProperty name="anchorY" value="-14063.11621"/>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13827.71777"/>
      <inkml:brushProperty name="anchorY" value="-15576.42188"/>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14930.65039"/>
      <inkml:brushProperty name="anchorY" value="-17181.1582"/>
      <inkml:brushProperty name="scaleFactor" value="0.5"/>
    </inkml:brush>
  </inkml:definitions>
  <inkml:trace contextRef="#ctx0" brushRef="#br0">0 182 3185,'3'8'4563,"-2"-9"-4213,0 1 22,0 0-340,0-1 29,0 1-124,0-1 58,0 0-80,0 1 114,-1-1-62,1 1 105,-1 0-28,1 0 133,0 0 133,0 1-209,-1 0 48,1 0-145,-1 0 114,1 1-134,-1-1 84,1 0-74,-1 0 49,1 0-155,1-1 53,-1 0-87,0 0 38,0 0-43,2 0 1076,-3 0-841,-1 1 38,1 0-166,0 0 22,0 0-108,0 0 88,0-1-78,0 1 126,0-1-74,-7 2-2249,5 0 3500,1-1-699,1 0-424,1-1 92,0 0-158,0 0 86,0 0-68,1 0 129,-1-1-130,1 1 126,-1-1-74,1 0 50,0-3-116,1-1 155,1-3-133,0-1 78,0-1-78,0-1 105,-1 1-106,-1 2 200,-1 1-86,0 2 135,-1 1-127,0 2 88,0 0-204,0 0 104,-1 1-132,2 0 89,-1 0-113,2-3 107,1-3-136,1-1 133,0-3-107,0 1 107,0 1-96,-2 2 151,0 1-101,0 2 175,-1 1-77,-1-1 1118,0 4-1200,0 2 59,0 0-147,0 0 119,0 2-106,0 5 151,-1 13-71,-1 5 174,0 4-102,0 4 196,0 3-110,-1 4 104,0 3-203,0 5 106,-2 1-188,1 2 143,1-2-105,0-3 142,1-4-133,2-4 98,1-8-150,0-6 80,1-6-122,-1-6-14,0-6-178,-1-3-180,0-4-204,0-13-4734,4-14 3138,0 0-5675</inkml:trace>
  <inkml:trace contextRef="#ctx0" brushRef="#br1" timeOffset="610.46">484 1 5441,'-3'2'5709,"2"0"-5331,-2 5 138,-5 14-241,0 6 93,0 4-270,1 4 81,0 2-148,0 5 70,2 3-101,1 5 148,2 6-110,4 5 184,6 3-32,7 0 192,7-2-112,8-4 146,5-8-188,5-9 141,0-11-185,0-11 164,-2-11-201,-1-13 124,-4-11-180,-3-11 95,-4-10-191,-4-8 108,-5-4-95,-5-5 42,-7 1-143,-8 0 86,-7 3-115,-6 6 20,-4 8-46,-3 12 75,-1 12-90,22 12 157,1 0 1,-1 0-1,0 0 0,0 0 0,0 0 0,0 0 1,0 0-1,0 1 0,0-1 0,1 1 1,-3 0-1,-19 13-129,-1 9 114,2 6-70,1 4 99,2-2-36,3-2 69,2-3-91,3-5 75,2-4-192,1-3-178,1-3-210,1-1-362,2-2-296</inkml:trace>
  <inkml:trace contextRef="#ctx0" brushRef="#br2" timeOffset="1836.04">1262 148 2641,'-2'3'6820,"1"-1"-6314,1 1-23,-1-1-147,1 0-290,0 0 70,-1 0-159,1-1 111,0 1-95,0 1 121,1-1 2,-2 1 226,1 0-57,-1 0 227,0 0-122,-1 0 132,1-1-230,0 2 124,-1 1-203,0 4 54,0 1-172,-4 11 79,-1 2-152,-1-1 76,-1-3-102,2-3 74,1-3-109,1-4 115,2-3-101,1-2 86,1-2-62,1 0 121,-1-1-119,0 2 104,1 1-95,0 3 92,0 2-102,1 2 125,0 2-114,1 1 92,4 12-92,2 3 82,2 1-118,1 1 100,0-2-98,1-1 94,-2-4-103,1-4 124,0-3-75,0-3 146,0-4-106,1-4 120,1-3-117,0-3 148,0-3-174,2-4 118,0-1-122,0-2 109,0-2-155,0-3 111,0-1-111,-2-1 86,-1-2-128,0 0 120,-2-1-94,0 0 122,-2 2-101,-2 2 116,0 1-145,-3 1 110,-1 3-138,-2 1 104,-2 1-108,-2 2 86,0 1-82,-2 0 99,-1 1-104,1-1 97,1-2-58,0-3 93,0-4-63,1-4 124,-1-1-72,0-2 109,0 3-94,-2 1 68,0 3-105,-1 3 2,0 2-134,-2 2 60,1 2-91,-1 0 116,2 1-55,-1-1 121,1 0-69,0 0 119,0 0-117,1 0 122,0 0-101,1 1 105,-1 2-133,1 1 105,2 2-108,1 0 77,0 1-89,0 1 100,1 0-105,-1 1 78,1 0-61,-1-1 73,0 1-67,1 0 86,-1 0-72,0 0 78,0-1-68,0-1 76,0 1-87,0-1 64,0 1-151,0-1-42,1 1-152,-1-1-183,0 1-165,0 1 363</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2:19.870"/>
    </inkml:context>
    <inkml:brush xml:id="br0">
      <inkml:brushProperty name="width" value="0.1" units="cm"/>
      <inkml:brushProperty name="height" value="0.1" units="cm"/>
      <inkml:brushProperty name="color" value="#AE198D"/>
      <inkml:brushProperty name="inkEffects" value="galaxy"/>
      <inkml:brushProperty name="anchorX" value="-13910.28613"/>
      <inkml:brushProperty name="anchorY" value="-16222.96777"/>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12760.9502"/>
      <inkml:brushProperty name="anchorY" value="-17037.70898"/>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13892.78809"/>
      <inkml:brushProperty name="anchorY" value="-19139.06445"/>
      <inkml:brushProperty name="scaleFactor" value="0.5"/>
    </inkml:brush>
    <inkml:brush xml:id="br3">
      <inkml:brushProperty name="width" value="0.1" units="cm"/>
      <inkml:brushProperty name="height" value="0.1" units="cm"/>
      <inkml:brushProperty name="color" value="#AE198D"/>
      <inkml:brushProperty name="inkEffects" value="galaxy"/>
      <inkml:brushProperty name="anchorX" value="-12854.47461"/>
      <inkml:brushProperty name="anchorY" value="-18552.18359"/>
      <inkml:brushProperty name="scaleFactor" value="0.5"/>
    </inkml:brush>
    <inkml:brush xml:id="br4">
      <inkml:brushProperty name="width" value="0.1" units="cm"/>
      <inkml:brushProperty name="height" value="0.1" units="cm"/>
      <inkml:brushProperty name="color" value="#AE198D"/>
      <inkml:brushProperty name="inkEffects" value="galaxy"/>
      <inkml:brushProperty name="anchorX" value="-14598.00684"/>
      <inkml:brushProperty name="anchorY" value="-19617.99609"/>
      <inkml:brushProperty name="scaleFactor" value="0.5"/>
    </inkml:brush>
    <inkml:brush xml:id="br5">
      <inkml:brushProperty name="width" value="0.1" units="cm"/>
      <inkml:brushProperty name="height" value="0.1" units="cm"/>
      <inkml:brushProperty name="color" value="#AE198D"/>
      <inkml:brushProperty name="inkEffects" value="galaxy"/>
      <inkml:brushProperty name="anchorX" value="-13569.16895"/>
      <inkml:brushProperty name="anchorY" value="-19367.28906"/>
      <inkml:brushProperty name="scaleFactor" value="0.5"/>
    </inkml:brush>
    <inkml:brush xml:id="br6">
      <inkml:brushProperty name="width" value="0.1" units="cm"/>
      <inkml:brushProperty name="height" value="0.1" units="cm"/>
      <inkml:brushProperty name="color" value="#AE198D"/>
      <inkml:brushProperty name="inkEffects" value="galaxy"/>
      <inkml:brushProperty name="anchorX" value="-15067.55957"/>
      <inkml:brushProperty name="anchorY" value="-21069.14648"/>
      <inkml:brushProperty name="scaleFactor" value="0.5"/>
    </inkml:brush>
    <inkml:brush xml:id="br7">
      <inkml:brushProperty name="width" value="0.1" units="cm"/>
      <inkml:brushProperty name="height" value="0.1" units="cm"/>
      <inkml:brushProperty name="color" value="#AE198D"/>
      <inkml:brushProperty name="inkEffects" value="galaxy"/>
      <inkml:brushProperty name="anchorX" value="-13801.28027"/>
      <inkml:brushProperty name="anchorY" value="-20151.5918"/>
      <inkml:brushProperty name="scaleFactor" value="0.5"/>
    </inkml:brush>
    <inkml:brush xml:id="br8">
      <inkml:brushProperty name="width" value="0.1" units="cm"/>
      <inkml:brushProperty name="height" value="0.1" units="cm"/>
      <inkml:brushProperty name="color" value="#AE198D"/>
      <inkml:brushProperty name="inkEffects" value="galaxy"/>
      <inkml:brushProperty name="anchorX" value="-15100.90039"/>
      <inkml:brushProperty name="anchorY" value="-22755.32617"/>
      <inkml:brushProperty name="scaleFactor" value="0.5"/>
    </inkml:brush>
    <inkml:brush xml:id="br9">
      <inkml:brushProperty name="width" value="0.1" units="cm"/>
      <inkml:brushProperty name="height" value="0.1" units="cm"/>
      <inkml:brushProperty name="color" value="#AE198D"/>
      <inkml:brushProperty name="inkEffects" value="galaxy"/>
      <inkml:brushProperty name="anchorX" value="-16968.39453"/>
      <inkml:brushProperty name="anchorY" value="-24112.58008"/>
      <inkml:brushProperty name="scaleFactor" value="0.5"/>
    </inkml:brush>
    <inkml:brush xml:id="br10">
      <inkml:brushProperty name="width" value="0.1" units="cm"/>
      <inkml:brushProperty name="height" value="0.1" units="cm"/>
      <inkml:brushProperty name="color" value="#AE198D"/>
      <inkml:brushProperty name="inkEffects" value="galaxy"/>
      <inkml:brushProperty name="anchorX" value="-18190.74805"/>
      <inkml:brushProperty name="anchorY" value="-29167.37305"/>
      <inkml:brushProperty name="scaleFactor" value="0.5"/>
    </inkml:brush>
    <inkml:brush xml:id="br11">
      <inkml:brushProperty name="width" value="0.1" units="cm"/>
      <inkml:brushProperty name="height" value="0.1" units="cm"/>
      <inkml:brushProperty name="color" value="#AE198D"/>
      <inkml:brushProperty name="inkEffects" value="galaxy"/>
      <inkml:brushProperty name="anchorX" value="-19487.41992"/>
      <inkml:brushProperty name="anchorY" value="-30729.32813"/>
      <inkml:brushProperty name="scaleFactor" value="0.5"/>
    </inkml:brush>
    <inkml:brush xml:id="br12">
      <inkml:brushProperty name="width" value="0.1" units="cm"/>
      <inkml:brushProperty name="height" value="0.1" units="cm"/>
      <inkml:brushProperty name="color" value="#AE198D"/>
      <inkml:brushProperty name="inkEffects" value="galaxy"/>
      <inkml:brushProperty name="anchorX" value="-20736.63867"/>
      <inkml:brushProperty name="anchorY" value="-33007.61719"/>
      <inkml:brushProperty name="scaleFactor" value="0.5"/>
    </inkml:brush>
  </inkml:definitions>
  <inkml:trace contextRef="#ctx0" brushRef="#br0">405 710 4873,'1'0'3031,"1"-1"-2720,-2 1-336,1-1 119,-1 0-151,1-1 133,-1 1-125,0-1 149,0 0-147,0 0 158,0 1-66,-1-8 3709,1 9-3823,0 0 120,-1 1-86,0 0 54,-1 0-25,1 0 64,-1 1-37,1 1 70,-2 2-47,-1 2 146,-2 4-96,-9 11 80,-3 3-95,-2 2 56,-1-1-159,0 2 90,1-1-107,-1 1 121,0 4-93,1 3 169,0 3-57,1 2 162,2 1-88,2 0 127,3-1-136,2 0 90,1 1-160,2 1 101,-1 0-119,0 1 88,-2 2-130,-2 2 111,0 2-101,-2 3 141,1 1-97,2 3 98,2 0-112,5 1 81,4-1-147,5 2 97,6-2-70,5 1 168,4-1-48,4 0 161,1-3-68,2-3 112,-1-3-168,-1-2 98,-2-3-191,-3-4 71,-5-4-160,-2-4 116,-3-6-181,-2-5 126,-2-5-107,-2-4 94,0-3-148,-2-2 99,-1-2-136,0-1-27,-2-1-193</inkml:trace>
  <inkml:trace contextRef="#ctx0" brushRef="#br1" timeOffset="1954.33">690 1496 5465,'1'1'4817,"0"0"-4702,0 0 56,0 0-143,1 0 129,-1 1-100,1-1 106,-1 0-67,1 0 152,-1-1-99,1 0 157,-1 0-99,1 0 191,-1 1-146,0 0 115,-1 0-144,1 0 97,-1 1-237,0 1 85,0-1-156,0 1 84,0 1-115,0 2 96,1 0-95,2 3 83,0 2-72,5 12 106,-1 3-87,1 5 131,-2 2-113,-2 2 112,0 2-98,0 2 104,1 3-115,1 3 82,2 3-119,2 5 99,1 4-98,1 5 196,-1 3-85,-2 3 219,-4 0-114,-4 1 277,-4-3-225,-4-2 77,-1-6-181,0-7 92,1-8-297,1-9 16,2-9-93,2-8 21,2-8-135,0-5 74,0-3-57,1-2-135,-1-1-120,1-4-145,-1-2-151,0-4-180,3-12-40,0-6-2137,0-5 1186,0 5-5914</inkml:trace>
  <inkml:trace contextRef="#ctx0" brushRef="#br2" timeOffset="2640.36">630 1520 7098,'1'0'4128,"1"0"-4332,0 0 958,-1-1-466,1 1 229,-1 0-157,3-2 91,5-1-239,13-5 48,6-1-221,3-1 118,1 1-102,1 1 156,0 2-83,1 1 132,2 1-100,2 2 108,1 1-143,0 2 81,-3 2-93,-2 3 52,-4 4-129,-6 4 74,-6 5-112,-5 7 68,-8 3-126,-6 5 109,-4 3-82,-6 2 70,-3 0-104,-4 0 115,-3-3-101,-5 0 96,-3-4-75,-4-2 228,-4-3-112,-3-3 183,-2-4-103,-2-3 129,1-5-174,1-4 146,4-5-205,2-3 3,6-3-147,4-2-6,7 0-223,5 0-10,5 1-124,4 0-154,3 2-134</inkml:trace>
  <inkml:trace contextRef="#ctx0" brushRef="#br3" timeOffset="3639.21">1448 1713 5937,'0'0'0,"2"9"1681,4 3 550,1-1-2183,3-2 536,0-2-441,-1-3 101,-1-1-139,-2-2 270,-3-1-99,1-2 872,-5 1-1015,-1 0 114,1 0-203,-1-1 172,0 1-169,0-1 142,0 1-117,1-1 110,-1 1-154,1 0 166,-1-1-126,1 1 86,-1-1-100,1 1 94,-1 0-150,1 1 80,0-1-92,-1 1 88,1 0-102,-1 0 87,1 0-102,0 0 95,-1-1-104,1 1 78,0 0-100,1 0 132,-1 0 10,2 0-98,-1 0 80,2 0-100,-1 0 113,1 0-110,-1 0 99,3 0-85,4 0 81,14 0-108,9 0 116,8-1-120,9 1 204,5-2-60,6 1 183,0-1-36,2 2 234,-2 1-200,-4 1 137,-5 1-151,-5 1 22,-8 0-216,-7 0 103,-7-1-210,-7-1 110,-6-1-106,-6 0 74,-2-1-97,-3 0 93,-1 0-141,-1 0 22,1 0-104,0 0 43,1 0-84,0 0-16,0 0-55</inkml:trace>
  <inkml:trace contextRef="#ctx0" brushRef="#br4" timeOffset="6121.42">2581 1418 4897,'0'2'6958,"2"-2"-6412,-1 0-262,2-1 136,3 0-230,4-1 79,14-3-189,6 1 75,6 0-152,5 1 94,3 1-98,3 1 185,1 3-55,0 3 154,-3 3-85,-4 2 145,-6 2-235,-7 3 110,-10 2-198,-11 4 69,-14 4-158,-15 5 114,-14 5-161,-13 5 129,-10 2-78,-6 2 125,-1 0 21,4-2-19,9-4 124,13-6-108,15-7 158,16-9-102,10-15-125,-1-1-1,0 0 0,0 1 0,0-1 1,0 0-1,0 1 0,0-1 0,0 0 1,1 1-1,-1-1 0,0 0 0,0 1 1,0-1-1,1 0 0,-1 0 0,0 1 0,0-1 1,1 0-1,-1 0 0,0 1 0,0-1 1,1 0-1,-1 0 0,0 0 0,1 0 1,-1 0-1,0 1 0,1-1 0,-1 0 1,0 0-1,1 0 0,-1 0 0,1 0 1,22 0 193,13-6 298,9-2-129,8-4 183,3 1-138,1 2 64,-1 3-299,-2 5 55,-5 5-219,-7 7 31,-10 6-152,-30-14 92,1-1 0,0 1 0,-1-1 0,0 1 0,1 0-1,-1 0 1,2 4 0,-3-4-12,1 0 0,-1 0 0,0 0 0,0 1 0,0-1 0,0 1 0,0 4 0,-5 30-148,-10 2-96,-10 1 108,-6-3 1,-6-3 105,-3-6-6,-3-4 168,-2-7-71,-2-5 171,-2-6-72,-1-3 140,1-3-167,0-3 101,3-1-192,3 0 34,5 0-176,4 2-32,6 1-188,5 3-405,8 1-226,7 1-269,8-1-46,9-4-298,8-4 207,9-8-1722,8-7 984,-3 0-4716</inkml:trace>
  <inkml:trace contextRef="#ctx0" brushRef="#br5" timeOffset="6864.35">3449 1466 6089,'-3'1'7691,"2"1"-7252,0 0-51,0 0-347,0 1 119,1-1-156,7 3 138,14 3-138,8-3 107,6-3-126,4-3 148,1-2-54,1-2 261,-1 2-89,-2 2 189,-3 4-195,-5 8 83,-7 8-269,-22-15-39,1-1 0,0 0-1,0 0 1,-1 0 0,1 1 0,-1-1 0,1 5 0,0 35-91,-13 11 142,-12 9-135,-14 7 82,-8 4-118,-6 0 174,-4-1-138,-1-3 81,4-7-22,3-8 107,7-10-75,6-11 252,8-12-53,8-10 140,8-10-77,10-10 114,11-10-246,10-9 102,12-8-198,8-5 87,8-1-164,5 3 90,3 6-108,0 10 85,-1 10-83,-4 12 52,-4 9-35,-4 10 66,-6 5-94,-5 5 86,-6 1-83,-3 0 15,-5-4-99,-3-3-12,-4-6-124,-3-8-195,-3-6-261,-2-9-420,-3-6-123,-4-6 506,-5-2-3145,-8-3 2154</inkml:trace>
  <inkml:trace contextRef="#ctx0" brushRef="#br6" timeOffset="7416.9">4188 1725 6073,'0'0'0,"4"0"1625,5 0 587,2 1-2193,0 1 541,-3 1-367,-1 1 165,-4-1-106,-1 0 184,-3-1-124,-1 0 164,-3 1-269,-2 0 99,-1 1-176,0-1 117,0 0-126,1 3 156,-2 4-121,-1 14 86,1 7-146,4 6 125,4 4-116,6 3 146,5 1-80,6 0 138,5-2-158,5-3 144,4-5-166,2-8 114,2-8-121,0-10 35,-1-11-116,-1-13 160,-3-10-173,-5-11 82,-4-9-45,-5-9 103,-6-6-188,-7-5 124,-9-2-116,-9 0 31,-9 5-123,-8 8 153,-4 14-162,32 35 89,-1 1 0,0 0 0,0 0 0,-11-6 0,13 8-2,-1 0 1,0 1 0,0-1 0,0 1 0,-1 0 0,-5 0 0,5 0-19,1 1 0,-1 0 0,1 1 0,0 0 0,-1-1 0,-5 3 0,-32 15-354,-4 10-97,0 6-59,0 4-155,3-1 64,4-5-283,7-7-46,7-9-2026,9-12 1102</inkml:trace>
  <inkml:trace contextRef="#ctx0" brushRef="#br7" timeOffset="8145.95">4440 802 5545,'-3'2'6612,"3"0"-6082,2 2 125,3 2-330,12 9 102,4 1-223,0-1 16,-1-2-220,-3-3 118,-4-3-112,-5-3 242,-3-1-15,-3-1 277,-1-1-105,-1 1 282,1 5-268,12 14 79,6 6-248,5 5 81,5 2-281,3 2 110,3 0-166,2-1 48,1 2-84,2 3 56,0 3-75,0 5 133,-1 6-133,-2 5 89,-4 3-74,-5 3 114,-5 1-136,-7 3 127,-7-1-95,-8 2 131,-7 1-113,-8 3 177,-7 0-70,-8-1 73,-4-3-120,-5-3 74,-3-7-146,-2-7 67,2-7-100,1-7-21,5-10-146,5-7-142,7-8-158,7-8-354,6-8-104,6-8-329,8-8-44,5-9-2228,7-7 1298,0 3-5803</inkml:trace>
  <inkml:trace contextRef="#ctx0" brushRef="#br8" timeOffset="8791.25">4915 717 6657,'4'-1'1929,"6"-4"681,5-1-2482,6-1 844,5-1-568,3 2 75,1 1-246,2 1 99,-1 3-218,-1 1 55,-3 3-184,-2 1 111,-3 2-116,-2 3 87,-4 1-102,-1 3 95,-3 1-57,-2 4 120,-2 2-71,-3 2 146,-4 2-104,-4 3 82,-4 2-163,-6 3 122,-6 3-172,-4 3 103,-4 3-80,0 1 67,1-1-57,5-1 223,6-5-46,11-4 360,4-29-483,1 1 0,-1-1-1,0 0 1,1 1-1,-1-1 1,1 0 0,0 0-1,0 0 1,1 3 0,0-3 17,-1 0 1,0 0 0,1-1 0,0 1-1,-1-1 1,1 1 0,0-1 0,0 1-1,4 1 1,28 6 388,15-8 112,12-7-364,9-8 127,4-5-214,2-1 78,-4-1-143,-6 1 17,-10 3-327,-10 1-529,-14 3-327,-15 1 127,-17 11 829,0 0 0,0 1-1,1 0 1,-1-1-1,0 1 1,0-1-1,1 1 1,-1-1-1,0 1 1,0 0-1,0-1 1,0 1 0,0-1-1,0 1 1,0-1-1,0 1 1,0-1-1,0 1 1,0-1-1,0 1 1,0-1-1,0 1 1,0-1 0,-1 1-1,1-1 1,0 1-1,-15-17-2305</inkml:trace>
  <inkml:trace contextRef="#ctx0" brushRef="#br9" timeOffset="11635.29">5481 24 1600,'0'0'0,"-3"0"905,-5-1 148,-1 0-154,0-1 6,0 1 54,2 0 276,2 0-301,1 0 115,1 1-407,1-1 107,1 1-342,-1 0 111,1 0-284,0 0 53,0-1-215,-1 0 51,0-1-149,-1 1 82,0-1-114,1 1 114,-1-1-120,0 1 129,0 0-85,0 0 129,1 0-63,0 1 124,1 0-116,0 0 131,2 0-104,3 1 117,1 0-99,3 1 77,0 0-107,-2 0 87,0 0-149,-1 2 107,-1 3-119,2 4 117,7 11-92,3 5 121,5 2-81,4 3 111,4-2-96,1-1 152,2-2-110,1-1 186,-3-3-109,-1 1 132,-3 0-185,-3 2 122,-3 1-190,-1 4 53,-1 3-116,1 5 46,1 3-74,4 6 27,4 2-38,5 3 37,3 1-12,4 2-6,1 3-6,0 5 76,-2 2-106,-2 5 62,-6 3-48,-3 3 96,-4 0-122,-2 4 152,-2 1-102,0 2 69,-1-1-121,0 3 109,-1 1-119,-1 4 99,-1 3-68,-2 4 77,-3 2-97,-4 1 95,-5 0-57,-6 2 73,-5-3-104,-7 2 134,-6-1-96,-4 1 58,-5-3-44,-3-1 68,-2-3-86,-2-2 93,0-4-122,1-3 93,0-5-86,-1-3 126,-1-5-139,-2-2 146,-1-5-137,-3-3 126,2-6-178,0-6 136,4-6-82,5-6 70,5-6-102,6-7 123,6-5-141,6-8-23,6-5-70,3-4 49,2-4-180,1-1-192,1-1-131,3-6-479,4-14-2320,2-10 1120,-1 1-6369</inkml:trace>
  <inkml:trace contextRef="#ctx0" brushRef="#br10" timeOffset="12876.22">7080 1712 3737,'1'7'7097,"-2"-4"-6874,1-1 196,0-1-96,-1 0-129,0 0 134,0-1-197,-1-1 97,0 1-136,0-1 53,-1 0-150,-2-1 77,-2 0-113,-2 0 94,-2-1-96,-2 1 178,-12 0-43,-2 3 140,-2 4-89,1 4 145,1 7-199,2 8 71,2 6-184,2 10 94,1 6-149,3 6 104,4 3-90,4 1 109,6-3-69,4-5 171,6-8-10,2-9 282,4-11-17,3-12 182,3-12-150,5-15 93,4-14-307,3-15 38,0-13-204,0-14 35,-3-8-153,-3-8 73,-6-2-132,-3 1 91,-5 6-50,-3 8 107,-3 13-67,-2 12 81,-1 14-106,-1 11 106,-1 10-154,-1 8 111,0 6-36,0 2 149,0 3-134,1 1 104,0-1-114,0 1 125,-1 0-150,1 0 110,0 2-90,1 9 81,3 17-118,1 13 120,1 10-94,2 11 93,0 6-101,0 4 87,0 1-111,1-1 134,1-3-87,-1-2 93,0-3-72,0-4 79,0-4-117,1-5 222,1-7-66,4-6 91,3-9-56,5-7 86,3-7-174,3-6 71,0-6-129,-1-3 88,-3-3-124,-4-3 90,-4 0-113,-5-1 13,-6-1-156,-3 2-277,-3 1-220,-3 1-252,-6-2-136,-15-7-2680,-6-2 1612,1 0-7241</inkml:trace>
  <inkml:trace contextRef="#ctx0" brushRef="#br11" timeOffset="13304">7542 1761 7570,'0'0'0,"1"8"3032,2 11 104,0 7-1832,2 8-1095,0 7 291,0 7-508,-1 7 122,-2 5-141,0 5 88,0 4-122,2 3 118,1 0-93,3 2 122,3 2 11,4 1 337,2 1-90,5-1 234,3-3-52,2-4 26,1-7-336,-2-6 68,-2-8-245,-4-10-49,-5-9-242,-5-9-272,-3-7-165,-5-7-170,-1-4-100,-13-18-3098,-3-13 1113,-5-9 130,1 1-3572</inkml:trace>
  <inkml:trace contextRef="#ctx0" brushRef="#br12" timeOffset="13742.65">7368 1696 6825,'0'0'0,"9"0"2753,14 0 158,11-2-1697,11 1-850,7 0 251,4 1-511,1 1 172,-5 2-119,-6 2 93,-8 1-149,-9 3 63,-9 3-153,-8 2 58,-9 4-126,-6 5 115,-6 3-94,-6 4 84,-2 4-89,-3 4 250,-2 2-26,1 3 280,0 1-22,0-1 174,2-3-213,-2-3 6,2-5-296,-2-6-11,3-7-232,0-6-127,1-6-243,1-5-565,1-6-292,-1-5-2598,-1-4 972</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2:43.906"/>
    </inkml:context>
    <inkml:brush xml:id="br0">
      <inkml:brushProperty name="width" value="0.1" units="cm"/>
      <inkml:brushProperty name="height" value="0.1" units="cm"/>
      <inkml:brushProperty name="color" value="#AE198D"/>
      <inkml:brushProperty name="inkEffects" value="galaxy"/>
      <inkml:brushProperty name="anchorX" value="-21868.15625"/>
      <inkml:brushProperty name="anchorY" value="-34546.13672"/>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23236.02344"/>
      <inkml:brushProperty name="anchorY" value="-37706.83594"/>
      <inkml:brushProperty name="scaleFactor" value="0.5"/>
    </inkml:brush>
  </inkml:definitions>
  <inkml:trace contextRef="#ctx0" brushRef="#br0">442 575 4665,'1'5'3869,"-1"-1"-3256,0 2 536,-2 0-499,0 0-16,0 0-431,1-1 30,-1-2-253,1-1 97,1-1-90,0 0 104,1-2-78,0 1 82,2-2-107,0 1 78,0-1-99,-1 0 140,1 1-53,0-1 225,-2 2-60,1 0 169,0 0-124,-1 1 72,1 2-197,1 4 45,4 12-163,1 5 76,-2 5-114,-1 1 85,-1 1-84,-1 4 80,-1 2-99,-2 6 86,0 7-83,0 10 61,0 9-65,2 12 122,2 10-112,1 12 102,2 9-85,-1 9 156,1 6-65,-1 6 240,0-1-46,-1 2 193,-3-4-110,-1-1 15,-3-8-198,1-6 89,1-12-197,2-14 23,4-17-109,5-17 61,5-17-183,-15-36 136,0 1-1,1-1 1,0 0 0,-1 0 0,1 0-1,0 0 1,0 0 0,0 0 0,3 1-1,-4-2-7,1 0-1,-1 0 1,1 0-1,0-1 1,-1 1-1,1 0 1,0-1-1,-1 1 1,1-1-1,0 0 1,0 0-1,2 0 1,23-6-195,3-13-177,1-11-284,-2-9-242,-4-9-2759,-9-6 1336,-6 8-7343</inkml:trace>
  <inkml:trace contextRef="#ctx0" brushRef="#br1" timeOffset="850.16">1 1156 8498,'1'-2'5442,"2"-4"-5387,9-14 506,3-8-533,4-7 71,3-5-144,1-6 99,0-4-68,1-6 206,0-6-68,2-7 179,0-6-101,5-6 122,4-5 71,6-3-335,6 1 218,3 4-153,2 9 140,-3 14-179,-8 14 72,-7 16-136,-9 14 90,-8 10-172,-6 9 122,-4 6-87,-4 6 98,-1 5-74,-1 3 70,1 4-113,3 2 118,1 2-85,4 4 63,3 4-83,2 6 90,1 7-66,1 4 30,0 4-83,0 3 172,-2 0-119,-2 0 87,-2-1-50,-2-2 79,-1-5-125,0-6 123,-1-7-123,1-6 92,-1-10-122,-1-7 101,-2-7-51,-2-5 99,-1-3-55,-8-4 188,-32-10-229,-16-4 65,-15-2-98,-10-1 77,-2 4-46,-1 3 42,5 5-86,6 5 26,9 5-114,7 4-63,10 3-73,9 2-92,9-1-150,9-2-472,7-4-149,6-24-5416</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3:14.583"/>
    </inkml:context>
    <inkml:brush xml:id="br0">
      <inkml:brushProperty name="width" value="0.1" units="cm"/>
      <inkml:brushProperty name="height" value="0.1" units="cm"/>
      <inkml:brushProperty name="color" value="#AE198D"/>
      <inkml:brushProperty name="inkEffects" value="galaxy"/>
      <inkml:brushProperty name="anchorX" value="-39986.75781"/>
      <inkml:brushProperty name="anchorY" value="-55872.19922"/>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46314.37109"/>
      <inkml:brushProperty name="anchorY" value="-56779.66797"/>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44580.78516"/>
      <inkml:brushProperty name="anchorY" value="-57202.91797"/>
      <inkml:brushProperty name="scaleFactor" value="0.5"/>
    </inkml:brush>
    <inkml:brush xml:id="br3">
      <inkml:brushProperty name="width" value="0.1" units="cm"/>
      <inkml:brushProperty name="height" value="0.1" units="cm"/>
      <inkml:brushProperty name="color" value="#AE198D"/>
      <inkml:brushProperty name="inkEffects" value="galaxy"/>
      <inkml:brushProperty name="anchorX" value="-45815.41797"/>
      <inkml:brushProperty name="anchorY" value="-59578.53906"/>
      <inkml:brushProperty name="scaleFactor" value="0.5"/>
    </inkml:brush>
    <inkml:brush xml:id="br4">
      <inkml:brushProperty name="width" value="0.1" units="cm"/>
      <inkml:brushProperty name="height" value="0.1" units="cm"/>
      <inkml:brushProperty name="color" value="#AE198D"/>
      <inkml:brushProperty name="inkEffects" value="galaxy"/>
      <inkml:brushProperty name="anchorX" value="-47688.22266"/>
      <inkml:brushProperty name="anchorY" value="-61652.55859"/>
      <inkml:brushProperty name="scaleFactor" value="0.5"/>
    </inkml:brush>
  </inkml:definitions>
  <inkml:trace contextRef="#ctx0" brushRef="#br0">1 170 5969,'4'1'3129,"8"-1"-187,7-5-722,6-4-1615,6-4 471,3-4-464,2 0-59,-3 2-374,-4 3 54,-4 3-230,-5 4 85,-1 3-75,-1 4 138,2 1-87,6 0 96,5 0-16,9-2 26,7-2-52,11-3 194,7-2-57,11-2 118,9 0-35,12-1 43,12 0-149,15 1 63,12 0-194,16 2 117,11 0-128,18 3-12,11 1-9,20 1 43,12 3-89,17 3 28,4 3 26,10 1-76,-1 1 62,1 0-48,-6-3 50,-2-2-5,-11-3-16,-9-3 25,-19-2-7,-17 1-8,-22-1 22,-23 2 12,-25 2-49,-26 1-59,-25 1-88,-24 0-448,-26-2-124,-25 1-1071,-25-1-18,-21 0-630,-18 0-1711,-12-2 844,10 0-4772</inkml:trace>
  <inkml:trace contextRef="#ctx0" brushRef="#br1" timeOffset="1027.4">1556 917 5225,'-13'-3'11121,"15"9"-10079,6 17-318,2 8-128,1 9-308,2 9-48,-2 11-315,2 12-51,0 15-9,-1 17-54,0 13 38,0 15 52,-1 7 42,-1 9 30,-1-1 63,-3-1-13,-4-7 65,-4-9 3,-7-16 2,-6-15-53,-3-18-12,-4-16-93,-2-17 3,1-16-35,21-30 87,0 0 0,0 0-1,0-1 1,-1 1 0,1-1 0,0 1-1,0-1 1,-5 2 0,5-3 3,1 1 0,-1-1 0,1 0 0,-1 0 0,1 0 0,-1 0 0,1 0 0,-1 0 0,1 0 0,-1 0 0,1-1 0,-1 1 0,1 0 0,-2-1 0,1-1-1,-1 1 1,1-1 0,0 1 0,-1-1-1,1 0 1,0 1 0,0-1-1,-3-4 1,-18-33-61,0-18-25,1-23 56,0-20 1,-1-20 10,1-11-27,1-10 65,3 5-57,2 11-1,2 19 57,1 22 140,-1 26-10,13 54-100,-1 0 0,1-1 0,-1 2 0,0-1 0,0 0 0,-5-6 0,6 9-26,1 0 0,-1 0 0,0 1 0,0-1 0,1 0 0,-1 0 0,0 1 0,0-1 0,0 1 0,0-1 0,0 1 0,0-1 0,0 1 0,0-1 0,0 1 0,0 0 0,0 0 0,0-1 0,-2 1 0,1 0 10,0 0 0,1 0 0,-1 1 0,0-1 0,1 1 1,-1-1-1,0 1 0,1-1 0,-1 1 0,1 0 0,-1 0 0,1 0 1,-2 1-1,-24 21 199,-2 12 32,-2 7-164,-1 3 32,1 0-84,0 0 120,1-1-95,2 0 162,4-2-8,3 2-11,3 1-74,3 2-15,1 0-151,1 1-168,1-3-103,2-6-390,0-8-205,3-13-737,2-14-76,3-19-2520,5-18 990,0-1-5550</inkml:trace>
  <inkml:trace contextRef="#ctx0" brushRef="#br2" timeOffset="1532.05">2250 1549 7282,'4'4'2776,"7"6"402,4 5-2234,3 7 262,3 7-553,0 7-46,-1 6-193,-2 8 15,0 3-149,-2 7-12,-1 1-80,-1 6-41,-1 4-107,0 7-41,-1 5 21,-1 9-24,-2 4 24,-2 4-16,-1-2-4,-3-3-46,-1-9-43,-2-12-355,-3-15-175,-1-21-563,-3-22-253,7-16 1314,-1 0-1,1 0 1,0 0-1,-1 0 0,1 0 1,-1 0-1,1-1 0,0 1 1,-1 0-1,1 0 0,0 0 1,-1 0-1,1 0 0,-1-1 1,1 1-1,0 0 0,0 0 1,-1-1-1,1 1 0,0 0 1,-1-1-1,1 1 0,0 0 1,0-1-1,0 1 1,-1 0-1,1-1 0,0 1 1,0 0-1,0-1 0,-1 0 1,-12-31-2669,2-3-5943</inkml:trace>
  <inkml:trace contextRef="#ctx0" brushRef="#br3" timeOffset="2135.32">2951 1539 10034,'0'0'0,"4"13"3545,3 14 308,3 5-2805,5 1-748,4-5 13,3-7-350,4-9 70,1-9-86,1-9 68,-1-7-41,0-5 32,-2-3 10,0 2-3,-3 3 12,0 7-30,-2 9 9,-1 12-41,-2 13 10,-1 14-108,-3 14 39,-2 14-120,-4 9 50,-6 10-49,-5 5-36,-8 6-65,-7 0 117,-9 3-58,-7-4 48,-8-3 203,-4-9 102,-3-10 126,0-13 94,5-15 119,7-14-97,10-17 78,27-14-397,0-1-1,0 1 0,0-1 0,0 0 1,0 1-1,0-1 0,0 0 0,0 0 1,0 0-1,0 0 0,0 0 0,0 0 1,0 0-1,0 0 0,-2-1 0,3 0-9,0 1 0,-1 0-1,1-1 1,-1 1-1,1 0 1,0-1 0,-1 1-1,1-1 1,0 1 0,0-1-1,-1 1 1,1-1-1,0 1 1,0-1 0,0 1-1,0-1 1,0 0 0,-1 1-1,1-1 1,0 1-1,0-1 1,0 1 0,0-1-1,1 1 1,-1-2-1,9-25 138,18-12 11,13-7-115,16-4 0,9 3-34,10 6-5,1 8-39,2 11 47,-3 10-54,-4 9 54,-4 9-26,-6 8 102,-7 4 37,-6 4 50,-7 0 13,-9-2-44,-6-2-59,-8-6-312,-6-5-142,-7-7-962,-8-6-247,-11-8-2827,-11-6 784,-1 0-6065</inkml:trace>
  <inkml:trace contextRef="#ctx0" brushRef="#br4" timeOffset="2802.05">1527 1087 6489,'0'0'0,"-5"0"1857,-6 1 746,-2-1-2295,2-3 851,5-4-359,8-6 186,9-6-207,13-8 198,13-3-246,14-3 72,12 2-167,11 2 49,9 5-209,10 3-57,9 2-200,13 1-42,10-1-107,12-5-49,10-3-24,10-4 37,1-3-25,2 1 92,-8 4 22,-9 6 157,-16 9-67,-17 9 88,-19 10-96,-19 7-26,-63-9-169,0 0 1,-1 0 0,1 0-1,7 6 1,-11-7-7,-1 0 1,-1 1-1,1 0 1,0-1-1,-1 2 1,0-1-1,4 4 1,-4-5-6,-1 1 0,0 0 1,0 0-1,0 0 0,-1 0 1,1 0-1,-1 0 0,1 4 0,3 25-48,-9 0-39,-5 0-49,-3-1 93,0 3-98,2 1 60,3 6 0,5 6 37,5 7-27,5 7 57,5 9 3,4 4 67,4 6-54,0 1 58,-1-1-54,-2-4-142,-4-8-325,-5-11-170,-5-15-895,-5-16-204,2-27 1665,-15-17-7755,4-9-1669</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3:08.613"/>
    </inkml:context>
    <inkml:brush xml:id="br0">
      <inkml:brushProperty name="width" value="0.1" units="cm"/>
      <inkml:brushProperty name="height" value="0.1" units="cm"/>
      <inkml:brushProperty name="color" value="#AE198D"/>
      <inkml:brushProperty name="inkEffects" value="galaxy"/>
      <inkml:brushProperty name="anchorX" value="-24301.45117"/>
      <inkml:brushProperty name="anchorY" value="-38481.09375"/>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26010.38086"/>
      <inkml:brushProperty name="anchorY" value="-39224.33984"/>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27515.75977"/>
      <inkml:brushProperty name="anchorY" value="-40805.85156"/>
      <inkml:brushProperty name="scaleFactor" value="0.5"/>
    </inkml:brush>
    <inkml:brush xml:id="br3">
      <inkml:brushProperty name="width" value="0.1" units="cm"/>
      <inkml:brushProperty name="height" value="0.1" units="cm"/>
      <inkml:brushProperty name="color" value="#AE198D"/>
      <inkml:brushProperty name="inkEffects" value="galaxy"/>
      <inkml:brushProperty name="anchorX" value="-29012.23242"/>
      <inkml:brushProperty name="anchorY" value="-41753.55078"/>
      <inkml:brushProperty name="scaleFactor" value="0.5"/>
    </inkml:brush>
    <inkml:brush xml:id="br4">
      <inkml:brushProperty name="width" value="0.1" units="cm"/>
      <inkml:brushProperty name="height" value="0.1" units="cm"/>
      <inkml:brushProperty name="color" value="#AE198D"/>
      <inkml:brushProperty name="inkEffects" value="galaxy"/>
      <inkml:brushProperty name="anchorX" value="-30599.3125"/>
      <inkml:brushProperty name="anchorY" value="-42652.57422"/>
      <inkml:brushProperty name="scaleFactor" value="0.5"/>
    </inkml:brush>
    <inkml:brush xml:id="br5">
      <inkml:brushProperty name="width" value="0.1" units="cm"/>
      <inkml:brushProperty name="height" value="0.1" units="cm"/>
      <inkml:brushProperty name="color" value="#AE198D"/>
      <inkml:brushProperty name="inkEffects" value="galaxy"/>
      <inkml:brushProperty name="anchorX" value="-32375.65625"/>
      <inkml:brushProperty name="anchorY" value="-45654.14063"/>
      <inkml:brushProperty name="scaleFactor" value="0.5"/>
    </inkml:brush>
    <inkml:brush xml:id="br6">
      <inkml:brushProperty name="width" value="0.1" units="cm"/>
      <inkml:brushProperty name="height" value="0.1" units="cm"/>
      <inkml:brushProperty name="color" value="#AE198D"/>
      <inkml:brushProperty name="inkEffects" value="galaxy"/>
      <inkml:brushProperty name="anchorX" value="-33460.42578"/>
      <inkml:brushProperty name="anchorY" value="-48200.73438"/>
      <inkml:brushProperty name="scaleFactor" value="0.5"/>
    </inkml:brush>
    <inkml:brush xml:id="br7">
      <inkml:brushProperty name="width" value="0.1" units="cm"/>
      <inkml:brushProperty name="height" value="0.1" units="cm"/>
      <inkml:brushProperty name="color" value="#AE198D"/>
      <inkml:brushProperty name="inkEffects" value="galaxy"/>
      <inkml:brushProperty name="anchorX" value="-35314.76172"/>
      <inkml:brushProperty name="anchorY" value="-49097.85547"/>
      <inkml:brushProperty name="scaleFactor" value="0.5"/>
    </inkml:brush>
    <inkml:brush xml:id="br8">
      <inkml:brushProperty name="width" value="0.1" units="cm"/>
      <inkml:brushProperty name="height" value="0.1" units="cm"/>
      <inkml:brushProperty name="color" value="#AE198D"/>
      <inkml:brushProperty name="inkEffects" value="galaxy"/>
      <inkml:brushProperty name="anchorX" value="-36431.47266"/>
      <inkml:brushProperty name="anchorY" value="-50649.72656"/>
      <inkml:brushProperty name="scaleFactor" value="0.5"/>
    </inkml:brush>
    <inkml:brush xml:id="br9">
      <inkml:brushProperty name="width" value="0.1" units="cm"/>
      <inkml:brushProperty name="height" value="0.1" units="cm"/>
      <inkml:brushProperty name="color" value="#AE198D"/>
      <inkml:brushProperty name="inkEffects" value="galaxy"/>
      <inkml:brushProperty name="anchorX" value="-38017.55078"/>
      <inkml:brushProperty name="anchorY" value="-54195.15625"/>
      <inkml:brushProperty name="scaleFactor" value="0.5"/>
    </inkml:brush>
  </inkml:definitions>
  <inkml:trace contextRef="#ctx0" brushRef="#br0">534 2434 4737,'-1'-1'5568,"1"1"-5336,0-1 55,0 0-77,0-1 106,0 1-69,0-1 107,0 0-68,0 0 24,0 1-137,0-1 47,0 1-143,0 0 9,0 0-29,0 0 20,0 2-63,1 0 74,2 2-33,3 5-18,13 15-30,2 9 25,1 9-39,-3 10 11,-4 8-23,-8 12-41,-6 7-54,-6 11 29,-5 4-97,-4 6-12,-4-2 18,-5 0 18,-4-5-90,-6-6 373,-4-11-26,-2-13 81,32-54-100,-1 2 1,-18 15-1,23-23-58,-1 1 0,0 0 0,0-1-1,0 1 1,0-1 0,0 0 0,-8 2 0,10-3-6,-1-1 1,0 1 0,1-1-1,-1 0 1,0 0 0,0 0-1,1 0 1,-1 0 0,0-1-1,0 1 1,-4-2 0,3 1 6,0-1 1,0 0-1,1 0 0,-1 0 1,1 0-1,-1 0 1,1-1-1,-4-3 1,0-1 32,0 0 0,0-1 0,-8-13 0,-19-37 100,-1-13 49,2-9-120,1-9-3,4-2-70,2 0-6,5 3 16,5 7 28,3 8-26,4 7 95,4 6 10,5 2 105,4 4-43,4-2 94,7-1-52,4-2 85,6 0-136,6 1 145,3 4-83,5 8-21,2 11-76,-34 31-101,0 0-1,1 0 1,-1 0 0,10-2 0,-10 4-32,0 0-1,0 1 1,0-1-1,13 1 1,-11 1 15,1 0-1,-1 1 1,16 3 0,31 12 95,6 7 48,4 2-96,6 0 116,4-5-73,3-5 106,0-7-20,-1-7 178,-5-6-84,-7-6 156,-11-3-171,-10-4 8,-12 1-164,-9 0 76,-9 2-202,-7 3 73,-7 2-104,-2 3-257,-3 2-116,0 3-399,0 1-235</inkml:trace>
  <inkml:trace contextRef="#ctx0" brushRef="#br1" timeOffset="698.95">1680 1434 8954,'-3'4'2552,"-5"5"804,-1 2-3152,0-1 548,1 1-368,3-1-300,1-2 56,3-2-25,0-1-14,2-3-5,4 2 20,4 1-81,16 6 24,4 1-49,5 2 58,2 0 56,-1-1-24,-1 0 32,-2 0 40,-4-1-104,-4 3-13,-6 3 0,-7 6-26,-7 4-41,-10 7-36,-7 5-77,-6 4-58,-6 1-37,-1 0-7,-1-1 90,3-3 28,3-4 90,6-4 150,5-3 30,7-6 192,7-5 87,9-8 167,7-6-88,8-8 97,6-7-164,6-7-110,2-3-106,2-3-107,-2 2-58,-4 1-174,-7 3-62,-6 4-305,-7 3-47,-6 4-533,-5 3-82</inkml:trace>
  <inkml:trace contextRef="#ctx0" brushRef="#br2" timeOffset="1124.81">2121 2815 8850,'4'0'2720,"7"-2"823,8-2-2943,7-3 396,9-3-367,7-1-353,4-1-57,3 0-120,-1 1-34,-3 1-30,-6 3 1,-7 4-32,-7 2 8,-6 4-32,-6 1-1,-3 0-39,-2 0-225,-3-1-180,-2-1-571</inkml:trace>
  <inkml:trace contextRef="#ctx0" brushRef="#br3" timeOffset="1395.46">2216 3060 11298,'4'2'3033,"8"1"1148,7 1-4016,10-1 864,11-1-595,8-2-104,5-1-257,2-3-14,-3-1-250,-5-1-364,-6-1-90,-7 0-439,-6-1-15,-6 0-188,-5-1 225,-3 0-358,0-2 537,0-5-2450,1-5 1341,-2 2-5817</inkml:trace>
  <inkml:trace contextRef="#ctx0" brushRef="#br4" timeOffset="2167.98">3714 566 8026,'0'0'0,"-7"10"2296,-8 14 682,-7 11-2734,-5 10 319,-2 9-154,-1 6-99,-1 4 142,2 2 45,1 3 107,1 1-122,1 2-123,0 3-154,1 5 2,2 5-113,4 7 70,8 5 58,10 5 19,13 3-17,14 3 39,14-1-20,16 0 62,12-3-45,14-5 35,8-11-84,5-11-23,1-13-110,-4-12-11,-5-13-90,-7-10-261,-8-11-100,-9-12-729,-8-10-262,-47 3 496,-1-1-1,1 0 1,-1-1 0,10-4 0,-12 4 315,0 0 0,0 0 0,-1 0 0,1-1-1,6-6 1,-7 5-295,0 1-1,-1 0 1,0-1-1,0 0 1,5-10-1,7-19-3445</inkml:trace>
  <inkml:trace contextRef="#ctx0" brushRef="#br5" timeOffset="3089.94">4926 514 7906,'-1'4'5609,"0"1"-5249,-2 5 591,-3 12-563,-2 7-71,-1 7-154,-1 7-2,-1 4-125,0 10 10,2 5-77,1 10-40,4 6 7,2 10 2,1 7-22,2 7 62,0 4 38,1 5 123,0-3 120,0-3 153,-1-9 64,-1-11 8,-1-16-45,-2-15-58,0-14-135,0-16 31,1-14-30,2-15 2,4-13-113,5-15 60,6-12-126,9-11-5,8-4-32,10-1 22,7 5-75,6 8 12,3 12-16,2 11-45,-4 14-7,-3 11-21,-7 11 13,-6 10-33,-7 9 37,-6 7 16,-9 6 43,-8 4 27,-10 0 44,-9 0 10,-10-4 29,-10-4 89,-8-6-42,-8-3 112,-4-6-58,-4-3 13,0-6-95,2-2 16,6-5-188,5-3-109,9-3-177,8-3-451,7-2-207,8-3-558,6-3-66,9-8-2448,7-10 1225,0 1-5901</inkml:trace>
  <inkml:trace contextRef="#ctx0" brushRef="#br6" timeOffset="3452.36">6123 1622 8234,'-3'4'3873,"-3"8"-327,3 0-1886,5 0-1217,9-3-179,11-3-136,10-6-28,12-5 76,7-5-29,10-5 98,7-4-72,4-1-2,3 0-83,1 1-27,-3 2-91,-5 3-149,-9 2-49,-8 3-457,-13 3-181,-10 3-689,-13 1 309</inkml:trace>
  <inkml:trace contextRef="#ctx0" brushRef="#br7" timeOffset="4108.19">7911 1522 8802,'-4'-2'2440,"-7"-6"813,-5-4-3145,-4-5 575,-2-2-459,-2-1-113,-1 2-86,-1 5 50,-2 6-53,-1 8 5,-1 9-11,-1 13-167,1 11 10,2 14-42,4 12 3,4 11 34,5 7 175,7 5 158,6-2 117,7-2 145,7-9 61,6-9 128,5-12-118,5-12 65,0-16-141,-25-20-403,-1 0 1,1 0-1,0 0 1,-1 0 0,1 0-1,0-1 1,0 1 0,-1-1-1,4 0 1,-3 0-15,0 0 1,0-1 0,-1 1 0,1-1-1,0 0 1,0 0 0,-1 1-1,5-4 1,21-18 148,-4-12-94,-2-10-44,-4-4-26,-3-2-18,-2 3-9,-3 8-74,-2 12-28,0 12-61,-2 12-45,2 12 7,2 12 67,2 7 15,4 3 113,5 3 48,3-2 31,3-4 57,0-4-11,0-3-39,-4-5-23,-6-4-305,-5-5-253,-9-7-891,-7-8-740,-9-10-1746,-8-13 47,1 1-3435</inkml:trace>
  <inkml:trace contextRef="#ctx0" brushRef="#br8" timeOffset="4556.02">8149 0 8794,'7'5'3385,"8"6"205,7 3-2187,8 3-1071,7 4 212,6 1-364,5 4 17,1 3-75,3 4-13,-3 5-38,-1 8-3,-5 10-50,-4 14-34,-5 15-12,-5 18-160,-5 15-4,-4 16 10,-3 11 6,-2 11 53,-1 3 258,0 3 191,0-2 58,-1 0 216,-2-5 21,-1-5 19,-5-8-208,-3-12-31,-4-18-274,-6-17-226,-5-22-235,-3-23-289,15-48 537,0 1 0,0-1 0,-1 0 0,1 1 0,-1-1 0,0 0 1,1 0-1,-1 1 0,-4 2 0,6-5 26,-1 1 0,0-1 0,1 1 1,-1-1-1,0 0 0,0 1 0,1-1 0,-1 0 1,0 0-1,0 1 0,0-1 0,0 0 0,1 0 1,-1 0-1,0 0 0,0 0 0,0 0 0,0 0 1,1 0-1,-1-1 0,0 1 0,0 0 0,0 0 1,0-1-1,-1 0-74,1 0 0,-1 0 0,0-1 1,1 1-1,-1 0 0,1-1 0,-1 1 0,1-1 1,0 0-1,-1 0 0,0-2 0,-15-38-4247,5-17 1161,4 5-6607</inkml:trace>
  <inkml:trace contextRef="#ctx0" brushRef="#br9" timeOffset="5073.32">9151 107 9954,'4'3'5789,"4"-2"-5898,6-3 720,8-4-448,8-4 117,7-3-6,7-3 120,2 0-101,2 4 131,-2 5-130,-4 6-8,-6 8-195,-6 7 12,-9 8-74,-7 8 11,-7 5-92,-9 7-4,-5 5-13,-7 7-11,-6 5-27,-5 7 35,-2 3 72,-1 5-11,3 0 66,4 1 125,5-2 15,9-5 81,8-8 51,9-10-27,-8-46-265,-1 0 1,2 0-1,-1 1 1,0-1 0,1 0-1,5 7 1,-6-9-13,1 0 0,0 0-1,-1 0 1,1 0 0,0 0 0,0 0 0,0 0-1,0-1 1,5 2 0,-3-2-14,0 1 0,0-1-1,-1-1 1,1 1 0,0-1 0,10 0-1,-4-2-14,0 1-1,-1-1 0,15-5 1,40-18-82,6-9-119,2-4-88,0 0-340,-6 3-203,-5 7-809,-11 8 824,-13 8-3548,-17 11 1859</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3:22.181"/>
    </inkml:context>
    <inkml:brush xml:id="br0">
      <inkml:brushProperty name="width" value="0.1" units="cm"/>
      <inkml:brushProperty name="height" value="0.1" units="cm"/>
      <inkml:brushProperty name="color" value="#AE198D"/>
      <inkml:brushProperty name="inkEffects" value="galaxy"/>
      <inkml:brushProperty name="anchorX" value="-51066.38672"/>
      <inkml:brushProperty name="anchorY" value="-63256.94922"/>
      <inkml:brushProperty name="scaleFactor" value="0.5"/>
    </inkml:brush>
  </inkml:definitions>
  <inkml:trace contextRef="#ctx0" brushRef="#br0">1426 851 8386,'4'2'2360,"8"4"776,6 0-3126,6 1 876,2-1-742,0-1-284,-4-2-298,-9-1-278,-10-1-163,-15 0-25,-15 2 252,-15 3 169,-14 6 294,-26 17 484,-23 29 283,-4 17-379,4 13-51,8 11-28,12 5-252,11 5 155,9 1-126,8 3 88,7 1-34,5 2 113,5 0-124,4-1 107,5-7-117,6-12 100,7-16-116,9-19 81,8-21-128,1-39 132,0-1-1,0 1 1,0 0 0,0 0 0,0 0 0,1 0-1,-1 0 1,0 0 0,1 0 0,-1 0 0,0 0-1,1 0 1,-1-1 0,1 1 0,-1 0 0,1 0-1,0-1 1,0 2 0,0-1-4,-1-1 1,1 0-1,-1 0 1,1 0-1,-1 0 1,1 0-1,-1 0 0,1 0 1,-1 0-1,1 0 1,0 0-1,-1 0 0,1 0 1,-1 0-1,1 0 1,-1 0-1,1 0 0,-1-1 1,1 1-1,-1 0 1,1 0-1,-1-1 0,1 1 1,-1 0-1,1-1 1,0 0-1,19-20 32,4-16-7,4-14 268,2-12-51,0-11 238,1-10-84,1-12 74,-1-8-219,-1-13 54,-1-7-232,-2-6 66,-1 0-143,-2 7 42,-2 15-121,-4 20 87,-4 25-96,-7 27 110,-5 31-52,-5 30-29,-5 32-92,-4 29-164,-4 28-111,-2 19-77,-2 18 99,-2 8 43,-2 8 354,-2-3 235,-3-9 444,-1-19 66,1-24 482,1-29-341,4-32 150,23-50-988,0 0 1,1 0-1,-1 1 0,0-1 0,0 0 0,0 0 1,0 0-1,0 0 0,0 0 0,0 0 1,-1 0-1,1 0 0,0 0 0,0-1 1,-1 1-1,1 0 0,-2 0 0,2-1-10,0 0 0,0-1 0,0 1 0,0 0 0,0 0 0,0-1 0,0 1 0,0-1 0,0 1-1,1-1 1,-1 1 0,0-1 0,0 1 0,1-1 0,-1 1 0,0-1 0,1 0 0,-1 0 0,0 1 0,1-1 0,-1 0 0,1 0 0,-1 0-1,1-1 1,-18-43 101,2-34 236,0-29-267,-2-28 115,-1-23-178,-4-25-196,-5-14-156,-5-12 71,-4 2-182,-4 9-113,0 25 156,0 30-97,5 41-158,32 94 508,-1-1 0,0 0 0,0 1 0,-9-12 0,13 19 113,0 1 1,1 0-1,-1 0 1,0 0-1,0 0 1,0 0-1,0 0 1,0 0-1,0 1 1,0-1-1,-1 0 1,1 0-1,0 1 1,0-1-1,0 1 1,-1-1-1,1 1 1,0 0-1,-1-1 1,1 1-1,0 0 1,-1 0-1,-2 0 1,2 0-7,1 1 0,-1 0 0,0 0 0,0 0 0,1 0 0,-1 1 0,1-1 0,-1 0 0,1 1 1,-1-1-1,1 1 0,0-1 0,0 1 0,0-1 0,0 1 0,0 0 0,-1 3 0,-4 5-86,1 2 0,0 0-1,-3 16 1,-12 64-70,6 16 283,8 9 660,9-2 107,10-9 430,-7-80-723,11 37 0,-12-50-261,1 0 1,0 1-1,11 15 0,-13-23-213,0 0 0,1 0 0,-1-1 0,1 1 0,1-1-1,8 7 1,-10-10-31,0 0-1,0 0 1,0 0-1,0 0 1,1 0-1,-1-1 1,1 0-1,-1 0 1,1 0-1,4 0 1,-3 0-31,0-1 0,0-1 0,1 1 0,-1-1 1,0 0-1,0-1 0,11-3 0,-5 0 36,-1-1 0,0 1 0,0-2 0,13-9 0,-4 1-33,34-34 0,27-44 43,4-20-221,6-22 13,4-14-168,4-13 9,3-4-78,0 2 79,-1 14 10,-4 22 64,-71 98 113,39-34 1,-56 57 76,1 0 0,1-1 0,-1 1 1,1 1-1,22-9 0,-29 14 10,1-1 0,1 1 0,-1 0 0,0 0 1,0 0-1,0 1 0,1 0 0,-1 0 0,0 0 0,0 1 0,1-1 0,7 3 0,-7 0 7,-1 0-1,1 0 0,-1 0 1,1 0-1,-1 1 0,0 0 1,0 0-1,0 0 0,-1 0 1,0 1-1,6 6 0,-1 2-8,0 0 0,-1 1-1,0 1 1,11 28-1,-3-3 15,13 60-1,7 66-7,-4 13 63,-3-4-62,1-15 190,-1-25-27,-1-28 193,-3-31-74,-2-27 192,-22-47-440,0 1 1,1-1 0,-1 0 0,1 0-1,0 0 1,0 0 0,-1 0 0,1 0-1,3 2 1,-4-4-15,-1 0-1,1 0 1,-1 1 0,1-1-1,-1 0 1,1 0 0,-1 0-1,1 0 1,-1 0 0,1 0-1,-1 0 1,1 0 0,0 0-1,-1 0 1,1 0 0,-1 0-1,1 0 1,-1 0 0,1 0-1,-1 0 1,1-1 0,-1 1-1,1 0 1,-1 0 0,1-1-1,-1 1 1,1 0 0,-1-1-1,0 1 1,1 0 0,0-2-1,1 0 6,0 0 0,-1 0 0,1-1 0,-1 0 0,1 1 0,-1-1 0,0 0 0,1-3 0,12-44 239,0-23-195,3-22 67,4-15-196,9-14 5,7-3-124,8 5-11,6 15-211,-38 83 137,27-36 0,-33 52 162,1-2 0,0 1 0,1 1 0,11-10 0,-18 17 68,2-1-1,-1 0 1,0 0 0,0 0 0,1 1-1,-1-1 1,1 1 0,-1 0 0,1 0-1,0 0 1,-1 1 0,6-1 0,-7 1 5,1 0 0,0 1 0,0-1 0,-1 1 0,1-1 0,0 1 0,-1 0 0,1 0 0,0 1 0,-1-1 0,1 0 0,-1 1 0,0 0 0,1-1 0,1 3 0,2 1-30,-1 1 0,0 0 0,0 0 0,0 0 0,-1 1 0,5 10 0,2 3-79,14 40 1,8 39 90,-1 5 53,1-2 384,-1-14 113,1-19 303,-1-20-208,-29-46-509,0 0 1,0 0-1,0-1 1,0 1-1,0-1 1,1 1-1,-1-1 1,5 2-1,-6-3-52,0 0-1,0 0 1,0-1 0,0 1-1,0-1 1,0 1-1,0-1 1,0 0-1,1 0 1,-1 0-1,0 0 1,0 0-1,3-1 1,-2 1 7,-1-1 1,1 0-1,0 0 1,0-1-1,-1 1 1,1 0-1,0-1 1,-1 0-1,0 1 0,3-3 1,0-1-18,1 0-1,-1-1 1,-1 0 0,6-8 0,21-39 76,-1-13-227,2-11-82,4-3-124,4 2-92,5 10-99,-35 56 311,0 0-1,19-17 1,-23 24 86,1 0-1,0 0 1,1 0 0,14-7 0,-18 11 55,1-1-1,-1 1 1,1 0 0,-1 0 0,1 0 0,-1 1 0,1-1-1,0 1 1,5 1 0,-7 0 7,1 0 0,1 0 1,-1 0-1,0 0 0,0 1 0,0 0 0,0 0 0,-1 0 0,1 0 1,3 3-1,-1 1-47,0-1 0,0 1 0,-1 0 0,0 0 0,0 1 0,4 7 0,0 2-96,0 0 1,9 28 0,12 55-94,-6 10 287,-4 2 593,-5-11 243,-3-16 386,-4-23-192,-3-22-8,-3-23-456,-4-22-21,-2-21-428,-3-21-64,-3-20-265,-3-20-165,-3-13-207,-1-13-189,-1-3 87,0 1 63,0 9 127,-1 15-74,-2 19 221,17 64 232,0 0 0,0 0 1,-9-15-1,11 22 83,0 0 0,0-1 0,0 1 0,0 0-1,-1 0 1,1 0 0,0 0 0,-1 0 0,0 0 0,-5-2 0,5 3 8,1 1 1,-1-1 0,0 1-1,1-1 1,-1 1 0,0 0 0,0 0-1,1 0 1,-1 0 0,0 1-1,1-1 1,-6 2 0,1 0-14,1 1 0,-1 0-1,0 0 1,1 1 0,-10 6 0,-41 37 96,-6 14 194,-6 10 561,-2 2 52,-2-3 239,0-7-361,-3-10 85,-1-11-511,-5-12 37,-4-11-350,-9-5-112,-4-4-196,-4 1-51,1 3-156,1 3-90,6 3 13,7 1-92,10-2 97,7-2 284,10-5 266,7-4 544,7-5 253,6-6 248,3-6-145,1-8 130,-2-8-454,-7-7 35,-6-5-295,-9-2 42,-7 4-283,-6 10 23,59 22-92,0 1 0,0 0 0,-16 0 1,21 4-13,-1-1 1,1 1-1,-1 0 1,1 1-1,-14 4 0,14-1-30,-1-1 0,1 1 0,0 1 0,0-1 0,-11 11 0,7-2-69,1-1 0,0 1 0,-17 25 0,11-8-233,-26 56 0,-12 65-438,8 22 101,12 13 128,12-1 144,13-11 245,12-23 152,8-26 392,7-30 14,3-30 403,1-26-93,-19-39-587,1-1-1,0 0 0,0 1 0,0-1 1,0 0-1,0 0 0,0 0 0,0 0 0,0 0 1,0 0-1,1 0 0,-1 0 0,3 1 0,-4-1-46,0-1 0,1 0-1,-1 0 1,1 0 0,0 1-1,-1-1 1,1 0 0,-1 0-1,1 0 1,-1 0 0,1 0-1,-1 0 1,1-1 0,-1 1-1,1 0 1,-1 0 0,1 0-1,-1 0 1,1 0 0,-1-1-1,1 1 1,-1 0 0,1-1-1,-1 1 1,1 0 0,-1-1-1,1 0 1,11-20 728,-3-17-412,-3-16 60,-3-14-358,-3-15 74,-1-11-192,1-12-24,4-7-143,6-5-81,5 2-81,6 11-9,5 17-17,-21 76 316,1-2-1,13-22 1,-17 34 84,1-2 0,-1 1 1,0 0-1,1 0 0,0 0 1,0 1-1,0-1 0,0 1 1,6-5-1,-7 8 19,0-2-1,-1 0 1,1 1-1,0 0 1,-1-1 0,1 1-1,0 0 1,0 0-1,-1 0 1,1 0 0,0 0-1,-1 0 1,1 1-1,0-1 1,0 1 0,-1-1-1,1 1 1,-1-1-1,3 3 1,1 0-12,-1 0 1,0 0 0,0 0-1,0 1 1,-1 0-1,1 0 1,-1 0 0,4 6-1,3 6 15,-1 1 0,10 25-1,19 63-65,-1 28 102,-3 14-59,-4 6 106,-4-6-544,-6-12 3371,-10-23-7582,-10-88 4935,-3 40 0,1-31-8354,-3-6-711</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3:28.093"/>
    </inkml:context>
    <inkml:brush xml:id="br0">
      <inkml:brushProperty name="width" value="0.1" units="cm"/>
      <inkml:brushProperty name="height" value="0.1" units="cm"/>
      <inkml:brushProperty name="color" value="#AE198D"/>
      <inkml:brushProperty name="inkEffects" value="galaxy"/>
      <inkml:brushProperty name="anchorX" value="-49503.42969"/>
      <inkml:brushProperty name="anchorY" value="-63853.00781"/>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50995.55859"/>
      <inkml:brushProperty name="anchorY" value="-64641.5625"/>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52635.90625"/>
      <inkml:brushProperty name="anchorY" value="-65805.42969"/>
      <inkml:brushProperty name="scaleFactor" value="0.5"/>
    </inkml:brush>
  </inkml:definitions>
  <inkml:trace contextRef="#ctx0" brushRef="#br0">624 228 7074,'-6'5'6021,"1"0"-5136,-2 0-219,1-1-760,-1 1-246,1-1-220,1-1-116,1 0 44,1-1 92,1 0 241,-1-1 118,1 1 174,-3 4 66,-5 15 93,-1 11 43,2 11 62,3 13-57,2 11-15,2 12-51,3 7 0,0 6-23,1 2 22,-2-3-26,-2-4-2,-4-8-65,-6-10-20,-6-12-17,-7-14-10,22-40 13,-1 1 0,1 0 0,-1-1-1,1 0 1,-1 0 0,-6 4-1,7-5 3,-1 0 0,1-1 0,0 1 0,-1-1 0,0 0 0,1 0 0,-1-1 0,-5 2 1,5-2 6,0 0 0,-1 0 0,1-1 0,-1 1 0,1-1 1,0 0-1,-5-2 0,2 0 15,0 0 0,0 0-1,0-1 1,-9-6 0,-29-28 126,-2-14-16,1-9-30,3-11-68,4-6-11,6-5-3,8-2-4,8-2-9,7 3-7,5 2 10,5 6-3,3 4-18,3 5 15,2 6 14,2 6-24,2 5 28,4 6 28,4 6-7,6 6-14,8 8 6,9 7-3,9 9-75,9 9 13,8 9 38,5 7-43,2 6 43,0 2 72,-1 1 344,-4-2-45,-4-4 188,-7-8-102,-5-7 3,-8-9-362,-7-8-192,-7-7-407,-8-6-542,-6-5-248,-6-1-2431,-7-1 908,-4 7-5455</inkml:trace>
  <inkml:trace contextRef="#ctx0" brushRef="#br1" timeOffset="563.49">1257 491 8922,'1'6'3177,"4"7"270,4 2-2934,6-1 118,8-4-832,7-4-345,6-6-110,7-6-179,4-5 166,3-3 49,3 0 380,1 3-22,-3 4 204,-2 7-57,-7 7 2,-5 6-33,-8 7 26,-6 4-48,-7 1-14,-6-1-167,-5-4-216,-3-8-2060</inkml:trace>
  <inkml:trace contextRef="#ctx0" brushRef="#br2" timeOffset="889.96">1362 1224 8730,'0'0'0,"6"5"2352,7 4 766,8 0-3000,7 0 380,6-2-293,4-4-259,3-3-137,0-3-11,-2-2-8,-5 0-16,-5 0 68,-7 3 121,-6 4-31,-7 2-17,-6 5-429,-5 2-150,-7 3-2422,-4 0 966</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3:30.993"/>
    </inkml:context>
    <inkml:brush xml:id="br0">
      <inkml:brushProperty name="width" value="0.1" units="cm"/>
      <inkml:brushProperty name="height" value="0.1" units="cm"/>
      <inkml:brushProperty name="color" value="#AE198D"/>
      <inkml:brushProperty name="inkEffects" value="galaxy"/>
      <inkml:brushProperty name="anchorX" value="-53988.87109"/>
      <inkml:brushProperty name="anchorY" value="-66909.20313"/>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55142.85156"/>
      <inkml:brushProperty name="anchorY" value="-69227.32813"/>
      <inkml:brushProperty name="scaleFactor" value="0.5"/>
    </inkml:brush>
    <inkml:brush xml:id="br2">
      <inkml:brushProperty name="width" value="0.1" units="cm"/>
      <inkml:brushProperty name="height" value="0.1" units="cm"/>
      <inkml:brushProperty name="color" value="#AE198D"/>
      <inkml:brushProperty name="inkEffects" value="galaxy"/>
      <inkml:brushProperty name="anchorX" value="-56569.36328"/>
      <inkml:brushProperty name="anchorY" value="-70256.94531"/>
      <inkml:brushProperty name="scaleFactor" value="0.5"/>
    </inkml:brush>
    <inkml:brush xml:id="br3">
      <inkml:brushProperty name="width" value="0.1" units="cm"/>
      <inkml:brushProperty name="height" value="0.1" units="cm"/>
      <inkml:brushProperty name="color" value="#AE198D"/>
      <inkml:brushProperty name="inkEffects" value="galaxy"/>
      <inkml:brushProperty name="anchorX" value="-57924.23047"/>
      <inkml:brushProperty name="anchorY" value="-71729.96094"/>
      <inkml:brushProperty name="scaleFactor" value="0.5"/>
    </inkml:brush>
    <inkml:brush xml:id="br4">
      <inkml:brushProperty name="width" value="0.1" units="cm"/>
      <inkml:brushProperty name="height" value="0.1" units="cm"/>
      <inkml:brushProperty name="color" value="#AE198D"/>
      <inkml:brushProperty name="inkEffects" value="galaxy"/>
      <inkml:brushProperty name="anchorX" value="-62522.6875"/>
      <inkml:brushProperty name="anchorY" value="-72744.38281"/>
      <inkml:brushProperty name="scaleFactor" value="0.5"/>
    </inkml:brush>
    <inkml:brush xml:id="br5">
      <inkml:brushProperty name="width" value="0.1" units="cm"/>
      <inkml:brushProperty name="height" value="0.1" units="cm"/>
      <inkml:brushProperty name="color" value="#AE198D"/>
      <inkml:brushProperty name="inkEffects" value="galaxy"/>
      <inkml:brushProperty name="anchorX" value="-60901.58984"/>
      <inkml:brushProperty name="anchorY" value="-72557.05469"/>
      <inkml:brushProperty name="scaleFactor" value="0.5"/>
    </inkml:brush>
    <inkml:brush xml:id="br6">
      <inkml:brushProperty name="width" value="0.1" units="cm"/>
      <inkml:brushProperty name="height" value="0.1" units="cm"/>
      <inkml:brushProperty name="color" value="#AE198D"/>
      <inkml:brushProperty name="inkEffects" value="galaxy"/>
      <inkml:brushProperty name="anchorX" value="-61991.54297"/>
      <inkml:brushProperty name="anchorY" value="-74287.00781"/>
      <inkml:brushProperty name="scaleFactor" value="0.5"/>
    </inkml:brush>
    <inkml:brush xml:id="br7">
      <inkml:brushProperty name="width" value="0.1" units="cm"/>
      <inkml:brushProperty name="height" value="0.1" units="cm"/>
      <inkml:brushProperty name="color" value="#AE198D"/>
      <inkml:brushProperty name="inkEffects" value="galaxy"/>
      <inkml:brushProperty name="anchorX" value="-63729.32031"/>
      <inkml:brushProperty name="anchorY" value="-75849.8125"/>
      <inkml:brushProperty name="scaleFactor" value="0.5"/>
    </inkml:brush>
  </inkml:definitions>
  <inkml:trace contextRef="#ctx0" brushRef="#br0">349 1 6737,'0'6'7083,"1"4"-7281,-1 6 1286,1 6-556,-3 7-65,-1 2-91,-3 3-127,-3-1 47,-1 2-148,-2 0-46,0 3-88,-2 4-3,0 8-260,1 9 106,2 11-65,3 11 94,8 9-72,7 5 258,10 0-27,9-7 104,8-10 12,4-16 208,-31-53-276,1 0-1,-1-1 1,13 11 0,-15-15-15,0 0 0,1 0 0,0 0 0,0-1 0,8 4 0,-11-6-30,1 1 0,0-1 0,0 0 0,0 0 1,-1-1-1,1 1 0,0-1 0,6 0 0,-7 0 4,1 0 1,0-1-1,-1 0 0,1 0 0,-1 0 0,1 0 0,-1 0 0,6-4 1,-4 3 0,-1-1 1,1 0-1,-1 0 1,0-1-1,8-7 1,16-27 226,-4-8-145,-3-3-17,-4 2-119,-3 5 34,0 10-167,-2 12 6,-11 20 107,0 0 1,-1-1 0,0 1 0,1 0-1,-1-1 1,1 1 0,0 0-1,-1-1 1,1 1 0,-1 0-1,1 0 1,-1 0 0,1-1-1,0 1 1,-1 0 0,1 0 0,0 0-1,-1 0 1,1 0 0,-1 0-1,2 0 1,13 12-428,0 17-235,0 13 227,1 12-91,-2 7 355,0 2 101,-1-4 300,-3-5 60,-3-10 140,-4-8 74,-6-9-55,-7-7-85,-6-6-106,-6-2-127,-4-3-14,-5 0-76,-2-1 4,-2 1-184,2-1 30,2-1-346,3 1 81,4-2-230,5-1 210,4-1-128,3-2 357,4-2-109,2-3 254,2-5-331,2-5-24,1-6-711,4-4-554,3-8-1589,3-4 268,-1 5-3365</inkml:trace>
  <inkml:trace contextRef="#ctx0" brushRef="#br1" timeOffset="389.21">1505 1020 7242,'10'7'11767,"-7"-5"-11699,3 0 478,3 1-569,3 1-316,4 1 38,6 2-356,2 0 142,3 1-80,4 0 303,1-1-85,0-2 423,1-3 22,-2-3 102,-2-4-81,-4-2 146,-4-1-566,-4-1-376,-4 1-1880,-4 2-731</inkml:trace>
  <inkml:trace contextRef="#ctx0" brushRef="#br2" timeOffset="1130.22">2895 788 4105,'9'-1'7511,"-6"-2"-7669,0 0 545,-1 0-216,-1 0-12,0-2 154,-1-4 8,-6-10 111,-5-2-87,-4 2-15,-6 3-154,-4 6-36,-5 7-104,-2 6 19,-3 7-71,-1 6 35,1 8-23,1 5 5,2 5-10,6 4 30,4 3-46,6 2 61,7 4-66,6 3 68,6 6-77,6 0 116,5 2-90,4-4 132,5-6-10,3-9 110,3-12 96,1-12 101,-27-15-366,0 1 1,0-1-1,0 0 1,1 1-1,-1-1 1,0-1-1,0 1 1,4-1-1,-3 0 20,0 0-1,0-1 0,0 1 0,0-1 0,0 0 0,5-3 1,25-24 348,-1-11-88,0-12-81,-4-6-89,-4-3-79,-6 3 3,-3 5-94,-6 10-6,-3 13-79,-2 15 55,-5 15 37,0 0 0,0 0 0,0 0 1,0 0-1,0 1 0,0-1 0,0 0 0,0 0 0,0 0 0,0 0 0,0 0 1,0 0-1,0 0 0,0 0 0,0 0 0,0 0 0,0 1 0,1-1 0,-1 0 1,0 0-1,0 0 0,0 0 0,0 0 0,0 0 0,0 0 0,0 0 0,0 0 1,0 0-1,0 0 0,0 0 0,0 0 0,1 0 0,-1 0 0,0 0 0,0 0 1,0 0-1,0 0 0,0 0 0,0 0 0,0 0 0,0 0 0,0 0 0,1 0 1,-1 0-1,0 0 0,0 0 0,0 0 0,0 0 0,0 0 0,0 0 0,0 0 1,0 0-1,0 0 0,0 0 0,0 0 0,0 0 0,1 0 0,-1-1 0,0 1 0,0 0 1,0 0-1,0 0 0,0 0 0,0 0 0,0 0 0,0 0 0,0 0 0,0 0 1,0-1-1,4 17-97,2 15-74,1 10 113,4 9-79,2 4 232,5 0 37,1-4 215,4-7 38,1-9 90,1-10-77,0-10-91,-2-10-227,-2-8-244,-2-5-827,-4-4-297,-3-5-2941,-5 0 877</inkml:trace>
  <inkml:trace contextRef="#ctx0" brushRef="#br3" timeOffset="2095.02">11 1785 4481,'2'6'9459,"-1"-4"-8584,1 0-252,-1 0-243,-1 0-131,0 1-125,0 0-180,-2 3 102,0 3-178,-3 11 84,0 3-95,3-1 108,3-4-23,4-5 232,7-7 69,5-8 97,7-7 64,5-4-34,6-4-104,3 0-43,5 1-108,1 2-26,5 3-58,4 5 9,4 5-101,4 2 147,8 2-168,7-1 135,9-3-60,9-5 46,8-5-86,6-5 119,8-3-140,1-2 174,3 2 31,0 4 98,2 5 19,-3 7 89,3 5-94,-1 2-59,4 1-97,-1-5-37,2-6-112,0-6 34,1-5-29,-3-4 23,0 1-25,-6 3 129,-3 5 37,-10 10 108,-6 10 7,-73-3-96,36 10 0,-41-9-16,36 17 0,8 14 54,-9 5-161,-12-1 59,-9-3-199,-10-7 70,-7-7-188,-8-9 150,-4-9-145,-5-8 153,-4-7-456,-2-5 13,-4-4-931,-4-1-112,-7 1-2699,-9-1 974,2 5-5757</inkml:trace>
  <inkml:trace contextRef="#ctx0" brushRef="#br4" timeOffset="2936.77">1406 2457 8034,'6'5'6545,"-3"0"-5685,0 2 87,0 3-729,-1 5-173,-2 5-1,0 8-205,0 7 114,1 13-229,2 12 53,1 16-360,1 16 95,0 14-160,-1 11 265,-1 7 77,-1-1 398,-1-6 232,-2-12 217,-1-17 190,0-20 21,0-21-66,-1-20-101,0-21-114,-1-19-184,-4-21-111,-2-21 32,-3-21-158,-4-20 50,-4-18-133,-3-13 89,-2-4-209,-1 5 86,1 13-117,1 23 103,0 31-62,24 57 144,-1-1 1,1 1-1,-1-1 0,1 1 1,-1 0-1,0 0 0,0 0 1,0 0-1,0 0 0,0 0 1,-4-2-1,5 4 0,0-1-1,0 1 1,0 0 0,0 0 0,0 0-1,-1-1 1,1 1 0,0 0 0,0 0-1,0 0 1,0 1 0,0-1 0,0 0-1,0 0 1,0 0 0,0 1 0,0-1-1,0 1 1,0-1 0,0 1 0,0-1-1,0 1 1,1-1 0,-3 2 0,0 1 17,-1 1 0,1-1 1,-1 1-1,1 0 0,0 0 1,1 0-1,-3 5 0,-24 50 110,-1 16 108,0 10 40,1 0-33,0-4-58,2-10-1,1-13-117,3-15-27,1-14-140,2-14-24,2-11-321,2-9-58,3-6-677,3-3-81,4-3-2861,3-3 1232</inkml:trace>
  <inkml:trace contextRef="#ctx0" brushRef="#br5" timeOffset="3448.41">1970 2843 7618,'1'3'5263,"0"0"-4928,0 0 537,-1 0-520,0 4 35,-1 8-81,-3 20 96,-2 12-11,0 11-68,0 10-4,2 6-134,3 3-144,3 2-51,2 0 44,4-3-80,1-4 124,2-7-55,1-8 85,-1-13-152,-1-11 0,-1-15-407,-2-13-144,0-17-685,-2-15-1022,-2-20-1012,-2-16-110,-1 5-2437</inkml:trace>
  <inkml:trace contextRef="#ctx0" brushRef="#br6" timeOffset="3993.47">2341 2837 12315,'1'5'2872,"4"4"1205,5 0-4452,6-3 889,5-3-494,5-3-130,2-5 45,2-3-10,0-2 58,-1-2-15,-1 1 92,-1 1-33,-3 5 70,-3 7-45,-4 8 81,-3 9-87,-5 11 55,-4 11-119,-4 8 107,-4 9-129,-3 5 19,-4 5-102,-2 1 52,-3 1-86,-1 0 97,-3-1-50,1-3 166,0-2 11,2-6 61,2-7 58,5-9 72,4-12-70,4-12 75,2-18-256,-1 0 1,0 0-1,0 1 0,0-1 1,0 0-1,0 0 0,0 0 1,0 1-1,0-1 0,0 0 1,0 0-1,0 0 1,1 0-1,-1 1 0,0-1 1,0 0-1,0 0 0,0 0 1,0 0-1,1 0 0,-1 1 1,0-1-1,0 0 0,0 0 1,0 0-1,1 0 0,-1 0 1,0 0-1,0 0 0,0 0 1,1 0-1,-1 0 1,0 0-1,0 0 0,0 0 1,1 0-1,-1 0 0,0 0 1,0 0-1,0 0 0,0 0 1,1 0-1,12-10 248,9-13 14,7-12-22,7-8-90,4-3-106,5 0-42,0 6 38,0 8-114,-2 8 61,0 8-69,-5 8-29,-3 7-189,-6 4 76,-4 2-529,-5 1-136,-5-4-765,-5-5-24,-5-12-2703,-6-9 1120,-2-1-5792</inkml:trace>
  <inkml:trace contextRef="#ctx0" brushRef="#br7" timeOffset="4632.87">1429 2382 8938,'8'-6'6519,"1"-2"-6017,6-2 621,3-3-600,4 1-160,2 1-76,2 3-86,1 3-54,3 1-134,3 2 22,7-1-74,6-3 34,9-3-51,6-4 69,8-1-58,5-1 111,6 1 90,2 3 147,3 3 90,-2 6 65,-3 4-14,-5 5-117,-7 4-133,-8 3-91,-9 1-204,-8-1 25,-7-3-166,-7-4 85,-6-4-127,-4-4 220,-4-3-113,-5-1 198,-2 1-52,-4 0 117,-2 2-46,-3 1 84,0 3 16,-1 8 73,-3 17-25,1 8 69,1 9-110,2 4 44,3 4-212,4-1 85,5 0-176,4-2 53,2-3-321,1-4-26,1-5-850,0-7-252,-4-11-3009,-5-15 1057</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4:17.827"/>
    </inkml:context>
    <inkml:brush xml:id="br0">
      <inkml:brushProperty name="width" value="0.1" units="cm"/>
      <inkml:brushProperty name="height" value="0.1" units="cm"/>
      <inkml:brushProperty name="color" value="#AE198D"/>
      <inkml:brushProperty name="inkEffects" value="galaxy"/>
      <inkml:brushProperty name="anchorX" value="-66275.875"/>
      <inkml:brushProperty name="anchorY" value="-77299.10938"/>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67633.85938"/>
      <inkml:brushProperty name="anchorY" value="-80506.48438"/>
      <inkml:brushProperty name="scaleFactor" value="0.5"/>
    </inkml:brush>
  </inkml:definitions>
  <inkml:trace contextRef="#ctx0" brushRef="#br0">342 615 4305,'-1'2'2934,"1"-1"-2755,-1 1 103,-1-1-250,0 1 63,0 0-115,-1-1 115,0 1-73,0-1 154,0 1-126,0-1 284,0 1-173,1 2 51,-2 3 138,-1 14-34,0 4 94,-1 1-105,1-2 35,0-3-124,1-5 32,2-4-156,0-4 50,2-4-136,-1-1 100,1-2-54,0 0 154,0-1-41,1 1 93,0 4-11,2 6 8,1 19-83,1 8 14,-1 6-64,1 3-33,1 1-60,1 0 3,3 0-34,2-1 24,3 3-36,3 4 66,3 6 64,1 7 68,2 11 91,0 8 94,0 10 20,-1 8-12,0 7-9,-2 2-35,-1 2-104,-2-5-1,-2-5-82,-2-10-30,-2-9-100,-1-12 97,-1-11-129,-1-11 84,-2-11-92,0-10 72,-1-9-190,-3-9 35,0-5-364,-1-5-34</inkml:trace>
  <inkml:trace contextRef="#ctx0" brushRef="#br1" timeOffset="1048.39">96 1214 6737,'-2'3'2329,"-4"3"420,-1 2-2175,-1-2 78,1 0-317,2-2-299,1 0-239,1-2-49,1-1-220,0-1 64,0 0-44,-1-3 229,-2-10-18,-9-18 261,1-16-25,3-14 229,7-15 58,9-11 167,10-11 4,8-5 98,8-6-94,5 1-41,4 2-54,0 7-12,0 10-115,-4 13 39,-5 15-150,-8 17 20,-6 16-79,-6 15 82,-12 12-147,0 1 0,0 0 1,1 0-1,-1 0 0,0 0 1,0 0-1,0 0 0,0 0 1,0 0-1,0 0 0,1 0 1,-1-1-1,0 1 0,0 0 1,0 0-1,0 0 0,1 0 1,-1 0-1,0 0 0,0 0 1,0 0-1,0 0 0,0 0 1,1 0-1,-1 0 0,0 0 1,0 0-1,0 1 0,0-1 1,0 0-1,1 0 0,-1 0 1,0 0-1,0 0 0,0 0 1,0 0-1,0 0 0,0 0 1,1 0-1,-1 1 0,0-1 1,0 0-1,0 0 0,0 0 1,0 0-1,0 0 0,0 1 1,2 11 184,-4 12-154,-2 9 47,-2 6-79,0 3 74,1 0-127,2-3 111,4-6-82,3-6 70,3-7-85,2-5 128,1-3-132,2-1 69,2 2-39,3 4 55,4 5-118,3 6 175,4 9-138,3 6 44,4 6-21,3 4 58,3-1-82,2-4 82,0-8-71,-2-8 76,-4-9-96,-5-8 75,-7-6-33,-8-4 103,-7-3 84,-5-1 74,-4 0-76,-2-1 79,-4 1-116,-6 2-78,-18 5-160,-8 1 92,-7 1-210,-5-1 140,-3-1-142,1 0 264,-1-2-134,3-1 216,1-1-47,3 1 68,2 1-77,4 1 91,1 3-112,5 0 70,4 2-88,5-2 34,5-1-208,7-3 19,3-1-390,3-2 8,3-2-549</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5:36.596"/>
    </inkml:context>
    <inkml:brush xml:id="br0">
      <inkml:brushProperty name="width" value="0.1" units="cm"/>
      <inkml:brushProperty name="height" value="0.1" units="cm"/>
      <inkml:brushProperty name="color" value="#AE198D"/>
      <inkml:brushProperty name="inkEffects" value="galaxy"/>
      <inkml:brushProperty name="anchorX" value="-68714.95313"/>
      <inkml:brushProperty name="anchorY" value="-81309.5625"/>
      <inkml:brushProperty name="scaleFactor" value="0.5"/>
    </inkml:brush>
    <inkml:brush xml:id="br1">
      <inkml:brushProperty name="width" value="0.1" units="cm"/>
      <inkml:brushProperty name="height" value="0.1" units="cm"/>
      <inkml:brushProperty name="color" value="#AE198D"/>
      <inkml:brushProperty name="inkEffects" value="galaxy"/>
      <inkml:brushProperty name="anchorX" value="-70100.85156"/>
      <inkml:brushProperty name="anchorY" value="-82925.55469"/>
      <inkml:brushProperty name="scaleFactor" value="0.5"/>
    </inkml:brush>
  </inkml:definitions>
  <inkml:trace contextRef="#ctx0" brushRef="#br0">563 385 5313,'1'6'3570,"0"-1"-3216,1 1-205,0-1 44,0 0-207,-1-1 100,0-2-115,-1 0 136,0 0-145,1 0 92,-2-1-160,1 1 82,0 0-122,0 1 152,0-1-66,0 1 256,0 0-32,0 0 247,0 0-115,0 0 179,0-1-195,0 1 52,1-1-205,0-1 80,0 1-185,0-2 122,0-2-126,1-7 52,-1-16-110,-5-5 114,-4-5-132,-8-1 77,-10 3-24,-10 3-33,-9 6 105,-8 6-70,-5 8 109,0 8-142,3 9 118,4 10-130,6 10 94,6 9-105,7 12 132,6 11-77,8 12 175,8 10-58,9 8 155,11 3-57,12-3 61,-14-68-208,18 39 0,-17-45 9,1 1-1,19 23 1,-20-29-39,1 1 1,1-1 0,16 13-1,-16-16 53,0 0-1,1-1 0,22 10 1,-23-11 0,1-2 1,0 1 0,24 3-1,-23-6 75,0 0 1,0-1-1,23-3 0,-23 2-37,1-2 0,0 0 0,17-7 0,-17 5 59,1-1 1,23-14-1,-24 12-80,0-2 0,17-13 0,18-26 208,-11-2-313,-11 0 160,-12 4-151,-8 5 73,-6 9-106,-5 11 85,-1 11-140,2 14 105,3 13-81,6 11 144,5 10-88,6 6 105,4 2-111,3-1 71,1-3-88,1-4 155,-2-6-140,-2-4 74,-4-8-228,-4-6-412,-4-9-361,-4-10-560,-4-13-2259,-2-12 998,-1 0-5794</inkml:trace>
  <inkml:trace contextRef="#ctx0" brushRef="#br1" timeOffset="2434.78">755 211 6521,'0'0'4691,"3"0"-4421,1 0 531,2 0-601,1 1 25,-1 0-221,1 3 84,0 5-131,1 15 89,-2 7-77,-5 5 78,-4 2-89,-2-3 186,-2-5-36,-1-6 279,1-8-35,2-9 288,1-7-153,2-9 127,1-8-293,-1-9 47,0-6-288,-2-6 60,-2-4-128,-3-5 54,-3-2-116,-3-1 88,-2 4-68,-3 4 1,-2 8-131,-5 11 100,-3 11-94,-6 12 82,-4 12-42,-4 9 134,-2 7-84,-1 6 124,2 2-108,2 2 174,6 0-124,5 1 115,6 3-69,7 7 105,5 8-169,4 12 118,4 11-96,6 13 129,4 8-19,8 6 336,7 0-100,9-3 255,10-10-97,-27-73-189,26 39 0,-26-46-195,0-1 0,25 24 0,-25-28 5,0 0-1,1-1 1,23 12 0,-23-14-58,1 0 0,0-1 1,25 5-1,-23-6 6,1-2 0,0 0 0,19-1 0,-15-1-41,0-1 1,25-5-1,41-14 106,-4-10-134,-7-5 30,-10 0-212,-12 2-345,-15 5-325,-15 7-1125,-15 8-2446,-9 13 4292,1-1 0,0 1 0,0 0 0,-1-1 0,1 1-1,0 0 1,0-1 0,-1 1 0,1 0 0,0-1 0,-1 1-1,1 0 1,0 0 0,-1-1 0,1 1 0,0 0-1,-1 0 1,1 0 0,-1 0 0,1 0 0,0-1 0,-1 1-1,1 0 1,-1 0 0,1 0 0,-1 0 0,1 0 0,-1 0-1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5:45.547"/>
    </inkml:context>
    <inkml:brush xml:id="br0">
      <inkml:brushProperty name="width" value="0.2" units="cm"/>
      <inkml:brushProperty name="height" value="0.2" units="cm"/>
    </inkml:brush>
  </inkml:definitions>
  <inkml:trace contextRef="#ctx0" brushRef="#br0">708 699 4697,'-2'25'2829,"1"-20"-2792,1 0 0,-1 1 1,-1-1-1,1 0 0,-1-1 1,0 1-1,0 0 0,0 0 1,0-1-1,-8 9 723,10-12-712,0-1 0,0 0 0,0 0 0,-1 0 1,-6-3 1444,7 3-1445,0 0 0,0 0 0,0 0 0,0-1 0,0 1 1,0 0-1,0-1 0,0 1-28,0-1 1,0 1-1,0 0 1,0-1-1,1 1 1,-1 0-1,0-1 1,0 1-1,1 0 1,-1-1-1,0 1 1,0 0-1,1-1 1,-1 1-1,0 0 1,1 0-1,-1 0 0,0-1 1,1 1-1,-1 0 1,1 0-1,-1 0 1,0 0-1,1 0 1,-1 0-1,1-1 1,-1 1-1,0 0 1,1 0-1,-1 0 1,1 0-1,-1 1 1,0-1-1,1 0 1,-1 0-1,1 0 0,-1 0 1,0 0-1,1 0 1,-1 1-1,0-1 1,1 0-1,-1 0 1,0 0-1,1 1 1,-1-1-1,0 0 1,1 1-1,5 2 25,0 0 0,0 0 0,-1 1 0,1 0 0,-1 0-1,0 0 1,0 1 0,0 0 0,-1 0 0,0 0 0,0 0 0,0 0 0,0 1 0,4 11-1,-2-7 37,-1 0 132,0 0 0,-1 1 0,0-1 1,-1 1-1,0 0 0,-1 0 0,0 0 1,-1 0-1,0 0 0,-1 21 1,0-33-201,0 1 1,-1 0 0,1 0 0,0 0-1,0 0 1,0 0 0,0 0 0,0 0-1,0 0 1,0 0 0,0 0 0,0 0 0,0 0-1,-1 0 1,1-1 0,0 1 0,0 0-1,0 0 1,0 0 0,0 0 0,0 0 0,0 0-1,-1 0 1,1 0 0,0 0 0,0 0-1,0 0 1,0 0 0,0 0 0,0 1 0,0-1-1,0 0 1,-1 0 0,1 0 0,0 0-1,0 0 1,0 0 0,0 0 0,0 0 0,0 0-1,0 0 1,0 0 0,0 0 0,0 0-1,-1 1 1,1-1 0,0 0 0,0 0 0,0 0-1,0 0 1,0 0 0,-6-18 156,-30-209-144,33 204-18,0 0-1,-2 0 1,-1 0 0,-11-30 0,13 44-1,-1 0 0,0 0 0,0 0 0,-1 0 0,0 1 0,0 0 0,-1 0 0,0 1 0,0 0 0,-1 0 0,0 0 0,-12-7 0,1 3 7,0 0 0,-1 2 0,-1 0 0,0 1 0,0 1-1,0 1 1,-29-5 0,39 9-20,1 1 1,-1 0-1,0 1 0,1 0 1,-1 0-1,1 1 0,-1 1 0,1 0 1,-1 0-1,1 1 0,0 0 1,0 1-1,0 0 0,1 1 1,-1 0-1,1 0 0,-12 10 0,4 1 2,1 0 1,1 1-1,0 1 0,1 0 0,1 1 0,1 1 0,1 0 0,1 0 0,0 1 0,-9 32 0,-4 24 22,-21 132 1,35-155 17,2 0 1,3 0-1,4 101 0,2-131 44,1-1 0,1 1-1,0-1 1,2 0 0,1 0-1,1 0 1,1-1 0,1-1-1,1 1 1,1-2 0,21 30-1,-17-31 64,1 0 0,1-1 0,1 0 0,0-2 0,1 0 0,1-1 0,0-1-1,1-1 1,1-1 0,27 10 0,-7-7 99,1-1 1,-1-3-1,2-2 0,85 7 1,-105-13-202,12 0-9,0 0 0,-1-2 0,56-7 0,-87 5-77,0 0 0,0-1-1,-1 1 1,1-1 0,0 0 0,-1-1 0,1 1 0,-1-1 0,0 0-1,0 0 1,0 0 0,0-1 0,-1 1 0,1-1 0,-1 0-1,0 0 1,5-8 0,1-4-480,-1-1 0,0 0-1,7-25 1,-11 30 318,37-132-2308,-16 57 743</inkml:trace>
  <inkml:trace contextRef="#ctx0" brushRef="#br0" timeOffset="597.41">1088 38 9210,'0'15'5391,"1"-13"-5211,19 8 1421,37-1-2121,-50-8 819,23 1-228,-1-1-1,1-2 1,47-6 0,90-25 472,7-1 180,-162 31-679,0 1 0,0 0 0,0 1 0,-1 0 0,1 1 0,0 1-1,20 4 1,-30-5-43,-1 0 0,1 0 0,0 0 0,-1 0 0,1 0 0,-1 0 0,1 0 0,-1 0 0,0 1 0,1-1 0,-1 1 0,0-1 0,0 1 0,0-1 0,0 1 0,0 0 0,0-1 0,0 1 0,-1 0 0,1 0 0,-1 0 0,1 0 0,-1-1 0,0 1 0,0 0 0,0 0 0,0 0 0,0 0 0,0 0 0,0 0 0,-1 3 0,-1 8-7,-1-1 0,-1 1 0,-6 18 0,7-23 4,-34 83 5,-21 62 56,53-136-53,1 0 1,0 1-1,1-1 0,1 1 1,1-1-1,2 34 0,-1-47-8,0 0-1,0 0 1,1 0 0,0-1-1,0 1 1,0 0 0,0-1-1,0 1 1,1-1-1,0 1 1,0-1 0,0 0-1,0 1 1,0-1 0,0 0-1,1-1 1,4 5 0,-3-5 14,-1 0 0,1 0 0,0-1 0,0 1 0,-1-1 0,1 0 0,0 0 0,0-1 0,0 1 0,0-1 0,0 0 1,0 0-1,0 0 0,0-1 0,0 1 0,7-3 0,112-31 696,-61 15-845</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5:48.951"/>
    </inkml:context>
    <inkml:brush xml:id="br0">
      <inkml:brushProperty name="width" value="0.2" units="cm"/>
      <inkml:brushProperty name="height" value="0.2" units="cm"/>
    </inkml:brush>
  </inkml:definitions>
  <inkml:trace contextRef="#ctx0" brushRef="#br0">614 109 9914,'40'137'6778,"10"46"-5917,-45-157-900,-1 1-1,-1-1 1,-1 0 0,-1 1 0,-4 27 0,3-51 35,0 0-1,-1 1 0,1-1 0,-1 0 0,0 0 0,0 0 1,0 1-1,-1-1 0,1 0 0,-4 4 0,4-6 7,0 0 0,0 0-1,0 1 1,0-1-1,0 0 1,-1 0 0,1 0-1,0-1 1,-1 1-1,1 0 1,-1-1 0,1 1-1,-1 0 1,1-1 0,-1 0-1,-1 1 1,-4-1 8,1 0 1,-1-1-1,1 0 0,-1 0 1,1 0-1,0-1 1,0 0-1,0 0 1,-7-4-1,-60-29-22,1-4 0,-86-61 0,-11-6 15,164 103-4,1 0 0,-1 1 1,0-1-1,0 1 1,0 0-1,0 1 0,0-1 1,-1 1-1,1 0 1,-8-1-1,11 3 0,-1-1 1,1 1-1,0-1 0,0 1 0,-1 0 1,1 0-1,0 0 0,0 0 0,0 1 1,0-1-1,0 0 0,1 1 0,-1-1 1,0 1-1,1 0 0,-1 0 0,1-1 1,-1 1-1,1 0 0,0 0 0,0 0 1,0 0-1,0 1 0,0-1 1,0 0-1,0 3 0,-6 21-4,0 0 1,2 1-1,1-1 0,1 1 0,1 0 1,2 39-1,0-28 3,2 117 263,6-1-1,7 1 1,38 165-1,-41-269-47,2-1 1,3 0-1,28 59 0,-38-94-170,1 0-1,1-1 0,0 0 0,0-1 1,2 0-1,-1-1 0,2 0 0,0 0 1,0-1-1,1-1 0,0 0 0,29 16 1,-30-21-55,1 1 1,0-2-1,0 0 1,0 0-1,0-1 1,0-1-1,1 0 1,-1-1-1,1 0 1,0-1-1,-1-1 1,1 0-1,-1-1 1,1 0-1,20-7 1,-19 4-184,1 0-1,-1-2 1,-1 1 0,1-2 0,23-16-1,-29 17-188,-1 1-1,0-1 0,-1-1 0,1 1 0,-1-1 0,-1 0 0,0-1 0,0 0 0,8-15 0,5-33-2531</inkml:trace>
  <inkml:trace contextRef="#ctx0" brushRef="#br0" timeOffset="397.6">1426 60 13523,'43'93'3311,"-11"-23"-1208,46 74 0,169 191-2427,-160-239 224,130 111-1,-18-18 15,-154-142-559,-2 2 0,42 63 1,-78-101-775,0 0 0,-1 0 1,8 21-1,-7-9-2583</inkml:trace>
  <inkml:trace contextRef="#ctx0" brushRef="#br0" timeOffset="752.21">2357 240 11875,'-21'69'3064,"-12"18"889,1-3-3425,-10 19-280,5-7-200,-8 14 24,2-14-72,-12 24 24,9-12-48,-6 14 40,6-13-120,-4 7-200,17-29-328,5-10-736,13-25-385,12-18-2135</inkml:trace>
  <inkml:trace contextRef="#ctx0" brushRef="#br0" timeOffset="1123.04">3799 470 11218,'9'8'918,"0"-1"-1,-1 2 1,0-1 0,0 1-1,0 0 1,8 15-1,-13-20-913,-1 0-1,0 0 1,1 0-1,-2 0 0,1 1 1,0-1-1,-1 1 1,0 0-1,0-1 1,0 1-1,0 0 0,-1-1 1,0 1-1,0 0 1,0 0-1,-1-1 1,1 1-1,-3 7 0,3-11-1,0-1-1,0 0 0,0 0 1,0 1-1,0-1 0,-1 0 1,1 1-1,0-1 0,0 0 0,0 0 1,0 0-1,0 1 0,0-1 1,0 0-1,-1 0 0,1 1 1,0-1-1,0 0 0,0 0 0,-1 0 1,1 0-1,0 1 0,0-1 1,-1 0-1,1 0 0,0 0 1,0 0-1,-1 0 0,1 0 1,0 0-1,0 0 0,-1 0 0,1 1 1,0-1-1,0 0 0,-1 0 1,1 0-1,0-1 0,0 1 1,-1 0-1,1 0 0,0 0 0,0 0 1,-1 0-1,1 0 0,-11-14 83,-4-21 41,-16-100-77,26 101 13,-1 1-1,-3 1 1,0-1 0,-28-61 0,34 89-50,0 0 0,0-1-1,0 2 1,-1-1 0,0 0 0,0 1 0,0-1 0,0 1 0,-1 0 0,0 0 0,1 1 0,-1 0 0,-1-1 0,1 2 0,-7-4 0,7 5-5,0 0 0,0 0 1,0 0-1,0 0 0,0 1 0,0 0 0,0 0 1,0 1-1,0-1 0,0 1 0,0 0 1,0 0-1,1 1 0,-1-1 0,0 1 0,1 0 1,-1 1-1,-5 3 0,-4 3 6,1 1-1,0 1 1,0 1 0,1 0-1,0 0 1,1 1-1,1 0 1,0 1 0,-12 22-1,-2 11-9,-33 85 0,33-63-11,3 1 1,3 0-1,3 2 0,3 0 1,-4 118-1,16-156 144,1 1-1,1 0 1,3 0 0,0 0 0,2-1-1,2 0 1,19 50 0,-20-66-43,0-1 0,1 0 0,0 0 1,2-1-1,0 0 0,1-1 0,0 0 0,1-1 1,1 0-1,0-1 0,1-1 0,1 0 0,-1-1 0,32 16 1,-19-15-89,0-2 1,1 0 0,0-2 0,0-1 0,1-2 0,-1-1 0,1-1-1,1-1 1,-1-2 0,0-1 0,0-2 0,0 0 0,43-12 0,-61 12-287,0-1 0,0 0 0,-1-1 1,0 0-1,18-11 0,-25 13-160,1-1 0,0 1-1,-1-1 1,0 0 0,0 0-1,0 0 1,-1 0 0,1-1 0,-1 1-1,0-1 1,0 0 0,-1 0 0,1 0-1,1-7 1,3-31-4016</inkml:trace>
  <inkml:trace contextRef="#ctx0" brushRef="#br0" timeOffset="1525.96">4882 684 13443,'75'37'2784,"8"-15"1265,-2-21-4105,10-14-112,-21-7-56,-2-10 40,-18-1 8,-4-2 72,-20 7-88,-16 3-488,-15 9-536,-18 7-2657,-8 10 232</inkml:trace>
  <inkml:trace contextRef="#ctx0" brushRef="#br0" timeOffset="1942.37">4987 1208 14635,'60'39'3609,"17"-6"1048,-7-25-4313,20-11-920,-14-2-264,6-7-65,-14-1 17,4-3 168,-13 5 280,4-5-48,-10-1-152,6-6-624,-10-5-425,16-12-1960,-9-12 81</inkml:trace>
  <inkml:trace contextRef="#ctx0" brushRef="#br0" timeOffset="1943.37">6714 216 12499,'13'30'2615,"-1"1"1,11 49 0,-13-33-1960,5 56 0,-9-16-1351,-8 124-1,-57 234-198,23-221 726,34-207 63,1-9-143,1 0 1,-2-1 0,1 1-1,-1 0 1,0 0 0,0-1-1,-7 13 1,14-72-9000</inkml:trace>
  <inkml:trace contextRef="#ctx0" brushRef="#br0" timeOffset="2414.64">7239 1 9290,'19'30'2138,"-2"0"-1,-1 1 1,21 57-1,22 45-481,-52-120-1611,6 12-16,1-1 0,2 0 0,0-1 0,24 27-1,-36-45-23,1 0 1,0-1-1,0 1 0,0-1 0,1 0 0,0 0 0,-1-1 0,1 0 0,0 0 0,1 0 0,-1-1 0,0 1 0,1-2 0,-1 1 0,1-1 0,0 0 0,-1 0 1,1-1-1,0 0 0,0 0 0,-1 0 0,1-1 0,12-3 0,69-29 138,3-1-2,-81 31-131,1 0 0,0 1 0,-1 1 0,1-1 0,0 2-1,17 0 1,-23 1-13,0 0-1,-1 0 1,1 0-1,-1 0 1,1 1-1,-1 0 0,1 0 1,-1 0-1,0 1 1,0-1-1,0 1 1,0 0-1,-1 0 1,1 0-1,-1 1 1,0-1-1,0 1 0,0 0 1,0 0-1,3 7 1,3 6-63,-2 0 0,0 0 1,9 35-1,-6-9-89,-2 1-1,-1 1 1,-3-1 0,-1 1-1,-2 0 1,-3-1 0,-1 1-1,-2 0 1,-2-1 0,-2 0-1,-2-1 1,-2 0 0,-2-1-1,-31 64 1,31-81 292,-1 0 0,-2 0 0,0-2 0,-1 0 0,-2-1 0,0-1 0,-1-1 0,-1-1 0,-1-1 0,0-1 0,-2-2 0,1 0 0,-2-1 0,-29 10 0,49-22-57,0 1 1,0-1-1,0-1 0,0 0 0,-1 0 1,1 0-1,-11-1 0,17 0-62,0 0 0,0 0 1,0 0-1,0 0 0,-1-1 0,1 1 0,0 0 0,0-1 0,0 1 0,0-1 0,0 1 0,0-1 1,0 1-1,0-1 0,0 0 0,0 0 0,0 1 0,0-1 0,1 0 0,-2-2 0,1 2-8,1-1 0,0 1 0,-1-1 0,1 0 0,0 1-1,0-1 1,0 0 0,0 1 0,0-1 0,1 0 0,-1 1-1,0-1 1,1 1 0,0-1 0,-1 1 0,1-1 0,0 1-1,-1-1 1,3-2 0,1-2-11,1 0 0,0 0-1,0 1 1,0-1 0,1 1 0,-1 0 0,1 1-1,0-1 1,1 1 0,-1 1 0,1-1 0,9-3-1,12-4-49,47-13-1,-73 24 51,85-21-175,166-19 0,95 25-249,-282 18-665,0 2 1,95 21 0,-113-18-2282,-8-7-218</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5:47.061"/>
    </inkml:context>
    <inkml:brush xml:id="br0">
      <inkml:brushProperty name="width" value="0.2" units="cm"/>
      <inkml:brushProperty name="height" value="0.2" units="cm"/>
    </inkml:brush>
  </inkml:definitions>
  <inkml:trace contextRef="#ctx0" brushRef="#br0">0 532 8434,'106'-22'5524,"51"-23"-4985,-31 9-434,5 0-40,177-42-12,-306 77-57,72-11 21,-68 11-46,0 0 0,0 1 0,0 0 0,0 0 0,0 1 0,0 0 0,0 0 0,0 0 0,0 1 0,5 2 0,-10-3-76,0-1 0,0 1 0,0-1 0,0 1 0,0 0 0,0-1 1,-1 1-1,1 0 0,0 0 0,-1 0 0,1-1 0,0 1 0,-1 0 0,1 0 0,-1 0 1,1 0-1,-1 0 0,0 0 0,1 0 0,-1 0 0,0 0 0,0 0 0,0 0 0,0 0 1,0 0-1,0 0 0,0 0 0,0 0 0,0 1 0,0-1 0,-1 0 0,1 0 0,0 0 1,-1 0-1,1 0 0,-1 0 0,1-1 0,-1 1 0,0 2 0,-11 17-2567</inkml:trace>
  <inkml:trace contextRef="#ctx0" brushRef="#br0" timeOffset="423.15">310 1056 12227,'41'9'2624,"24"-6"1161,17-13-3593,26-2-152,-7 2 32,6-7-96,-17-5-8,0 2-104,-25 1 8,1 4-272,-22-1-56,-5 6-488,-16 4-89,-5-1-495,-10 1-88,-15-24-4522</inkml:trace>
  <inkml:trace contextRef="#ctx0" brushRef="#br0" timeOffset="816.46">2113 1 7626,'27'15'3674,"-21"-13"-3224,0 1 0,0 1 0,-1-1 0,1 1 0,0 0 0,-1 0 0,0 1 0,0 0 0,-1 0 0,1 0 0,-1 0 0,4 7 0,3 8-368,-2 0 0,0 0 0,-1 1-1,-1 0 1,-1 1 0,-1-1 0,-1 1-1,3 32 1,-4 25 2,-5 80 0,-1-94-81,-25 499-314,26-544 233,-2 79-355,4-88 181,1 0 0,0 0 0,1 0 0,0-1 0,0 1 0,6 15 0,-7-25 106,-1 0 0,0 0 0,1 0 0,0 1-1,-1-1 1,1 0 0,-1 0 0,1 0 0,0 0-1,0 0 1,0 0 0,0 0 0,-1 0 0,1-1 0,0 1-1,0 0 1,1 0 0,-1-1 0,0 1 0,0-1-1,0 1 1,0-1 0,1 1 0,-1-1 0,0 0 0,0 0-1,1 1 1,-1-1 0,0 0 0,2 0 0,13-8-2920</inkml:trace>
  <inkml:trace contextRef="#ctx0" brushRef="#br0" timeOffset="1184.49">3201 53 11626,'15'20'2422,"29"29"0,-29-34-1989,1-1 0,24 16 0,-29-22-449,1-1 0,1 0 0,-1 0 0,1-2 0,0 1 0,1-2-1,-1 0 1,1 0 0,0-2 0,0 1 0,14-1 0,13-1-2,-22-2 17,0 1 0,0 1-1,34 7 1,-47-7 3,0 1 0,0 0 1,0 1-1,0-1 0,0 1 0,0 0 0,-1 0 0,0 1 1,1 0-1,-1 0 0,0 0 0,-1 1 0,1-1 0,-1 1 1,6 9-1,-1 2-5,0 0 0,-2 1 0,0 0 0,0 0 0,-2 1 0,0-1-1,-1 1 1,-1 0 0,1 20 0,-1 25-87,-5 83-1,1-127 22,-1 0 1,0 1 0,-1-2-1,-1 1 1,-1 0 0,0-1-1,-2 0 1,0 0 0,-1 0-1,-1-1 1,-11 16 0,-39 46 35,41-59 58,2 1-1,0 1 1,2 1 0,-23 47-1,35-67-5,1 1 0,0-1 0,0 1-1,0-1 1,0 1 0,0-1 0,1 1 0,0 0-1,0-1 1,0 1 0,0 0 0,0-1-1,1 1 1,0 0 0,-1-1 0,4 8 0,-3-9 5,1 1-1,0-1 1,0 0 0,0 1 0,0-1 0,0 0 0,0 0 0,1 0 0,-1-1 0,1 1 0,-1 0 0,1-1 0,-1 0-1,1 1 1,0-1 0,0 0 0,0-1 0,0 1 0,0 0 0,0-1 0,-1 1 0,5-1 0,12 0 70,-1 0-1,1-1 1,-1 0 0,1-2 0,19-5 0,96-31 188,-77 20-172,395-112-280,-439 128 26,-6 0-198,1 1 0,-1 0 0,1 1 0,0-1 0,-1 1 0,17 1 0,-24 0 271,0 0-1,1 0 1,-1 0-1,0 0 1,-14 34-6605</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5:58.683"/>
    </inkml:context>
    <inkml:brush xml:id="br0">
      <inkml:brushProperty name="width" value="0.2" units="cm"/>
      <inkml:brushProperty name="height" value="0.2" units="cm"/>
    </inkml:brush>
  </inkml:definitions>
  <inkml:trace contextRef="#ctx0" brushRef="#br0">147 0 5265,'-6'18'6105,"4"-15"-5550,-15 10 2489,-10 7-3100,22-16 62,-7 6 14,0 0 0,1 1 0,1 0-1,-1 1 1,2 0 0,-10 15 0,18-25-23,0 1 1,0 0-1,0 0 1,1 0-1,-1 0 1,1 0-1,0 0 1,-1 0-1,1 0 1,1-1-1,-1 1 0,0 0 1,1 0-1,0 0 1,-1 0-1,1 0 1,1 2-1,4 8-8,0-1 0,12 18 0,5 11 23,-8 2 1,-2 2 0,-1 0-1,7 73 1,-11-67-6,1 1 0,25 74 0,-27-107 30,0 0 0,2 0 1,0-1-1,1 0 0,14 20 0,-19-33 33,-1 1 0,1-1 0,0 0 1,0 0-1,0-1 0,0 1 0,1-1 0,0 0 1,0-1-1,0 0 0,1 0 0,-1 0 0,0 0 1,1-1-1,0 0 0,0-1 0,0 1 0,13 0 1,-7-3 81,0 0 0,-1 0 0,0-2 0,1 1 0,-1-1 0,0-1 0,0 0 0,15-8 0,89-54 567,-95 53-630,80-54 73,22-13-87,-119 78-173,0-1 0,1 1 0,-1 0 0,0 0 0,1 1 0,-1-1 0,1 1 0,-1 0 0,1 0 0,0 0 0,5 1 0,-9 0 56,0 0 0,0 0-1,-1 0 1,1 1-1,0-1 1,0 0 0,0 1-1,0-1 1,0 1-1,0-1 1,-1 1 0,1-1-1,0 1 1,0-1-1,-1 1 1,1 0 0,0-1-1,-1 1 1,1 0-1,-1 0 1,1 1 0,0 0-15,0 1-1,0-1 1,-1 1 0,1-1 0,-1 1 0,1 0 0,-1-1 0,0 1 0,0 0 0,-1-1 0,0 4-1,0 3-743,-1 0 0,-1 0 0,0 0 0,-6 13-1,-2-1-1725</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05.082"/>
    </inkml:context>
    <inkml:brush xml:id="br0">
      <inkml:brushProperty name="width" value="0.2" units="cm"/>
      <inkml:brushProperty name="height" value="0.2" units="cm"/>
    </inkml:brush>
  </inkml:definitions>
  <inkml:trace contextRef="#ctx0" brushRef="#br0">166 2 5729,'36'-1'6446,"-41"1"-6268,-1 1 1,0 0 0,1 0-1,-1 1 1,1 0 0,0 0 0,-1 0-1,1 1 1,0-1 0,-5 5-1,3-4-170,1 1-1,0 0 1,0 0-1,0 0 1,1 1 0,0 0-1,0 0 1,0 0-1,0 1 1,1 0-1,0-1 1,0 2-1,0-1 1,1 0-1,0 1 1,-3 8-1,-9 36 15,3 1-1,2 0 0,2 1 1,3 0-1,2 94 0,4-108-5,2-1 1,13 64-1,-12-86-10,1 1 0,1 0 0,0-1 0,0 0 1,2 0-1,0-1 0,1 0 0,12 15 0,-16-23 3,1-1-1,0 1 1,1-2-1,-1 1 1,1-1-1,0 0 1,0 0-1,1-1 1,0 1-1,-1-2 1,1 1-1,1-1 1,9 2-1,-6-2 83,0-2-1,0 1 1,0-1-1,-1-1 1,1 0-1,0-1 1,0 0-1,0-1 0,12-3 1,-10 1 82,1 0-1,-1-1 1,0-1-1,0 0 1,-1-1-1,0-1 1,0 0 0,-1 0-1,0-1 1,0-1-1,-1 0 1,0-1 0,-1 0-1,0 0 1,13-21-1,-16 17-88,0-1-1,-2-1 1,1 1-1,-2-1 0,0 0 1,-1 0-1,1-33 1,5-19-81,1 19-98,2 0 0,3 2 0,2 0 0,1 0-1,43-75 1,-52 104 149,7-14 134,-12 30-93,-6 20-28,-8 34 14,2 2 0,2-1 0,3 104 0,4-133-80,2 0-1,0-1 0,2 1 1,0-1-1,2 0 0,0-1 1,2 0-1,0 0 0,1 0 1,1-1-1,24 32 0,-13-27 6,1 0 0,0-2 0,2-1 0,0-1-1,2-1 1,0-1 0,1-2 0,1 0-1,1-2 1,0-2 0,37 13 0,-60-24-34,37 9 39,-42-10-47,0-1-1,0 0 1,0 1 0,0-1-1,0 0 1,0-1 0,1 1-1,-1 0 1,0 0 0,0-1-1,0 1 1,0-1 0,0 0 0,0 0-1,0 0 1,-1 0 0,1 0-1,2-1 1,-3 1-36,-1 0 0,1 0 0,-1 1 0,1-1-1,-1 0 1,1 0 0,-1 0 0,0 0 0,1 0 0,-1 0 0,0 0 0,0 0 0,0 0 0,1 0 0,-1 0-1,0 0 1,0 0 0,-1 0 0,1 0 0,0 0 0,0 0 0,0 0 0,-1 0 0,1 0 0,-1 0 0,-14-29-2559,7 16 903,-9-25-1893</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30.375"/>
    </inkml:context>
    <inkml:brush xml:id="br0">
      <inkml:brushProperty name="width" value="0.2" units="cm"/>
      <inkml:brushProperty name="height" value="0.2" units="cm"/>
    </inkml:brush>
  </inkml:definitions>
  <inkml:trace contextRef="#ctx0" brushRef="#br0">614 134 576,'-5'-3'9936,"-13"-8"-7528,17 14-2401,0-1 0,0 1 0,0 0 0,0 0 0,0 0 0,0 0 0,1 0 0,0 0 1,-1 5-1,0 12 5,-5 14-21,-1-1-1,-1 0 1,-2 0 0,-2-1 0,0 0 0,-23 39 0,15-39-72,-1 0 1,-2-2 0,0-1 0,-39 37-1,51-55 20,0-1 0,-1-1 0,0 0 0,0 0 0,-1-1-1,-1-1 1,1 0 0,-1-1 0,0 0 0,0-1 0,-1-1-1,0 0 1,-24 3 0,34-7 72,-1 1 0,1-1 0,0 0 0,0-1 0,0 1-1,-1-1 1,1 0 0,0 0 0,0-1 0,0 1 0,0-1 0,1 0 0,-1-1-1,0 1 1,1-1 0,0 0 0,-1 0 0,1 0 0,0-1 0,-5-6 0,5 5 16,1 0 0,0-1 0,0 1 0,0-1 1,1 0-1,-1 0 0,2 0 0,-1 0 0,1-1 1,0 1-1,0 0 0,0-1 0,1 1 0,0 0 1,0-1-1,3-9 0,1-7 10,2-1 0,0 1-1,2 0 1,1 1 0,0 0 0,2 0 0,0 1-1,20-26 1,126-152 253,-131 170-255,-8 7 21,-1 2 22,25-24 0,-38 39-52,1 1 1,0 1 0,0-1-1,0 0 1,0 1-1,0 0 1,1 1 0,0-1-1,-1 1 1,1 0-1,7-2 1,-11 4-18,0 0 1,0 0-1,0 0 1,0 0-1,0 1 1,0-1-1,0 0 1,0 1 0,0-1-1,0 1 1,0 0-1,0 0 1,0-1-1,0 1 1,-1 1-1,1-1 1,0 0-1,-1 0 1,1 1-1,-1-1 1,1 0-1,-1 1 1,0 0-1,0-1 1,0 1-1,1 0 1,-1-1-1,1 5 1,2 4 16,0 1 0,0 0 0,4 21 0,-8-31-26,10 68 28,-3 0 0,-1 100 0,-4-61-41,7 104-9,-1 328 690,-9-452-364,-6 61-75,4-264-4921,5 71 3005</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31.437"/>
    </inkml:context>
    <inkml:brush xml:id="br0">
      <inkml:brushProperty name="width" value="0.2" units="cm"/>
      <inkml:brushProperty name="height" value="0.2" units="cm"/>
    </inkml:brush>
  </inkml:definitions>
  <inkml:trace contextRef="#ctx0" brushRef="#br0">5 85 4873,'-4'6'9140,"9"-17"-9071,11 0 453,6-1-303,-4-1-89,-12 8-92,-1 1 0,0 0 0,1 1 0,0 0 0,0-1 0,0 2 0,0-1 1,1 1-1,-1 0 0,0 0 0,11-1 0,3 0 62,1 1 0,-1 1 0,36 2 0,-47-1-51,0 2 0,0-1 0,0 1 0,0 1 0,-1 0 0,1 0 0,-1 0 0,0 1 0,0 1 0,13 8 0,-17-10-44,-1 0 0,0 1 0,0-1 0,0 1 0,0 0 1,-1 0-1,0 0 0,1 0 0,-1 0 0,-1 0 0,1 1 0,-1-1 1,1 1-1,-1-1 0,-1 1 0,1-1 0,-1 1 0,1 0 0,-1-1 0,-1 9 1,-1 8-99,-2-1 0,1 0 0,-9 24 1,10-37 72,-4 14-41,0 1-1,-2-1 1,0-1 0,-2 1-1,0-2 1,-1 1 0,-1-1-1,-16 20 1,17-26 199,13-7 280,25-11 480,6-2-1022,-32 6 123,5 0-12,1 0 0,-1 1 1,1-1-1,-1 1 0,1 0 0,0 1 1,-1 0-1,1 0 0,-1 0 0,1 1 0,-1 0 1,12 5-1,-3 0-5,-1 2-1,0-1 1,0 2 0,-1 0 0,0 1-1,-1 0 1,0 0 0,0 2 0,-2-1-1,1 1 1,-2 1 0,12 21 0,-10-13 28,-1 1 0,-1 0 0,-1 0 0,-1 1 0,-1 0 0,-1 1 0,3 42 0,-6-40 3,-2 1 1,0 0-1,-2 0 1,-1 0-1,-1-1 1,-2 1-1,-1-1 1,0-1 0,-2 1-1,-1-1 1,-16 28-1,24-50 24,0 0-1,0 0 0,-1 0 0,1-1 1,-1 1-1,0-1 0,0 0 1,0 1-1,0-2 0,-1 1 0,1 0 1,-1 0-1,0-1 0,1 0 1,-1 0-1,-7 3 0,6-5 10,0 1 0,0-1 0,0 0 0,0 0 0,0 0 0,0-1 0,0 0 0,0 0 0,0 0 0,0 0 0,1-1 0,-1 0 0,0 0 0,-7-5 0,-4-2 4,0-1-1,1-1 0,1 0 1,-21-22-1,-46-57-1149,79 87 919,-1 0 0,1 1 0,-1-1 0,0 0 0,1 1 0,-1 0 0,0 0 0,0-1 0,-4 0 0,-20-3-4016,6 4 974</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37.702"/>
    </inkml:context>
    <inkml:brush xml:id="br0">
      <inkml:brushProperty name="width" value="0.2" units="cm"/>
      <inkml:brushProperty name="height" value="0.2" units="cm"/>
    </inkml:brush>
  </inkml:definitions>
  <inkml:trace contextRef="#ctx0" brushRef="#br0">247 483 5265,'-1'1'169,"1"0"-1,0 1 0,-1-1 1,1 0-1,-1 0 1,1 0-1,-1 1 1,0-1-1,1 0 0,-1 0 1,0 0-1,0 0 1,0 0-1,0 0 1,0 0-1,0-1 0,-2 2 1,3-2-115,-1 0 0,1 0 1,-1 0-1,0-1 0,1 1 0,-1 0 0,1-1 1,-1 1-1,1 0 0,-1-1 0,1 1 1,-1-1-1,1 1 0,0-1 0,-1 1 1,1-1-1,0 1 0,-1-1 0,1 1 1,0-1-1,-1 1 0,1-1 0,0 1 0,0-1 1,0 0-1,0 1 0,0-1 0,0 1 1,0-1-1,0 0 0,0 1 0,0-1 1,0 0-1,0 1 0,0-1 0,0 0 1,0 1-60,1-1 105,-1 0 1,0 0 0,0 0-1,0 0 1,0 0-1,0 0 1,0 0 0,0 0-1,-1 0 1,1 0 0,0 0-1,0 0 1,-1 0 0,1 1-1,-1-1 1,1 0-1,-1 0 1,1 0 0,-1 0-1,1 1 1,-1-1 0,0 0-1,1 1 1,-1-1-1,0 0 1,0 1 0,1-1-1,-1 1 1,-2-1 161,-5 12 505,-103 257-986,78-178 160,-24 103 1,57-193 178,1 1 0,-1 0 0,0 0 0,1-1 0,-1 1 0,0-1 1,3 4 599,-2-4-600,-1 1 1,1-1-1,-1 1 0,1-1 0,0 0 0,-1 1 0,1-1 0,0 0 0,0 0 1,-1 1-1,1-1 0,0 0 0,-1 0 0,1 0 0,0 0 0,0 0 0,0 0 1,22 9-230,20 38-17,-37-40 113,0 0-1,0 0 0,1-1 1,0 0-1,0 0 0,1 0 0,-1-1 1,1 0-1,10 5 0,-10-7 29,2 1 0,-1-1-1,0-1 1,0 1-1,1-2 1,-1 1 0,1-1-1,0-1 1,-1 0-1,1 0 1,-1-1-1,14-2 1,11-4 120,-1-2 0,36-14 0,-67 22-131,145-60 446,-89 34-102,81-25-1,-119 46-312,1 1 0,0 1 0,0 1 0,0 0 0,0 2 0,0 1-1,1 0 1,21 4 0,32 14-92,-55-12-89,0-1 0,1-1 0,38 3 0,-57-7 108,0 0 1,-1 0 0,1 0-1,0 0 1,0 0 0,-1 0-1,1-1 1,0 1 0,0-1-1,-1 1 1,1-1 0,0 0 0,-1 0-1,1 1 1,-1-1 0,1 0-1,-1 0 1,1-1 0,-1 1-1,0 0 1,0 0 0,0-1-1,1 1 1,0-2 0,-1 0-46,0 0 0,0 0 0,0-1 0,0 1 1,-1 0-1,1 0 0,-1-1 0,0 1 0,0 0 1,0 0-1,0-1 0,-2-3 0,-1-7-510,0 0-1,-1 0 1,-1 1-1,-11-24 1,-9-3-2333,-13 2-40</inkml:trace>
  <inkml:trace contextRef="#ctx0" brushRef="#br0" timeOffset="587.88">695 0 6905,'19'25'2952,"-7"-13"-2513,-2 1 1,0 0-1,0 0 1,-1 1 0,-1 1-1,0-1 1,-1 1-1,0 1 1,6 25-1,-4 13 24,-3 0-1,0 90 0,-5-75-379,61 673-796,-5-324 1458,-56-401-869,-9-36-2338,-5-27-266,-7-37-70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42.869"/>
    </inkml:context>
    <inkml:brush xml:id="br0">
      <inkml:brushProperty name="width" value="0.2" units="cm"/>
      <inkml:brushProperty name="height" value="0.2" units="cm"/>
    </inkml:brush>
  </inkml:definitions>
  <inkml:trace contextRef="#ctx0" brushRef="#br0">215 232 4081,'10'-5'4009,"-3"-16"-3085,-4-19 1036,-4 41-1898,0 0 0,0 0-1,0 0 1,0 1 0,0-1-1,0 0 1,1 0 0,-1 1-1,0-1 1,1 0 0,-1 1 0,1-1-1,0 0 1,-1 1 0,1 2-1,-1-2 19,-15 47-19,8-23-19,-8 36 1,-49 226 89,-47 246 1063,107-516-486</inkml:trace>
  <inkml:trace contextRef="#ctx0" brushRef="#br0" timeOffset="714">759 1 6177,'3'2'316,"0"1"0,-1-1 0,1 1-1,-1 0 1,1 0 0,-1 0 0,0 1 0,0-1-1,-1 0 1,1 1 0,-1-1 0,1 1-1,0 6 1,8 50-288,-9-39 234,-2 1 0,0-1 0,-2 1 0,0-1 0,-1 0 0,-1 0 0,-14 34 0,10-29-103,1 1 0,2 0 0,0 0 0,-3 43 1,11 58 281,5-1 1,24 135 0,-23-214-316,22 82-1,-26-116-120,1 0 0,0 0 0,1-1 0,1 0 0,0 0 0,1 0 1,0-1-1,1 0 0,0-1 0,17 16 0,1-4 28,43 26 0,-57-41-28,1 0 0,0 0 0,0-2 0,1 0 0,24 7 0,-36-12-8,0 0 0,0-1 1,0 1-1,0-1 0,0 1 0,0-1 0,0 0 0,0 0 1,0-1-1,0 1 0,0 0 0,0-1 0,0 0 1,0 0-1,-1 0 0,1 0 0,0 0 0,0 0 1,-1-1-1,1 0 0,-1 1 0,1-1 0,-1 0 1,0 0-1,0 0 0,0 0 0,0-1 0,0 1 1,0 0-1,0-1 0,-1 1 0,0-1 0,1 0 1,-1 0-1,0 1 0,0-1 0,0 0 0,-1 0 0,1 0 1,-1 0-1,1 0 0,-1 0 0,0 0 0,0 0 1,-1 0-1,1 0 0,-1-4 0,-7-18-9,0 0-1,-1 0 0,-2 1 1,0 0-1,-29-43 0,16 26-5,17 29 6,-6-12-24,-31-40 0,41 60 41,-1-1 1,0 1 0,0-1-1,0 1 1,0 0 0,-1 1-1,1-1 1,-1 1 0,0 0-1,0 0 1,0 1 0,0-1-1,-1 1 1,1 0 0,-7-1-1,10 3-5,1 0-1,-1 0 0,0 0 1,0 0-1,0 1 1,0-1-1,1 1 1,-1-1-1,0 1 0,0 0 1,1-1-1,-1 1 1,0 0-1,1 0 1,-1 0-1,1 0 0,-1 1 1,1-1-1,0 0 1,-1 0-1,1 1 0,0-1 1,0 1-1,0-1 1,0 1-1,0 0 1,0-1-1,0 4 0,-4 5-74,1 1 0,1 0-1,-4 17 1,6-23 41,-9 56-1446,-3 117-1,10-126-376,-2 20-650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52.321"/>
    </inkml:context>
    <inkml:brush xml:id="br0">
      <inkml:brushProperty name="width" value="0.2" units="cm"/>
      <inkml:brushProperty name="height" value="0.2" units="cm"/>
    </inkml:brush>
  </inkml:definitions>
  <inkml:trace contextRef="#ctx0" brushRef="#br0">45 44 440,'-11'-33'7987,"9"30"-7421,-4-4 244,-5 14-485,9-4-305,0-1 1,1 1 0,-1 0 0,1 0-1,-1 0 1,1-1 0,0 1 0,0 0-1,1 0 1,-1 0 0,1 0 0,-1 1-1,1-1 1,0 0 0,0 0 0,0 0-1,1 4 1,12 55-78,-9-44 86,1 3-40,0 0 0,2 0 0,14 32 0,-14-39-9,-1 0 0,0 1 0,-1-1 0,-1 1 0,-1 1 0,4 28 0,-8 14-223,-15 112 1,0 3-64,17-83 290,1-62 105,-2-1 0,0 0 0,-2 1 0,-1-1 0,-10 39-1,-3 0-41,16-66-46,0 1 0,0-1 0,0 0 0,0 0 1,0 1-1,1-1 0,-1 0 0,0 0 0,0 1 0,0-1 0,1 0 0,-1 0 0,0 0 0,0 1 0,0-1 0,1 0 1,-1 0-1,0 0 0,1 0 0,-1 0 0,0 1 0,0-1 0,1 0 0,-1 0 0,0 0 0,1 0 0,-1 0 0,0 0 0,0 0 1,1 0-1,-1 0 0,0 0 0,1 0 0,-1 0 0,0 0 0,0 0 0,1 0 0,-1-1 0,0 1 0,1 0 0,-1 0 1,0 0-1,0 0 0,1-1 0,-1 1 0,0 0 0,0 0 0,0 0 0,1-1 0,-1 1 0,0 0 0,0-1 0,19-10 22,-18 11-20,36-23 23,-27 18-110,0 0 1,-1-1-1,1-1 1,-1 0-1,0 0 1,-1 0-1,1-1 0,-1-1 1,7-9-1,-9-1-1673,-5-7-60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6:57.334"/>
    </inkml:context>
    <inkml:brush xml:id="br0">
      <inkml:brushProperty name="width" value="0.2" units="cm"/>
      <inkml:brushProperty name="height" value="0.2" units="cm"/>
    </inkml:brush>
  </inkml:definitions>
  <inkml:trace contextRef="#ctx0" brushRef="#br0">1379 2002 3817,'-22'6'6035,"11"-5"-5029,9-2-881,-1 1 1,1 0-1,0 0 0,-1 1 0,1-1 0,-1 0 0,1 1 0,0-1 0,-1 1 0,1 0 0,0 0 0,0 0 0,0 0 0,0 0 1,0 0-1,0 1 0,0-1 0,-3 3 0,18-5 1074,24-13-861,-30 11-304,0 0 0,0 0 1,0 0-1,0 1 0,1 0 1,0 1-1,-1-1 0,1 2 1,0-1-1,-1 1 0,1 0 1,12 2-1,-11 1-28,0 0 0,-1 0 1,1 1-1,-1 0 0,0 1 1,0 0-1,-1 0 0,1 1 1,-1 0-1,0 0 0,-1 0 0,1 1 1,-1 0-1,-1 1 0,1-1 1,6 13-1,-7-10-32,0-1 1,0 1-1,-1 1 0,-1-1 1,1 1-1,-2-1 0,1 1 1,-2 0-1,1 0 0,-1 0 1,-1 0-1,0 0 1,-3 21-1,0-23-14,0 1 0,-1-1 1,0 0-1,0 0 0,-1 0 1,0 0-1,-9 11 0,8-13 46,0 1 0,1 0 1,0 0-1,1 0 0,0 1 0,0 0 0,1 0 0,-4 14 0,7-22 17,0-1-1,0 1 1,0-1-1,0 1 1,0-1-1,0 1 1,0 0-1,0-1 1,0 1-1,1-1 1,-1 1 0,0-1-1,0 1 1,0-1-1,1 0 1,-1 1-1,0-1 1,0 1-1,1-1 1,-1 1-1,0-1 1,1 0-1,-1 1 1,1-1-1,-1 0 1,0 1 0,1-1-1,-1 0 1,1 0-1,-1 1 1,1-1-1,-1 0 1,1 0-1,0 1 1,27 2 262,-10-2-164,6 3-46,-1 2 0,0 1 1,0 1-1,36 18 0,-12-5-74,-31-15-3,1 2 0,-2-1-1,1 2 1,-1 0 0,0 1-1,-1 0 1,22 20 0,-33-26 0,0 0 0,0 1 1,0-1-1,-1 1 0,1-1 0,-1 1 1,0 0-1,-1 0 0,1 0 0,-1 0 0,0 0 1,0 0-1,-1 0 0,1 9 0,-2-6-11,0 0 0,0 1-1,0-1 1,-1 0-1,0-1 1,-1 1 0,0 0-1,-7 13 1,4-10 51,-1-1 0,1 0 0,-2-1 0,1 1 0,-1-1 0,-1-1 0,0 1 0,0-2 0,0 1 0,-1-1 0,0 0 0,0-1 0,-14 5 0,-67 33 439,47-20-616,44-45-4193,6-12 1968,9-30 202</inkml:trace>
  <inkml:trace contextRef="#ctx0" brushRef="#br0" timeOffset="430.85">2486 2572 8978,'-15'36'3129,"-1"5"423,4-12-2471,1 1-361,3-4-408,7 3-152,-2-8-128,0 4-128,-1-4 16,0-4-192,-2-6-120,0-4-385,2-3-39</inkml:trace>
  <inkml:trace contextRef="#ctx0" brushRef="#br0" timeOffset="825.05">2928 2055 6585,'-5'20'2032,"0"0"-1,-12 23 1,-23 32-237,-60 62-3280,55-80 1841,37-43-411,10-7 109,24-5 335,-19-2-277,100 2 1189,0 4 1,116 23-1,-195-26-1300,0 0-1,1-2 1,-1-2-1,0 0 1,0-2-1,0-1 1,29-8-1,-56 12-47,0 0-1,0 0 0,0 0 1,0-1-1,0 1 0,0 0 1,0 0-1,0-1 0,0 1 0,0-1 1,0 1-1,0-1 0,0 1 1,0-1-1,-1 0 0,1 1 1,0-1-1,0 0 0,-1 1 0,1-1 1,0 0-1,-1 0 0,1 0 1,-1 0-1,1 0 0,-1 0 1,0 0-1,1 1 0,-1-1 0,0 0 1,0 0-1,1 0 0,-1 0 1,0 0-1,0-1 0,0 0 1,-1-2-538,-1 0 0,1 0 0,-1 0 0,0-1 1,0 2-1,-5-9 0,1 3-599,-9-18-1854</inkml:trace>
  <inkml:trace contextRef="#ctx0" brushRef="#br0" timeOffset="1564.08">3358 1629 5849,'-27'10'1202,"-35"19"-1,27-12-3798,15 22 10056,22-36-7014,5 13-152,-2-1 1,0 1 0,-1 0-1,0 1 1,-1-1-1,0 30 1,-3-28-192,-2 0 1,0 0-1,-6 21 0,-2 18 4,4 60-433,14 186-1,2-50 135,-10-231 185,-1 98 259,21 160 0,-24-311-1765,2-1 0,2 0-1,3-38 1,4 28-1114</inkml:trace>
  <inkml:trace contextRef="#ctx0" brushRef="#br0" timeOffset="4693.1">2105 28 5785,'1'-27'7108,"-2"28"-7091,-1 1 0,1 0 0,0 0 0,0 0 0,0 1 0,0-1 0,0 0 0,1 0 0,-1 0-1,0 1 1,1-1 0,0 0 0,0 1 0,-1-1 0,1 0 0,1 5 0,-2 12-9,1 34-8,11 92-1,5-34 34,36 389 73,-52-442-100,-1-35-12,2-1 0,0 1-1,7 41 1,-8-64 1,0 1 0,0 0 0,0-1 0,0 1 0,0 0-1,1-1 1,-1 1 0,0-1 0,0 1 0,1 0 0,-1-1 0,0 1-1,1-1 1,-1 1 0,1-1 0,-1 1 0,1-1 0,-1 1 0,1-1 0,-1 0-1,2 1 1,6-7-226,6-25-341,2-53-2471,-11 29 888</inkml:trace>
  <inkml:trace contextRef="#ctx0" brushRef="#br0" timeOffset="5408.01">2501 228 6801,'0'4'373,"0"-1"-1,0 0 1,0 1-1,0-1 0,1 1 1,0-1-1,-1 0 1,1 1-1,1-1 0,-1 0 1,0 0-1,3 4 1,-3-6-292,0 0 1,1 0 0,-1 0-1,0 0 1,0 0 0,1 0-1,-1 0 1,1-1 0,-1 1-1,1-1 1,-1 1 0,1-1 0,-1 1-1,1-1 1,-1 0 0,1 0-1,-1 0 1,1 0 0,-1 0-1,1 0 1,0 0 0,-1 0-1,1-1 1,-1 1 0,1-1 0,-1 1-1,1-1 1,-1 1 0,0-1-1,3-1 1,84-42 1308,-67 32-1349,0 1 0,1 1-1,0 1 1,0 0 0,0 2-1,32-6 1,-28 10 122,0 1-1,0 1 1,0 1-1,0 2 1,0 0-1,39 10 1,-51-9-84,1 1 1,-1 1-1,0 0 0,0 1 0,0 1 1,-1 0-1,0 1 0,-1 0 0,1 1 1,-2 0-1,1 1 0,17 19 1,-24-22-120,0 0 0,-1 0 1,1 1-1,-2-1 1,1 1-1,-1 0 1,0 0-1,-1 0 1,1 1-1,-2-1 1,1 0-1,-1 1 0,-1-1 1,1 1-1,-2 9 1,-2 8-274,0 1 0,-2-1 0,-13 41 0,-2-5-408,-3-2 0,-3 0-1,-2-1 1,-53 81 0,56-100 538,-3-2 0,-1-2 1,-2 0-1,-1-2 0,-2-1 1,-1-2-1,-41 28 0,69-55 192,-6 6 150,0-2-1,-1 0 0,0 0 0,-17 5 1,28-11-94,0-2 0,0 1 0,0 0 0,0-1 1,0 1-1,0-1 0,0 0 0,-1 0 0,1 0 0,0 0 1,0-1-1,-3 0 0,4 0-12,0 0 1,1 1 0,-1-1-1,0 0 1,0-1-1,1 1 1,-1 0-1,1 0 1,-1-1 0,1 1-1,0-1 1,-1 1-1,1-1 1,0 0 0,0 1-1,0-1 1,0 0-1,0 0 1,1 1-1,-2-4 1,1 0-21,-1 0-1,1-1 1,0 1 0,0-1 0,0 1-1,1-1 1,0 1 0,0-1 0,1 1-1,-1-1 1,1 1 0,0-1-1,1 1 1,-1-1 0,1 1 0,0 0-1,1 0 1,-1 0 0,1 0 0,0 1-1,0-1 1,0 0 0,1 1 0,-1 0-1,8-6 1,1 0-17,0 1 0,0 0 0,1 1 0,-1 0 0,2 1 0,-1 0 0,1 2 0,19-7 0,21-1 219,0 1 0,0 3 0,1 3 0,0 1 0,0 4 0,0 1 0,0 3 0,0 2 0,74 18 0,-114-20-246,0 1 1,0 0 0,0 2-1,-1-1 1,0 2-1,0 0 1,0 1 0,-1 0-1,0 1 1,0 0-1,-1 1 1,-1 1 0,14 14-1,-20-19-376,-4-4 137,0 0 0,0 0 1,0 0-1,1-1 0,-1 1 0,1 0 1,-1 0-1,1-1 0,0 1 0,-1-1 1,1 0-1,0 1 0,0-1 1,0 0-1,0 0 0,0 0 0,0-1 1,1 1-1,-1 0 0,3 0 0</inkml:trace>
  <inkml:trace contextRef="#ctx0" brushRef="#br0" timeOffset="7881.71">80 2647 6321,'-17'-7'5248,"15"8"-5030,1-1-212,0 0 0,0 0 0,0 0-1,0 0 1,0 0 0,0 0-1,0 0 1,0 0 0,0 0 0,0 0-1,1-1 1,-1 1 0,0 0-1,0-1 1,0 1 0,0-1 0,0 1-1,0-1 1,0 1 0,1-1-1,-1 0 1,0 1 0,1-1 0,-1 0-1,0 0 1,1 1 0,-1-1 0,0-1-1,-6-11 37,1 0 0,1 0 0,0 0 0,-6-28 0,10 33 42,1-1 1,-1 0 0,1 0 0,1 0 0,0 0 0,0 0 0,1 0 0,0 1 0,0-1 0,5-10-1,-4 11 48,7-14 24,0 0 0,2 1 0,1 1 1,1 0-1,26-30 0,-9 9-119,2-3-25,80-101 19,-97 127-16,2 0 1,0 1-1,0 1 1,2 1-1,26-16 1,-45 30-15,1 0 1,-1 0 0,0 0-1,1 0 1,-1 0 0,1 1-1,0-1 1,-1 1 0,1-1-1,-1 1 1,1 0 0,0-1-1,-1 1 1,1 0 0,0 0 0,-1 0-1,1 0 1,-1 1 0,1-1-1,2 1 1,-3 0-1,0 0 0,0 0 0,0-1 1,1 1-1,-2 1 0,1-1 0,0 0 0,0 0 0,0 0 1,0 0-1,-1 1 0,1-1 0,-1 0 0,1 0 1,-1 1-1,1-1 0,-1 1 0,1 2 0,0 8 2,-1 1-1,0-1 0,0 1 1,-4 16-1,3-15-5,-3 28-16,-2 8-43,2 0 0,6 98 0,-1-134 65,1 0 1,1 1-1,0-1 1,1-1-1,0 1 1,1 0-1,1-1 1,0 0-1,1-1 1,0 1-1,1-1 1,0 0 0,1-1-1,0 0 1,12 10-1,-10-12 29,-1 0-1,2-1 1,-1 0 0,1-1-1,0 0 1,1-1 0,0-1-1,0 0 1,0-1 0,0 0-1,22 3 1,-24-5 59,-1-1 0,1-1-1,0 0 1,-1-1 0,1 0 0,0 0 0,-1-1-1,0 0 1,1-1 0,-1-1 0,0 1-1,0-1 1,-1-1 0,1 0 0,16-12-1,-24 16-57,0-1-1,0 1 0,0-1 1,0 1-1,0-1 0,0 0 1,-1 0-1,1 0 0,-1 0 1,1 0-1,-1 0 1,0 0-1,0 0 0,0-1 1,0 1-1,0 0 0,0-1 1,-1 1-1,1-1 0,-1 1 1,0-1-1,0-3 0,-1-1-8,0 1 0,-1 0 0,0 0 0,0 0 0,0 0-1,-7-11 1,6 12-165,0 0 0,1 1 0,-1-2 0,1 1 0,0 0-1,1 0 1,-1 0 0,1-1 0,0 1 0,1-1 0,-1-10 0,2 10-596,1-1 1,0 1 0,0 0 0,1 0 0,5-11 0,2 0-2286</inkml:trace>
  <inkml:trace contextRef="#ctx0" brushRef="#br0" timeOffset="8594.19">375 3287 4633,'-3'-21'5417,"4"19"-5146,3-29 528,26-105 790,-30 136-1579,0 1-1,0-1 1,0 0 0,0 0-1,0 1 1,0-1-1,0 0 1,0 0-1,0 1 1,0-1-1,0 0 1,0 0 0,0 1-1,0-1 1,0 0-1,0 0 1,0 1-1,0-1 1,0 0-1,0 0 1,1 1 0,-1-1-1,0 0 1,0 0-1,0 0 1,0 1-1,1-1 1,-1 0-1,0 0 1,0 0 0,0 1-1,1-1 1,-1 0-1,0 0 1,0 0-1,1 0 1,13-1 189,25-18 103,-16 2-68,-1-1-1,-1-2 0,28-31 1,-48 48-213,1 1 1,0 0 0,0 0-1,0-1 1,0 1-1,0 1 1,1-1 0,-1 0-1,0 0 1,1 1-1,-1 0 1,6-3 0,-7 4-18,-1 0 1,1 0-1,-1 0 1,1 0-1,-1 1 1,1-1-1,-1 0 1,1 0-1,0 0 1,-1 0-1,1 1 1,-1-1-1,1 0 0,-1 1 1,0-1-1,1 0 1,-1 1-1,1-1 1,-1 0-1,0 1 1,1-1-1,-1 1 1,1 0-1,8 24 48,1 36-79,-4 0 0,0 74 0,4 43-68,-6-144 139,1 1 1,1-1 0,2-1-1,15 41 1,-19-65-7,0 0 0,0 0 0,1 0 0,0-1 0,1 0 0,0 0 0,0 0 0,12 10 0,-13-14-4,0 0-1,0-1 1,0 0-1,0 0 1,1 0-1,-1 0 1,1-1-1,-1 0 1,1 0-1,0-1 1,0 1-1,0-1 1,0-1-1,0 1 1,8-1-1,-4-1 7,-1 0-1,0-1 0,0 0 0,0 0 0,-1-1 0,1 0 0,0-1 0,-1 0 1,0 0-1,0-1 0,0 0 0,-1 0 0,1-1 0,-1 0 0,-1 0 0,1-1 1,-1 0-1,0 0 0,6-10 0,2-4 20,-1 0 0,-1-1 0,-1-1 0,-1 1 0,14-48 0,-14 30-107,-1 0 0,-2-1 0,-2 0 0,-1-66 0,-5 73-1085,-1 1 0,-2-1 0,-11-43 0,-3 22-2069</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7:19.636"/>
    </inkml:context>
    <inkml:brush xml:id="br0">
      <inkml:brushProperty name="width" value="0.2" units="cm"/>
      <inkml:brushProperty name="height" value="0.2" units="cm"/>
    </inkml:brush>
  </inkml:definitions>
  <inkml:trace contextRef="#ctx0" brushRef="#br0">0 162 6177,'4'-1'219,"-1"0"-1,1 0 1,-1-1-1,0 1 1,1-1-1,-1 0 0,0 0 1,0 0-1,0 0 1,0-1-1,-1 1 1,1-1-1,-1 0 1,1 0-1,-1 0 0,0 0 1,0 0-1,0 0 1,1-4-1,21-26 165,-55 104-831,28-62 468,-4 8 130,-9 36 0,15-50-102,0 1 0,1-1 0,-1 0 0,1 1 0,0-1 0,0 1 0,0-1 0,0 1 0,0-1 0,1 1-1,-1-1 1,1 1 0,0-1 0,0 0 0,1 0 0,-1 1 0,4 4 0,-4-7-37,0 0 1,0-1-1,0 1 1,0-1 0,0 1-1,0-1 1,0 1-1,0-1 1,1 1-1,-1-1 1,0 0-1,0 0 1,0 0-1,1 1 1,-1-1 0,0 0-1,0-1 1,1 1-1,-1 0 1,0 0-1,0 0 1,0-1-1,1 1 1,-1-1 0,0 1-1,0-1 1,0 1-1,0-1 1,0 0-1,0 1 1,0-1-1,0 0 1,1-1-1,4-3 8,0 1-1,0-1 0,-1-1 0,7-6 0,24-47 62,-8 14 109,-24 39 383,-4 6-547,0 0 1,0 0-1,0 0 0,0 1 1,-1-1-1,1 0 1,0 0-1,0 1 1,0-1-1,0 0 1,0 1-1,0-1 0,0 0 1,0 0-1,0 1 1,0-1-1,0 0 1,0 1-1,0-1 0,0 0 1,0 0-1,0 1 1,0-1-1,0 0 1,0 0-1,1 1 0,-1-1 1,0 0-1,0 0 1,0 1-1,0-1 1,1 0-1,-1 0 1,0 0-1,0 1 0,0-1 1,1 0-1,-1 0 1,0 0-1,0 0 1,1 1-1,-1-1 0,0 0 1,1 0-1,9 0-22,-1-1 0,1 0-1,0 0 1,0-1 0,-1 0-1,1 0 1,11-6 0,7-4 17,-26 11-18,0 0-1,0 0 1,-1 0-1,1 0 1,0 0-1,0 1 1,0-1-1,0 1 1,0-1-1,0 1 1,0 0-1,0 0 0,0 0 1,0 0-1,0 0 1,0 0-1,0 1 1,0-1-1,0 1 1,0-1-1,0 1 1,0 0-1,2 1 1,46 15 185,1-3 0,0-1 0,77 8 0,-15-3 124,-75-11-224,37 9-34,1-5-1,139 5 1,-82-18 47,237-13 1195,-335 13-1280,1 1 0,-1 2 0,0 1 0,0 2 0,0 2 0,0 1 0,-1 1 1,0 2-1,49 22 0,-39-15-2,77 21-1,-100-34-2,0 0 0,0-1 0,1-1-1,-1-1 1,42-3 0,93-22 66,23-1 1,-39 6-70,-2-6-1,192-60 1,-287 72-3,430-106-17,-360 106 47,181 2 0,-50 5-40,-182 2 21,118-26 0,-171 28-486,8-2 1539</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7:39.892"/>
    </inkml:context>
    <inkml:brush xml:id="br0">
      <inkml:brushProperty name="width" value="0.2" units="cm"/>
      <inkml:brushProperty name="height" value="0.2" units="cm"/>
    </inkml:brush>
  </inkml:definitions>
  <inkml:trace contextRef="#ctx0" brushRef="#br0">2 0 8290,'0'37'1738,"-1"19"-322,3 0 0,10 65 0,50 277-925,-51-285 220,-4 171 0,-25-23-1497,12-239 85,5-22 646,1 0-1,0 1 1,0-1-1,0 0 1,-1 0 0,1 1-1,0-1 1,0 0-1,-1 0 1,1 1-1,0-1 1,-1 0-1,1 0 1,0 0-1,0 1 1,-1-1 0,1 0-1,-1 0 1,1 0-1,0 0 1,-1 0-1,1 0 1,0 0-1,-1 0 1,1 0-1,0 0 1,-1 0-1,1 0 1,-1 0 0,-2-2-295,0 1 1,1-1 0,-1 0 0,1 0 0,-1-1 0,1 1 0,0 0-1,0-1 1,0 1 0,-2-4 0,-19-27-2200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7:43.355"/>
    </inkml:context>
    <inkml:brush xml:id="br0">
      <inkml:brushProperty name="width" value="0.2" units="cm"/>
      <inkml:brushProperty name="height" value="0.2" units="cm"/>
    </inkml:brush>
  </inkml:definitions>
  <inkml:trace contextRef="#ctx0" brushRef="#br0">427 2203 6817,'28'-48'6974,"-29"44"-7086,0 1 0,1 0 0,-2 0 0,1 0 0,0 0 0,-1 0 0,1 1 0,-5-6 0,6 8 121,0 0-1,0 0 1,0 0 0,-1 0 0,1 0 0,0 0 0,0 0-1,-1 0 1,1 0 0,0 0 0,0 0 0,0 0 0,-1 0-1,1 0 1,0 0 0,0 0 0,0 0 0,0 0 0,-1 1-1,1-1 1,0 0 0,0 0 0,0 0 0,0 0 0,0 0-1,-1 1 1,1-1 0,0 0 0,0 0 0,0 0 0,0 1-1,0-1 1,0 0 0,0 0 0,0 0 0,0 1 0,0-1-1,0 0 1,0 0 0,-1 0 0,1 1 0,1-1 0,-1 0-1,-2 13 185,2-12-171,5 72 365,-3-54-266,0 0 0,-1 0 0,-3 29 1,-5 9 208,2 0 0,3 0 0,9 104 0,90 318 265,-33-200-30,-5 19 94,-59-297-658,1 0 0,-1 0-1,0 0 1,1 0 0,-1 0 0,0 0-1,0 0 1,0 0 0,0 0 0,0 0 0,0 0-1,0 0 1,0 0 0,0 0 0,0 0-1,-1 0 1,1 0 0,0 0 0,-1 0 0,1 0-1,-1 0 1,1 0 0,-1 0 0,1 0-1,-1 0 1,-1 1 0,0-3-112,0 0 0,1 0 0,-1 1-1,0-1 1,1-1 0,-1 1 0,1 0 0,-1 0 0,1 0 0,-1-1 0,1 1-1,0-1 1,0 1 0,0-1 0,0 0 0,0 1 0,0-1 0,0 0-1,-1-2 1,-8-13-1046,1-1 0,1 1-1,0-1 1,-6-25 0,-4-10-2467</inkml:trace>
  <inkml:trace contextRef="#ctx0" brushRef="#br0" timeOffset="552.26">1234 1862 8010,'-3'42'2744,"6"65"1,26 117-1589,-9-86-832,43 569-228,-60-658-86,8 140 92,33 322 1265,-42-494-1249,4 28 138,-5-43-240,-1 1-1,1-1 1,-1 0 0,1 0 0,0 0 0,0 0 0,0 1-1,0-1 1,0-1 0,1 1 0,-1 0 0,0 0-1,1 0 1,2 2 0,-3-4-16,0 0-1,0 0 1,-1 0 0,1 0-1,0 0 1,-1 0-1,1 0 1,0 0 0,0 0-1,-1-1 1,1 1 0,0 0-1,-1 0 1,1-1 0,0 1-1,-1 0 1,1-1 0,0 1-1,-1-1 1,1 1-1,-1-1 1,1 1 0,-1-1-1,1 1 1,-1-1 0,1 0-1,-1 1 1,0-1 0,1 0-1,-1 1 1,0-1 0,0 0-1,1 0 1,11-26-82,-12 27 81,13-44-1273,15-85 0,-12 46-2319,-3 20 354</inkml:trace>
  <inkml:trace contextRef="#ctx0" brushRef="#br0" timeOffset="914.29">2042 3342 11386,'-6'55'3137,"0"11"840,2-13-3313,2 9-184,-1-7-296,1 0-64,-3-22-176,1-7-424,4-18-624,-10-16-664,4-15-2233,-18-30 32</inkml:trace>
  <inkml:trace contextRef="#ctx0" brushRef="#br0" timeOffset="2304.41">2472 2153 6553,'12'10'8633,"-11"13"-9943,-1-4 1728,1 13-460,2-1 1,1 1-1,2-1 0,0 0 1,15 38-1,-15-54 95,0 0 0,2-1 0,-1 0 0,2 0 1,18 23-1,-24-33 40,1 0 1,0 0-1,0-1 1,1 1-1,-1-1 1,1 0 0,-1 0-1,1-1 1,0 0-1,0 1 1,0-1-1,1-1 1,-1 1 0,0-1-1,1 0 1,-1 0-1,0-1 1,1 1-1,-1-1 1,11-2-1,14-3 442,44-13-1,-44 10-445,45-7-1,-66 13-90,1 2-1,0-1 1,-1 1 0,1 1-1,-1 0 1,1 0-1,0 1 1,17 5 0,-19-3-8,0 0 0,-1 0 0,1 1 1,-1 0-1,0 0 0,-1 1 0,1 0 0,-1 0 1,0 1-1,0-1 0,-1 1 0,7 11 1,4 8-73,-2 2 1,14 32 0,-13-24 70,-2 0 1,-1 1-1,-2 0 0,-1 0 1,-3 1-1,0 0 0,-1 43 1,-5-58 110,-1-1 0,-1 0 0,-1-1 0,0 1 0,-2 0 0,-1-1 0,0 0 1,-2 0-1,0-1 0,-2 0 0,0 0 0,-1-1 0,-25 33 0,32-46-76,-1-1-1,0 1 1,0-1-1,-1 0 1,1 0-1,-1-1 1,0 0-1,-1 0 1,1 0-1,-1-1 1,1 1 0,-1-2-1,0 1 1,0-1-1,0 0 1,-13 1-1,14-2-82,-1-1 0,0-1 0,0 1 1,0-1-1,0-1 0,0 1 0,1-1 0,-1 0 0,1-1 0,-1 1 0,1-1 0,0-1 1,0 1-1,0-1 0,0 0 0,1 0 0,-9-9 0,5 3-555,0 0 0,1 0 1,1-1-1,0 0 0,0 0 0,1-1 0,1 0 0,0 0 0,-5-19 1,-1-16-2788</inkml:trace>
  <inkml:trace contextRef="#ctx0" brushRef="#br0" timeOffset="3010.64">2603 1797 10746,'-1'1'146,"0"-1"1,0 1-1,0-1 0,0 1 0,0 0 0,0-1 1,1 1-1,-1 0 0,0 0 0,0 0 0,1 0 0,-1-1 1,0 1-1,1 0 0,-1 0 0,1 0 0,-1 1 1,1-1-1,-1 0 0,1 0 0,0 0 0,0 0 0,0 0 1,-1 0-1,1 0 0,0 1 0,0-1 0,0 0 1,1 1-1,0 0 21,1 0 1,0 0-1,-1 0 1,1-1 0,0 1-1,0-1 1,0 1-1,0-1 1,0 0-1,0 1 1,1-1-1,-1 0 1,0 0 0,5 0-1,15 6-104,1-1-1,-1-2 1,1 0 0,0-2 0,25 1-1,119-11-577,-105-1 76,-1-3 0,86-27-1,64-13 297,-196 49 204,1 1-1,0 1 1,-1 1 0,1 0 0,0 0-1,-1 2 1,24 4 0,-31-3-12,0-1 1,0 1-1,0 0 1,-1 1 0,1 0-1,-1 0 1,0 1-1,0 0 1,0 0-1,-1 1 1,1 0-1,-1 0 1,-1 0 0,1 1-1,5 8 1,0 5-3,0 1 1,-1-1-1,-1 2 1,-1-1-1,-2 1 1,0 0-1,-1 1 1,4 44-1,-4 13-247,-6 93 0,1-169 189,-4 88-161,-1 32 94,15 191-1,-6-280 93,1-1 1,1 1 0,2-1-1,2-1 1,1 0-1,1 0 1,2-1 0,1-1-1,2 0 1,24 34 0,-34-55-21,1-1 0,0 0 0,1 0 0,0-1 0,0 0 0,1-1 0,0 0 1,0 0-1,1-1 0,0 0 0,0-1 0,0 0 0,22 5 0,-26-8 9,-1-1 0,1 0 0,0 0 0,0-1 0,-1 0-1,1 0 1,0-1 0,0 0 0,-1 0 0,1 0 0,0-1 0,-1 0-1,0 0 1,1-1 0,-1 0 0,0 0 0,0 0 0,0-1 0,-1 0 0,1 0-1,-1 0 1,0-1 0,0 1 0,-1-1 0,8-10 0,-5 4 23,0-1 0,-1 0 0,0 0 0,-1-1 0,0 1 0,-1-1 0,0 0 0,-1 0 0,0-1 1,-2 1-1,1 0 0,-2-1 0,1 1 0,-2-1 0,0 1 0,-1-1 0,0 1 0,-1 0 0,0-1 0,-1 1 0,0 1 1,-2-1-1,-7-14 0,6 13-31,-1 1 1,0 0-1,-1 0 1,0 1-1,-1 0 1,-1 0 0,0 2-1,0-1 1,-14-9-1,15 13-15,0 1 0,0 0 0,0 1 0,-1 0 0,0 0 0,0 1 0,0 1 0,-1 0 0,1 0 0,-1 1 0,0 0 0,-15 1 0,22 1-25,0 0 0,0 1 0,0 0-1,0 0 1,0 0 0,0 0 0,0 1 0,0 0-1,1 0 1,-1 0 0,1 1 0,-1-1 0,1 1 0,0 0-1,0 0 1,0 1 0,0-1 0,1 1 0,0 0 0,-1 0-1,1 0 1,0 0 0,1 0 0,-1 1 0,1 0-1,-2 6 1,-4 10-979,1 1-1,1 0 1,2 0-1,-4 33 1,7-52 767,-2 37-2835</inkml:trace>
  <inkml:trace contextRef="#ctx0" brushRef="#br0" timeOffset="3957.85">4346 4208 10138,'13'-5'813,"1"-1"-1,-1 0 0,0-1 1,-1-1-1,0 0 0,22-18 1,-7 2-535,36-45 0,-33 32-438,-1-1 0,-2-1 0,-2-2 0,24-54 0,-22 32-223,-2-1 0,21-90-1,-9-29-592,17-234 0,-38 274 817,28-354 590,-39 368 279,-6-1 1,-19-141 0,11 211-445,-2 1-1,-3 0 1,-2 0 0,-3 2 0,-2 0 0,-50-93 0,36 93-275,-2 2 0,-3 1 0,-2 2 0,-2 2 1,-3 2-1,-1 2 0,-3 3 0,-94-64 0,45 45-389,-2 4-1,-3 5 0,-2 5 0,-128-40 0,-270-71 265,457 145 241,-162-54 476,-97-28 234,206 70-662,-2 4 0,0 5 0,-151-6-1,182 23-171,0 3-1,0 4 1,0 2-1,2 4 1,-1 3-1,-125 45 1,106-23-78,1 3 1,2 4-1,3 4 1,1 3-1,-107 90 1,124-86 61,1 4 0,4 2-1,2 3 1,3 2 0,-92 146 0,102-129 66,3 1 1,5 2-1,3 1 0,-43 175 1,54-148-24,5 0 1,5 1 0,6 1-1,6 137 1,17 11 57,55 285 0,-23-278 4,93 295 0,-102-445-62,5-3 0,6-1 1,5-3-1,73 117 0,-95-183 13,2-2 1,3-1-1,55 55 0,-59-71 15,0-1-1,3-2 1,0-1 0,1-2-1,41 19 1,-32-22 34,1-1 1,1-3-1,0-2 1,58 10-1,-34-13 57,0-2 0,93-1 0,-23-12 70,0-6-1,246-47 1,277-113 144,-68-44-167,-271 76-217,-247 98 105,-2-4-1,78-56 1,-116 71-106,-1-3 1,-2-1-1,-1-2 0,-1-1 0,35-47 0,-49 52-110,0 0 0,-2-1 0,-1-1 0,-2 0 0,-1-1 0,-2-1 0,-1 0-1,6-36 1,-13 50-418,-1 0 0,-1 0 0,-1-1 0,-1 1-1,-1-1 1,0 1 0,-2 0 0,0 0 0,-2 0-1,-7-23 1,-17-28-2706</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7:57.581"/>
    </inkml:context>
    <inkml:brush xml:id="br0">
      <inkml:brushProperty name="width" value="0.2" units="cm"/>
      <inkml:brushProperty name="height" value="0.2" units="cm"/>
    </inkml:brush>
  </inkml:definitions>
  <inkml:trace contextRef="#ctx0" brushRef="#br0">1791 5550 8306,'66'-8'1856,"5"-10"865,6-5-2425,21-9-80,-8 7-48,-1 1 48,-17 7-120,-6 1 104,-24 13-72,-6-1 0,-13 5-184,-6 2-336,-12 6-360</inkml:trace>
  <inkml:trace contextRef="#ctx0" brushRef="#br0" timeOffset="486.29">2031 6036 11394,'46'-5'2729,"16"-3"960,5-10-3353,6-1-216,-11 3-120,-3 3-104,-22 9-168,-6-1-344,-13 8-305,-6-4-535,-8-1 768,5-16-2729,2-10 1017</inkml:trace>
  <inkml:trace contextRef="#ctx0" brushRef="#br0" timeOffset="-4117.1">1477 2949 2521,'-6'1'1048,"2"1"-792</inkml:trace>
  <inkml:trace contextRef="#ctx0" brushRef="#br0" timeOffset="-3408">1444 2962 3905,'-14'6'5228,"-7"-3"-3699,273-15 802,-106 3-2263,-134 9-68,28-2 11,46 4 0,-76-1-23,0 0 0,0 0 0,0 1 1,0 0-1,-1 1 0,1 0 0,-1 1 1,0 0-1,0 0 0,12 8 0,-18-9-5,0-1 0,0 1-1,0-1 1,-1 1-1,0 0 1,1 0 0,-1 0-1,0 0 1,0 0 0,-1 0-1,1 1 1,0-1-1,-1 1 1,0-1 0,1 6-1,-1-3-8,-1 1-1,1-1 1,-1 0 0,-1 1-1,1-1 1,-1 0 0,0 0-1,-3 9 1,-4 8-62,-1 0 0,-1-1 0,-23 36 0,28-50 66,-7 12 0,-32 52 202,4 3 0,-39 97 1,74-149 167,5-23-343,0 1 1,0-1-1,1 0 1,-1 1 0,0-1-1,1 0 1,-1 1 0,0-1-1,1 0 1,-1 0-1,1 1 1,-1-1 0,0 0-1,1 0 1,-1 0 0,1 1-1,-1-1 1,0 0 0,1 0-1,-1 0 1,1 0-1,-1 0 1,1 0 0,-1 0-1,1 0 1,-1 0 0,1 0-1,-1 0 1,0 0 0,1 0-1,-1 0 1,1-1-1,-1 1 1,1 0 0,-1 0-1,0 0 1,1-1 0,-1 1-1,1 0 1,-1-1-1,10-3 9,0 1 0,0 1 0,0-1 0,0 1 0,0 1 0,0 0 0,1 1 0,-1 0 0,0 0 0,19 4 0,-23-3-29,-1 1 0,1 0-1,0 0 1,-1 1-1,1 0 1,-1 0-1,0 0 1,0 0 0,0 1-1,0 0 1,-1 0-1,1 0 1,-1 1-1,0-1 1,0 1 0,-1 0-1,0 0 1,0 0-1,5 11 1,-5-9-10,-1 1-1,0-1 1,0 1 0,0 0 0,-1 0-1,-1 0 1,1 0 0,-1 0 0,0 0 0,-1 0-1,0 0 1,0 0 0,-1-1 0,0 1-1,0 0 1,-1-1 0,0 1 0,0-1 0,0 0-1,-9 12 1,-6 9 121,-2-1 1,-2 0-1,-33 33 0,54-59-90,-19 19 163,0-1-1,-1-1 0,-25 17 1,35-27-72,-1-1 1,0-1-1,0 0 1,-1-1-1,0 0 1,0-1-1,0 0 1,-16 2-1,26-5-91,1-1 1,-1 0-1,1 1 0,-1-1 0,1-1 0,0 1 1,-1 0-1,1 0 0,-1-1 0,1 0 1,0 1-1,-1-1 0,1 0 0,0 0 0,0 0 1,-1 0-1,1-1 0,0 1 0,0 0 1,1-1-1,-1 0 0,-3-3 0,3 3-71,0-1-1,1 0 1,-1 0-1,1 1 1,0-1 0,0 0-1,0 0 1,0 0-1,1 0 1,-1 0-1,1 0 1,0-1-1,0 1 1,0 0 0,0 0-1,0 0 1,2-5-1</inkml:trace>
  <inkml:trace contextRef="#ctx0" brushRef="#br0" timeOffset="-2979.43">2761 3734 5617,'11'20'7746,"-14"-13"-6226,1-5-1312,1 0-40,-2 1-272,-7 13-80,4 0-184,-54 43-304,45-50-264,-1-6-2009</inkml:trace>
  <inkml:trace contextRef="#ctx0" brushRef="#br0" timeOffset="-2573.98">3192 3130 5873,'3'5'500,"-1"0"-1,1 0 0,-1 0 1,0 1-1,-1-1 1,1 0-1,-1 1 0,0-1 1,0 9-1,-2-9-413,1 0 1,-1-1-1,-1 1 0,1-1 1,-1 1-1,1-1 0,-1 0 1,0 0-1,-1 0 0,1 0 1,-1 0-1,-3 4 0,-28 34 333,17-23-236,-22 35 1,38-53-184,1 0 1,-1-1-1,1 1 1,-1 0-1,1 0 1,0-1-1,-1 1 1,1 0-1,0 0 1,0 0-1,-1 0 1,1 0-1,0-1 1,0 1-1,0 0 1,0 0-1,0 0 1,0 1-1,1-1 4,-1-1 1,0 0-1,1 1 0,-1-1 0,0 0 1,1 1-1,-1-1 0,0 0 0,1 0 0,-1 0 1,1 1-1,-1-1 0,1 0 0,-1 0 1,1 0-1,-1 0 0,0 0 0,1 0 1,-1 0-1,1 0 0,-1 0 0,1 0 1,-1 0-1,2 0 0,35-11 345,-32 9-282,76-33 753,24-7-138,-92 38-644,1 0 1,0 1-1,0 1 0,0 0 1,0 1-1,15 0 1,-20 3-47,0-1 1,0 2-1,1-1 1,-2 1-1,1 0 1,0 1-1,-1 0 1,1 1-1,-1 0 1,0 0-1,12 10 1,11 7-310,-30-21 264,0-1-1,1 1 1,-1 0 0,1-1 0,-1 1 0,1-1 0,0 1-1,-1-1 1,1 0 0,-1 1 0,1-1 0,0 0 0,-1 0 0,1 0-1,0 0 1,-1-1 0,1 1 0,-1 0 0,1-1 0,-1 1-1,1-1 1,0 0 0,-1 1 0,0-1 0,1 0 0,-1 0-1,1 0 1,-1 0 0,0 0 0,2-2 0,2-2-290,0-1 0,0 0 0,0 0 1,-1 0-1,4-9 0,8-18-2044</inkml:trace>
  <inkml:trace contextRef="#ctx0" brushRef="#br0" timeOffset="-2189.01">3627 2487 7098,'0'26'1176,"0"-1"1,-2 1-1,-1 0 0,-6 27 1,1-9-960,-25 138 219,15-95-401,3 0 1,-3 118 0,17-164-36,-17 365 172,14-374-339,4-28-514,7-69-3817,0-8 2309</inkml:trace>
  <inkml:trace contextRef="#ctx0" brushRef="#br0" timeOffset="-1688.88">4253 2778 8690,'-34'71'4690,"-9"42"-4485,21-56-202,21-54-8,-5 14-8,0 0-1,-4 21 1,9-35 7,0 0 0,1 0 1,-1 0-1,1 0 0,0 1 0,0-1 1,0 0-1,0 0 0,0 0 0,1 0 0,-1 0 1,1 0-1,0 0 0,0 0 0,0 0 0,0 0 1,1 0-1,-1 0 0,1-1 0,2 4 1,-2-5 3,0 0 1,0 0 0,0 0 0,0 0-1,0 0 1,0 0 0,0-1 0,0 1 0,0-1-1,1 0 1,-1 0 0,0 0 0,0 0 0,0 0-1,1 0 1,-1 0 0,0-1 0,0 1-1,0-1 1,4-1 0,40-17 101,-28 9-34,0 2 0,1 1-1,0 0 1,0 1-1,22-4 1,-33 8-59,-1 1 1,0 1-1,0-1 0,1 1 0,-1 0 1,0 0-1,1 1 0,-1 0 0,0 1 0,0-1 1,0 1-1,0 1 0,0-1 0,0 1 1,0 1-1,-1-1 0,8 6 0,3 5-41,-2 0 0,1 1-1,-2 1 1,0 0-1,-1 1 1,12 20 0,-21-30 30,1 0 1,-1 0 0,-1 1 0,1-1 0,-1 1 0,-1 0 0,1 0 0,-1 0-1,-1 0 1,1 0 0,-2 0 0,1 1 0,-1-1 0,0 0 0,-1 1 0,1-1 0,-2 0-1,-2 11 1,1-13 7,-1 0 0,1 0 0,-1 0 0,0-1 0,-1 1 0,1-1 0,-1 0 0,0-1-1,0 1 1,-1-1 0,1 0 0,-1 0 0,0-1 0,0 0 0,0 0 0,0 0 0,-1-1 0,1 0 0,-1 0-1,-8 1 1,-6 2-485,-1-2 0,0 0 0,0-2 0,-43-2 0,17-6-1999,-3-8-148</inkml:trace>
  <inkml:trace contextRef="#ctx0" brushRef="#br0" timeOffset="-1328.24">4142 2825 8722,'44'2'2208,"15"-14"713,4-8-2529,12-7-176,-7-4-144,5-8 40,-15 5-104,1-8 48,-15 8-88,-8 6-160,-16 8-280,-12 3-504,-16-1-1985,-10 1 305</inkml:trace>
  <inkml:trace contextRef="#ctx0" brushRef="#br0" timeOffset="-834.02">5184 1977 7082,'5'14'1256,"0"0"0,2 0 0,0-1 0,9 15 0,-5-13-660,1 0 1,25 25-1,-17-21-739,1-1 0,1-2 0,1 0-1,40 21 1,-51-31-5,-5-3 52,-1 0 1,0 0-1,0 1 1,0 0-1,5 5 0,-9-8 83,-1 0 0,0 0 0,0 1 0,0-1 0,0 0 0,0 1-1,0-1 1,0 1 0,-1-1 0,1 1 0,0-1 0,-1 1 0,0 0 0,1-1-1,-1 1 1,0 0 0,1-1 0,-1 1 0,0 0 0,0 0 0,-1-1 0,1 1-1,0 0 1,-1-1 0,1 1 0,-1 1 0,-23 52-36,14-36 102,-12 40-1,20-54-29,1 0 0,-1 0 0,2 0-1,-1 0 1,0 0 0,1 1-1,0-1 1,0 0 0,1 0 0,0 1-1,-1-1 1,5 10 0,-4-13-18,0 0 0,1 0-1,-1 0 1,1 0 0,0 0 0,-1 0 0,1 0 0,0-1-1,0 1 1,0-1 0,1 1 0,-1-1 0,0 0 0,0 0-1,1 0 1,-1 0 0,1 0 0,-1-1 0,1 1 0,-1-1-1,1 1 1,-1-1 0,1 0 0,2 0 0,10 0-63,-1 0 0,27-4 1,-23 0-205,-1 0 0,17-7 0,8-2-3142,-28 9 1145</inkml:trace>
  <inkml:trace contextRef="#ctx0" brushRef="#br0" timeOffset="3202.48">1833 7147 2937,'-15'-1'8491,"12"1"-8358,0 0-1,1-1 1,-1 1 0,0 0 0,0 0 0,1 0 0,-1 1 0,-5 0-1,7 0-113,0 0 0,0-1-1,0 1 1,0 0-1,0-1 1,0 1-1,1 0 1,-1 0-1,0 0 1,0 0 0,1 0-1,-1 0 1,0 0-1,1 0 1,-1 0-1,1 0 1,-1 0-1,1 0 1,0 0 0,0 0-1,-1 1 1,1-1-1,0 0 1,0 0-1,0 0 1,0 0-1,0 1 1,0-1 0,1 1-1,2 54 49,-2 0 0,-9 70 1,3-85-113,-6 57-152,0 148-1,12-214 351,2 1 0,1-1-1,1 0 1,2 0 0,1-1-1,2 0 1,1 0 0,25 49-1,-32-74-98,32 69 841,-33-68-883,-1-1 0,0 1 0,0 0 0,0 0-1,-1 0 1,0 0 0,-1 0 0,1 0-1,-2 10 1,1-15-163,0-1 0,-1 1 0,1 0-1,-1-1 1,1 0 0,-1 1 0,0-1 0,1 1-1,-1-1 1,0 0 0,0 1 0,0-1-1,0 0 1,0 0 0,0 0 0,0 0 0,-1 0-1,1 0 1,0 0 0,-1 0 0,1 0 0,0-1-1,-1 1 1,1-1 0,-1 1 0,1-1-1,-1 1 1,1-1 0,-1 0 0,-1 1 0,-19 1-2703</inkml:trace>
  <inkml:trace contextRef="#ctx0" brushRef="#br0" timeOffset="4646.66">2580 7118 8554,'1'32'480,"-1"-16"234,1-1 0,0 1 0,1-1 1,0 1-1,2-1 0,0 0 0,5 15 0,-1-9-716,-1 1 0,-2 1 0,0-1 0,-2 1 0,0-1 0,-1 1 0,-2 31 1,3 35 37,32 137-44,-19-134-24,6 102 0,-22-175 52</inkml:trace>
  <inkml:trace contextRef="#ctx0" brushRef="#br0" timeOffset="5028.65">3257 7743 7082,'11'5'9594,"-27"33"-13139,-25 45 448,22-49 409</inkml:trace>
  <inkml:trace contextRef="#ctx0" brushRef="#br0" timeOffset="6294.09">3929 7013 4801,'29'-19'4630,"-24"15"-4500,-1-2 0,0 1 1,-1 0-1,1-1 0,3-9 0,3-4 82,13-27-159,-22 44-50,-1 0 0,1 1 0,-1-1 0,1 0 0,-1 0 0,1 0 0,-1 1 0,0-1 0,0 0 1,0 0-1,0 0 0,0 1 0,-1-1 0,1 0 0,0 0 0,-1 1 0,0-4 0,-6 2 97,-1 14 150,4 5-85,1 1 0,0-1 0,1 1 1,1 0-1,0 0 0,2 0 0,2 20 0,-1 48-109,-2-79-75,0 0 1,0 0 0,-1 0-1,0-1 1,0 1 0,-1 0-1,0 0 1,0-1 0,0 1-1,0-1 1,-1 0 0,0 1-1,0-1 1,0 0 0,-1-1-1,0 1 1,0-1 0,0 0-1,0 1 1,-1-2 0,1 1-1,-1-1 1,-8 5 0,-42 21-52,0-3 1,-111 35-1,164-60 77,-12 3 55,0 0-1,0-1 0,-22 3 0,33-6-49,1 0 0,-1 1-1,0-1 1,1 0 0,-1 0 0,1-1 0,-1 1 0,0 0 0,1-1 0,-1 0 0,1 1 0,-1-1 0,1 0 0,-1 0 0,1-1 0,0 1 0,0 0 0,0-1-1,-1 0 1,1 1 0,0-1 0,1 0 0,-1 0 0,0 0 0,1 0 0,-1 0 0,-1-3 0,1-2 3,0 1 1,0-1 0,1 0-1,0 0 1,0 0-1,1 0 1,-1 0-1,2 1 1,-1-1-1,1 0 1,2-11-1,4-10 62,14-40 0,-17 58-56,74-180 362,-62 159-205,1 0 0,2 0 0,40-48 0,-59 78-167,1 0-1,-1 1 1,1-1-1,0 0 1,-1 1-1,1-1 1,0 1-1,0-1 0,-1 1 1,1 0-1,0-1 1,0 1-1,0 0 1,0-1-1,-1 1 1,1 0-1,0 0 1,0 0-1,0 0 1,0 0-1,0 0 1,0 0-1,0 0 0,-1 0 1,1 0-1,0 0 1,0 1-1,0-1 1,0 0-1,0 1 1,-1-1-1,1 1 1,0-1-1,0 1 1,-1-1-1,1 1 1,0-1-1,-1 1 0,2 1 1,28 36 235,-18-20-179,86 85 113,8 9-191,-89-92 1,-2 1 0,0 0-1,-2 1 1,12 26 0,-14-24 3,-2 1 0,-1 1 0,-1-1 0,-1 1 0,-2 1 1,0-1-1,-2 1 0,-1-1 0,-2 31 0,-7 25 10,-29 130 0,20-136-113,-11 149 0,27-219 20,1 0-1,0-1 1,0 1 0,1 0-1,-1 0 1,1 0 0,3 8-1,-4-14 76,0 0-1,0 0 0,0 1 1,0-1-1,0 0 0,0 0 1,0 1-1,0-1 0,0 0 1,1 0-1,-1 0 0,0 1 1,0-1-1,0 0 0,0 0 1,0 0-1,1 0 0,-1 1 1,0-1-1,0 0 0,0 0 1,1 0-1,-1 0 0,0 0 1,0 0-1,0 0 0,1 0 1,-1 1-1,0-1 0,0 0 1,0 0-1,1 0 0,-1 0 1,0 0-1,0 0 0,1 0 1,-1 0-1,0 0 0,0 0 1,1 0-1,-1-1 0,0 1 1,9-10-425,3-20-567,1-15-1186,2-9 148</inkml:trace>
  <inkml:trace contextRef="#ctx0" brushRef="#br0" timeOffset="6759.4">4609 7124 10658,'16'71'5517,"-10"-1"-4264,-10 73-2975,3-107 1934,-2 11-767,3 0 1,6 50-1,-5-83 414,1 0 0,1 0 0,0 0-1,1-1 1,1 1 0,0-1 0,0 0 0,1 0 0,1 0-1,0-1 1,12 15 0,-15-22 98,1-1 0,-1 1 1,1-1-1,0 0 0,1 0 0,-1-1 1,0 0-1,1 0 0,0 0 0,0 0 1,0-1-1,0 0 0,0 0 0,7 1 0,-4-2 81,0 0-1,0-1 1,0 0 0,1-1-1,-1 1 1,0-2-1,0 1 1,0-1-1,10-4 1,-5 1 162,0-1 1,0-1-1,-1 0 1,1 0 0,-1-2-1,-1 0 1,0 0-1,0-1 1,-1 0-1,0-1 1,16-21-1,-16 14-41,-1 0 0,0-1 0,-1 0 0,-1 0 0,-1-1 0,-1 0 0,-1-1 0,0 1-1,-2-1 1,0 0 0,-1 0 0,-2 0 0,0 0 0,-1 0 0,-1 0 0,-1 0-1,-9-33 1,6 28-137,-2 0-1,-1 1 1,-1 0 0,-1 0-1,-2 1 1,0 1-1,-1 0 1,-1 1 0,-1 0-1,-2 1 1,0 1-1,0 1 1,-31-24-1,42 38-82,0 0 0,1 1 0,-2 0 0,1 0 0,-1 0 0,1 1 0,-1 0 0,-9-2 0,14 4-37,-1 1-1,1 0 1,-1-1 0,0 1 0,1 1 0,-1-1 0,1 0-1,-1 1 1,1 0 0,-1-1 0,1 1 0,0 1 0,-1-1-1,1 0 1,0 1 0,0 0 0,0 0 0,0 0 0,0 0-1,-4 4 1,0 1-521,1 0 1,0 0-1,0 0 0,-5 10 0,-18 41-2616</inkml:trace>
  <inkml:trace contextRef="#ctx0" brushRef="#br0" timeOffset="7906.27">3807 9308 9818,'68'4'2526,"116"-8"0,-106-4-1944,91-22 0,-71 6-664,-2-5 0,178-80 1,-204 74 78,-2-3 0,-2-3 1,-1-3-1,83-73 0,-44 20-66,-5-4 0,106-140-1,223-332-351,-386 514 404,344-505 255,-283 395 488,138-312-1,-166 293 66,82-316 0,1-248-343,-42-44-263,-92 32 218,-31 557-79,-51-307-1,35 388-239,-6 2-1,-6 1 1,-89-212 0,54 186-182,-6 4 0,-174-248 0,163 285-60,-5 3 0,-4 4 0,-155-127 0,73 89-30,-216-128 0,272 192-44,-4 5-1,-200-80 1,216 109 88,-1 4 1,-2 5 0,-187-27-1,206 50 100,-1 4-1,1 4 1,-1 4-1,1 5 1,-132 26-1,75 1 55,1 5 0,3 8 0,-194 89 0,214-75-9,2 6-1,4 5 1,4 5 0,-158 135-1,134-87-6,5 6 0,7 6 0,-138 188 0,174-190 10,-85 165 0,-47 162 15,-134 461-44,312-793 20,-300 1011-49,288-880 204,12 1 0,-20 367 1,64-497 46,23 242 0,-2-261-77,4-2-1,51 154 1,-32-144-52,5-3 0,6-2 0,68 112 0,11-24 53,298 356-1,-326-445-122,6-4 0,4-5 0,175 128 0,-149-139-26,4-6-1,218 101 0,-240-136 58,2-5 0,2-6 0,153 33 0,-161-54 93,1-5 0,1-5 0,229-6 0,-260-13-76,0-3 0,0-5 1,-2-3-1,0-3 0,127-50 0,339-184-195,-63 32-2064,-480 219 2051,2-1-600,1 0-1,-1-1 1,0 0-1,0 0 1,-1-1-1,15-11 1,-5-7-3163</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8:18.291"/>
    </inkml:context>
    <inkml:brush xml:id="br0">
      <inkml:brushProperty name="width" value="0.2" units="cm"/>
      <inkml:brushProperty name="height" value="0.2" units="cm"/>
    </inkml:brush>
  </inkml:definitions>
  <inkml:trace contextRef="#ctx0" brushRef="#br0">97 5 7370,'-2'-4'4141,"1"4"-4088,1 1 0,0-1 0,0 0 0,0 0 0,0 1-1,0-1 1,0 0 0,-2 3 476,2-3-476,-1 0-1,1 0 1,0 0 0,0 1 0,-1-1 0,1 0 0,0 0 0,-1 0-1,1 0 1,0 0 0,-1 0 0,1 0 0,0 0 0,-1 0 0,1 0 0,0 0-1,0 0 1,-1 0 0,1 0 0,0 0 0,-1 0 0,1 0 0,0 0-1,-1 0 1,1 0 0,-2-2 476,2 1-476,-1 1-1,1 0 1,0 0 0,0-1 0,0 1 0,0 0 0,0-1 0,-1 1-1,1 0 1,0-1 0,-15 49-53,1 2-1,3-1 0,2 1 0,2 1 1,-1 82-1,29 260 501,0-102-245,-20-221-316,-3-1 0,-12 80 0,13-138-560,-1 0 0,0 0 0,-1 0 0,0 0 0,-1-1 0,-6 13 0,-7-2-2689</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8:18.822"/>
    </inkml:context>
    <inkml:brush xml:id="br0">
      <inkml:brushProperty name="width" value="0.2" units="cm"/>
      <inkml:brushProperty name="height" value="0.2" units="cm"/>
    </inkml:brush>
  </inkml:definitions>
  <inkml:trace contextRef="#ctx0" brushRef="#br0">56 0 8426,'3'15'1240,"0"-1"1,0 1-1,0 27 1,-12 89 999,5-100-2125,-18 154 207,-6 63-842,23-181 186,9 119 0,3-113 426,3 0 1,3-1 0,4 0-1,3-1 1,2-2 0,4 0-1,3-1 1,2-2 0,57 89-1,-84-150-69,3 6 20,-1 0 0,1-1-1,1 0 1,0-1 0,0 0 0,1 0 0,0 0 0,19 12-1,-25-19-43,-1-1-1,1 1 1,-1-1-1,1 0 1,0 0-1,0 0 0,-1 0 1,1 0-1,0-1 1,0 1-1,0-1 0,0 1 1,0-1-1,0 0 1,0-1-1,0 1 0,0 0 1,-1-1-1,1 1 1,0-1-1,0 0 0,0 0 1,-1 0-1,1-1 1,0 1-1,-1 0 1,1-1-1,-1 0 0,0 0 1,1 0-1,-1 0 1,0 0-1,0 0 0,0 0 1,0 0-1,1-4 1,3-4-25,0 0 1,-1-1 0,0 0 0,0 0 0,-2 0 0,1 0 0,2-21-1,-2 7-41,-2 0 0,-1-1 0,-1 1 0,-1 0 0,-1-1 0,-1 1-1,-7-28 1,5 32 8,-1 0 0,-1 1-1,-1 0 1,-1 0 0,0 0-1,-2 1 1,0 1 0,-23-30 0,30 44 63,0-1 1,0 1 0,-1-1 0,0 1-1,-10-6 1,14 9-1,1 1 1,-1-1-1,0 1 1,1 0-1,-1 0 0,0-1 1,0 1-1,1 0 0,-1 0 1,0 0-1,0 0 0,0 0 1,1 0-1,-1 0 0,0 0 1,0 0-1,0 0 1,1 0-1,-1 0 0,0 1 1,-1-1-1,1 1 3,0 0 0,0 0 0,1 0 0,-1 0 0,0 0 0,0 1-1,1-1 1,-1 0 0,1 0 0,-1 0 0,1 1 0,-1-1 0,1 0 0,0 0 0,-1 1 0,1-1 0,0 0 0,0 2 0,0 29-631,1 0 0,2 0 0,1 0 0,12 50 0,-10-54-1067,3 13-1297</inkml:trace>
  <inkml:trace contextRef="#ctx0" brushRef="#br0" timeOffset="431.61">894 627 4945,'16'32'2167,"-2"1"1,15 56-1,-17-53-1656,30 71 0,-32-87-567,1-2-1,0 1 1,1-1-1,1-1 0,1 0 1,0-1-1,1-1 1,1 0-1,0-1 1,1 0-1,20 10 1,-35-22 114,1 0 0,0 0 1,0-1-1,0 1 1,1-1-1,-1 0 1,0 0-1,0 0 0,1 0 1,-1-1-1,0 0 1,1 1-1,-1-1 1,1 0-1,-1 0 0,0-1 1,1 1-1,-1-1 1,5-1-1,-6 0 60,1 1 1,-1-1-1,0 0 0,0 0 1,0 0-1,0 0 0,0 0 0,0 0 1,0-1-1,-1 1 0,1-1 1,-1 1-1,0-1 0,0 0 0,0 1 1,0-1-1,0 0 0,0 0 1,-1 1-1,0-1 0,1 0 0,-1 0 1,0-4-1,-1-21 341,0 1 0,-1 1 0,-2-1 0,-1 0 0,-13-40 0,-53-124-16,46 136-544,-2 2 0,-61-90 0,84 137 76,0-1-23,-1-1 0,0 1 0,0 0-1,-1 1 1,0-1 0,0 1 0,0 1 0,-1-1-1,-7-4 1,13 9 22,0 1 0,0-1 0,0 1-1,0-1 1,0 1 0,0-1 0,-1 1 0,1 0 0,0 0-1,0-1 1,0 1 0,0 0 0,0 0 0,0 0-1,0 0 1,-1 0 0,1 1 0,0-1 0,0 0-1,0 0 1,0 1 0,0-1 0,0 1 0,0-1-1,0 1 1,0-1 0,0 1 0,0-1 0,0 1 0,-1 1-1,0 0-88,0 1-1,1 0 0,-1 0 0,0 0 1,1 0-1,0 0 0,0 0 1,0 1-1,0-1 0,-1 4 0,0 9-1039,0 0-1,1-1 1,2 23-1,3 5-2160</inkml:trace>
  <inkml:trace contextRef="#ctx0" brushRef="#br0" timeOffset="1114.78">2452 467 7778,'-4'4'1432,"-30"37"5731,20-23-7324,0 1 0,1 0 1,-14 28-1,-303 493-301,301-497 400,-371 588 47,34 17 3481,339-598-3535,-2-2-1,-40 50 1,-32 17-7519,85-99 4105</inkml:trace>
  <inkml:trace contextRef="#ctx0" brushRef="#br0" timeOffset="3346.98">2878 1233 5665,'-1'15'4903,"-10"15"-3089,4-11-1276,2 12-555,1 0 0,1 0 0,2 1 0,2-1-1,0 1 1,9 41 0,22 208 489,-15-105-32,58 246 0,-9-134-449,-53-208 538,7 128 0,-19-196-415,-1 0 0,0 0 0,0 0 0,-2 0 0,1 0 1,-1-1-1,-1 1 0,0-1 0,-7 17 0,10-27-130,0-1 0,0 0 1,0 0-1,0 0 0,0 0 0,0 0 0,-1 0 0,1 1 0,0-1 1,0 0-1,0 0 0,0 0 0,0 0 0,0 0 0,0 0 0,0 1 1,0-1-1,-1 0 0,1 0 0,0 0 0,0 0 0,0 0 0,0 0 1,0 0-1,0 0 0,-1 0 0,1 0 0,0 0 0,0 0 0,0 0 1,0 0-1,0 0 0,-1 0 0,1 0 0,0 0 0,0 0 0,0 0 1,0 0-1,0 0 0,-1 0 0,1 0 0,0 0 0,0 0 0,0 0 1,0 0-1,0 0 0,0 0 0,-1 0 0,1 0 0,0 0 1,0-1-1,0 1 0,0 0 0,-5-11-323,0-12 299,5 20 40,-2-11 3,0 0 0,0 1 1,-2 0-1,0 0 0,-5-13 1,8 22-4,-1-2 11,0 0-1,0-1 1,1 1-1,0-1 1,0 1-1,1-1 1,0-6-1,0 11 24,3-52 467,-1 43-501,-1-1-1,-1 1 1,0-1 0,0 1 0,-1-1 0,-1 1 0,0-1 0,-4-12 0,-12-20 67,-3 0 0,-1 2 0,-2 0 0,-2 2 1,-1 0-1,-3 2 0,-48-49 0,71 79-63,-1 0 0,-1 1-1,1 0 1,-1 0 0,-1 1 0,-19-10-1,25 14 6,-1 0-1,0 1 0,1-1 1,-1 1-1,0 0 0,0 1 0,1-1 1,-1 1-1,0 0 0,0 0 1,0 1-1,0-1 0,1 1 1,-1 0-1,0 1 0,1-1 1,-1 1-1,-7 3 0,-56 30 80,-64 44-1,123-72-82,0 1 0,0 0 0,1 1 0,0 0-1,1 0 1,0 0 0,0 1 0,1 0 0,0 1 0,1-1 0,0 1 0,1 0 0,-4 16 0,1 0 44,1 0 1,1 0 0,2 0 0,-1 44-1,11 16-1333,-4-109-204,2 1-1,7-28 1,-7 32 433,13-46-1697</inkml:trace>
  <inkml:trace contextRef="#ctx0" brushRef="#br0" timeOffset="3723.23">3695 1989 5129,'1'5'797,"1"0"1,-1 0-1,-1 0 0,1 0 0,-1 0 1,0 1-1,0-1 0,0 0 0,-1 0 1,1 0-1,-1 0 0,-1 0 0,-1 5 1,-5 41 991,9-12-1751,7 53 1,-1-28-164,53 366-4647,-45-382 3702,-15-47 979,1 0 0,-1 0-1,1 0 1,-1 0 0,1 0-1,0 0 1,-1 0 0,1 0-1,0 0 1,0 0 0,-1-1-1,1 1 1,0 0 0,0 0 0,2 0-1,-2-1-23,0 0 0,-1 0-1,1 0 1,0 0 0,0 0-1,-1-1 1,1 1 0,0 0-1,-1-1 1,1 1 0,-1 0-1,1-1 1,0 1 0,-1-1-1,1 1 1,0-1-116,-1 0 116,1 1 0,-1-1-1,0 0 1,1 1 0,-1-1-1,0 0 1,1 1 0,-1-1 0,0 0-1,0 1 1,1-2 0,11-33-2498</inkml:trace>
  <inkml:trace contextRef="#ctx0" brushRef="#br0" timeOffset="4114.18">4081 1901 9922,'10'3'1279,"0"-1"1,1-1-1,-1 1 0,14-1 0,-1-2-639,47-9-1,-10 2-922,-56 7 255,1 1 0,-1-1 0,0 1 0,0 1 0,0-1 0,1 1 0,-1-1 0,0 1 0,0 0-1,0 1 1,0-1 0,0 1 0,0 0 0,0 0 0,-1 0 0,1 0 0,-1 1 0,1-1 0,-1 1 0,0 0 0,0 0-1,0 0 1,-1 0 0,1 1 0,-1-1 0,1 1 0,-1-1 0,0 1 0,-1 0 0,3 7 0,1 4 53,-1 1 1,0 0 0,-1 0-1,-1-1 1,-1 2 0,-1 28 0,-31 312 165,5-106-141,25-238-48,0-5-7,0 1 0,0-1 0,1 0 0,0 0 0,1 0 0,-1 0 0,2 1 0,-1-1 0,6 14 0,-7-21-2,1 0 0,0 0-1,-1 0 1,1-1 0,0 1 0,0 0 0,0 0-1,-1-1 1,1 1 0,0-1 0,0 1 0,0 0-1,0-1 1,0 0 0,0 1 0,0-1 0,0 0 0,0 1-1,0-1 1,1 0 0,-1 0 0,0 0 0,0 0-1,0 0 1,0 0 0,0 0 0,0 0 0,0 0-1,0-1 1,0 1 0,0 0 0,2-1 0,32-16-93,-17 5 78,-1-1 1,0-1 0,-1 0 0,-1-1 0,0-1 0,13-18 0,-2-2-580,41-74 0,-51 78-789,-2-1 1,15-46-1,-8 8-1529</inkml:trace>
  <inkml:trace contextRef="#ctx0" brushRef="#br0" timeOffset="4648.75">2729 1437 9258,'9'-4'1246,"0"-2"0,0 1 1,0-1-1,11-10 0,-12 9-700,0 0-1,1 1 1,-1 0 0,16-7-1,2 3-313,0 1 0,0 1 0,0 1 0,34-5 0,109-3-851,-120 12 232,-28 1 106,-1-1 1,0-1 0,0 0 0,0-2 0,0 0 0,24-13 0,105-64-937,-100 53 1339,69-31 1,-91 50 212,-1 1 1,1 1-1,1 2 1,0 0-1,0 2 0,52-3 1,-70 7-267,0 1 0,0 1 0,0 0 0,0 0 0,0 1 0,0 0 0,0 1 0,0 0 0,0 0 0,-1 1 0,0 0 0,0 1 0,0 0 0,0 0 0,-1 1 0,0 0 0,0 1 0,-1 0 0,1 0 0,-1 1 0,-1-1 0,10 16 0,-5-3-195,-1 1 0,11 34-1,-13-33-150,1 1 1,16 28-1,-20-42 227,-1-1-1,0 1 1,0 0 0,3 11-1,-6-17-140,0 1 0,0 0 0,-1-1 0,1 1 0,-1 0 0,0 0 0,0-1 0,0 1 0,0 0 0,-1 0 0,1 0 0,-3 6 0,3-10 34,-32 12-6129</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8:24.036"/>
    </inkml:context>
    <inkml:brush xml:id="br0">
      <inkml:brushProperty name="width" value="0.2" units="cm"/>
      <inkml:brushProperty name="height" value="0.2" units="cm"/>
    </inkml:brush>
  </inkml:definitions>
  <inkml:trace contextRef="#ctx0" brushRef="#br0">1 1039 5113,'39'16'13483,"-21"-19"-12251,7 0-864,5 1-168,-4 2-240,3 5-312,-2 2-200,2 6-496,-2 3-224,5-1-137,1-2 177,5-1-96,2-9 272,3-10-1745,-2-11 553</inkml:trace>
  <inkml:trace contextRef="#ctx0" brushRef="#br0" timeOffset="355.37">537 1577 8994,'18'23'3969,"0"-4"-112,2-7-1945,3-8-1528,3-3-536,-5 1-360,5-8-720,-3-4-297,5-10-2319,-7 2 239</inkml:trace>
  <inkml:trace contextRef="#ctx0" brushRef="#br0" timeOffset="766.27">1447 42 9874,'14'32'3361,"3"13"424,4-2-2713,9 16-488,-4 11-424,1 30-56,0-1-104,1 36-128,-10 1-104,6 18-376,-12-23-264,3 10-521,-6-32-63,5-11-224,-4-29 215,6-22-1447</inkml:trace>
  <inkml:trace contextRef="#ctx0" brushRef="#br0" timeOffset="1142.2">2085 202 7458,'17'42'2849,"14"48"0,-22-57-2523,-2 1 1,-1 0-1,-1 1 1,-1 34-1,-2 61-271,6-1-1,27 148 0,-26-234-95,1-1 0,2-1-1,2 0 1,2 0 0,1-2-1,2 0 1,2-1 0,2-1-1,1-1 1,34 40-1,-49-66 49,0-1 0,1 0 0,-1 0 0,2-1 0,-1 0 0,1-1 0,1-1 0,-1 1 0,15 4 0,-21-9 52,0 0 1,0-1-1,0 1 0,0-1 0,1 0 0,-1-1 1,1 0-1,-1 1 0,0-2 0,1 1 0,-1-1 1,0 1-1,1-1 0,-1-1 0,0 1 0,0-1 1,0 0-1,0 0 0,0 0 0,0-1 0,0 0 1,-1 0-1,0 0 0,6-5 0,-4 1 37,0 1-1,-1-1 1,0 0-1,0 0 1,-1-1-1,1 1 1,-2-1-1,1 0 1,-1 0-1,0 0 1,-1-1-1,0 1 1,0-1 0,-1 1-1,0-1 1,-1 1-1,1-1 1,-2 0-1,1 1 1,-1-1-1,-4-15 1,1 7-114,0 1 0,-1-1 0,-1 1 0,-1 0 0,0 0 1,-1 1-1,0 0 0,-2 1 0,-20-27 0,18 29-99,1 1 0,-1 0-1,-20-14 1,26 22 42,1-1-1,-1 1 1,1 0-1,-1 0 1,0 1 0,0-1-1,0 1 1,0 1 0,0-1-1,-1 1 1,-6 0 0,11 1 0,0 0 1,0 1 0,0-1 0,0 1 0,0 0 0,1-1 0,-1 1 0,0 0 0,0 0 0,1 0 0,-1 0 0,1 1 0,-1-1 0,1 0-1,-1 1 1,1-1 0,0 1 0,0-1 0,0 1 0,0-1 0,0 1 0,0 0 0,0 0 0,0 0 0,0 1 0,-4 10-867,1 0 1,-4 21 0,4-16-353,-12 40-1925</inkml:trace>
  <inkml:trace contextRef="#ctx0" brushRef="#br0" timeOffset="1523.85">3121 970 8642,'5'7'648,"-1"1"0,-1 0 0,0 0 0,0 0 0,0 0 0,-1 1 0,0-1 1,0 12-1,0-8-74,0 1 1,1-1-1,6 15 1,-3-11-597,1-1 0,0-1 0,1 1 0,1-2-1,0 1 1,1-1 0,13 14 0,-16-20-109,1 0-1,0 0 1,0-1-1,1 0 1,0-1-1,0 1 1,0-2-1,0 1 1,1-1 0,0-1-1,0 0 1,12 2-1,-18-4 77,0 0 0,0-1 0,0 1 0,0-1 0,0 0 0,0 0 0,0-1 0,0 1 0,0-1 0,0 0 0,0 0 0,0 0 0,0 0 0,-1-1 0,1 0 0,0 1 0,4-4 0,-4 1 48,0 1 0,-1-1 0,1 0 0,-1 0 0,1 0 0,-1 0 0,-1-1 0,1 1 0,-1-1 0,1 0 0,2-9 0,0-5 209,-1 0 0,-1 0 0,0-1 0,-2 1 0,0-1 0,-2-20 0,-3-27 567,-3 0 0,-3 1 0,-34-121 0,30 143-723,-2 0 0,-2 2 0,-2 0-1,-1 1 1,-2 1 0,-41-53 0,57 84-99,4 4 6,0 0 0,0 1 0,-1-1 0,0 1 0,0 0 1,0 0-1,0 0 0,-1 0 0,1 1 0,-1 0 0,0 0 0,0 0 0,-10-3 1,14 5 13,-1 1 0,1 0 1,-1 0-1,1 0 1,-1 0-1,1 1 1,0-1-1,-1 0 0,1 0 1,-1 1-1,1-1 1,0 1-1,-1-1 1,1 1-1,0 0 0,0 0 1,0-1-1,-1 1 1,1 0-1,-2 2 1,0 1-81,0-1 0,1 1 0,-1 0 0,1 0 0,0 1 0,-2 4 0,-46 137-3089,26-69 574,-7 15-404</inkml:trace>
  <inkml:trace contextRef="#ctx0" brushRef="#br0" timeOffset="2126.24">4573 0 6169,'-3'41'6024,"-11"2"-3544,-26 40-2248,25-55 182,-298 680 632,253-562-1485,-40 118 685,-100 424 0,190-650-103,-149 540 2125,152-558-2255,-44 109-55,46-118-214,0-1 1,-1 1-1,-1-1 0,0 0 0,0-1 1,-1 0-1,0 0 0,-15 12 0,17-17-413,0 0 1,0 0-1,-1 0 0,1-1 0,-1 0 0,0-1 1,-12 4-1,-12-3-2837</inkml:trace>
  <inkml:trace contextRef="#ctx0" brushRef="#br0" timeOffset="4704.57">4546 1590 6121,'1'0'222,"1"-1"-1,0 0 1,-1 1 0,1 0-1,0-1 1,-1 1-1,1 0 1,0 0-1,0 0 1,-1 0 0,1 0-1,0 1 1,0-1-1,2 1 1,-4 0-182,0 1 0,0-1 0,0 1 0,0-1 1,0 1-1,0-1 0,0 1 0,0-1 0,-1 1 0,1-1 0,-1 0 1,1 1-1,-1-1 0,0 0 0,1 1 0,-1-1 0,0 0 0,-1 2 1,1-1-80,0-1 0,0 1 0,0-1 0,0 1 0,0-1 0,-1 0 0,1 0 0,0 1 0,-1-1 0,1 0 0,-1 0 1,1 0-1,-1 0 0,1-1 0,-1 1 0,0 0 0,0-1 0,1 1 0,-1-1 0,0 1 0,-2-1 0,-23 10 1462,48-9 548,25-7-1350,53-20 352,-54 13-678,0 1 1,67-7 0,-108 18-301,0 1 1,1 0-1,-1 0 0,0 0 1,0 1-1,0-1 1,0 1-1,0 0 0,0 0 1,0 1-1,0-1 1,-1 1-1,1 0 0,0 0 1,-1 0-1,1 0 1,-1 1-1,0-1 0,0 1 1,0 0-1,0 0 0,4 6 1,-4-4-7,0 1 0,0 0 1,0-1-1,-1 1 0,0 0 1,0 1-1,-1-1 0,1 0 0,-1 1 1,-1-1-1,1 0 0,-1 1 1,0-1-1,-1 8 0,-2 4-28,-1 1 0,0-1 0,-1 0 0,-1-1 0,-10 22 0,-49 85-126,20-41 279,42-77-139,0 2 211,17-1 28,151 47 168,-153-50-379,-1 1-1,0 0 1,0 1-1,0 1 1,-1 0-1,1 0 1,-2 1-1,1 0 1,-1 0-1,-1 1 0,12 14 1,-10-9-66,-1 1 0,0 0 1,-1 0-1,-1 1 0,0 0 0,-1 0 1,7 30-1,-9-26 65,0 0 1,-2 1 0,0-1 0,-1 1-1,-2-1 1,0 1 0,0-1-1,-2 0 1,-1 0 0,-1 0-1,0 0 1,-1-1 0,-1 1 0,-15 27-1,19-43 81,1 0 0,-1 1 0,0-1-1,0 0 1,0 0 0,-1 0 0,1-1-1,-1 0 1,0 1 0,0-1 0,0 0-1,-7 3 1,7-5-27,1 0 0,-1 0 1,0 0-1,1 0 0,-1-1 0,1 1 0,-1-1 0,0 0 0,1-1 0,-1 1 0,0 0 0,1-1 0,-1 0 1,0 0-1,1 0 0,-1 0 0,1-1 0,-5-2 0,-17-9-26,19 9-187,0 0-1,-1 0 1,0 1-1,1 0 1,-1 0 0,0 0-1,-1 1 1,1 0-1,0 1 1,-1 0-1,-10-1 1</inkml:trace>
  <inkml:trace contextRef="#ctx0" brushRef="#br0" timeOffset="5078.56">5892 2152 10754,'10'59'3969,"-19"3"256,-2-20-2913,-1 2-712,2-11-608,2-2-328,3-14-232,1-3-448</inkml:trace>
  <inkml:trace contextRef="#ctx0" brushRef="#br0" timeOffset="5725.86">6336 1510 6057,'2'4'6787,"4"9"-4552,-5-1-2202,0-1-1,-1 1 0,-1 0 0,0-1 1,-1 1-1,0-1 0,0 1 1,-1-1-1,-1 0 0,0 0 0,0-1 1,-1 1-1,-9 13 0,6-10-68,0 1 1,1 0-1,1-1 0,1 2 0,0-1 0,1 1 0,0 0 0,2-1 1,-2 18-1,4-26 132,0 0-1,1 1 1,-1-1 0,2 0 0,-1 0-1,1 0 1,0 0 0,0 0 0,1 0 0,0 0-1,0-1 1,0 1 0,1-1 0,0 0-1,1 0 1,-1 0 0,1-1 0,0 1 0,0-1-1,1 0 1,-1-1 0,9 5 0,-8-5-64,1 0 1,0-1-1,0 0 1,1 0-1,-1-1 1,1 0-1,-1 0 1,1 0-1,-1-1 0,1-1 1,9 1-1,13-2-17,49-8-1,-4 0 116,-72 9-122,13-2 45,0 1 0,-1 1 0,1 1 0,0 0 0,-1 1 0,0 1 0,22 6 0,-35-9-31,3 3-40,0-1-1,0 0 0,0 0 0,1 0 1,-1-1-1,1 0 0,7 1 0,-12-2-35,0 0 0,0-1 0,0 1-1,0 0 1,0 0 0,0 0-1,0-1 1,0 1 0,-1-1 0,1 1-1,0 0 1,0-1 0,0 1 0,-1-1-1,1 0 1,0 1 0,0-1-1,-1 0 1,2-1 0,-1 0-123,0 0-1,0 0 1,-1 0 0,1 0 0,0 0 0,-1-1 0,1 1-1,-1 0 1,0 0 0,0 0 0,0-5 0,-8-57-5211,2 17 2040</inkml:trace>
  <inkml:trace contextRef="#ctx0" brushRef="#br0" timeOffset="6102.36">6742 1292 8210,'-10'86'7219,"-16"47"-5425,8-42-1560,-51 393-468,63-405 206,4 0 0,4 0 0,3 0 0,16 86-1,-19-153 31,-1-3-5,1-1 0,-1 1-1,1-1 1,1 0 0,-1 0 0,1 0-1,1 0 1,-1-1 0,10 14 0,-13-20-8,1-1 0,-1 0 0,1 1 1,-1-1-1,0 0 0,1 1 1,-1-1-1,1 0 0,-1 0 0,0 1 1,1-1-1,-1 0 0,1 0 1,-1 0-1,1 0 0,-1 1 0,1-1 1,-1 0-1,1 0 0,-1 0 1,1 0-1,-1 0 0,1 0 0,-1-1 1,1 1-1,-1 0 0,1 0 1,-1 0-1,1 0 0,-1 0 0,1-1 1,-1 1-1,1 0 0,-1-1 1,0 1-1,1 0 0,-1-1 0,1 1 1,-1 0-1,0-1 0,1 1 1,-1 0-1,0-1 0,0 1 0,1-1 1,-1 1-1,0-1 0,0 1 1,0-1-1,0 1 0,1-1 0,10-30-599,-10 29 531,24-106-2606,-11 44-19,7-14-206</inkml:trace>
  <inkml:trace contextRef="#ctx0" brushRef="#br0" timeOffset="6524.23">7058 1659 4737,'-19'107'8519,"-1"0"-4947,6 0-3687,12-84-151,-1-8 84,2 0-1,0 0 1,1 0-1,1 0 1,2 17-1,-2-27 197,0-1 1,0 0-1,1 0 1,-1 0-1,1 0 1,0 0-1,0 0 0,1 0 1,-1-1-1,1 1 1,0-1-1,-1 0 0,2 1 1,-1-1-1,0-1 1,1 1-1,-1 0 0,1-1 1,0 0-1,-1 0 1,1 0-1,7 2 0,15 5 389,52 8 0,-57-13-270,1 0-1,-1 1 1,0 2-1,32 14 1,-42-16-96,0 2-1,-1 0 1,1 0 0,-2 1 0,1 0 0,-1 0 0,0 1 0,-1 0 0,0 1-1,0 0 1,5 11 0,-1 1-66,-1 0 1,-1 0-1,-1 1 0,8 38 0,6 26-475,-22-86 490,-1-1-1,0 1 1,0 0 0,0 0-1,0 0 1,1 0 0,-1 0-1,0-1 1,0 1-1,-1 0 1,1 0 0,0 0-1,0 0 1,0 0-1,-1-1 1,1 1 0,0 0-1,-1 0 1,1-1-1,0 1 1,-1 0 0,1 0-1,-1-1 1,0 2-1,-23 11-93,11-9 86,-1 0 0,-20 1 1,21-3-101,1 1-301,-1-1-1,0-1 0,0 0 0,0-1 0,0 0 0,0-1 0,0 0 0,0-1 1,1 0-1,-1-1 0,1-1 0,-14-5 0,-28-18-2595</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8:34.771"/>
    </inkml:context>
    <inkml:brush xml:id="br0">
      <inkml:brushProperty name="width" value="0.2" units="cm"/>
      <inkml:brushProperty name="height" value="0.2" units="cm"/>
    </inkml:brush>
  </inkml:definitions>
  <inkml:trace contextRef="#ctx0" brushRef="#br0">0 3203 12243,'35'60'5297,"-8"-21"-152,14-27-2633,7-31-2360,12-29-864,0-16-400,9-31-440,-7 1-185,0-11-119,-6 17 456,7 0 183,-12 26 417,4 6 184,-4 23 152,3 13-192,-8 17-232,-4 12-1905,-15 6 273</inkml:trace>
  <inkml:trace contextRef="#ctx0" brushRef="#br0" timeOffset="1">1766 3495 9842,'-4'-16'5614,"9"-16"-3389,-1 15-1578,10-69-632,5 1 1,3 1-1,53-130 0,-65 190-239,1 0-1,17-28 0,-22 43 176,-1 1 0,1 0 0,1 1-1,-1-1 1,1 1 0,1 0-1,-1 1 1,15-10 0,-17 13 60,1 1 0,-1 0 0,0 1 1,0-1-1,1 1 0,-1 0 0,1 0 1,-1 0-1,1 1 0,0 0 0,-1 0 0,1 1 1,-1-1-1,1 1 0,-1 0 0,1 1 1,-1-1-1,5 3 0,3 1 40,-1 1 1,0 0-1,0 0 0,0 1 0,-1 1 1,15 12-1,33 37 129,-3 3 1,68 92 0,46 51-216,-146-177 52,-6-6 108,36 30 0,-50-46-69,1 0 0,-1-1 0,1 0 0,0 0-1,0 0 1,0-1 0,1 1 0,-1-1 0,1-1 0,-1 1 0,1-1-1,0 0 1,9 1 0,-12-2-31,-1-1-1,1 1 1,0-1-1,-1 0 1,1 0-1,0 0 1,-1 0-1,1 0 1,-1 0-1,0-1 1,1 1-1,-1-1 1,0 0-1,0 1 1,0-1-1,0 0 1,0 0-1,0 0 1,-1-1-1,1 1 1,-1 0-1,1-1 1,-1 1-1,0-1 1,0 1-1,0-1 1,0-3-1,3-5-27,-2-1-1,1 1 0,-1-1 1,-1 1-1,0-14 0,-4-21-905,-2 0-1,-2 0 1,-2 1-1,-15-48 1,2 9-2876,3 9 143</inkml:trace>
  <inkml:trace contextRef="#ctx0" brushRef="#br0" timeOffset="386.96">2087 4183 9986,'13'-85'5678,"8"0"-3581,-15 68-2111,0 1-1,1 0 1,0 0 0,1 1 0,1 0 0,1 0 0,19-22 0,-27 34-38,0 0 0,1 1-1,0-1 1,-1 1 0,1 0 0,0-1 0,0 1 0,0 1 0,0-1-1,1 0 1,-1 1 0,1 0 0,-1 0 0,0 0 0,1 0 0,0 0 0,-1 1-1,1-1 1,-1 1 0,1 0 0,0 0 0,-1 1 0,1-1 0,-1 1 0,1-1-1,0 1 1,-1 0 0,0 1 0,4 0 0,7 6-124,0 0 0,0 1-1,-1 0 1,0 1 0,14 14 0,-2-2 114,28 20 265,1-3 1,65 35 0,-81-54 237,1-1 1,1-2 0,0-2 0,56 14 0,-84-26-244,1-1 0,-1-1 0,1 0 0,22-1 0,-30 0-155,-1 0 0,0-1 0,0 1 0,1-1 0,-1 0 0,0 0 0,0-1 0,0 1 0,0-1 1,0 0-1,-1 0 0,1 0 0,0-1 0,-1 1 0,0-1 0,6-5 0,-7 5-81,-1 1 1,0 0 0,0-1-1,0 0 1,0 1 0,0-1-1,0 1 1,-1-1 0,1 0-1,-1 0 1,0 1-1,0-1 1,0 0 0,0 0-1,0 1 1,-1-1 0,1 0-1,-1 1 1,0-1-1,1 0 1,-1 1 0,0-1-1,-2-2 1,-3-7-594,-1 1 0,0-1 0,-10-13 0,15 24 520,-33-45-3388,-6-7-223</inkml:trace>
  <inkml:trace contextRef="#ctx0" brushRef="#br0" timeOffset="6866.04">4189 2692 2248,'0'0'4936,"-36"4"-2234,32-2-2533,1-8-1333,3-35 1231,0 39 8,1 0 0,-1 0-1,1 1 1,-1-1 0,1 0 0,-1 0 0,1 0 0,0 0-1,0 1 1,0-1 0,0 0 0,0 1 0,1-1 0,-1 1-1,0-1 1,1 1 0,-1 0 0,3-2 0,13-17 38,-15 17-123,0 0-1,1 0 1,-1 1 0,1-1 0,-1 1-1,1-1 1,0 1 0,3-2 0,-2 2 3,-1-1 0,0 1-1,0 0 1,0-1 0,-1 0 0,1 0 0,0 0 0,2-4 0,32-34-852,-35 37 783,-2 4 64,13-5 2755,-15 7-2737,0 1 0,1-1 0,-1 1 0,1 0 0,0-1 0,0 1-1,0 0 1,0 0 0,0 0 0,1 0 0,-1 4 0,-7 23 13,-36 148-88,-18 55-236,-25 9 696,84-225 436,18-20-181,10-4-736,4 0 247,0-1-1,0-2 1,0-1 0,-1-1-1,29-18 1,111-93 1033,-126 89-872,2 1 1,1 2 0,80-41 0,-115 67-299,0 1 0,1 1 0,-1 0 1,1 0-1,0 1 0,0 0 0,0 0 1,0 2-1,0-1 0,0 1 0,0 1 0,-1 0 1,15 3-1,-17-1-28,1-1 0,-1 2 0,0-1 0,0 1 0,0 0 0,-1 0 0,1 1 0,-1 0 0,0 1 0,0 0 0,-1 0 0,0 0-1,0 0 1,0 1 0,-1 0 0,0 1 0,5 8 0,0 3-241,-1 1-1,-1 1 0,-1-1 1,-1 1-1,0 0 0,-2 1 1,0-1-1,0 25 0,-7-58-987,-1 1-1,0 0 0,0 0 1,-1 1-1,-12-19 0,14 23 771,-26-42-2998</inkml:trace>
  <inkml:trace contextRef="#ctx0" brushRef="#br0" timeOffset="7276.63">4685 1825 8418,'6'46'5079,"-1"-15"-4671,-1-1-1,-1 1 0,-2 0 1,-3 37-1,-8 50-435,4 1 1,14 147-1,124 768-490,-123-971 582,-7-36 18,2 0 0,1 0 1,11 30-1,-23-93-2771,-2-67-1,9 38 33</inkml:trace>
  <inkml:trace contextRef="#ctx0" brushRef="#br0" timeOffset="8029.74">5455 2147 6009,'-9'5'6004,"-2"18"-6303,4-4 590,4-12-283,-12 24 140,2 0 1,1 1 0,2 0-1,-12 64 1,21-53 236,3 1 0,1-1 1,15 76-1,1 3-139,-6 16-129,72 480-45,-78-588-80,1 0-1,1-1 1,1 0-1,23 46 1,-28-67 4,0 0 0,0 0 0,0 0 0,1-1 0,0 0 0,0 0 0,1 0 0,0-1 0,0 0 0,0-1 1,1 1-1,0-1 0,0-1 0,0 1 0,1-2 0,-1 1 0,1-1 0,0 0 0,10 1 0,-10-3 30,1-1 0,-1 0 0,0-1-1,0 0 1,0 0 0,0-1 0,0 0 0,-1-1-1,1 1 1,-1-2 0,1 1 0,-1-1 0,0-1-1,0 0 1,-1 0 0,1 0 0,-1-1 0,-1 0-1,8-8 1,-12 12-9,-1 0-1,0 1 0,0-2 0,0 1 1,0 0-1,0 0 0,-1 0 1,1 0-1,-1 0 0,1-1 0,-1 1 1,0 0-1,0-1 0,0 1 1,0 0-1,-1-4 0,-11-38-105,-109-216-1350,49 83 551,71 174 876,-1 0-1,1 0 1,-1 0-1,1 1 1,-1-1-1,0 0 0,0 1 1,0-1-1,0 1 1,-3-3-1,5 5 14,0 0 0,-1-1-1,1 1 1,0 0-1,0 0 1,-1 0 0,1 0-1,0 0 1,0 0-1,-1 0 1,1 0 0,0 0-1,-1 0 1,1 0-1,0 0 1,0 0 0,-1 0-1,1 0 1,0 0-1,-1 0 1,1 0-1,0 0 1,0 0 0,-1 0-1,1 0 1,0 0-1,0 0 1,-1 1 0,1-1-1,0 0 1,0 0-1,0 0 1,-1 0 0,1 1-1,0-1 1,-5 21 95,5 40 123,3 0 1,15 81-1,-7-59-330,9 66-3630,-20-117 1305</inkml:trace>
  <inkml:trace contextRef="#ctx0" brushRef="#br0" timeOffset="8393.77">6397 3088 11026,'30'31'3033,"-16"-6"728,1-1-2953,4-11-736,-5 3-168,-8-2-152,-11-1-488,-5-3-224,-8-1-737,-4-9-927,-8-7-849,2-9-288</inkml:trace>
  <inkml:trace contextRef="#ctx0" brushRef="#br0" timeOffset="8907.08">6588 2113 7618,'28'11'3581,"29"16"0,-35-15-2764,1-1 1,1-1-1,28 9 1,-46-18-870,1 1 1,-1-1-1,1 0 1,0 0-1,-1-1 0,1 0 1,-1 0-1,1-1 1,0 0-1,-1 0 0,1 0 1,-1-1-1,0 0 1,1 0-1,-1 0 1,11-7-1,-12 6-64,-1-1 1,1 0-1,-1 0 0,0 0 1,0-1-1,0 1 0,0-1 1,-1 0-1,0 0 1,0 0-1,0-1 0,-1 1 1,4-11-1,-6 15 115,0 1-1,1-1 1,-1 1-1,0-1 1,0 1-1,0-1 1,0 1-1,1-1 1,-1 1 0,0-1-1,0 1 1,0-1-1,0 1 1,0-1-1,-1 1 1,1-1-1,0 1 1,0-1 0,0 1-1,0-1 1,0 1-1,-1-1 1,1 1-1,-1-1 1,1 1 2,0 0 0,-1 0 0,1 0 0,-1 0 0,1 0 1,-1 0-1,1 0 0,-1 0 0,1 1 0,-1-1 0,1 0 0,0 0 0,-1 0 0,1 1 1,-1-1-1,1 0 0,0 0 0,-1 1 0,1-1 0,0 0 0,-1 1 0,1-1 0,0 0 0,-1 1 1,1-1-1,0 1 0,0-1 0,-1 1 0,-11 20 51,0 0 1,1 0-1,1 1 0,1 1 0,2 0 1,-11 46-1,-13 145 295,20-107-281,4 107-1,7-212-59,4 32-2,-4-33-1,1 0 0,-1-1 0,0 1 0,0-1 0,1 1 0,-1 0 0,1-1 0,-1 1 0,0-1 0,1 1 0,-1-1 0,1 0 0,-1 1 0,1-1 0,-1 1 0,1-1 0,0 0 0,-1 0 0,1 1 0,-1-1 0,1 0 0,0 0 0,-1 1 0,1-1 0,0 0 0,-1 0 0,1 0 0,0 0 0,-1 0 0,1 0 0,-1 0 0,1 0 0,0-1 0,-1 1 0,1 0 0,0 0 0,-1 0 0,1-1 0,-1 1 0,1 0 0,0-1 0,-1 1 0,1 0 0,-1-1 0,1 1 0,0-1 0,30-20 243,-20 13-155,2-1-1,-1 2 1,1 0 0,18-7-1,-28 13-86,1-1-1,0 1 0,0 1 0,0-1 0,1 0 1,-1 1-1,0 0 0,0 0 0,0 0 0,0 0 1,0 1-1,0 0 0,0 0 0,0 0 0,0 0 1,0 0-1,0 1 0,0 0 0,-1 0 0,5 2 1,-1 2-53,0 1 0,0-1 0,0 1 0,-1 0 0,0 1 0,0 0 0,-1 0 0,0 0 0,0 0 0,-1 1 0,0-1 0,3 15 0,1 1-124,-1 2 1,-2-1-1,4 35 1,-6-23 73,-2-1-1,-6 71 1,3-88 180,-1-1-1,-1 0 0,0 1 1,-2-2-1,0 1 0,-1-1 1,-14 26-1,15-34 55,0-1 0,0 1 0,-1-1 0,0-1 0,-1 0 0,0 0 0,0 0 0,-12 7 0,-8 3 66,-39 16 1,10-5-2091,55-27 1534,2-1 305,0 0-1,0 0 0,-1 1 0,1-1 1,0 0-1,-1 0 0,1 0 1,0 0-1,0 0 0,-1 0 0,1 0 1,0 0-1,-1 0 0,1 0 0,0 0 1,0-1-1,-1 1 0,1 0 1,0 0-1,0 0 0,-1 0 0,1 0 1,0 0-1,-3-5-913,3 5 913,0 0 1,0-1-1,0 1 0,0 0 1,0 0-1,0-1 0,0 1 0,0 0 1,1-1-1,2-23-2692,-3 22 2509,11-37-2619</inkml:trace>
  <inkml:trace contextRef="#ctx0" brushRef="#br0" timeOffset="9338.93">7591 2228 8842,'-13'-8'5903,"-5"7"-3870,15 1-2008,0 1 0,0-1 0,1 1 0,-1 0 0,0 0 0,0 0 0,0 0 0,1 0 0,-5 4 0,2 0-109,0 0-1,0 1 1,1-1 0,0 1 0,0 0 0,1 1 0,-1-1 0,1 1 0,1-1 0,-1 1 0,1 0-1,0 0 1,1 0 0,0 0 0,0 0 0,0 0 0,1 0 0,1 14 0,-1-11-40,1-1 0,0 0 0,1 0 0,0 1 0,1-1 0,0 0 0,0-1 0,0 1 0,1-1 0,1 1 1,0-1-1,0 0 0,0-1 0,8 10 0,-7-12 122,1 0 0,-1-1 0,1 1 0,0-1 0,0 0 0,0-1 1,0 0-1,0 0 0,1 0 0,0-1 0,-1 0 0,1-1 0,0 0 0,0 0 0,0 0 0,0-1 0,0-1 1,0 1-1,0-1 0,-1 0 0,16-5 0,-4 1 282,0-2 0,0 0 0,-1-1 0,0-1 1,0 0-1,-1-2 0,28-21 0,-32 21-123,0-1 0,-1 0 0,-1-1 0,0 0 1,-1-1-1,0 0 0,-1-1 0,-1 0 0,0 0 0,-1-1 0,-1 0 0,0 0 0,-1 0 1,-1-1-1,-1 1 0,0-1 0,-1 0 0,-1 0 0,0-1 0,-1 1 0,-1 0 0,-1 0 1,0 0-1,-2 0 0,-6-22 0,3 17-156,-1 1 1,-2 0 0,0 0-1,-1 0 1,0 2-1,-2-1 1,-1 1-1,-28-30 1,33 39-106,-1 0 0,0 1 0,-1 0 0,1 1 1,-2 0-1,1 0 0,-1 2 0,0-1 0,-1 1 1,1 1-1,-1 1 0,0-1 0,-1 2 0,1 0 0,0 1 1,-18-2-1,26 4-16,-1 0 0,1 1 0,0-1 0,0 1 0,0 0 0,0 1 0,0-1 0,0 1 0,0 0 0,0 0 0,1 0 0,-1 1 0,1-1 0,-1 1 0,1 0 0,0 1 0,0-1 0,1 1 0,-1-1 0,1 1 0,-6 8 0,2 1-434,0 0-1,1 0 1,1 0-1,0 0 1,1 1 0,1 0-1,-3 16 1,-10 70-2433</inkml:trace>
  <inkml:trace contextRef="#ctx0" brushRef="#br0" timeOffset="9923.36">7681 2751 6105,'-9'10'7810,"5"17"-7880,4-17 432,-2 71-948,16 158 1,-8-200 332,1 1 1,2-1 0,1-1-1,2 0 1,2 0-1,22 42 1,-28-66 310,1-1-1,0 0 1,1 0-1,0-1 1,1 0 0,0-1-1,1 0 1,0-1-1,0 0 1,1-1-1,1 0 1,23 10 0,-29-15 47,1 0 0,-1-1 1,1 0-1,0-1 1,0 0-1,0 0 1,1-1-1,-1 0 1,0-1-1,0 0 1,1-1-1,-1 1 0,0-2 1,0 1-1,0-1 1,0-1-1,0 0 1,-1 0-1,1 0 1,-1-1-1,1-1 1,-1 1-1,8-7 0,-7 3-3,1-1 0,-1 0 0,-1 0-1,0-1 1,0 0 0,-1 0-1,0-1 1,0 0 0,-1 0-1,-1-1 1,0 1 0,-1-1-1,0 0 1,-1-1 0,0 1 0,2-19-1,-3 9-25,-1-1-1,0 0 0,-2 0 1,-1 0-1,0 0 1,-2 0-1,-1 1 0,-10-33 1,4 28-52,0 1 1,-1 0-1,-2 1 1,0 1-1,-2 0 1,-1 1-1,0 0 1,-2 1-1,-1 2 1,-29-25 0,30 28-127,-2 2 0,0 1 0,0 1 1,-2 0-1,1 2 0,-2 0 0,1 2 1,-1 1-1,-1 0 0,1 2 0,-48-6 1,60 11-141,-1 1 0,1 0 1,0 0-1,-23 4 0,29-2-101,0-1 0,0 1 0,0 0 0,1 1 0,-1-1 1,0 1-1,1 0 0,0 1 0,0-1 0,0 1 0,-5 5 0,-19 25-2464</inkml:trace>
  <inkml:trace contextRef="#ctx0" brushRef="#br0" timeOffset="11310.41">6310 3220 3497,'-6'9'7359,"-7"1"-5282,-19 17-3178,-10 24 985,40-48 127,0-1 1,0 1-1,0 0 0,1 0 1,-1 0-1,1 0 0,0 0 1,-2 6-1,3-7 0,-1-1 1,1 0-1,0 0 1,0 0-1,0 0 1,0 0-1,1 1 0,-1-1 1,0 0-1,0 0 1,1 0-1,-1 0 1,0 0-1,1 0 1,0 0-1,-1 0 0,2 2 1,1 0 32,1 0 1,-1 0-1,1-1 0,0 1 1,0-1-1,0 0 0,0 0 1,0 0-1,7 1 0,20 11 54,-21-12-17,-10-2-65,1 0 0,-1 0 0,0 0 0,0 0 0,0 0 0,0 0 0,0 0 0,0 0 0,0 0 0,0 0 0,1 0 0,-1 0 0,0 0 0,0 0 0,0 0 0,0 0 0,0 0 0,0 0 0,0 0 0,0-1 0,0 1 0,1 0 0,-1 0 0,0 0 0,0 0 0,0 0 0,0 0 0,0 0 0,0 0 0,0 0 0,0-1 0,0 1 0,0 0 0,0 0 0,0 0 0,0 0 0,0 0 0,0 0 0,0 0 0,0-1 0,0 1 0,0 0 0,0 0 0,0 0 0,0 0 0,0 0 1,0 0-1,0 0 0,0-1 0,0 1 0,0 0 0,0 0 0,0 0 0,-1 0 0,1 0 0,0 0 0,0 0 0,0 0 0,0 0 0,0 0 0,0 0 0,0-1 0,0 1 0,0 0 0,-1 0 0,1 0 0,0 0 0,0-1-15,-1 0 0,0 0 0,1 0 0,-1 0 1,1 0-1,0-1 0,-1 1 0,1 0 0,0 0 0,0 0 0,0-1 0,0 1 1,0 0-1,0-2 0,0-4-1,-3-22-126,0 1-1,3 0 0,4-53 0,-42 375 548,38-295-419,0 1 0,0 0 0,0 0 1,0 0-1,0 0 0,0 0 0,1 0 1,-1 0-1,0 0 0,0 0 0,0 0 0,0 0 1,0 0-1,0 0 0,0 0 0,0 0 1,0 0-1,0 0 0,0 0 0,1 0 1,-1 0-1,0 0 0,0 0 0,0 0 1,0 0-1,0 0 0,0 0 0,0 1 1,0-1-1,0 0 0,0 0 0,8-18 65,6-28 1,35-187-94,-48 233 24,-1 0 0,0 0 1,0 0-1,0 0 1,0-1-1,0 1 1,0 0-1,0 0 1,1 0-1,-1-1 0,0 1 1,0 0-1,0 0 1,0 0-1,0-1 1,0 1-1,0 0 0,0 0 1,0 0-1,0-1 1,0 1-1,0 0 1,0 0-1,0 0 0,0-1 1,0 1-1,-1 0 1,1 0-1,0 0 1,0-1-1,0 1 0,0 0 1,0 0-1,0 0 1,0 0-1,-1-1 1,1 1-1,0 0 0,0 0 1,0 0-1,0 0 1,-1 0-1,1 0 1,0 0-1,0-1 0,-1 1 1,-5 15-153,2 5 223,1 1 1,1-1 0,1 1-1,0 0 1,2 0 0,6 39 0,1-39 55,-8-21-125,0 1 1,0-1-1,1 0 0,-1 0 0,0 0 1,0 0-1,1 1 0,-1-1 0,0 0 0,0 0 1,1 0-1,-1 0 0,0 0 0,0 0 0,1 0 1,-1 0-1,0 0 0,1 0 0,-1 0 1,0 0-1,0 0 0,1 0 0,-1 0 0,0 0 1,1 0-1,-1 0 0,0 0 0,0 0 0,1 0 1,-1 0-1,0 0 0,0-1 0,1 1 1,-1 0-1,1-1 0,0-1-12,1 0 1,0 0-1,-1-1 1,1 1-1,-1-1 1,0 1-1,1-1 1,-1 0-1,-1 1 0,1-1 1,1-3-1,3-20-129,-1 0-1,-1 0 0,0-43 1,-8 51-678,5 17 736,-1 1 0,1 0 0,0 0 0,-1 0 0,1 0 0,-1-1 0,1 1 0,-1 0 0,1 0 0,-1 0 0,1 0 0,-1 0 0,1 0 0,-1 0 1,1 0-1,0 0 0,-1 0 0,1 1 0,-1-1 0,1 0 0,-1 0 0,1 0 0,-1 0 0,1 1 0,0-1 0,-1 0 0,-2 4-581,-11 9-1617</inkml:trace>
  <inkml:trace contextRef="#ctx0" brushRef="#br0" timeOffset="12485.73">6431 3049 6217,'-18'70'4319,"12"-53"-4129,0 0 0,-9 16 0,2-21-651,12-11 473,1-1 0,-1 0 0,0 1 0,0-1 0,1 1 0,-1-1 0,0 1 0,1-1 0,-1 1 0,1-1 0,-1 1 0,1-1 0,-1 1 0,1 0 0,-1-1 0,1 1 0,0 0 0,-1 0 0,1-1 0,0 1 0,-1 0 0,1 0 0,0 0 0,0-1 0,0 1 0,0 0 0,0 0 0,0 0 0,0-1 0,0 1 0,0 0 0,0 0 0,0 0 0,1-1 0,-1 2 0,5 9 47,3 9 13,0-1 0,2 1 1,0-2-1,19 26 0,-25-38-64,1-1-1,0 0 1,0 0 0,0 0-1,1 0 1,7 5-1,-13-10 6,1 0-1,-1 0 0,0 0 0,0 0 0,0 0 0,0 0 0,1 0 0,-1 0 0,0 0 0,0 0 0,0 0 1,0 0-1,0 0 0,0 0 0,1 0 0,-1 0 0,0 0 0,0 1 0,0-1 0,0 0 0,0 0 0,0 0 0,0 0 1,1 0-1,-1 0 0,0 0 0,0 1 0,0-1 0,0 0 0,0 0 0,0 0 0,0 0 0,0 0 0,0 1 1,0-1-1,0 0 0,0 0 0,0 0 0,0 0 0,0 1 0,0-1 0,0 0 0,0 0 0,0 0 0,0 0 0,0 0 1,0 1-1,0-1 0,0 0 0,0 0 0,0 0 0,-1 0 0,1 0 0,0 0 0,0 1 0,0-1 0,0 0 1,0 0-1,0 0 0,0 0 0,-1 0 0,1 0 0,-14 5 847,13-5-862,0 0-1,-1 0 1,1 0 0,0 1-1,0-1 1,0 0 0,0 1-1,0-1 1,-1 1 0,1-1-1,0 1 1,0 0 0,0-1-1,0 1 1,-1 1-1,1 8-39,1 1-1,-1-1 0,2 1 0,0-1 0,0 0 0,0 1 0,5 11 0,-2 1-85,-3-10-182,-2-13 252,1 1 1,0-1-1,0 0 1,0 0 0,-5 3-876,5-3 875,0 0 1,-1 0-1,1 0 1,0 0 0,-1 0-1,1 0 1,0 0 0,-1 0-1,1 0 1,0 0-1,-1 0 1,1 0 0,0 0-1,0 0 1,-1 0 0,1 0-1,0-1 1,-1 1-1,1 0 1,-2-2-351,-20-14-1688</inkml:trace>
  <inkml:trace contextRef="#ctx0" brushRef="#br0" timeOffset="14411.41">6984 4687 8538,'24'19'5974,"-13"-13"-4779,53 18-706,-37-15-137,-13-4-444,1-1 0,-1-1 0,1 0 1,0-1-1,0-1 0,0 0 0,0-1 1,0 0-1,0-1 0,26-6 0,2-4 9,0-2 0,51-23 0,17-6 541,100-8 590,-8 4-387,-178 38-640,-1-1-1,0-1 1,0-1 0,-1-1 0,42-29 0,-35 16-40,0-1 0,-2-2 0,-1-1 0,-1 0 1,27-44-1,98-177-91,-119 193 96,-20 35 14,128-242 5,-116 213-3,-3-1-1,-3-1 0,17-74 0,-13 3 101,-5 0-1,-6-1 1,-5 0-1,-6 0 1,-5-1-1,-6 1 1,-5 1-1,-47-181 1,46 242 43,-4 0 1,-2 1-1,-40-78 1,39 96-112,-2 1 0,-2 1 0,-2 2 0,-1 1 1,-44-43-1,-15 2-164,-159-109 0,128 106 11,-178-125-89,-140-125 177,342 256 55,-202-149 63,239 185-52,-3 4 1,0 2-1,-2 3 1,-103-35-1,120 53-23,-1 2-1,-88-9 1,-104 16-47,101 16-101,1 5 0,-137 35 0,-322 121-884,176-13 346,337-121 581,0 4 0,-141 94-1,193-111 78,1 0 0,2 3 0,0 0 0,2 2-1,1 1 1,2 1 0,1 1 0,1 1 0,2 2-1,2 0 1,1 1 0,-21 60 0,3 16-302,4 1 0,-21 145 0,2 247-523,57 71 346,1-484 505,4-1 0,5-1 0,43 148 0,-28-150 63,4-1-1,3-3 1,86 142 0,-57-125 100,5-4 0,120 129-1,-97-129 104,194 154-1,-168-165 39,188 102-1,159 53 34,3-37 192,-386-175-175,2-3 1,115 20-1,-136-36-99,1-3-1,0-3 0,122-7 1,-31-17 67,0-7 0,171-51 0,-220 46-212,-2-5-1,163-78 1,-257 108-434,-1-1 1,0 0-1,0-1 0,20-17 1,-28 21 23,1-1 0,-1 0 0,0 0 0,-1 0 0,1-1 0,-1 1 1,0-1-1,0 1 0,-1-1 0,1 0 0,-2 0 0,1 0 0,1-8 0,-1-2-717,-1 0 0,-1 0 0,0 0 0,-3-18-1,-5-22-1846</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9:04.404"/>
    </inkml:context>
    <inkml:brush xml:id="br0">
      <inkml:brushProperty name="width" value="0.2" units="cm"/>
      <inkml:brushProperty name="height" value="0.2" units="cm"/>
    </inkml:brush>
  </inkml:definitions>
  <inkml:trace contextRef="#ctx0" brushRef="#br0">966 2970 9194,'-1'7'410,"0"-1"0,-1 1 0,1-1 0,-1 0 0,0 0 0,-1 0 0,1 0 0,-1 0 0,0 0 0,-1-1 0,1 1 0,-1-1 0,0 0 0,-1 0 0,1-1 0,-1 1 0,0-1 0,-9 6 0,14-13-463,-1 0 0,0 0 0,1 0 1,0 0-1,-1-1 0,1 1 0,1 0 1,-1-5-1,8-92-505,-8 106 624,1 1 0,0-1 0,0 0 0,0 1 0,1-1 0,0 0-1,0 0 1,5 9 0,-6-13-43,1 1-1,-1 0 1,1 0-1,0-1 1,-1 1-1,1-1 1,0 0-1,1 0 1,-1 1-1,0-1 1,1-1-1,-1 1 1,1 0-1,-1-1 1,1 1-1,0-1 1,0 0-1,0 1 1,4 0-1,5-2 9,-1 0-1,1-1 1,-1 0 0,0 0-1,14-5 1,-8 3-21,-9 1-6,39-7 43,56-3 0,-84 11-35,0 1 0,0 1 0,0 1 0,0 1 0,0 0 0,20 7 0,66 25 32,-32-10 4,102 20 0,-117-35-26,1-3-1,0-3 0,1-2 1,-1-3-1,1-2 0,-1-3 1,0-2-1,-1-3 0,0-2 1,-1-3-1,-1-3 0,0-2 1,-1-2-1,100-60 0,-76 32 124,-3-4 0,-2-4-1,-2-2 1,-3-4 0,-3-2-1,-3-3 1,-3-3 0,-4-3-1,-2-2 1,82-164-1,-91 144-155,-4-1-1,39-144 0,-67 191 12,-3 0 0,-2-1 0,-2 0 0,-2-1 1,-3 1-1,-10-96 0,0 90 25,-2 0 1,-2 1-1,-3 1 0,-33-78 1,30 94 10,-1 2 0,-1 1 0,-3 0 0,-1 2 1,-2 1-1,-50-53 0,26 39-91,-3 3 0,-1 1 0,-2 4 0,-1 2 0,-3 2 0,-1 3 0,-1 3 0,-2 2 0,-1 4 0,-1 2 0,0 3-1,-2 4 1,0 2 0,-138-9 0,21 21 68,-259 30 0,389-22 0,0 3 1,0 2-1,1 2 1,0 3-1,1 2 1,2 3-1,0 1 0,1 3 1,-87 58-1,47-15-37,4 3 0,-124 130-1,113-94-68,-145 206 1,189-234 70,4 3 0,4 1 0,-47 117 0,73-146 25,2 1 1,3 0-1,2 0 1,3 2-1,2-1 0,-1 113 1,10-122 25,2 0 0,2 0 0,2 0 0,2-1 0,29 85 0,-14-67 37,3-1 0,3-1-1,3-2 1,2-1 0,3-2-1,53 61 1,-22-39-24,4-3 0,3-3-1,115 84 1,-147-124-4,3-2 0,0-2 0,81 36 0,-89-49 31,0-2-1,1-2 1,0-2-1,0-1 0,64 5 1,-29-11 69,-1-4 1,1-3-1,-1-3 1,80-18-1,-39-2 356,217-83 1,87-86 762,-215 78-949,-191 115-426</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9:18.564"/>
    </inkml:context>
    <inkml:brush xml:id="br0">
      <inkml:brushProperty name="width" value="0.2" units="cm"/>
      <inkml:brushProperty name="height" value="0.2" units="cm"/>
    </inkml:brush>
  </inkml:definitions>
  <inkml:trace contextRef="#ctx0" brushRef="#br0">482 181 6449,'-1'-8'373,"0"0"321,-1-1 0,0 1 0,0 0 0,-5-11 0,6 15-620,1 0 1,-1 0-1,1 0 1,-1 1-1,1-1 0,1 0 1,-1 0-1,0 0 1,1 0-1,0 1 1,0-1-1,0 0 1,0 1-1,1-1 1,2-4-1,0 0-36,0 1 1,1-1-1,0 1 0,1 0 0,10-11 0,-16 19-16,-1-1-1,0 1 1,1 0 0,-1 0-1,1 0 1,-1 1 0,1-1 0,0 0-1,-1 0 1,1 0 0,0 0 0,0 0-1,0 0 1,0 0 0,0 1-1,0 0 1,-1 15-2,-25 191 80,-11 415-41,24-354-8,14 829 1137,22-530-997,-4-26-21,43 869 3011,-59-1382-3516,-1-19-82,-1 0-1,0 0 1,0 1 0,-1-1 0,-1 0 0,0 0 0,0 1 0,-1-1 0,-4 12 0,6-22 288,-27 6-5356</inkml:trace>
  <inkml:trace contextRef="#ctx0" brushRef="#br0" timeOffset="599.32">0 4929 7450,'125'98'6931,"-88"-72"-6840,-2 2 0,-1 1-1,-1 1 1,46 56 0,-32-17-57,68 138-1,-80-139 6,-35-66-38,1-1 1,0 1-1,0 0 1,0 0-1,0 0 1,1-1-1,-1 1 1,0 0-1,1-1 1,-1 1 0,1-1-1,-1 0 1,1 0-1,0 1 1,0-1-1,-1 0 1,3 1-1,-2-2 2,-1 0 0,0-1-1,1 1 1,-1 0-1,0 0 1,1-1-1,-1 1 1,0-1 0,0 1-1,0-1 1,1 1-1,-1-1 1,0 0-1,0 0 1,0 1 0,0-1-1,0 0 1,0 0-1,-1 0 1,1 0-1,0 0 1,0 0 0,-1 0-1,1 0 1,0 0-1,0-3 1,9-17 62,0 0-1,-2-1 1,-1-1 0,0 1 0,-2-1-1,4-37 1,9-35 17,56-162 66,-6 29-131,-62 210 6,-5 14 200,-6 7 30,-8 3-109,-35 21 109,42-22-217,-1 0 1,0-1-1,0 0 0,0 0 0,0-1 1,-1 0-1,0 0 0,0 0 0,0-1 1,0 0-1,0-1 0,0 0 0,0 0 1,0 0-1,-1-1 0,-12-1 0,-5-4-61,0-1-1,1-1 1,-1-1-1,-30-14 1,-93-54-2529,68 33-1529,37 23 1015</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9:33.785"/>
    </inkml:context>
    <inkml:brush xml:id="br0">
      <inkml:brushProperty name="width" value="0.2" units="cm"/>
      <inkml:brushProperty name="height" value="0.2" units="cm"/>
    </inkml:brush>
  </inkml:definitions>
  <inkml:trace contextRef="#ctx0" brushRef="#br0">0 355 3545,'15'19'6418,"-15"-18"-6405,1 1 0,-1-1-1,1 0 1,-1 0 0,1 1-1,0-1 1,-1 0 0,1 0-1,0 0 1,0 0 0,0 0-1,0 0 1,0 0-1,0-1 1,0 1 0,0 0-1,0 0 1,1-1 0,-1 1-1,0-1 1,0 1 0,2-1-1,-3-1 99,0-1-1,0 0 1,0 1-1,0-1 1,0 0-1,1 0 0,-1 1 1,1-1-1,-1 0 1,1 1-1,1-3 1,40-19 493,-29 17-567,-2 0 0,1-1 0,-1 0 0,0-1 0,0 0 0,17-18 0,-13 10 33,-5 5 91,-1 1-1,1 0 1,22-16 0,-28 24-122,1-1 0,-1 1 1,1 0-1,0 0 0,0 0 0,-1 1 0,1-1 1,0 1-1,0 1 0,0-1 0,1 1 1,-1-1-1,0 1 0,8 2 0,-3 0-28,0 0-1,0 1 1,0 0 0,0 1-1,-1 0 1,0 1-1,1 0 1,-2 0-1,1 1 1,-1 0 0,0 1-1,0-1 1,0 2-1,-1-1 1,8 12-1,-2-2-13,0 0 0,-2 1 0,0 1 0,-1 0 0,-1 0 0,9 30 0,-8-15-5,-2 1 0,-1-1 0,3 71 0,-11 108 17,-1-170-2,-20 345 48,10-212 72,12-175-124,0 0 1,0 0 0,0 0 0,1-1 0,-1 1-1,0 0 1,0 0 0,-1 0 0,1 0 0,0 0-1,0 0 1,0 0 0,-1-1 0,1 1 0,0 0-1,-1 0 1,1 0 0,-1 0 0,1-1 0,-2 2-1,-4-23 86,-5-44-2,3-1 1,2 0-1,4 0 1,3 0 0,2 0-1,3 0 1,3 1-1,27-97 1,-26 128 37,1 0 0,1 1 0,31-57-1,-32 72-78,0 0-1,1 1 1,1 0-1,0 1 0,2 1 1,-1 0-1,2 1 1,17-13-1,-19 17-112,2-1 0,-1 2 0,1 0 0,1 1 0,32-11 0,-43 17 37,0 1-1,0 0 1,0 0 0,1 0 0,-1 1-1,0-1 1,0 2 0,0-1 0,1 1 0,-1-1-1,0 2 1,0-1 0,0 1 0,0 0 0,0 0-1,-1 0 1,1 1 0,-1 0 0,1 0 0,-1 1-1,6 5 1,-3-2 15,-1 0 1,0 1-1,0 0 0,-1 1 1,0 0-1,-1 0 0,0 0 1,0 0-1,5 16 0,1 9 11,10 49 0,-21-80 6,55 325 337,-36-185 65,53 188 1,-66-308-375,1 0 1,2 0-1,0-1 0,2 0 0,0-1 1,1 0-1,1-1 0,1 0 1,18 19-1,-29-36-31,0 0 1,0 0 0,1-1-1,-1 1 1,0-1 0,1 1-1,0-1 1,5 2-1,-8-3-8,0-1 0,0 0 0,0 0 0,0 0 0,0 0 0,0 0 0,0 0 0,0 0 0,0 0 0,0 0 0,0 0 0,0 0 0,0-1 0,0 1 0,0 0-1,0-1 1,-1 1 0,1-1 0,0 1 0,0-1 0,0 1 0,-1-1 0,1 1 0,0-1 0,0 0 0,-1 0 0,1 1 0,-1-1 0,1 0 0,-1 0-1,1 0 1,-1 0 0,1 1 0,-1-1 0,0 0 0,1 0 0,-1 0 0,0 0 0,0 0 0,0 0 0,0-1 0,6-23-1140,-2 1 1,-1-1-1,-1-36 0,-1-2-1783</inkml:trace>
  <inkml:trace contextRef="#ctx0" brushRef="#br0" timeOffset="359.17">1773 747 8898,'18'-3'4260,"-13"1"-3873,27-24 1996,-21 16-1913,24-20-240,2 1 0,1 2 0,0 2 0,44-20 0,-56 33-208,0 1-1,0 1 1,1 2-1,0 0 1,1 2 0,-1 1-1,1 1 1,29 0-1,-21 5-70,-12-1 142,38-3 0,-55 2-529,-1 0-1,0 0 1,1-1-1,-1 0 1,0 0-1,0 0 0,0-1 1,-1 0-1,1 0 1,10-8-1</inkml:trace>
  <inkml:trace contextRef="#ctx0" brushRef="#br0" timeOffset="740.64">2145 1170 5937,'58'-4'9230,"0"0"-4448,54-13-4407,-90 12-1688,0-1 0,0-1-1,0-1 1,36-20 0,0-10 950,-34 18 98,0 2 1,1 0-1,2 2 1,31-15-1,-29 16-1850,-6 2-8</inkml:trace>
  <inkml:trace contextRef="#ctx0" brushRef="#br0" timeOffset="1135.58">3302 119 8714,'5'1'736,"0"0"0,0 0 1,-1 1-1,1 0 0,0 0 1,7 5-1,-9-4-675,0 0 0,0-1-1,0 1 1,-1 0 0,1 0 0,-1 1 0,0-1 0,0 0-1,0 1 1,0-1 0,-1 1 0,1 0 0,-1-1 0,1 7-1,6 28-318,-3 0-1,-1 0 0,-1 0 0,-5 63 0,1-1 301,9 88 1713,44 258-1,-49-431-1748,-1 4-173,1-1 0,1 1 0,1-1 1,0 0-1,12 25 0,-7-31-775,-2-14-651,3-20-1685,-4-11 187</inkml:trace>
  <inkml:trace contextRef="#ctx0" brushRef="#br0" timeOffset="1607.54">4000 1 11578,'0'1'192,"1"1"-1,-1 0 1,0 0-1,0 0 1,1 0-1,-1-1 1,1 1-1,-1 0 0,1 0 1,0-1-1,0 1 1,0 0-1,0-1 1,0 1-1,0-1 0,0 1 1,0-1-1,1 0 1,-1 1-1,0-1 1,1 0-1,-1 0 0,1 0 1,0 0-1,-1 0 1,1 0-1,0-1 1,-1 1-1,1-1 1,0 1-1,0-1 0,0 1 1,-1-1-1,1 0 1,3 0-1,8 0-176,0 0 0,0-2 0,0 1 0,18-6 1,13 0 157,-37 6-172,-1 1 1,1 1 0,-1-1-1,0 1 1,1 1 0,-1-1-1,0 1 1,0 0 0,0 0-1,0 1 1,10 5 0,-6-2-8,0 1 1,-1 1-1,0-1 1,-1 1-1,16 18 0,-4 2-55,0 2-1,-2 0 0,20 44 1,-27-51-54,-1 2 0,-2-1 0,0 1 0,-1 1 0,-2-1 0,3 30 0,-5-8-186,-2-1 0,-9 77 1,7-110 250,-14 135-426,-35 149 0,47-283 479,-3 9 10,-13 37 0,17-55-6,1-1 1,-1 0-1,-1 1 1,1-1-1,-1 0 0,1 0 1,-1 0-1,0-1 1,0 1-1,-1-1 0,1 1 1,-1-1-1,0 0 1,-5 3-1,8-6 0,0 1 0,-1 0 0,1-1 0,0 0 0,-1 1 0,1-1 0,0 0 0,-1 0 0,1 1 0,0-1 0,-1 0 0,1 0 1,-1-1-1,1 1 0,0 0 0,-1 0 0,1-1 0,0 1 0,0-1 0,-1 1 0,-1-2 0,0 0 3,1 1 0,0-1 0,-1 0 1,1-1-1,0 1 0,0 0 0,0-1 0,1 1 1,-3-4-1,-2-5 21,1 0 0,1-1 0,-6-20 0,3 4 3,2 1 0,1-1-1,-1-45 1,4 55-18,2 0 1,0 0 0,2 0-1,0 1 1,0-1 0,12-29-1,-14 42-10,1 1-1,0 0 0,0 0 1,0 0-1,1 0 0,-1 1 1,1-1-1,0 1 0,0-1 1,0 1-1,1 0 0,3-3 1,-5 5-6,1-1 1,0 1 0,0 0 0,0 0-1,0 0 1,0 0 0,0 0 0,0 1 0,0-1-1,0 1 1,0 0 0,0 0 0,0 0-1,0 0 1,1 1 0,-1-1 0,0 1-1,5 1 1,8 4 27,0 1 0,0 0 0,0 1 0,-1 0 0,-1 2 0,25 18 0,75 79 718,-90-83-529,28 35 268,-38-42-430,0 0 1,1-1-1,1-1 1,0 0-1,32 22 1,-46-36-196,0 0 0,0-1 0,0 1 0,-1 0 0,1-1 0,0 1 0,0-1 0,0 0 0,0 1 0,0-1 0,0 0 0,0 0 0,0 0 0,0-1 0,0 1 0,0 0 0,-1-1 0,1 1 0,0-1 0,0 0 0,0 0 0,0 0 0,-1 0 0,1 0 0,0 0 0,-1 0 0,1 0 0,-1 0 0,0-1 0,1 1 0,0-2 0,18-17-2809</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9:39.785"/>
    </inkml:context>
    <inkml:brush xml:id="br0">
      <inkml:brushProperty name="width" value="0.2" units="cm"/>
      <inkml:brushProperty name="height" value="0.2" units="cm"/>
    </inkml:brush>
  </inkml:definitions>
  <inkml:trace contextRef="#ctx0" brushRef="#br0">453 1273 2248,'0'2'557,"0"1"0,1 0 0,-1 0 0,1 0 0,-1-1 0,1 1 0,0 0 0,0-1 0,0 1 0,3 3-1,20 21 1383,-13-19-2007,0 0 0,1 0 0,13 5 0,-15-8 583,5 1-419,0 0 0,0-1 1,0-1-1,0-1 1,1 0-1,0-1 1,-1 0-1,1-2 0,20-1 1,6 2-37,35 3-43,35 2 103,149-10 0,-191-2 49,-1-3 0,115-30 1,-161 32-163,0-1-1,0-1 1,0-1 0,-2-1 0,1-1 0,-1-1 0,-1-1 0,0 0 0,-1-2 0,-1 0 0,25-28 0,-17 11 18,-1-1-1,-2-1 1,-1-1 0,-2-1-1,-1 0 1,-3-2-1,0 0 1,-3-1 0,-1-1-1,-2 1 1,-2-2 0,-2 1-1,-1-1 1,-2-62-1,-3 63-23,-2 1-1,-2-1 0,-1 1 1,-22-78-1,23 105-28,-1-1 1,0 1-1,-1 0 0,0 0 1,-1 0-1,-1 1 0,0 0 1,0 1-1,-1 0 0,-1 0 1,0 1-1,0 0 1,-1 0-1,0 2 0,-1-1 1,0 1-1,-23-11 0,6 8-40,-2 1 0,1 1 0,-1 1 0,-1 2 0,-62-4 0,-165 12 32,171 4 95,0 3 0,-99 24 0,128-19-185,1 3 0,1 3 0,1 2 0,-58 31 0,-30 29 130,-135 101 0,260-169 67,0 0 0,2 2 0,-1 0 0,2 1 1,1 0-1,-20 29 0,27-33-49,1-1 1,0 1-1,1 0 1,1 1-1,0-1 0,1 1 1,1 0-1,0 0 0,0 1 1,2-1-1,-1 21 1,4-3 7,1 1 1,1-1-1,2 0 1,1 0-1,2-1 1,15 38-1,1-8 103,4 0-1,37 59 0,-55-103-29,0 0 0,0-1-1,2 0 1,0-1 0,0 0-1,2-2 1,25 21 0,-29-27-25,0 0-1,1-1 1,0 0 0,0-1 0,0 0 0,1-1 0,0 0 0,-1-1 0,1 0-1,0-1 1,1-1 0,24 0 0,4-5 37,0-2 1,0-2-1,-1-2 0,54-19 1,61-15-431,-134 40 72,1 0 1,-1 2-1,1 0 0,0 2 0,24 1 0,-32 2-859,-1-1 1,23 8-1,-34-9 820,24 8-2229</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9:40.798"/>
    </inkml:context>
    <inkml:brush xml:id="br0">
      <inkml:brushProperty name="width" value="0.2" units="cm"/>
      <inkml:brushProperty name="height" value="0.2" units="cm"/>
    </inkml:brush>
  </inkml:definitions>
  <inkml:trace contextRef="#ctx0" brushRef="#br0">103 630 7690,'-12'17'5328,"13"-16"-5201,14 31-263,-2-8 355,-7-4-197,-1 0-1,-1 0 1,-1 0-1,2 35 1,-6 88-12,-12 5 31,-56 255 0,29-200-42,34-173-69,-6 38 0,11-62-85,1 0 0,0 0 0,0 1 0,0-1 0,1 0 0,-1 0 0,4 11 0,-4-16 110,0-1 0,0 0 0,0 0 0,0 0 0,0 1 0,0-1 0,1 0 0,-1 0 0,0 1 1,0-1-1,0 0 0,0 0 0,0 1 0,0-1 0,6 2-1122,-6-2 1122,0 0 0,0 0 0,1 0 0,-1 0 0,0 0 0,0 0 0,0 0 1,1 0-1,-1-1 0,8-16-2374</inkml:trace>
  <inkml:trace contextRef="#ctx0" brushRef="#br0" timeOffset="432.8">515 905 9874,'-4'22'1534,"1"0"1,-1 27-1,7 47-563,28 92-1763,-27-169 698,0 0 0,2-1-1,0 0 1,1 0-1,9 17 1,-13-30 71,0 0 0,0 1 0,1-2-1,-1 1 1,1 0 0,0-1 0,0 0 0,1 0 0,-1 0 0,1 0 0,0-1-1,0 1 1,0-1 0,1-1 0,-1 1 0,1-1 0,-1 0 0,1 0-1,0-1 1,6 2 0,4-2 17,0-1-1,-1-1 0,1 0 0,0-1 1,-1 0-1,1-1 0,-1-1 1,0-1-1,0 0 0,-1-1 0,1 0 1,-1-1-1,17-13 0,-2 2 82,-1-3 0,-1 0 0,-1-1 0,-1-2 0,28-34 0,-34 35 84,0-2 1,-2 0-1,0-1 0,-2 0 0,16-40 0,-27 55-77,0 0-1,-1-1 1,0 1-1,-1-1 1,0 0-1,-1 0 0,0-19 1,-2 24-42,1 0 0,-2 0 0,1 0 0,-1 0 0,0 0 0,0 1 0,-1-1-1,0 1 1,0-1 0,0 1 0,-1 0 0,0 0 0,-9-10 0,2 6-33,0 1 0,0 0 0,-1 0 1,0 1-1,-1 1 0,0 0 0,0 0 0,-1 1 0,1 1 0,-1 1 0,0 0 0,-1 0 0,-14-1 1,7 2-105,0 1 0,0 1 0,0 1 0,0 0 0,0 2 0,0 1 1,0 0-1,-25 8 0,36-7-85,1-1 0,0 2 0,0-1 0,1 1 0,-1 1 0,1 0 1,0 0-1,-8 8 0,12-9-172,1-1 1,0 1-1,-1 0 1,2 0-1,-1 0 1,0 0-1,1 1 0,0-1 1,1 1-1,-1 0 1,1 0-1,0 0 1,0 0-1,-1 12 1,5 3-2288</inkml:trace>
  <inkml:trace contextRef="#ctx0" brushRef="#br0" timeOffset="1687.45">1551 850 928,'0'0'-104</inkml:trace>
  <inkml:trace contextRef="#ctx0" brushRef="#br0" timeOffset="2545.03">1547 841 3985,'-19'3'6479,"21"17"-6276,2-4-125,4 24-89,-2 0 1,-2 0-1,-1 63 0,-6-30 79,-15 88-1,67-313 733,-25 82-763,5-22-13,-10 29 44,34-75 1,-51 134-56,-1 0 1,1 1 0,0-1 0,0 1-1,1-1 1,-1 1 0,1-1 0,-1 1 0,1 0-1,4-3 1,-5 5-9,-1 1 0,1-1-1,-1 1 1,1-1 0,-1 1 0,1 0 0,-1 0-1,1 0 1,-1 0 0,1 0 0,-1 0 0,1 0-1,-1 0 1,1 0 0,-1 1 0,1-1 0,-1 1-1,1-1 1,-1 1 0,0 0 0,1-1-1,-1 1 1,0 0 0,1 0 0,-1 0 0,0 0-1,0 0 1,0 0 0,0 0 0,1 2 0,4 3-4,0 1 1,-1 0 0,1 0-1,-2 0 1,1 1 0,-1 0-1,6 16 1,17 62 5,-22-67-6,2 5 38,-1 0 62,14 36 0,-18-54-72,1 0-1,-1-1 1,1 0 0,0 1 0,1-1-1,-1 0 1,1-1 0,0 1-1,0-1 1,1 1 0,8 5-1,-12-9-18,0-1-1,0 1 0,0-1 0,1 1 1,-1-1-1,0 0 0,0 1 0,0-1 1,1 0-1,-1 0 0,0 0 0,0 0 1,0 0-1,1 0 0,-1 0 0,0 0 1,0-1-1,0 1 0,1 0 1,-1-1-1,0 1 0,0-1 0,0 1 1,0-1-1,0 1 0,0-1 0,0 0 1,0 0-1,0 0 0,0 1 0,0-1 1,-1 0-1,2-2 0,2-2 28,0 0 1,-1-1-1,1 1 0,-1-1 1,3-9-1,5-20-2,-2-1-1,-1 0 1,-2-1-1,-1 0 1,-1-57 0,6-43 4,-5 113-36,-5 24-4,0 0 0,0 0 1,0 0-1,0-1 0,0 1 0,0 0 1,0 0-1,0 0 0,0 0 1,0-1-1,0 1 0,0 0 1,0 0-1,0 0 0,0 0 1,0-1-1,1 1 0,-1 0 1,0 0-1,0 0 0,0 0 1,0 0-1,0-1 0,0 1 1,0 0-1,1 0 0,-1 0 0,0 0 1,0 0-1,0 0 0,0 0 1,1 0-1,-1 0 0,0-1 1,0 1-1,0 0 0,0 0 1,1 0-1,-1 0 0,0 0 1,0 0-1,0 0 0,0 0 1,1 0-1,-1 0 0,6 9-20,1 17-9,1 28 42,-2-1 0,-2 65 0,7 66 69,-8-160-76,-3-18 4,0 0 0,1 0-1,0 1 1,0-1 0,1 0-1,0 0 1,4 9 0,-6-14-10,0-1 1,0 0-1,0 0 0,0 0 0,0 1 1,0-1-1,1 0 0,-1 0 1,0 0-1,0 0 0,0 1 1,0-1-1,1 0 0,-1 0 1,0 0-1,0 0 0,0 0 1,1 0-1,-1 1 0,0-1 1,0 0-1,1 0 0,-1 0 1,0 0-1,0 0 0,0 0 0,1 0 1,-1 0-1,0 0 0,0 0 1,1 0-1,-1 0 0,0 0 1,0 0-1,1-1 0,-1 1 1,0 0-1,0 0 0,0 0 1,1 0-1,-1 0 0,0 0 1,0 0-1,0-1 0,0 1 0,1 0 1,-1 0-1,0 0 0,0-1 1,0 1-1,0 0 0,0 0 1,0 0-1,1-1 0,-1 1 1,0 0-1,0 0 0,0 0 1,0-1-1,0 1 0,0 0 1,0 0-1,0-1 0,0 1 0,0 0 1,0 0-1,0-1 0,5-21-200,-4 19 150,13-75-3107,-7 30 770</inkml:trace>
  <inkml:trace contextRef="#ctx0" brushRef="#br0" timeOffset="3954.96">1498 819 2729,'-2'-2'332,"1"0"1,-1 1 0,0-1 0,1 0 0,-1 0 0,1 0 0,0 0-1,0-1 1,-1 1 0,2 0 0,-2-4 0,-6-9 1267,7 12-1224,-1 1-1,0 0 0,0 0 1,0-1-1,0 1 1,0 0-1,0 1 0,-1-1 1,-2-2-1,65 33-112,-17-3-164,133 77 926,-83-59-561,81 46 49,-155-78-495,0 1-1,-1 1 1,0 1-1,-2 1 0,1 0 1,22 30-1,-31-33-12,1 1 0,-2-1 1,10 24-1,-15-32-19,-12-37-5577,-10-23 3141</inkml:trace>
  <inkml:trace contextRef="#ctx0" brushRef="#br0" timeOffset="5552.23">1641 637 6921,'-12'4'4601,"5"8"-3349,1 21-2213,5-22 1421,-3 27-468,2-1-1,1 1 1,9 74 0,-5-90 4,1 0 0,1 0 0,1-1 0,0 0 1,2 0-1,0-1 0,2 0 0,16 28 0,-22-43 22,-1 1-1,1-1 0,1 0 1,-1 0-1,1 0 0,0-1 1,0 0-1,0 0 0,1 0 1,-1 0-1,1-1 0,0 0 1,0 0-1,0 0 0,0-1 1,1 0-1,-1 0 0,0-1 1,1 0-1,0 0 0,-1 0 1,1-1-1,-1 0 0,1 0 1,0-1-1,-1 0 0,1 0 1,-1 0-1,1-1 0,-1 0 1,0 0-1,0-1 0,1 1 1,-2-1-1,1-1 0,0 1 1,-1-1-1,10-8 0,-6 4 49,0-1 0,0 0-1,-1 0 1,0-1 0,-1 0 0,0 0-1,-1 0 1,0-1 0,0 0-1,5-18 1,-6 12-19,0 0 1,-1 0-1,-1 0 1,-1-1-1,-1 1 1,-1-34-1,-2 25-32,-1 0-1,-2 0 0,0 0 0,-2 0 0,-1 1 0,-1 0 0,0 1 0,-3 0 1,-25-43-1,21 43-57,-1 0 0,-1 2 1,-25-25-1,43 46 38,0 1 0,-1-1 1,1 1-1,0-1 0,-1 1 0,1-1 1,-1 1-1,1-1 0,-1 1 0,1-1 0,-1 1 1,1 0-1,-1-1 0,1 1 0,-1 0 1,0-1-1,1 1 0,-1 0 0,0 0 0,1 0 1,-1 0-1,1-1 0,-1 1 0,0 0 1,1 0-1,-1 0 0,0 0 0,1 1 0,-1-1 1,0 0-1,1 0 0,-1 0 0,0 0 1,1 1-1,-1-1 0,1 0 0,-1 0 0,1 1 1,-1-1-1,0 1 0,1-1 0,-1 0 1,1 1-1,0-1 0,-1 1 0,1-1 0,-1 1 1,1-1-1,0 1 0,-1 0 0,1-1 1,0 1-1,0-1 0,-1 1 0,1 0 0,0-1 1,0 1-1,0 0 0,0-1 0,0 1 1,0 0-1,-3 48-112,3-42 109,0 8 10,0 0 1,1 1 0,1-1 0,0 0 0,1 0 0,9 25 0,-11-36 22,1 0 0,-1-1 0,1 1 0,0-1-1,0 0 1,0 0 0,1 0 0,-1 0 0,1 0 0,-1 0 0,1-1 0,0 1 0,0-1-1,0 0 1,1 0 0,-1 0 0,0 0 0,1 0 0,-1-1 0,1 1 0,-1-1-1,1 0 1,0 0 0,0-1 0,-1 1 0,1-1 0,0 0 0,0 0 0,0 0-1,0 0 1,-1-1 0,6 0 0,5-3 27,-1 0 1,0-1-1,0-1 1,-1 0-1,1 0 0,-1-1 1,0-1-1,-1 0 0,0 0 1,0-1-1,-1-1 0,0 0 1,14-19-1,10-15-81,55-95-1,-88 138 31,20-41-82,-18 117-250,-1-9 342,2 0 0,4-1 0,2 0 0,3 0 0,3-1 0,32 82 0,-44-135-2,1 0-1,0-1 1,1 1-1,0-1 1,1-1-1,0 1 0,10 9 1,-15-17-7,0 0 0,0 0 0,0 0 0,1 0-1,-1 0 1,0-1 0,1 0 0,0 1 0,-1-1 0,1 0 0,0 0 0,0 0 0,0-1 0,-1 1 0,1-1 0,0 1-1,0-1 1,0 0 0,0 0 0,0 0 0,0-1 0,0 1 0,0-1 0,-1 1 0,1-1 0,0 0 0,0 0-1,-1 0 1,1-1 0,0 1 0,-1-1 0,0 1 0,1-1 0,1-2 0,4-3 1,0 0-1,0-1 1,-1 0 0,-1 0-1,1-1 1,-1 0 0,-1 0 0,9-18-1,-4 3 7,0-1-1,8-35 0,-13 35 3,-1 0 0,-1 0 0,-2 0 0,0-1-1,-1 1 1,-2-1 0,0 1 0,-2 0 0,-8-30 0,3 24 4,-1-1 0,-1 2 0,-2 0 0,-1 0 1,-1 1-1,-32-44 0,45 69-23,0 1 0,-1 0 0,1 0-1,-1 0 1,1 1 0,-1-1 0,0 1 0,0-1 0,0 1 0,0 0 0,-7-3-1,9 5 0,0 0 0,-1 0 0,1 0 0,-1 0 0,1 0-1,0 0 1,-1 0 0,1 1 0,-1-1 0,1 0 0,0 1-1,-1-1 1,1 1 0,0 0 0,0-1 0,0 1 0,-1 0-1,1 0 1,0 0 0,0 0 0,0 0 0,0 0 0,0 0-1,1 0 1,-1 0 0,0 0 0,0 1 0,1-1 0,-1 0-1,1 0 1,-2 3 0,-2 3-25,1 0 0,-1 1 0,1-1-1,1 1 1,0 0 0,0 0 0,0 0 0,1 0 0,0 0 0,0 0-1,1 1 1,1 12 0,-1-20 41,0 0 0,1 0 0,-1-1 0,0 1 0,1 0 0,-1 0-1,1 0 1,-1 0 0,1 0 0,-1 0 0,1-1 0,0 1 0,-1 0 0,1 0 0,0-1 0,0 1 0,-1-1 0,1 1-1,0-1 1,0 1 0,0-1 0,0 1 0,0-1 0,0 0 0,0 1 0,1-1 0,1 1 22,0-1 0,0 0-1,1 0 1,-1 0 0,0-1 0,0 1 0,0-1 0,5-1-1,4-2 92,-1-1-1,1 0 1,14-9-1,-2-3-53,-2 0-1,0-2 1,-1 0 0,-1-2-1,-1 0 1,22-32-1,-6 10-20,-34 42-46,-1 0-1,1-1 0,0 2 1,0-1-1,-1 0 0,1 0 0,0 0 1,0 0-1,0 0 0,0 1 1,0-1-1,0 0 0,0 1 1,0-1-1,1 1 0,-1-1 0,0 1 1,0 0-1,0-1 0,1 1 1,1 0-1,-2 0 0,0 1 0,0-1 0,0 1 0,-1-1 0,1 1 0,0-1 0,0 1 0,0 0 0,-1-1 0,1 1 0,0 0 0,0 0 0,-1 0 0,1-1 0,-1 1 0,1 0-1,-1 0 1,1 0 0,-1 0 0,1 1 0,2 8-14,0 0-1,-1 1 0,2 19 0,-3-26 14,7 64 19,31 126 1,-32-172-12,1 1 0,0-1 0,2 0 0,0 0 0,2-1 0,0-1 0,1 0 0,2-1 1,18 21-1,-31-37-4,1 0 1,0 0 0,-1-1 0,2 1 0,-1 0-1,0-1 1,0 0 0,1 0 0,-1 0-1,1 0 1,0 0 0,-1-1 0,1 0 0,0 1-1,0-1 1,0-1 0,0 1 0,0-1-1,0 1 1,0-1 0,0 0 0,0-1 0,0 1-1,0-1 1,0 1 0,0-1 0,0-1-1,0 1 1,-1 0 0,1-1 0,0 0 0,-1 0-1,1 0 1,-1 0 0,0 0 0,1-1-1,-1 0 1,0 1 0,-1-1 0,1 0 0,2-4-1,5-6 5,-2 0 0,1-1-1,-2 1 1,0-1 0,0-1-1,-2 0 1,0 1 0,4-19 0,-2-1 4,-1 0 0,2-59 0,-7 52 3,-2 0 1,-1 0 0,-2 1-1,-11-43 1,13 69-14,-2 1 0,0-1 0,-1 1 1,0 0-1,0 0 0,-2 0 0,0 1 1,0 0-1,-1 0 0,0 1 0,-1 0 1,-1 0-1,1 1 0,-2 0 0,-17-13 1,20 19-7,0-1 0,0 1 0,0 0 0,0 1 0,-1 0 0,1 0 0,-1 1 0,0 0 0,1 1 0,-1 0 0,0 0 1,0 1-1,0 0 0,0 0 0,0 1 0,0 0 0,0 1 0,0 0 0,1 0 0,-1 1 0,1 0 0,0 1 0,0-1 0,-15 11 0,5-2-57,0 1 0,2 1 0,-1 0 0,2 2 0,0-1-1,1 2 1,1 0 0,0 1 0,-16 29 0,-96 230-4806,91-192 1995</inkml:trace>
  <inkml:trace contextRef="#ctx0" brushRef="#br0" timeOffset="6079.93">550 2521 7858,'53'-28'3022,"98"-65"1,-51 29-2579,351-198 466,-29 48-831,-320 166-82,415-197 123,-301 137 11,182-79 40,-381 180-269,-7 2-83,0 1 0,0 0 0,1 1 0,-1 0 0,1 1 0,14-2 0,-25 4 114,0-1 1,1 1 0,-1 0 0,0 0-1,1 0 1,-1 0 0,0 0-1,1 0 1,-1 0 0,0 0 0,1 0-1,-1 0 1,1 0 0,-1 0-1,0 0 1,1 0 0,-1 0-1,0 0 1,1 0 0,-1 0 0,0 0-1,1 1 1,-1-1 0,0 0-1,1 0 1,2 5-928,-47 22-5989</inkml:trace>
  <inkml:trace contextRef="#ctx0" brushRef="#br0" timeOffset="6480.89">984 2587 10386,'113'-32'2241,"27"-35"1199,10-5-3087,32-18-41,-10 8-72,17-6 64,-30 16-272,12 1 8,-25 16-88,-3 2-400,-30 11-361,-3 7 2330,-34 10-5002,-17 4 2185</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29:51.163"/>
    </inkml:context>
    <inkml:brush xml:id="br0">
      <inkml:brushProperty name="width" value="0.2" units="cm"/>
      <inkml:brushProperty name="height" value="0.2" units="cm"/>
    </inkml:brush>
  </inkml:definitions>
  <inkml:trace contextRef="#ctx0" brushRef="#br0">6080 4240 6209,'-7'-8'4069,"7"7"-3956,2-15 601,-1 12-549,6-41 303,14-43-1,-17 74-442,1 0 0,1 0 0,0 1 0,0 0 0,2 0 0,0 0 0,12-15 0,-3 7-101,-2 0-1,0-1 0,-2-1 1,21-48-1,26-105-261,-50 145 299,28-97 3,30-183-1,-58 233 268,-3-2 1,-3 1-1,-13-139 0,-25-198-79,4 51-121,17 243 56,-7 1-1,-43-149 1,52 237-46,-1 1 1,-1 1-1,-2 0 0,-1 0 0,-1 2 1,-2 0-1,-1 1 0,-1 1 0,-2 1 1,-1 0-1,0 2 0,-2 1 0,-1 1 1,-48-30-1,-21-9-89,2-4 0,-149-135 0,138 99-106,-168-124 1,231 195 203,-1 2 0,-1 2 0,-2 2 0,-1 1 0,-1 3 0,0 1 0,-94-22 0,53 26 76,-171-9 0,-94 24-49,-148-11 25,358-3-63,-189-15 12,250 26-50,-163 15 0,94 10-20,-227 63 0,-136 75 270,300-93 278,-188 71 771,355-118-1208,0 3-1,2 2 0,0 2 1,2 2-1,2 1 1,-40 37-1,33-20-100,3 3 0,2 2 0,-70 107 0,55-59-209,-65 150 0,77-136-41,7 2 0,4 2 1,-28 176-1,51-202 202,5 1 1,9 182 0,60 186 260,-22-296 2,121 312 1,-123-387-173,5-3 0,69 109 0,-71-137-9,2-2-1,3-2 1,103 98-1,-18-35 77,195 228 1,-263-269-88,26 34-17,130 129 1,-184-208-2,1-2-1,2-1 1,1-2-1,1-1 1,1-2-1,1-1 1,1-3 0,48 17-1,262 59 82,-213-62-35,182 37-2,-242-59-9,1-2-1,87-2 1,-88-10-29,106-17-1,72-26-25,-23 4 50,125 14 26,-253 24-7,0-4 0,121-24 0,-159 16-50,-1-3 1,-1-2 0,-1-4-1,-1-2 1,115-65-1,57-41 55,-193 111-80,77-52 1,-99 57 26,0 0 1,-2-1-1,0-1 0,-1-1 1,15-21-1,95-154-16,19-24 59,-138 206-22,-6 8-6,0-1 1,0 1-1,1 0 1,-1 0 0,1 0-1,0 0 1,1 1-1,-1-1 1,1 1-1,-1 0 1,10-4-1,-14 7 4,1-1 0,-1 1-1,0 0 1,0 0 0,1 0-1,-1 0 1,0 0 0,0 0-1,1 0 1,-1 0 0,0 0-1,0 1 1,1-1 0,-1 0-1,0 0 1,0 0 0,1 0-1,-1 0 1,0 0 0,0 0-1,1 1 1,-1-1 0,0 0-1,0 0 1,0 0 0,1 0-1,-1 1 1,0-1 0,0 0-1,0 0 1,0 0 0,0 1-1,1-1 1,-1 0 0,0 0-1,0 1 1,0-1-1,0 0 1,0 0 0,0 1-1,0-1 1,0 0 0,0 0-1,0 1 1,0-1 0,0 0-1,0 0 1,0 1 0,0-1-1,0 0 1,0 0 0,-1 1-1,1-1 1,0 0 0,-7 8-1277</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2:30.833"/>
    </inkml:context>
    <inkml:brush xml:id="br0">
      <inkml:brushProperty name="width" value="0.2" units="cm"/>
      <inkml:brushProperty name="height" value="0.2" units="cm"/>
    </inkml:brush>
  </inkml:definitions>
  <inkml:trace contextRef="#ctx0" brushRef="#br0">0 2213 8018,'18'15'4983,"-5"4"-3665,-11-16-1326,0 1 0,1-1 1,-1 0-1,0 0 0,1 0 0,0 0 1,0 0-1,0-1 0,0 1 0,5 2 1,-11 23 1087,3-27-1079,0-1 0,0 1 0,0 0 0,0 0 0,0-1 0,0 1 0,0 0 0,1-1 0,-1 1 0,0 0 0,0-1 0,1 1 0,-1 0 0,0-1 0,1 1 0,-1 0 0,1-1 0,-1 1 0,1-1 0,-1 1 0,1-1 0,-1 1 0,1-1 0,-1 1 0,1-1 0,0 0 0,-1 1 0,1-1 0,0 0 0,-1 1 0,1-1 0,0 0 0,0 0 0,-1 0 0,1 0 0,0 0 0,-1 0 0,1 0 0,0 0 0,0 0 0,-1 0 0,1 0 0,0 0 0,-1 0 0,1-1 0,0 1 0,0 0 0,-1 0 0,1-1 0,0 1 0,42-18 231,-36 15-198,-3 2 8,0 0-1,0 1 0,-1 0 1,1-1-1,0 1 0,0 1 0,0-1 1,0 1-1,0-1 0,0 1 1,0 0-1,0 0 0,-1 1 1,1-1-1,0 1 0,-1 0 1,0 0-1,4 2 0,20 9 108,-20-11-136,0 0 1,1-1-1,-1 1 0,0-2 1,0 1-1,1-1 0,-1 0 1,0 0-1,1-1 1,11-3-1,6-3 48,43-17 0,-47 15 3,0 2 0,40-10 0,-47 15-19,0 1-1,0 0 1,0 1-1,1 0 0,-1 1 1,0 1-1,0 0 1,13 5-1,-6-1 32,0 2 1,0 1-1,-1 0 0,29 19 1,-23-13-64,0-1 1,2-1-1,0-1 1,0-1-1,1-2 1,53 11-1,-38-14-13,0-2 0,0-2 0,0-2 0,49-5 1,282-33 259,-340 33-261,-1-1 1,0-2-1,0-1 1,0-2 0,-1-1-1,53-29 1,-18 1-2,119-91 0,-3-8 67,223-179-18,-292 215-57,189-217 0,-168 164 14,190-169 0,430-309-17,-726 612 12,2 0 0,0 2 1,1 2-1,42-17 0,-61 29 5,0 1-1,0 1 1,1 0 0,0 1-1,0 1 1,-1 0-1,1 1 1,0 1-1,0 0 1,0 1 0,0 1-1,0 0 1,24 7-1,169 71-1,-75-26-193,-83-35 168,-1 3 1,-1 2-1,-1 1 0,-1 3 1,77 61-1,-96-65 91,-1 0 1,-1 2 0,-1 1-1,-2 1 1,0 1-1,-2 0 1,-1 2-1,-1 0 1,22 57-1,43 201 348,4 10-442,-48-210-54,69 114 0,23 49-27,-88-140 604,-4 2 1,33 171-1,-70-273-446,-1-9-47,-1-1 1,0 1-1,1 0 0,-1-1 0,1 1 0,0 0 1,0-1-1,0 1 0,0-1 0,1 0 0,2 4 1,-9 9-688</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2:34.889"/>
    </inkml:context>
    <inkml:brush xml:id="br0">
      <inkml:brushProperty name="width" value="0.2" units="cm"/>
      <inkml:brushProperty name="height" value="0.2" units="cm"/>
    </inkml:brush>
  </inkml:definitions>
  <inkml:trace contextRef="#ctx0" brushRef="#br0">64 1621 4129,'-11'13'3336,"10"-12"-3097,-1-1-1,1 1 0,0 0 0,0-1 1,0 0-1,-1 1 0,1-1 1,0 0-1,0 0 0,-2 1 1,1-2-98,-1 0-1,1 0 1,0 0 0,0 0 0,0 0 0,0-1 0,0 1 0,0 0 0,0-1 0,-1-1 0,-5-4-296,7 9 167,0-1 0,1 0 0,-1 1-1,1-1 1,-1 1 0,1 0 0,-1-1-1,1 1 1,0-1 0,0 1 0,-1-1-1,1 1 1,0 0 0,1 2 0,4 11-3,-5-15 11,0 0 1,1 0-1,-1 1 1,1-1 0,-1 0-1,1 0 1,-1 0-1,1 0 1,-1 0-1,0 0 1,1 0-1,-1 0 1,1 0 0,-1 0-1,1 0 1,-1-1-1,1 1 1,-1 0-1,0 0 1,1 0-1,-1 0 1,1-1 0,-1 1-1,0 0 1,1-1-1,-1 1 1,0 0-1,1 0 1,-1-1-1,0 1 1,1-1 0,-1 1-1,0-1 1,7-8 55,0 0 1,-1-1-1,-1 1 1,0-1-1,0 0 1,-1-1-1,0 1 1,0-1-1,-2 0 1,4-17-1,-5 20-25,6-19-84,29-135 626,66-178 0,-70 254-533,3 3-1,5 0 0,2 3 0,70-98 0,-18 36-22,-58 84-46,3 2 0,53-60 0,-84 106 24,1 1 0,0 0 0,0 1-1,1 0 1,0 0 0,0 1 0,1 1 0,0 0 0,0 0 0,1 1 0,0 0 0,-1 1 0,1 0 0,1 1 0,-1 1-1,0 0 1,1 0 0,-1 1 0,1 1 0,0 0 0,16 3 0,31 2 70,0-2 0,90-8 0,-128 4-80,-4 0 2,0 1 0,0 1 0,0 0 0,0 1-1,0 1 1,-1 1 0,1 1 0,-1 0 0,0 1 0,-1 1 0,1 1 0,-1 0 0,-1 1 0,0 0-1,0 2 1,13 11 0,-17-13 9,50 40 56,88 55-1,-113-82-64,-1 2 0,0 1-1,-2 2 1,-2 1 0,0 1 0,-2 2-1,-1 1 1,-1 1 0,-2 1 0,-2 2 0,30 58-1,137 255 513,-112-211-422,-1-4 73,49 91 233,-106-187-394,2-1 0,2-1 1,2-2-1,0 0 0,3-1 1,0-2-1,2-1 0,1-2 1,54 36-1,-43-32 28,-3-3-30,80 45 0,-107-67-6,1-1 0,-1-1 1,1 0-1,0-1 1,0 0-1,0-1 1,0 0-1,1-2 1,-1 1-1,29-3 1,-15-3 80,-1-1 1,28-10 0,-2 0 414,-48 15-474,1 0-1,-1 1 1,1-1-1,-1 1 1,0 0-1,1 0 1,-1 1-1,0-1 1,0 1-1,0 0 1,0 1-1,7 4 1,29 9-112,-28-13 3,1-2-1,0 0 1,0-1 0,0 0-1,0-1 1,0 0 0,0-1-1,16-5 1,112-39-799,-79 23 616,-38 14 379,1 2 0,0 0 0,0 2-1,53-5 1,-67 10 27,1 1-1,-1 0 0,1 0 1,-1 1-1,0 1 0,1 0 1,-1 1-1,-1 0 0,1 0 1,-1 2-1,1-1 1,16 13-1,23 19 168,-20-14-167,44 24 0,-64-41-129,1 0-1,0-1 0,0 0 0,1-1 0,-1-1 1,1 0-1,23 2 0,-7-4-19,0-2 0,34-5 0,-45 3 19,1 1 1,-1 0 0,1 2-1,-1 0 1,1 1-1,-1 1 1,0 0-1,23 7 1,-34-7-17,1 1 1,0-1-1,0-1 0,0 1 0,0-2 1,0 1-1,0-1 0,0 0 1,13-2-1,-18 2 2,0-1 1,0 0 0,0 0-1,-1 0 1,1 0-1,0 0 1,-1 0-1,1-1 1,-1 0 0,1 1-1,-1-1 1,0 0-1,0 0 1,1 0-1,-2 0 1,1 0 0,0-1-1,0 1 1,-1-1-1,1 1 1,-1-1-1,0 1 1,1-1 0,-1 0-1,-1 0 1,1 0-1,0 1 1,-1-1-1,1-6 1,0 6 12,-1 0-1,1 0 1,-1 0 0,0 0 0,0 0-1,0 0 1,0 1 0,0-1-1,-1 0 1,0 0 0,1 0-1,-1 0 1,0 0 0,0 1 0,-1-1-1,1 0 1,-2-2 0,11 1-248,-1 2 228,0-1 1,1 0-1,-1 0 0,9-6 0,2 0-157,-14 9 120</inkml:trace>
  <inkml:trace contextRef="#ctx0" brushRef="#br0" timeOffset="569.47">3838 1044 7618,'54'33'6632,"-14"-13"-6655,57 24 0,146 24-18,-65-21 45,-172-45-43,0 0 0,0-1 0,1 0-1,-1 0 1,12 0 0,-16-1-129,-1 0 0,1 0 0,0 0 0,0-1 0,0 1 0,0-1-1,-1 1 1,1-1 0,0 0 0,-1 1 0,1-1 0,0 0 0,-1 0 0,1 0 0,-1 0 0,0-1 0,1 1 0,-1 0 0,0 0-1,0-1 1,1 1 0,-1-1 0,0 1 0,-1-1 0,2-1 0,4-16-2585</inkml:trace>
  <inkml:trace contextRef="#ctx0" brushRef="#br0" timeOffset="957.21">4355 775 9074,'0'1'333,"0"1"-1,0 0 1,0 0-1,0 0 1,0 0 0,-1-1-1,1 1 1,0 0-1,-1 0 1,0 0 0,1-1-1,-1 1 1,-5 7 1663,3-6-1664,-13 25 1243,11-11-1661,1 1 0,0 0 1,1 0-1,1 0 0,1 0 0,1 1 0,3 33 0,3-13-878,1 0 0,20 59 0,-25-93 794,-1 0 0,1-1 1,0 1-1,0-1 0,0 1 1,5 5-1,-6-9 115,-1-1 1,0 1 0,1-1-1,-1 0 1,1 1-1,-1-1 1,0 1-1,1-1 1,-1 0 0,1 0-1,-1 1 1,1-1-1,0 0 1,-1 0-1,1 0 1,-1 1 0,1-1-1,-1 0 1,1 0-1,-1 0 1,1 0-1,0 0 1,-1 0 0,2 0-1,-1-1-88,0 0 0,1 0 0,-1 1 0,0-1-1,0 0 1,0 0 0,0 0 0,0 0 0,0 0 0,0-1 0,0 1-1,0 0 1,-1 0 0,2-3 0,17-36-2426,-1-13-471</inkml:trace>
  <inkml:trace contextRef="#ctx0" brushRef="#br0" timeOffset="1970.03">4139 960 5121,'-25'-4'2736,"19"3"-2398,1 0 0,-1 0-1,0 1 1,1-1-1,-1 1 1,0 0-1,1 1 1,-7 1 0,12-2-249,-1 1 0,0 0 1,0 0-1,1 0 0,-1 0 1,1 0-1,-1 0 0,1-1 1,-1 2-1,1-1 1,-1 0-1,1 0 0,0 0 1,0 0-1,0 0 0,0 0 1,-1 0-1,1 0 0,0 0 1,1 0-1,-1 0 0,0 3 1,0 5 28,0-4-118,0 2 4,-1 0 0,1 0 1,1 0-1,-1 0 0,3 12 0,-2-16-15,0-1-1,1 1 1,-1 0-1,1 0 1,-1-1 0,1 1-1,0 0 1,0-1-1,0 0 1,0 1-1,0-1 1,0 0-1,1 0 1,-1 0-1,1-1 1,-1 1 0,6 2-1,-4-2 6,-1 0 0,0 0 0,1 0 0,-1 0 0,0 1 0,0-1-1,0 1 1,-1 0 0,1 0 0,-1 0 0,5 7 0,12 40-1594,-16-40 966,-2-9 410</inkml:trace>
  <inkml:trace contextRef="#ctx0" brushRef="#br0" timeOffset="2351.01">4289 891 6969,'-2'-3'6642,"-7"14"-6643,-8 32-175,2 1 1,-13 64-1,24-87 239,1 1-1,1-1 1,1 0-1,0 1 0,2-1 1,1 1-1,8 40 1,19 40-61,-15-58-176,-2 2-1,-1-1 0,5 69 1,-17-95-463,1-19 612,0 0 0,0 0 0,-19-27-3727,8-12 1490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2:38.570"/>
    </inkml:context>
    <inkml:brush xml:id="br0">
      <inkml:brushProperty name="width" value="0.2" units="cm"/>
      <inkml:brushProperty name="height" value="0.2" units="cm"/>
    </inkml:brush>
  </inkml:definitions>
  <inkml:trace contextRef="#ctx0" brushRef="#br0">216 5 6185,'-7'1'1370,"-34"6"4900,0 0-3515,4-2-2709,-50 1 1,87-6-40,0 0 0,-1 0 0,1 0 0,0 0 1,0 0-1,0 0 0,0 0 0,-1 1 0,1-1 0,0 0 0,0 0 0,0 0 1,0 0-1,0 1 0,0-1 0,0 0 0,0 0 0,-1 0 0,1 0 1,0 1-1,0-1 0,0 0 0,0 0 0,0 0 0,0 1 0,0-1 0,0 0 1,0 0-1,0 0 0,0 1 0,0-1 0,0 0 0,1 0 0,-1 0 1,0 1-1,0-1 0,0 0 0,0 0 0,0 0 0,0 0 0,0 1 0,0-1 1,1 0-1,-1 0 0,0 0 0,0 0 0,0 1 0,8 9 146,-1-7-153,0 0 0,0 0 0,0 0 0,0-1 0,0 0 0,0-1 0,0 1 0,1-1 0,-1-1 0,13 0 0,15-1-2,35-7 0,-16 1 42,-19 4-27,157-7 84,-166 10-37,0 2 0,0 1 0,-1 1 0,1 1 0,35 12 0,-51-13-115,-4-2 95,0 0 1,0 0-1,0 0 1,1-1 0,-1 1-1,7-1 1,-11-1-106,-1 0 1,0 0 0,1 0 0,-1-1-1,1 1 1,-1 0 0,0-1 0,1 1-1,-1-1 1,0 0 0,1 1 0,-1-1-1,0 0 1,0 0 0,0 1-1,1-1 1,-1 0 0,0 0 0,0-1-1,-1 1 1,1 0 0,0 0 0,0 0-1,0-1 1,-1 1 0,1 0 0,-1 0-1,1-1 1,-1 1 0,1-1 0,-1 1-1,0-3 1,3-29-4642,-5 11 1504</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3:15.879"/>
    </inkml:context>
    <inkml:brush xml:id="br0">
      <inkml:brushProperty name="width" value="0.2" units="cm"/>
      <inkml:brushProperty name="height" value="0.2" units="cm"/>
    </inkml:brush>
  </inkml:definitions>
  <inkml:trace contextRef="#ctx0" brushRef="#br0">26 2483 8466,'12'20'3654,"-12"-18"-3545,1 0 1,-1 0 0,1-1-1,-1 1 1,1 0-1,0-1 1,0 1-1,0-1 1,0 1 0,0-1-1,0 1 1,1-1-1,-1 0 1,0 0-1,1 1 1,-1-1-1,1 0 1,-1 0 0,1-1-1,-1 1 1,1 0-1,0 0 1,-1-1-1,1 1 1,3 0 0,-25 23 1762,-29 26-1660,49-50-203,-1 0 0,1 1 0,0-1 0,0 0 0,-1 1-1,1-1 1,0 1 0,0-1 0,0 0 0,0 1 0,0-1 0,-1 1 0,1-1 0,0 0 0,0 1 0,0-1 0,0 1 0,0-1-1,0 1 1,0-1 0,0 0 0,1 1 0,-1-1 0,0 1 0,0-1 0,0 0 0,0 1 0,1-1 0,-1 1 0,0-1-1,1 1 1,13 13 375,-3-4-297,-6-4-91,1-1-1,0 1 0,0-1 1,1 0-1,0 0 1,-1-1-1,1 1 0,1-2 1,-1 1-1,1-1 1,-1 0-1,1-1 0,0 0 1,0 0-1,0 0 1,0-1-1,9 0 0,3-3 6,-1-1 0,27-8 0,-34 8 4,1-1 1,0 2 0,0 0-1,0 0 1,0 1 0,0 1-1,0 0 1,16 2 0,-23-1-5,29 6 14,44 2 0,-67-9-23,1 0 1,0 0-1,-1-2 1,1 1 0,-1-2-1,1 1 1,13-6 0,5-7-10,-1 0 1,0-2-1,-1-1 1,-1-2 0,46-41-1,25-17 74,-55 47-34,-1-3-1,-1-1 0,-2-2 0,-2-2 1,-2-2-1,-1-1 0,-2-1 0,39-69 0,-4-17 1,50-138 0,-88 186-10,-4 0 1,-4-2-1,13-92 0,-29 133-6,4-34 5,3 2 0,3-1 0,34-96 0,110-208 29,-152 359-32,1 1-1,1 1 0,0-1 1,1 2-1,1-1 0,1 2 1,1 0-1,0 0 0,0 1 1,2 1-1,26-19 0,-17 14-1,41-37-1,-49 39-10,2 1 0,0 1 0,38-24 1,-45 34 9,-1 0 1,1 1 0,-1 0 0,1 1 0,1 0 0,-1 1 0,0 0 0,0 1 0,1 1 0,-1 0 0,1 0 0,12 3 0,18 5 26,0 1 1,46 17 0,-26-7-61,-49-16 35,-1 1 1,0 0 0,0 1 0,0 1-1,0 0 1,-1 0 0,0 2-1,-1-1 1,1 2 0,17 16 0,184 205 397,-193-202-399,-2 1 0,-1 1-1,-2 1 1,21 56-1,-23-51 77,2-1 0,1 0 0,29 44-1,-31-59-49,-1 0 0,-1 0 0,17 44 0,-24-51-17,-1 1 0,-1 0 0,0-1 0,0 1 0,-2 1 0,0-1 0,-1 28 0,-11 53 17,6-66-9,2 1 0,1 0 0,1 0 0,1 1 0,9 57 0,-3-62-33,1 4 42,-2 0 0,0 0 0,-2 0 0,-2 60 0,-4-60 11,1 1 0,1-1 1,1 1-1,2-1 0,1 1 1,1-1-1,13 45 0,41 114-80,-43-133 104,-12-41-47,0-1 1,1 1-1,1-1 0,0 0 0,1 0 1,0-1-1,1 0 0,1 0 0,0 0 0,12 14 1,2-4-24,-1 2 0,-2 0 0,-1 1 0,0 1 0,23 51 0,-31-58 5,1-1 1,1 1-1,0-2 0,22 25 1,65 61 26,-76-81-24,-17-17-3,1 1 0,1-2-1,-1 1 1,1-1 0,0 0 0,0 0-1,0-1 1,1 0 0,-1-1 0,1 1-1,0-2 1,0 1 0,0-1 0,16 1-1,37 11 67,-51-11-74,0 0-1,0 0 0,0-1 0,1-1 0,-1 0 0,0 0 0,1-1 0,13-2 0,-23 3-456</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14.029"/>
    </inkml:context>
    <inkml:brush xml:id="br0">
      <inkml:brushProperty name="width" value="0.2" units="cm"/>
      <inkml:brushProperty name="height" value="0.2" units="cm"/>
    </inkml:brush>
  </inkml:definitions>
  <inkml:trace contextRef="#ctx0" brushRef="#br0">369 1477 6073,'-6'10'3235,"11"-30"-2641,7-22-597,-10 32 1671,-2 11-1652,0 0 0,0-1 0,0 1 0,0 0 0,0-1 0,0 1 1,1-1-1,-1 1 0,0 0 0,0-1 0,0 1 0,1-1 0,-1 1 0,0 0 0,0-1 0,1 1 1,-1-1-1,1 1 0,-1-1 0,0 1 0,1-1 0,-1 0 0,2 2 0,2 1 71,10 7 89,1-1 1,29 15-1,-38-22-161,0 1 1,0-2-1,0 1 0,0-1 1,0 0-1,1 0 1,-1-1-1,0 0 0,1 0 1,-1 0-1,7-2 0,-2 1 30,1 1 0,-1 0 0,0 1 0,1 0 0,-1 1 0,0 0 0,0 1 0,0 0 0,13 6 0,-7-4-39,-1 0 1,0-1-1,22 3 0,120-2 139,-108-6 29,0 2-1,63 10 1,-62-1-135,1-2 1,-1-3 0,1-2 0,0-2 0,86-11-1,-79 5-1,1 1-1,86 7 0,-82-1-30,-7-3 57,0-3-1,0-3 1,71-17 0,-53 8 24,80-4 1,115 16 98,-51 3-110,-109-4 209,153 15-1,-185-6-230,156-10-1,-174 2 6,9 3 140,100 12-1,51 0-84,423-64-145,-611 48 29,273-33 38,-250 35-28,0 2 0,1 2 0,84 13 0,241 40-5,-262-44 172,149-8 1,-81-8-69,190-11 76,-268 10-145,127 10 1,110 28 6,-262-26 6,100-4-1,9-1-13,-76 1-35,116-15 0,79-1 94,-283 20 171,-19-3-732,-47-4-3870</inkml:trace>
  <inkml:trace contextRef="#ctx0" brushRef="#br0" timeOffset="863.1">90 1006 9722,'1'4'5325,"6"10"-4598,5 11-1016,-7-15 272,-2-5 10,-1 0-1,1 1 0,-1 0 1,0-1-1,0 1 0,-1 0 1,0 0-1,0 0 0,0 0 1,-1 0-1,1 0 0,-2 11 1,-10 39-9,-22 70 0,17-73 22,-13 85 0,26-120-8,2 0 0,0 0 0,1-1 1,1 1-1,1 0 0,0 0 0,1-1 0,11 35 1,3-13 6,1 0 0,41 64 0,4 6-395,-58-94-1114</inkml:trace>
  <inkml:trace contextRef="#ctx0" brushRef="#br0" timeOffset="2055.21">8335 848 7986,'18'0'4672,"-16"0"-4655,-1 0 0,1 0-1,-1-1 1,1 1 0,0 0 0,-1 0-1,1 0 1,-1 0 0,1 1 0,-1-1-1,1 0 1,-1 1 0,1-1 0,1 2-1,-4 6 190,-1 0-1,0 0 0,0-1 0,-1 1 0,0 0 0,-1-1 0,-4 9 0,0 0-52,6-12-124,1 1 0,0-1-1,-1 1 1,1-1 0,1 1-1,-1-1 1,1 1 0,0-1-1,0 1 1,0 0 0,0-1 0,1 1-1,0-1 1,0 1 0,0-1-1,2 5 1,2 1-4,0 0 0,1-1 0,0 0 1,15 16-1,-13-16-14,-1 1 1,0-1 0,0 1 0,10 20-1,-14-21 6,0 0-1,-1 0 1,1 1 0,-2-1-1,0 1 1,0 0-1,0-1 1,-1 1 0,-1 0-1,1 0 1,-2-1-1,-3 18 1,-5 6 113,-2-1 1,-20 42-1,5-14 23,10-18-57,2 1-1,2 0 0,-9 50 1,19-72-82,0 0 1,1 1-1,2-1 1,0 1-1,1-1 1,1 0-1,1 1 1,11 39 0,-9-46 92,0 3-609,-6-18 435,1 0 0,-1 0 0,0 0-1,1 0 1,-1 0 0,0 0 0,0 0 0,1 0 0,-1-1 0,1 1 0,-1 0-1,0-1 1,1 1 0,-1 0 0,0-1 0,1 1 0,-1 0 0,1-1-1,-1 1 1,1-1 0,-1 1 0,1-1 0,0 0 0,-1 1 0,1-1 0,-1 0-1,-22-20-2855,-10-16-168</inkml:trace>
  <inkml:trace contextRef="#ctx0" brushRef="#br0" timeOffset="2951.97">3566 421 7458,'-74'59'3768,"-31"37"-3466,9-8-370,77-71 85,-22 17 314,2 3 0,-52 62-1,89-98-287,1 1 0,-1 0 0,1 0 0,0 0 0,0 0 0,0 1 1,0-1-1,0 0 0,1 0 0,-1 1 0,0-1 0,1 0 0,0 4 0,0-5-28,0-1 0,0 0 1,0 1-1,0-1 1,0 1-1,0-1 0,0 1 1,1-1-1,-1 1 1,0-1-1,0 0 0,1 1 1,-1-1-1,0 1 0,0-1 1,1 0-1,-1 1 1,0-1-1,1 0 0,-1 1 1,1-1-1,-1 0 1,0 0-1,2 1 0,18-3 344,6-6 35,-18 5-248,0 0 1,0 0 0,0 1-1,0 0 1,0 1 0,1 0-1,-1 0 1,0 1 0,1 0-1,8 1 1,28 5 3,1-1 0,84-4-1,10-19 152,7 0 357,-122 16-471,0 2 1,0 0-1,44 8 1,-51-2-710,-18-6 499,0 0 1,0 0-1,0 0 0,0 0 1,0 1-1,0-1 1,0 0-1,0 0 0,0 0 1,0 0-1,0 1 0,0-1 1,0 0-1,0 0 0,0 0 1,0 0-1,0 1 1,0-1-1,0 0 0,0 0 1,0 0-1,0 0 0,0 1 1,0-1-1,0 0 1,0 0-1,0 0 0,0 0 1,0 0-1,-1 1 0,1-1 1,0 0-1,0 0 0,0 0 1,0 0-1,0 0 1,0 0-1,-1 0 0,1 1 1,0-1-1,0 0 0,0 0 1,0 0-1,-1 0 0,1 0 1,-31 8-3235,3-6 1163</inkml:trace>
  <inkml:trace contextRef="#ctx0" brushRef="#br0" timeOffset="3396.97">3742 180 7578,'5'5'1031,"0"1"0,0 1 0,0-1 0,-1 1 0,6 12 0,-7-12-970,-1 0 0,0 0 0,0 0-1,0 1 1,-1-1 0,-1 0-1,1 1 1,-1-1 0,0 1 0,-2 8-1,-7 46 3,-4-1 0,-27 82 0,-6 30 103,36-112-30,2 1-1,3 0 1,3 0-1,7 69 1,-4-121-79,-1-6-27,1 1 1,-1-1 0,0 0-1,0 1 1,-1-1-1,1 0 1,-1 1-1,-1 5 1,1-10-52,1 0 0,0 0 0,0 0 1,-1 0-1,1 0 0,0 0 0,0 0 0,-1-1 1,1 1-1,0 0 0,0 0 0,0 0 1,-1 0-1,1 0 0,0 0 0,0 0 0,-1-1 1,1 1-1,0 0 0,0 0 0,0 0 0,0 0 1,-1-1-1,1 1 0,0 0 0,0 0 1,0 0-1,0-1 0,0 1 0,0 0 0,-1 0 1,1-1-1,0 1 0,0 0 0,0 0 0,0-1 1,0 1-1,0 0 0,0 0 0,0-1 1,0 1-1,0 0 0,0 0 0,0-1 0,0 1 1,1-1-1,-5-16-1176,2-12-1600,2-6-259</inkml:trace>
  <inkml:trace contextRef="#ctx0" brushRef="#br0" timeOffset="4053.73">4442 1 5609,'-14'55'4866,"-20"25"-3132,23-57-1690,1 0-1,-13 45 1,12-13 5,2 1-1,3 0 1,1 103 0,6-142-14,1 1 0,0-1 0,2 0 0,0 0 0,1 0 1,0 0-1,2-1 0,0 1 0,1-2 0,0 1 0,1-1 1,1 0-1,0-1 0,1 0 0,1-1 0,0 0 0,0-1 1,2-1-1,-1 0 0,1 0 0,19 9 0,-27-17-37,1 0 0,0 0-1,0-1 1,0 0 0,0 0 0,0-1-1,0 0 1,0-1 0,15 1-1,-20-1-3,1 0 0,-1-1 0,0 1 0,0 0 0,1-1 0,-1 1 0,0-1-1,0 0 1,0 0 0,0 0 0,1 0 0,-1 0 0,-1 0 0,1 0 0,0-1 0,0 1-1,0-1 1,-1 1 0,1-1 0,-1 0 0,1 1 0,-1-1 0,0 0 0,1 0 0,-1 0-1,0 0 1,0 0 0,-1-1 0,1 1 0,0 0 0,-1 0 0,1-1 0,-1-3-1,1-13-9,-2 1-1,0-1 0,-2 0 1,0 0-1,-5-17 0,-3-1-29,-21-51 0,31 84 50,-1 0-1,1 1 0,-1-1 0,0 1 1,-1-1-1,1 1 0,0 0 0,-4-3 1,5 5-1,0 0-1,0 1 1,0-1 0,0 1 0,0-1 0,0 1 0,0-1 0,0 1-1,0-1 1,0 1 0,0 0 0,-1 0 0,1 0 0,0 0 0,0 0 0,0 0-1,0 0 1,0 0 0,-1 0 0,1 0 0,0 1 0,0-1 0,0 0-1,0 1 1,0-1 0,0 1 0,0-1 0,0 1 0,0-1 0,0 1 0,0 0-1,0 0 1,-1 1 0,-6 5 28,0 1 1,1 0-1,-1 1 0,2 0 0,-1 0 1,-8 17-1,-28 67 156,32-68-131,-66 175-1362,66-184-1040</inkml:trace>
  <inkml:trace contextRef="#ctx0" brushRef="#br0" timeOffset="7592.35">5083 239 4889,'3'8'4029,"-2"-8"-3917,3 3 742,-4-2-783,0-1 0,1 0 1,-1 1-1,0-1 0,0 1 0,0-1 0,1 0 0,-1 1 1,0-1-1,0 1 0,0-1 0,0 0 0,0 1 1,0-1-1,0 1 0,0-1 0,0 0 0,0 1 1,0 0-1,-1 14 144,-1 0 0,0 0-1,-2 0 1,-5 18 0,4-14-96,-6 36 0,10-48-110,1-1 0,0 1 0,0 0 0,0-1-1,1 1 1,0 0 0,0-1 0,1 1 0,3 9 0,3-1-7,0 1 0,1-1-1,12 16 1,-11-19 8,-2 1 0,0 1 0,11 22 0,-17-30-9,0 0 1,0 0 0,-1 0-1,0 1 1,0-1-1,0 0 1,-1 1-1,0-1 1,0 0-1,-1 1 1,0-1 0,-2 11-1,-2-3-82,-1 1-1,-1-1 0,0 0 1,0-1-1,-10 13 1,3-4-582</inkml:trace>
  <inkml:trace contextRef="#ctx0" brushRef="#br0" timeOffset="8007.56">4884 706 5801,'79'-23'5444,"106"-24"-4785,-169 46-672,-14 8-72,-1 4-144,0-11 200,-1 1-1,1 0 1,0-1-1,-1 1 1,1-1-1,0 0 1,0 1-1,-1-1 1,1 0-1,0 1 1,0-1-1,0 0 1,-1 0-1,1 1 0,0-1 1,0 0-1,0 0 1,0 0-1,-1 0 1,1 0-1,0 0 1,1-1-1,24-3-1497,17-15-817,-40 17 1942,0 0 1,0-1 0,0 1-1,-1-1 1,1 1-1,4-7 1</inkml:trace>
  <inkml:trace contextRef="#ctx0" brushRef="#br0" timeOffset="9157.69">5865 672 4801,'12'-2'6277,"-8"-14"-5290,-4 15-978,0-1-1,0 1 1,0 0 0,0-1 0,0 1 0,1 0 0,-1-1 0,0 1-1,1 0 1,-1-1 0,1 1 0,0 0 0,-1 0 0,1-1 0,0 1-1,0 0 1,0 0 0,0 0 0,0 0 0,1-1 0,17-5 59,1 1 1,0 0 0,-1 2 0,26-3-1,90-2 626,-83 6-412,144-4 330,202 18 0,-131 3-567,110 10 705,-357-22-659,-23-2-485,-34-5-912,-34-11-2879,34 4 1359</inkml:trace>
  <inkml:trace contextRef="#ctx0" brushRef="#br0" timeOffset="9609.04">7440 337 8090,'60'28'4005,"106"51"-3119,-160-76-855,-1 0 0,0 1 0,0-1 0,0 1 0,0 0 0,-1 1 0,1-1-1,-1 1 1,0 0 0,-1 0 0,1 0 0,-1 0 0,4 10 0,-5-11 16,0 1-1,-1-1 1,0 1 0,0 0 0,0-1 0,-1 1-1,1 0 1,-1 0 0,0 0 0,-1-1 0,1 1-1,-1 0 1,0 0 0,0-1 0,-1 1 0,1-1-1,-1 1 1,-2 4 0,2-7-45,0 1 0,1 0 1,-1-1-1,-1 1 0,1-1 0,0 0 0,-1 0 1,1 0-1,-6 3 0,-8 7 12,-25 20-211,0-3 0,-59 33 0,89-57 19,0 1-236,0 0 0,0-1-1,0 0 1,-1-1 0,0 0 0,0-1 0,-23 3 0,0-12-1737</inkml:trace>
  <inkml:trace contextRef="#ctx0" brushRef="#br0" timeOffset="10739.65">2655 519 5913,'32'-2'4477,"-31"2"-4453,0 0-1,1-1 1,-1 1 0,0 0-1,0 0 1,1-1 0,-1 1 0,0-1-1,0 1 1,0-1 0,0 0 0,1 1-1,-1-1 1,0 0 0,0 0-1,0 1 1,-1-1 0,1 0 0,0 0-1,0 0 1,1-2 0,-7 3 79,0 1 1,1 0-1,-1 0 1,1 0-1,-1 0 1,1 1-1,-9 3 1,-37 19-83,10-4 76,-1-1-1,-44 12 1,39-21 121,-1-1 0,0-3 1,0-2-1,-83-4 1,-58 0-215,-110-4-20,241 0 47,1-2 0,0-3 1,-67-20-1,43 4 76,-96-26 195,141 43-261,-1 2 0,1 1-1,-42 1 1,28 5-26,0 2-1,-91 18 1,-92 41-361,223-59 209,0-1-1,0 0 1,1 0 0,-17 1 0,22-3-74,1 0-1,-1 0 1,1-1-1,-1 1 0,1-1 1,0 1-1,-1-1 1,1 0-1,-1 1 1,1-1-1,0 0 0,0-1 1,-1 1-1,1 0 1,0-1-1,0 1 1,1-1-1,-1 0 0,0 1 1,0-1-1,-2-4 1,0-3-1782</inkml:trace>
  <inkml:trace contextRef="#ctx0" brushRef="#br0" timeOffset="11269.07">471 348 8562,'-196'191'4877,"124"-116"-4904,-108 87-1,158-147 281,21-15-135,13-9-122,4-2 11,1 1 1,0 1-1,0 0 0,0 1 0,1 1 1,0 1-1,1 0 0,0 1 0,-1 2 1,1-1-1,1 2 0,32 0 1,86 4-1132,-48 0-3218,-59-2 1923</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42.051"/>
    </inkml:context>
    <inkml:brush xml:id="br0">
      <inkml:brushProperty name="width" value="0.05" units="cm"/>
      <inkml:brushProperty name="height" value="0.05" units="cm"/>
      <inkml:brushProperty name="color" value="#E71224"/>
    </inkml:brush>
  </inkml:definitions>
  <inkml:trace contextRef="#ctx0" brushRef="#br0">49 0 2841,'-2'2'2568,"1"-1"-2008,0 0-408,0 0-616</inkml:trace>
  <inkml:trace contextRef="#ctx0" brushRef="#br0" timeOffset="1745.19">27 1 2729,'-1'0'371,"0"0"0,0 0 1,1 0-1,-1 1 0,0-1 1,0 0-1,0 0 0,0 1 1,1-1-1,-1 1 0,0-1 1,0 0-1,1 1 0,-1 0 1,0-1-1,0 1 0,1-1 1,-1 1-1,0 1 0,-8 17 2190,9-17-2462,-1 0-1,1 0 1,0 0 0,-1 0-1,1 1 1,0-1 0,0 0 0,0 0-1,1 0 1,-1 0 0,0 0-1,1 0 1,-1 0 0,1 0-1,0-1 1,0 1 0,1 3-1,3-1 24,0-1-1,0 1 0,0-1 0,1 0 1,-1 0-1,1-1 0,0 0 0,-1 0 0,1 0 1,0-1-1,0 0 0,0 0 0,1 0 1,-1-1-1,0 0 0,0 0 0,0 0 1,0-1-1,10-2 0,7-3-144,-15 4 29,0 0 0,0 0-1,1 0 1,-1 1 0,1 0 0,-1 1-1,1 0 1,0 0 0,10 2 0,-11-1-10,0 0 0,0-1 1,1 0-1,-1-1 1,12-1-1,-11 0 3,0 1 1,1 1-1,-1-1 0,12 2 0,15 4 38,23 4-53,66 0-1,-112-10 23,0-1-1,0 0 0,-1-1 1,1-1-1,-1 0 0,0 0 0,21-12 1,-17 9-1,0 0 1,0 1 0,24-6 0,-32 11-2,1 0 1,0 1 0,-1 0-1,1 1 1,8 1-1,-7-1 2,-1 0-1,0-1 0,18-1 0,-5-2 7,-5 0-11,0 0 0,1 1 0,0 1 0,-1 0 0,1 1 0,0 1 0,-1 1 0,1 1 0,21 6 0,-19-4-2,-1-1 0,1 0 0,0-2 0,0 0 0,0-1-1,25-3 1,8 7 19,-43-3-17,0 0 0,0-1-1,1-1 1,9 0 0,60-10-26,65-4 73,-128 13-48,0 2-1,-1 0 0,1 2 1,-1-1-1,1 2 0,27 9 0,-25-6 15,-1 1 0,0 0 0,30 21 0,-47-25-641</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46.879"/>
    </inkml:context>
    <inkml:brush xml:id="br0">
      <inkml:brushProperty name="width" value="0.05" units="cm"/>
      <inkml:brushProperty name="height" value="0.05" units="cm"/>
      <inkml:brushProperty name="color" value="#E71224"/>
    </inkml:brush>
  </inkml:definitions>
  <inkml:trace contextRef="#ctx0" brushRef="#br0">1 34 3905,'1'4'803,"1"0"-1,-1-1 1,1 0 0,0 1-1,0-1 1,0 0 0,3 4-1,19 12 932,-14-15-1740,0-1-1,0 1 0,1-1 1,13 1-1,-18-2 324,11 4-59,-15-4-189,1-1 0,-1 0-1,0 0 1,1 0 0,-1-1-1,0 1 1,1 0 0,-1-1 0,1 0-1,-1 1 1,4-1 0,7-1 287,0 0-274,-1 0 0,1 1 0,-1 1 1,16 2-1,-11-1-76,0-1 1,1 0 0,18-2 0,-21 0 93,1 0-1,0 2 1,0 0-1,28 5 1,14 12 213,-41-12-292,0 0 1,1-1-1,0-1 1,0-1-1,31 2 1,5-6 17,-22 0-13,0 1-1,60 9 1,-72-6 68,-1-1 0,1 0 0,0-1 1,0-2-1,25-2 0,-1-5-61,51-14 1,-26 6-35,0 3 0,88-5 0,-27-1 58,-103 13-57,1 1 1,0 1-1,0 1 0,1 2 0,-1 1 1,52 6-1,-46 1 7,0-3 1,0 0-1,1-2 1,-1-2-1,0-1 1,1-2-1,47-9 1,227-35 23,-245 39-30,73-5 9,-1 5-1,155 12 1,-196-7-21,-69 1 61,1 1-1,49 4 0,-69-1-53,1 0-1,0 1 1,-1 0-1,0 0 0,0 1 1,13 7-1,25 12 9,-26-15 21,2-1-1,-1-1 0,1-1 1,36 4-1,-17-3-24,-33-4 0,1 0 0,1-1 0,-1 0 0,12-1 0,-4-1 28,-11 0-33,1 0 0,0 0 1,-1 1-1,1 0 0,0 0 0,-1 0 0,1 1 0,-1 0 1,1 0-1,-1 0 0,1 1 0,7 2 0,-13-1-50,1-1-1,-1 1 1,0-1-1,1 1 1,-1-1-1,0 1 1,-1-1-1,1 1 1,0-1-1,-1 1 1,1-1-1,-1 1 1,0-1-1,-2 5 1,-1-6-260,-1-1 1,0 0-1,1 0 0,-1 0 0,1-1 1,-1 1-1,0-1 0,1 0 0,-1-1 1,1 1-1,0-1 0,-5-2 1,2 1-288,-18-10-2121</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49.836"/>
    </inkml:context>
    <inkml:brush xml:id="br0">
      <inkml:brushProperty name="width" value="0.05" units="cm"/>
      <inkml:brushProperty name="height" value="0.05" units="cm"/>
      <inkml:brushProperty name="color" value="#E71224"/>
    </inkml:brush>
  </inkml:definitions>
  <inkml:trace contextRef="#ctx0" brushRef="#br0">238 44 4857,'10'15'4780,"-10"-15"-4754,1 1 0,-1 0 0,0 0 0,1 0 0,-1-1 0,1 1 0,-1 0 0,1-1 1,-1 1-1,1 0 0,-1-1 0,1 1 0,0-1 0,-1 1 0,1-1 0,0 1 0,-1-1 1,1 0-1,0 1 0,0-1 0,0 0 0,-1 1 0,1-1 0,0 0 0,0 0 0,0 0 0,-1 0 1,1 0-1,0 0 0,0 0 0,0 0 0,0 0 0,-1 0 0,1 0 0,0 0 0,0-1 1,0 1-1,-1 0 0,1-1 0,0 1 0,0-1 0,-1 1 0,1 0 0,0-1 0,-1 0 1,2 0-1,24 13-117,-17-8 216,-1-1 0,1 0 0,0-1 1,0 1-1,0-2 0,0 1 0,0-1 0,1-1 0,-1 1 0,0-2 0,0 1 1,0-1-1,1-1 0,-1 1 0,0-2 0,-1 1 0,16-7 0,114-39-89,-124 42 6,0 1 0,0 0 0,0 1-1,1 1 1,0 0 0,0 1 0,-1 0-1,1 2 1,0-1 0,0 2 0,0 0-1,0 1 1,0 0 0,0 1-1,-1 1 1,29 11 0,-6 1 15,2-1 1,0-2 0,0-1-1,1-2 1,1-3-1,45 4 1,-73-10-51,204 4-83,-182-7 77,0-1-1,1-2 1,-2-1 0,41-13-1,-16 3-65,81-10-1,-20 4-120,-104 19 191,0 0 0,0 0-1,0 2 1,0 0 0,0 1 0,0 0 0,0 2-1,0 0 1,0 0 0,-1 2 0,1 0 0,-1 1-1,0 0 1,26 13 0,-30-11 11,1-1 0,0 0 0,1 0 0,-1-1 0,1-1 0,0 0 0,0-1 0,0-1 0,1 0 0,-1 0 0,0-1 0,1-1 0,-1 0 0,1-1 0,22-5 0,27-9 25,-45 9-23,0 1 1,1 1-1,0 1 1,0 0 0,0 1-1,0 2 1,0 0-1,21 2 1,5 3 86,0-1 0,0-3 0,0-2 1,0-2-1,55-10 0,-76 11-68,-1 1 1,47 5-1,19-1 27,61-19-20,-14 2 87,-110 14-128,1 1 1,-1 1 0,31 7-1,-28-4-9,1-2-1,33 1 0,-40-4 36,0 1 0,-1 0 0,1 2 0,-1 1 0,0 0 0,42 15 0,-53-16-14,0 0 0,0-1 0,0-1 0,1 0 0,-1 0 0,0-1 0,1 0 0,-1-1 0,0-1 0,0 0 0,0 0 0,14-5 0,-3 2-21,-21 4 9,0 1 0,0 0 0,1-1-1,-1 1 1,0 0 0,0 0-1,0 0 1,0 0 0,0 0 0,1 0-1,-1 0 1,0 0 0,0 0-1,0 1 1,0-1 0,0 0 0,0 1-1,0-1 1,0 1 0,0-1-1,0 1 1,0 0 0,0-1 0,0 1-1,0 0 1,1 1 0,0-1 3,0 0 1,0 0-1,0 0 0,1-1 1,-1 1-1,0 0 1,0-1-1,1 1 0,-1-1 1,0 0-1,1 0 1,3 0-1,24 4 526,19 6-35,-46-9-492,0 1-1,0-1 1,0 0 0,0 0 0,0 0-1,1 0 1,-1-1 0,0 1-1,1-1 1,-1 0 0,0 0 0,1 0-1,-1 0 1,0-1 0,1 0 0,-1 1-1,0-1 1,0 0 0,1 0 0,-1-1-1,0 1 1,0-1 0,0 1-1,-1-1 1,1 0 0,0 0 0,-1 0-1,1-1 1,-1 1 0,1 0 0,-1-1-1,2-3 1,1-2 147,-1 0-2191,-19-3-1699,-9-2 1011,-24-12-165</inkml:trace>
  <inkml:trace contextRef="#ctx0" brushRef="#br0" timeOffset="1195.65">659 137 5465,'20'-3'4091,"-19"3"-4133,-1 0 0,0 0 1,1 0-1,-1-1 0,0 1 1,1 0-1,-1 0 0,0 0 1,1 0-1,-1 0 0,0-1 1,1 1-1,-1 0 0,0 0 1,1-1-1,-1 1 0,0 0 1,0 0-1,0-1 0,1 1 1,-1 0-1,0-1 1,0 1-1,0 0 0,0-1 1,1 1-1,-1 0 0,0-1 1,0 1-1,0 0 0,0-1 1,0 1-1,0-1 0,0 1 1,0 0-1,0-1 0,0 1 1,0 0-1,0-1 0,-1 1 1,1 0-1,0-1 0,0 1 1,0 0-1,0-1 0,0 1 1,-1 0-1,1-1 0,0 1 1,0 0-1,-1 0 0,1-1 1,0 1-1,0 0 1,-1-1-1,-12-4-863,-10 13 6948,3-1-5660,-4-6-368,1 0 0,-1-2 0,0-1 0,-44-9 0,61 11-26,0-1 1,0 1-1,0 0 0,0 0 1,1 0-1,-1 1 1,0 0-1,0 1 1,1 0-1,-13 4 0,-7 5 160,-33 19 0,26-13 190,18-8-92,-1-2 0,-1 0 0,0-1 0,-24 6 0,35-11-315,1 0-1,0-1 1,0 1-1,-1-1 1,1 0 0,0-1-1,0 1 1,0-1-1,-1 0 1,1 0-1,0 0 1,0-1 0,0 0-1,0 0 1,1 0-1,-1-1 1,0 1-1,1-1 1,-6-5-1,-27-24-3819,28 24 1613</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53.219"/>
    </inkml:context>
    <inkml:brush xml:id="br0">
      <inkml:brushProperty name="width" value="0.05" units="cm"/>
      <inkml:brushProperty name="height" value="0.05" units="cm"/>
      <inkml:brushProperty name="color" value="#E71224"/>
    </inkml:brush>
  </inkml:definitions>
  <inkml:trace contextRef="#ctx0" brushRef="#br0">0 111 5945,'11'40'1953,"-10"-39"-1847,-1 0 1,0 0-1,1 0 1,-1 0-1,1-1 0,-1 1 1,1 0-1,0 0 1,-1-1-1,1 1 1,0 0-1,0-1 1,-1 1-1,1-1 1,0 1-1,0-1 0,0 1 1,0-1-1,0 1 1,-1-1-1,1 0 1,0 0-1,0 1 1,0-1-1,0 0 1,0 0-1,0 0 0,0 0 1,2 0-1,24-8 8,-26 8-19,35-15 285,1 2 0,0 2 0,1 1 0,0 2 0,57-4 0,327-4 486,-329 11-174,143-26 0,-167 19-607,1 4-1,0 2 1,87 5 0,-29 16-64,-83-8-16,1-3 1,55 0-1,103-22-24,-131 8 28,0 4-1,110 4 1,-180 3-11,94 6 0,122-5 0,-168-5 18,174-7-13,-176 10 13,0 2-1,74 14 1,-93-8-34,0 1 0,-1 1 1,39 20-1,9 4 65,-55-27-47,0-1 0,1-1 1,0-1-1,24 1 0,54 10-1,-85-11 20,1-1 1,0 0-1,1-1 1,-1-1-1,0-1 1,0 0-1,1-1 1,-1-1-1,0-1 1,19-5 0,-24 5 95,0 0 1,0 0 0,0 1-1,0 0 1,1 1 0,-1 1-1,0 0 1,1 1 0,-1 0-1,0 1 1,17 4 0,-24-5-81,0 1-34,1 0 0,-1-1 1,0 0-1,1 0 0,0 0 1,-1-1-1,8 0 0,-25 14-280,-12 2-542,-1-2 0,-37 16-1,46-24-1052,0-1 0,0 0 0,-19 3 0,-3-2-1863</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58.064"/>
    </inkml:context>
    <inkml:brush xml:id="br0">
      <inkml:brushProperty name="width" value="0.05" units="cm"/>
      <inkml:brushProperty name="height" value="0.05" units="cm"/>
      <inkml:brushProperty name="color" value="#E71224"/>
    </inkml:brush>
  </inkml:definitions>
  <inkml:trace contextRef="#ctx0" brushRef="#br0">73 115 632,'11'-1'7760,"2"-5"-4616,-25 59-854,11-50-2281,0 0 0,0 1 0,0-1 0,0 0 0,1 0 0,-1 1 1,1-1-1,0 1 0,0-1 0,0 0 0,0 1 0,1-1 0,-1 1 0,1-1 1,0 0-1,0 0 0,0 1 0,0-1 0,1 0 0,-1 0 0,1 0 0,0 0 1,0-1-1,0 1 0,3 3 0,10 8 221,0 1 0,22 31-1,-37-45-230,1-1-1,-1 1 0,0-1 0,1 1 0,-1-1 0,0 0 1,1 1-1,-1-1 0,0 0 0,1 1 0,-1-1 0,1 0 1,-1 1-1,1-1 0,-1 0 0,1 0 0,-1 0 0,1 1 1,-1-1-1,1 0 0,-1 0 0,1 0 0,-1 0 0,1 0 1,-1 0-1,1 0 0,-1 0 0,1 0 0,-1 0 0,2-1 1,13-11-52,8-26 34,-16 24 21,-1 1-1,0-2 1,-1 1-1,-1-1 1,0 1-1,-1-1 0,0 0 1,-2 0-1,1-1 1,-2 1-1,0 0 1,-1 0-1,-1 0 0,-4-22 1,5 35-6,1 0 0,-1 0 0,1 1 0,-1-1 1,0 0-1,1 1 0,-1-1 0,0 1 0,0-1 0,0 1 0,0-1 1,0 1-1,-1 0 0,1-1 0,0 1 0,-1 0 0,1 0 1,-1 0-1,1 0 0,-1 0 0,1 0 0,-1 1 0,0-1 0,1 0 1,-1 1-1,0-1 0,0 1 0,1 0 0,-1-1 0,0 1 1,0 0-1,1 0 0,-1 0 0,0 1 0,0-1 0,0 0 0,-2 1 1,1 1-2,-1-1 1,1 0 0,0 1 0,0 0 0,-1 0 0,1 0-1,1 0 1,-1 0 0,0 1 0,0-1 0,1 1 0,0 0-1,-1 0 1,1 0 0,0 0 0,0 0 0,1 0 0,-3 4-1,0 9 34,-1-1 0,2 1 0,0-1-1,1 1 1,1 0 0,0 0 0,1 0-1,1 0 1,0 0 0,5 20-1,-6-34-13,1 0 0,-1 0 0,1 0-1,-1 0 1,1 0 0,0 0-1,0-1 1,0 1 0,0 0-1,0 0 1,0-1 0,1 1-1,-1-1 1,1 1 0,-1-1 0,1 1-1,-1-1 1,3 1 0,-3-1-14,0-1 0,1 0 1,-1 0-1,0 0 1,1 0-1,-1 0 1,1 0-1,-1 0 0,0 0 1,1-1-1,-1 1 1,0 0-1,0-1 0,1 1 1,-1-1-1,0 0 1,0 1-1,1-1 0,-1 0 1,0 0-1,0 0 1,0 1-1,0-1 1,0 0-1,0-1 0,-1 1 1,1 0-1,1-2 1,6-7 15,-1 0 1,0 0 0,-1-1 0,0 0-1,0 0 1,3-12 0,-8 20 4,0 0-1,0 0 1,0-1 0,0 1 0,0 0-1,-1 0 1,1 0 0,-1-1-1,0 1 1,0 0 0,0 0-1,-1 0 1,1-1 0,-1 1-1,1 0 1,-1 0 0,0 0-1,-1 0 1,1 0 0,0 0 0,-1 0-1,1 0 1,-1 0 0,0 1-1,0-1 1,0 1 0,-1-1-1,-2-1 1,4 3-14,0 0 1,0 0-1,0 1 1,0-1-1,-1 1 0,1-1 1,0 1-1,0 0 1,-1-1-1,1 1 0,0 0 1,0 0-1,-1 0 1,1 0-1,0 0 0,-1 0 1,1 0-1,0 0 1,-1 0-1,1 1 0,-2 0 1,0 0-1,-1 1 0,1 0 0,0 0 0,0 0 0,0 0 1,0 0-1,-5 5 0,0 2-2,-1 1 1,1 1 0,-9 15-1,16-24-14,0 0 0,0-1 0,0 1 0,0 0-1,1 0 1,-1 0 0,0 0 0,1 0 0,0 0 0,-1 0 0,1 0 0,0 0 0,0 0-1,0 0 1,1 0 0,-1 0 0,0 0 0,1 0 0,-1 0 0,1 0 0,-1-1-1,1 1 1,0 0 0,0 0 0,0 0 0,0-1 0,0 1 0,1 0 0,-1-1-1,0 1 1,1-1 0,1 2 0,-1-46-121,-2 42 134,-1-8-54,-1-1-1,0 1 1,0 1 0,-5-16-1,6 23 34,1 0 0,0 0 0,-1-1-1,1 1 1,-1 0 0,0 0 0,1 0-1,-1 0 1,0 0 0,0-1 0,0 1-1,0 1 1,0-1 0,0 0 0,0 0-1,0 0 1,0 0 0,0 1-1,0-1 1,0 0 0,0 1 0,-1-1-1,1 1 1,0 0 0,-1-1 0,1 1-1,0 0 1,0 0 0,-1 0 0,1 0-1,0 0 1,-1 0 0,1 0 0,0 0-1,-1 0 1,1 1 0,0-1-1,-1 0 1,1 1 0,0-1 0,0 1-1,0 0 1,-1-1 0,1 1 0,0 0-1,-1 1 1,-7 5-57,1 0 1,0 0-1,-12 14 0,18-18-208,0-1-1,0 1 0,0 0 0,0-1 0,0 1 0,0 0 0,1 0 0,0 0 0,-1 0 1,1 1-1,0-1 0,0 0 0,1 0 0,-1 1 0,0 5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5:59.905"/>
    </inkml:context>
    <inkml:brush xml:id="br0">
      <inkml:brushProperty name="width" value="0.05" units="cm"/>
      <inkml:brushProperty name="height" value="0.05" units="cm"/>
      <inkml:brushProperty name="color" value="#E71224"/>
    </inkml:brush>
  </inkml:definitions>
  <inkml:trace contextRef="#ctx0" brushRef="#br0">18 1 5225,'-5'7'7122,"0"-6"-4279,-1 0-2526,4 11-581,5 9 289,1 0 0,1 0 0,0 0-1,11 23 1,-4-7 502,-9-28-290,-1-3 12,1-10-189,10-17-285,14-10 42,-7 9-246,26-40 1,-48 60 1451,-8 4-547,-19 12-398,23-11-134,0 1 0,1 0 0,-1 0 0,1 0 0,0 1 0,0-1 0,-8 12 0,12-14 28,-1 0 0,1 0 0,0 0 0,0 0 0,0 0 0,0 1 0,0-1 0,1 0 0,-1 1 0,1-1 0,-1 0 0,1 1 0,0-1 0,0 1 0,0-1 0,0 0 0,1 1 0,-1-1 0,0 1 0,1-1 0,0 0 0,0 1 0,-1-1 1,2 0-1,-1 0 0,0 0 0,0 0 0,0 0 0,1 0 0,1 2 0,5 5 169,1-1 0,-1 0 0,2 0 1,-1-1-1,1 0 0,0-1 0,0 0 1,1-1-1,0 0 0,11 4 0,-21-9-115,-1 0 1,1 0-1,-1 1 0,1-1 0,0 0 0,-1 0 1,1 0-1,-1 0 0,1 0 0,-1 0 0,1 0 0,0 0 1,-1 0-1,1 0 0,-1 0 0,1 0 0,-1 0 0,1 0 1,0-1-1,-1 1 0,1 0 0,-1 0 0,1-1 1,-1 1-1,1 0 0,-1-1 0,0 1 0,1 0 0,-1-1 1,1 1-1,-1-1 0,0 1 0,1-1 0,-1-1 3,1 1-1,-1-1 1,0 0-1,1 1 0,-1-1 1,0 1-1,0-1 1,0 0-1,0 1 1,-1-1-1,1-2 0,-16-41 120,-34-64-312,50 108 148,0 0 0,-1 0-1,1 1 1,-1-1 0,1 0 0,0 1-1,-1-1 1,1 0 0,-1 1-1,0-1 1,1 1 0,-1-1 0,0 0-1,1 1 1,-1 0 0,0-1-1,1 1 1,-1-1 0,0 1 0,0 0-1,1-1 1,-1 1 0,0 0-1,0 0 1,0 0 0,1 0 0,-1 0-1,0 0 1,-1 0 0,-1 0-21,1 1 0,0 0 0,0 0 1,1 0-1,-1 0 0,0 0 0,0 0 0,0 1 1,1-1-1,-1 1 0,-1 1 0,-5 6-110,1 0-1,0 0 0,-6 12 1,11-17 140,0 0 0,0 1 0,0-1 0,1 0 0,0 1 1,0 0-1,0-1 0,0 1 0,0-1 0,1 1 0,0 7 0,12 50 221,-9-50-256,0 1 0,-1 0 0,1 18 0,-3-30-18,0 0 1,1 0-1,-1 0 1,0 0-1,0 0 1,0-1-1,0 1 1,0 0-1,0 0 1,0 0-1,0 0 1,-1 0-1,1-1 1,0 1 0,0 0-1,-1 0 1,1 0-1,0-1 1,-1 1-1,1 0 1,-1 0-1,1-1 1,-1 1-1,0 0 1,1-1-1,-1 1 1,1-1-1,-1 1 1,0-1-1,-1 2 1,1-3-168,-1 1-1,1-1 1,-1 1-1,1-1 1,-1 0-1,1 1 0,0-1 1,0 0-1,-1 0 1,1 0-1,0 0 1,0 0-1,0 0 1,0 0-1,0-1 1,0 1-1,-1-2 1,-16-24-2896</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04.699"/>
    </inkml:context>
    <inkml:brush xml:id="br0">
      <inkml:brushProperty name="width" value="0.05" units="cm"/>
      <inkml:brushProperty name="height" value="0.05" units="cm"/>
      <inkml:brushProperty name="color" value="#E71224"/>
    </inkml:brush>
  </inkml:definitions>
  <inkml:trace contextRef="#ctx0" brushRef="#br0">0 80 5969,'6'-4'881,"-1"0"-1,1 1 1,-1-2-1,0 1 1,0-1-1,5-6 1,-8 7-870,1 1 0,0 0 1,0-1-1,0 1 0,0 1 0,1-1 1,-1 0-1,1 1 0,-1-1 0,1 1 1,0 0-1,0 0 0,0 1 0,0-1 1,0 1-1,0 0 0,0 0 0,7 0 1,156 9 534,-166-8-533,1 0-1,-1 0 0,0 0 0,1 0 0,-1 0 0,0 0 1,1 1-1,-1-1 0,0 0 0,0 1 0,1-1 0,-1 1 1,0-1-1,0 1 0,0 0 0,2 1 0,-3-2-8,1 1 1,-1-1-1,0 1 0,0-1 0,1 1 0,-1-1 1,0 1-1,0 0 0,0-1 0,0 1 0,1 0 0,-1-1 1,0 1-1,0 0 0,0-1 0,0 1 0,-1-1 0,1 1 1,0 0-1,0-1 0,0 1 0,0-1 0,-1 2 1,-3 4-24,1 1 0,-1-1 0,-1-1 0,-8 11 1,5-6-77,-44 48-381,-39 51-232,84-99 694,-1 2 1,2-1-1,-1 1 0,2 0 1,-1 0-1,2 1 0,-1-1 1,-2 16-1,7-26 39,0 0 0,-1-1 0,1 1 0,0-1 0,0 1 0,0-1 0,0 1 0,0 0 0,0-1 0,1 1 0,-1-1 0,0 1 0,1-1 0,-1 1 0,1-1 0,0 1 0,-1-1 0,1 1 0,0-1 0,0 0 0,0 0 0,0 1 0,2 1 0,0-1 55,-1-1-1,1 0 1,-1 0-1,1 0 1,-1 0 0,1 0-1,0 0 1,0-1 0,-1 1-1,1-1 1,0 0-1,4 0 1,10-1 344,0-1 0,0-1-1,26-7 1,-33 7-372,53-18-833,-69 27-1376</inkml:trace>
  <inkml:trace contextRef="#ctx0" brushRef="#br0" timeOffset="385.48">153 726 11586,'16'-10'2737,"0"-11"480,-2-2-3729,2-3-1009,-14 15-2191,-18 6 119</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09.533"/>
    </inkml:context>
    <inkml:brush xml:id="br0">
      <inkml:brushProperty name="width" value="0.05" units="cm"/>
      <inkml:brushProperty name="height" value="0.05" units="cm"/>
      <inkml:brushProperty name="color" value="#E71224"/>
    </inkml:brush>
  </inkml:definitions>
  <inkml:trace contextRef="#ctx0" brushRef="#br0">46 158 4209,'6'-4'3731,"-7"2"-1766,-14-1-1193,-13-3 156,20 5-642,9 0-182,5-2-94,9-3 12,-3 1 85,1 0 0,25-6 0,-33 10-64,0 0 0,1 1 0,-1 0 0,0 0 0,1 0 0,-1 1 0,1-1 0,-1 1 0,0 0 0,10 4 0,1 0 118,0-2-1,0 0 1,1 0-1,-1-2 1,1 0-1,-1 0 0,1-2 1,-1 0-1,30-7 1,46-1 129,-10 12-258,-58-1 14,1-1 0,-1-1 0,30-4 1,37-12 359,112-13 130,-162 25-534,0-3 1,0-1-1,52-18 0,-27 7 49,-58 17-48,1 0 0,-1 1-1,1 0 1,-1 0 0,1 1-1,-1 0 1,1 0 0,17 3-1,-12 1-12,1 1-1,-1 0 1,1 1 0,15 9-1,-16-9 20,1 0-1,0 0 1,0-2 0,0 0-1,0 0 1,1-1-1,0-1 1,-1-1-1,25-1 1,10-3 45,82-17 1,-82 10-44,74-3 1,-120 12-17,0 1 0,1 0 0,-1 0 1,0 0-1,0 1 0,0-1 0,0 1 1,0 0-1,0 0 0,0 0 0,7 4 0,-11-4-87,-1 0 0,1-1 0,-1 1 0,1-1 0,0 1 0,-1-1 0,0 1 0,1-1 0,-1 1 0,1-1-1,-1 1 1,0-1 0,1 0 0,-1 1 0,0-1 0,1 0 0,-1 1 0,0-1 0,0 0 0,-2 1-72,-96 40-3332,78-33 1979,-12 5-1043</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12.371"/>
    </inkml:context>
    <inkml:brush xml:id="br0">
      <inkml:brushProperty name="width" value="0.05" units="cm"/>
      <inkml:brushProperty name="height" value="0.05" units="cm"/>
      <inkml:brushProperty name="color" value="#E71224"/>
    </inkml:brush>
  </inkml:definitions>
  <inkml:trace contextRef="#ctx0" brushRef="#br0">0 35 7786,'17'4'2913,"-18"-4"-2908,1 0 0,0 0-1,0 0 1,-1 1 0,1-1 0,0 0-1,0 0 1,0 0 0,-1 0 0,1 0-1,0 0 1,0 0 0,0 0-1,-1 1 1,1-1 0,0 0 0,0 0-1,0 0 1,0 0 0,-1 1 0,1-1-1,0 0 1,0 0 0,0 0 0,0 1-1,0-1 1,0 0 0,0 0-1,0 1 1,-1-1 0,1 0 0,0 0-1,0 0 1,0 1 0,0-1 0,0 0-1,0 0 1,0 1 0,0-1-1,1 0 1,-1 0 0,0 0 0,0 1-1,0-1 1,0 0 0,0 0 0,0 1-1,0-1 1,0 0 0,1 0-1,-1 0 1,0 0 0,0 1 0,0-1-1,0 0 1,1 0 0,-1 0 0,0 0-1,0 0 1,0 1 0,1-1-1,-1 0 1,0 0 0,0 0 0,1 0-1,-1 0 1,0 0 0,0 0 0,1 0-1,7-1 100,0 0 0,0 1 0,0-1 0,0 2 0,0-1 0,0 1 0,8 2 0,8 0-61,61-8 102,-69 3-74,0 1 0,0 1 0,0 0 0,0 0 0,23 5 0,-18 0-31,-1 0 1,1-2-1,0-1 1,-1 0-1,1-2 1,0 0-1,0-1 1,0-2-1,0 0 1,21-6-1,-18 3 29,0 1 0,0 1-1,0 1 1,1 1-1,-1 1 1,1 1-1,-1 2 1,1 0-1,36 9 1,-44-9 64,-1-1-1,0 0 1,1-1 0,-1-1 0,27-4 0,24-2 27,-32 4-405,52-12-1,-53 8 266,60-5 1,-83 12 26,0 0 1,0 1 0,0 0-1,0 0 1,0 1-1,0 1 1,-1 0 0,1 0-1,15 8 1,-17-6-20,26 12 39,45 17-1,-67-30-71,1 0 0,-1-1 0,1 0 0,0-1 0,0-1 0,-1 0 0,16-2 0,-7-1 47,0 1 1,-1 1-1,1 0 0,0 2 0,-1 0 1,1 2-1,-1 0 0,41 15 0,-52-16-41,0 0 0,1 0-1,-1-1 1,1 0-1,0-1 1,-1 0 0,1-1-1,0 0 1,0 0 0,16-4-1,10-4 12,60-21 0,-12 4-16,-76 23 14,1 0 0,0 1 0,0 0 1,0 1-1,-1 0 0,1 1 0,16 2 0,4 4 10,32 11-1,-37-9-9,49 8 0,-48-14-6,0-1 0,1-2 0,-1 0 0,27-5-1,103-23 36,-148 27-38,13-2 1,1 1 1,-1 2-1,1 0 1,-1 1-1,1 1 1,-1 1 0,24 7-1,54 5 38,30-14 62,-23-1 34,-35 7-118,-50-4-24,-1 0 1,1-2 0,-1-1-1,37-4 1,35-14-60,-58 10 80,1 1 0,0 1 0,50 0 0,-83 6 1,1 0 1,-1 0-1,1 0 1,-1 0-1,1 1 1,-1-1-1,0 1 0,1 0 1,-1 0-1,0 0 1,1 0-1,-1 0 1,0 0-1,0 1 1,0-1-1,0 1 1,0-1-1,0 1 1,0 0-1,-1 0 1,1 0-1,-1 0 1,1 0-1,-1 0 1,0 0-1,1 0 1,-1 1-1,0-1 1,-1 0-1,1 1 0,0-1 1,-1 1-1,1-1 1,-1 1-1,0-1 1,0 1-1,0-1 1,0 1-1,0-1 1,-1 1-1,1-1 1,-1 1-1,1-1 1,-2 3-1,1-3-44,0 0 1,1 0-1,-1 0 0,0-1 0,0 1 0,0 0 1,-1-1-1,1 1 0,0-1 0,-1 1 0,1-1 1,0 0-1,-1 1 0,0-1 0,1 0 1,-1 0-1,0 0 0,1 0 0,-1 0 0,0-1 1,0 1-1,0-1 0,0 1 0,0-1 0,0 1 1,0-1-1,0 0 0,0 0 0,0 0 1,0 0-1,-2-1 0,-4 0-361,1 1 1,-1-2-1,1 1 1,0-1-1,-1 0 1,-11-6-1,-10-5-2271,-10-1 5</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13.382"/>
    </inkml:context>
    <inkml:brush xml:id="br0">
      <inkml:brushProperty name="width" value="0.05" units="cm"/>
      <inkml:brushProperty name="height" value="0.05" units="cm"/>
      <inkml:brushProperty name="color" value="#E71224"/>
    </inkml:brush>
  </inkml:definitions>
  <inkml:trace contextRef="#ctx0" brushRef="#br0">1 133 7114,'11'1'975,"0"0"1,0-1-1,1-1 1,17-2-1,-19 2-939,1 0-1,-1 0 0,1 1 1,0 0-1,-1 1 0,12 2 1,40 14 81,-36-9-35,1-2 1,0 0-1,-1-1 1,40 1-1,347 8 1965,-281-8-1831,1-6-1,-1-6 0,187-31 1,14-1-195,0 1-14,-173 9-60,-36 5 87,138-7 1,-204 31-8,0 3 1,0 3 0,-1 1-1,57 18 1,58 8 14,-37-11 806,-134-22-366,-9 0-910,-23-4-918,25 1 1061,1 2-6,1-1-1,0 0 1,0-1-1,0 1 1,1-1-1,-1 1 1,0-1-1,0 0 1,1-1-1,0 1 1,-1-1-1,1 1 1,0-1-1,-3-3 1,-17-23-2779</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16.855"/>
    </inkml:context>
    <inkml:brush xml:id="br0">
      <inkml:brushProperty name="width" value="0.05" units="cm"/>
      <inkml:brushProperty name="height" value="0.05" units="cm"/>
      <inkml:brushProperty name="color" value="#E71224"/>
    </inkml:brush>
  </inkml:definitions>
  <inkml:trace contextRef="#ctx0" brushRef="#br0">412 69 5481,'0'0'99,"1"0"1,-1 0-1,0 0 0,0 0 1,0 0-1,1 0 0,-1 0 1,0 0-1,0 0 0,0 0 1,1 0-1,-1 0 0,0 0 1,0 1-1,0-1 0,1 0 1,-1 0-1,0 0 0,0 0 1,0 1-1,0-1 0,1 0 1,-1 0-1,0 0 0,0 0 1,0 1-1,0-1 0,0 0 1,0 0-1,0 1 0,0-1 1,0 0-1,1 0 0,-1 0 1,0 1-1,0-1 0,0 0 1,0 0-1,0 1 0,0-1 0,-1 0 1,1 0-1,0 0 0,0 1 1,0-1-1,0 0 0,0 0 1,0 0-1,0 1 0,0-1 1,0 0-1,-1 0 0,1 0 1,0 1-1,0-1 0,0 0 1,0 0-1,-1 0 0,1 0 1,0 1-1,21 1 724,-17-2-775,0 0 0,1-1 0,-1 0 0,0 0 1,1 0-1,-1 0 0,0-1 0,0 0 0,7-3 1,2-2 95,-12 7-143,-1 0-1,1-1 0,-1 1 0,1 0 0,-1 0 0,1 0 0,-1 0 0,1 0 0,-1 0 0,1 0 0,-1 0 0,0 0 0,1 1 0,-1-1 0,1 0 0,-1 0 1,1 0-1,-1 0 0,1 1 0,-1-1 0,0 0 0,1 0 0,-1 1 0,0-1 0,1 0 0,-1 1 0,0-1 0,1 0 0,-1 1 0,0-1 0,1 1 1,-1-1-1,0 0 0,0 1 0,11 22 121,-5-10-45,3 5 62,-1 1-1,7 21 0,-13-33-114,0 1 0,0-1 0,-1 1 0,0-1 0,0 1 0,-1 0 0,0-1 0,-1 1 0,1 0 0,-3 8 0,-3 4-75,-1 0 1,-1-1 0,0 0 0,-2-1 0,-21 31-1,-68 78-529,58-78 418,-3-2 0,-2-1 0,-2-3-1,-75 54 1,119-95 219,1 0-1,0 0 1,0 0-1,-1 0 1,1 0-1,-1-1 1,0 0-1,1 1 1,-1-1-1,0-1 1,0 1-1,1 0 1,-1-1-1,0 0 1,-5 0-1,7-1 5,0 0-1,0 0 0,0 0 0,1 0 0,-1 0 0,0 0 0,1 0 0,-1-1 0,1 1 0,-1 0 0,1-1 0,0 1 1,-1-1-1,1 0 0,0 1 0,0-1 0,0 0 0,1 0 0,-1 0 0,0 0 0,0 0 0,1 0 0,0 0 0,-1 0 0,1 0 1,0 0-1,0 0 0,0 0 0,0-2 0,0-2 7,0 0 0,0 0-1,0 0 1,1 0 0,0 0 0,0 0 0,0 1 0,1-1 0,0 0-1,3-6 1,-4 10-70,0 0 1,1 0-1,-1 0 0,1 0 0,-1 0 0,1 0 0,0 0 0,0 0 1,0 0-1,0 1 0,0-1 0,0 1 0,0 0 0,0-1 0,1 1 1,-1 0-1,0 0 0,1 1 0,-1-1 0,1 0 0,-1 1 0,1 0 0,-1-1 1,1 1-1,-1 0 0,4 0 0,28 0-64,1-2 0,0-2-1,-1-1 1,1-2 0,-2-1 0,36-13 0,57-13 161,-117 32-48,0 0 0,0 1 0,0 0 0,0 1 1,-1-1-1,1 2 0,0-1 0,0 1 0,16 4 0,-22-4-18,1 1 1,-1-1-1,1 1 0,-1 0 0,0 0 0,0 0 1,0 0-1,0 1 0,0-1 0,0 1 0,-1 0 0,1-1 1,-1 1-1,0 0 0,0 1 0,0-1 0,0 0 1,-1 1-1,1-1 0,-1 1 0,0-1 0,0 1 0,0-1 1,1 7-1,-1 3 15,0-1-1,-1 1 1,-3 21 0,2-23-104,0-1-1,1 1 0,0-1 1,1 0-1,2 19 1,-3-28 17,0-1-1,1 1 1,-1 0 0,0-1 0,0 1 0,0 0 0,1-1 0,-1 1-1,0-1 1,0 1 0,1 0 0,-1-1 0,1 1 0,-1-1-1,1 1 1,-1-1 0,1 1 0,-1-1 0,1 1 0,-1-1 0,1 0-1,-1 1 1,1-1 0,0 0 0,-1 1 0,1-1 0,0 0-1,-1 0 1,2 1 0,-1-1-38,0-1 0,1 1 0,-1 0 0,0-1 0,1 1 1,-1-1-1,0 1 0,1-1 0,-1 1 0,0-1 0,0 0 0,0 0 0,2-1 0,29-34-2034,-12 2-304,-1-12 19</inkml:trace>
  <inkml:trace contextRef="#ctx0" brushRef="#br0" timeOffset="688.63">1123 20 7730,'3'4'4731,"-3"19"-4457,-3-2-261,-1 0 1,-1-1 0,-1 0 0,0 0 0,-12 22-1,6-13 31,-13 47-1,17-37 132,1 1 0,2-1 0,2 1 0,2-1 0,1 1-1,7 55 1,-6-88-148,0 0 0,1-1-1,0 1 1,0 0 0,0-1 0,1 1-1,0-1 1,0 0 0,1 0-1,0 0 1,0 0 0,0-1-1,0 1 1,9 7 0,-10-11-23,1 0 1,-1 0-1,1 0 1,0 0 0,-1 0-1,1 0 1,0-1-1,0 0 1,0 0-1,0 0 1,0-1-1,0 1 1,1-1 0,-1 0-1,0 0 1,0 0-1,0 0 1,0-1-1,0 0 1,0 0-1,0 0 1,0 0-1,0-1 1,0 1 0,4-4-1,-2 2-11,0 0 0,0-1 1,0 0-1,0 0 0,-1 0 0,0 0 0,0-1 0,0 0 0,0 0 1,-1-1-1,7-10 0,-9 13 7,-1 0 1,1-1 0,-1 1-1,0 0 1,0 0-1,0-1 1,-1 1 0,1 0-1,-1-1 1,1 1-1,-1-1 1,0 1 0,-1-1-1,1 1 1,-1 0-1,1-1 1,-1 1 0,0-1-1,0 1 1,0 0-1,-1 0 1,1 0 0,-1 0-1,0 0 1,-3-5-1,-1 0 12,0 1 0,-1 0-1,1 1 1,-1-1-1,0 1 1,-1 1-1,0-1 1,0 1-1,0 1 1,0-1 0,-16-4-1,23 8-35,0 1 0,-1 0 0,1 0 0,0 0 0,-1 0 0,1 0 0,0 0 0,-1 0 0,1 0 0,0 0 0,-1 1 0,1-1 0,0 1 0,-1-1 0,1 1 0,0-1 0,0 1 0,0 0 0,0-1 0,-1 1 0,1 0 0,-1 2 0,-1 0-27,0 0 1,0 1-1,1-1 0,0 1 0,-1 0 0,2 0 1,-3 5-1,-2 6-779,2 1 0,-6 29 1,8-35-1450,1-4-97</inkml:trace>
  <inkml:trace contextRef="#ctx0" brushRef="#br0" timeOffset="1108.62">1489 213 9426,'4'94'4647,"-3"-52"-4678,8 63-1,-7-94-33,1 1 0,0-1-1,0 0 1,1 0-1,0 0 1,1 0-1,0-1 1,1 1 0,0-2-1,8 11 1,-12-18 61,-1 1 0,1-1 1,0 0-1,0 0 0,0 0 1,0-1-1,0 1 0,1 0 0,-1-1 1,1 1-1,-1-1 0,1 0 1,-1 0-1,1 0 0,-1 0 0,1 0 1,0-1-1,-1 1 0,1-1 1,0 0-1,0 0 0,3 0 0,-3-1 24,0 1 0,0-2 0,0 1 0,0 0 0,-1 0 0,1-1 0,0 0 0,-1 1 0,1-1 0,-1 0 0,0 0 0,0 0 0,1-1 0,-2 1 0,1 0-1,0-1 1,0 0 0,-1 1 0,2-5 0,5-9 45,-2 0 1,0-1-1,-1 0 0,0 0 0,-2 0 0,0-1 1,0 1-1,-2-1 0,-1 0 0,0 1 0,-1-1 1,0 0-1,-8-29 0,2 16-69,-2 1 1,-1 0-1,-2 1 1,0 0-1,-2 1 1,-31-47-1,41 70-46,1 0-1,-1 0 0,0 0 0,0 1 0,0-1 1,-1 1-1,-5-4 0,9 7 18,0 0 0,0 1 0,0-1-1,0 1 1,-1 0 0,1-1 0,0 1 0,0 0 0,0 0 0,-1-1-1,1 1 1,0 0 0,0 0 0,0 0 0,-1 1 0,1-1-1,0 0 1,0 0 0,0 1 0,-1-1 0,1 1 0,0-1 0,0 1-1,0-1 1,0 1 0,0 0 0,0-1 0,0 1 0,0 0 0,0 0-1,0 0 1,1-1 0,-1 1 0,0 0 0,0 0 0,1 0-1,-1 1 1,1-1 0,-1 2 0,-6 9-893,1 1 0,0 0 0,-6 25 1,0 8-1587</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19"/>
    </inkml:context>
    <inkml:brush xml:id="br0">
      <inkml:brushProperty name="width" value="0.05" units="cm"/>
      <inkml:brushProperty name="height" value="0.05" units="cm"/>
      <inkml:brushProperty name="color" value="#E71224"/>
    </inkml:brush>
  </inkml:definitions>
  <inkml:trace contextRef="#ctx0" brushRef="#br0">142 248 5201,'3'-18'2382,"5"-17"2534,-13 40-4002,-6 7-623,-22 52-6,18-35 488,-34 53 0,40-70-521,5-7-168,0 0 0,0 1 0,0-1 0,1 1 0,-1 0-1,-3 11 1,7-15-77,-1-1-1,1 1 1,0 0 0,0-1-1,0 1 1,0-1-1,0 1 1,1 0-1,-1-1 1,0 1-1,1-1 1,-1 1-1,1-1 1,0 1 0,-1-1-1,1 1 1,0-1-1,0 0 1,0 1-1,0-1 1,0 0-1,0 0 1,0 1-1,0-1 1,0 0 0,1 0-1,-1-1 1,1 1-1,-1 0 1,0 0-1,1-1 1,-1 1-1,3 0 1,4 2 31,0 0 1,0 0-1,0-1 1,0 0-1,1-1 1,-1 0-1,14 0 1,63-5 227,-65 2-205,23-2 8,0 1-1,-1 3 1,1 1 0,0 2 0,78 17 0,-106-17-292,-37-15-5553,15 9 4771,-14-6-1978</inkml:trace>
  <inkml:trace contextRef="#ctx0" brushRef="#br0" timeOffset="506.81">488 1 5849,'1'0'249,"0"0"-1,0 0 0,0 0 0,0 0 1,0 1-1,0-1 0,0 1 1,-1-1-1,1 0 0,0 1 0,0-1 1,0 1-1,0 0 0,-1-1 1,1 1-1,0 0 0,-1-1 0,1 1 1,0 0-1,-1 0 0,1 0 1,-1-1-1,1 2 0,6 27 1889,-12 31-1593,5-59-523,-9 42 243,-26 77-1,20-76-236,-11 56-1,9 5-34,8-42-79,-30 110 1,38-171-4,0 1 1,0-1 0,0 0 0,0 1 0,-1-1-1,1 0 1,0 1 0,-1-1 0,0 0 0,1 0 0,-1 0-1,0-1 1,0 1 0,0 0 0,-3 1 0,5-3-1,-1 0 0,1 1 1,-1-1-1,0 0 1,1 0-1,-1 0 0,0 0 1,1 1-1,-1-1 1,0 0-1,1 0 0,-1 0 1,0 0-1,1-1 1,-1 1-1,0 0 0,1 0 1,-1 0-1,0 0 1,1-1-1,-1 1 0,0-1 1,-1 0-121,1 0 0,0 0 0,0 0 0,0-1 0,0 1 0,0 0 0,0-1 0,0 1 0,1-1 0,-1 1 0,0-1 0,1 1 0,-1-3-1,-3-16-2300</inkml:trace>
  <inkml:trace contextRef="#ctx0" brushRef="#br0" timeOffset="1143.11">906 346 7866,'7'28'975,"-1"1"0,-2-1 0,0 1 0,-2 32 0,-11 112-883,8-163-87,-2 48-85,3-55 55,0 1 0,1-1-1,-1 0 1,1 1 0,0-1 0,-1 1 0,2-1-1,-1 0 1,0 0 0,1 0 0,-1 0 0,1 0-1,3 5 1,-4-7 22,1 0 0,-1 0 0,1 0 0,-1 0 0,1 0-1,-1-1 1,1 1 0,-1 0 0,1-1 0,-1 1 0,1-1 0,0 0-1,-1 1 1,1-1 0,0 0 0,-1 0 0,1 0 0,0 0 0,0 0-1,-1-1 1,1 1 0,0 0 0,-1-1 0,1 1 0,-1-1 0,1 0-1,-1 0 1,1 1 0,-1-1 0,1 0 0,-1 0 0,0 0 0,2-2-1,4-3 98,0 0 0,0 0 0,0 0 0,8-13 0,-7 6 35,-1 1-1,0-1 1,-1-1 0,0 1-1,-1-1 1,0 0 0,-1 0-1,-1-1 1,-1 1-1,0-1 1,0 0 0,-2-26-1,-3-13 621,-18-108-1,16 136-807,4 14-64,-1 0 0,0 0 1,-1 0-1,-1 1 1,-7-18-1,11 28 87,0 0 1,-1 1-1,1-1 1,0 0-1,-1 1 1,1-1-1,-1 0 1,1 1-1,-1-1 1,1 1-1,-1-1 1,1 0-1,-1 1 1,0-1-1,1 1 1,-1 0-1,0-1 1,1 1-1,-1-1 1,0 1-1,0 0 1,1 0-1,-1-1 1,0 1-1,0 0 1,1 0-1,-2 0 1,0 0-19,1 1 1,0-1 0,-1 1 0,1-1-1,0 1 1,0 0 0,0 0-1,-1-1 1,1 1 0,0 0 0,0 0-1,0 0 1,0 0 0,-1 1 0,-1 3-68,-1 1 1,1-1 0,0 0-1,0 1 1,-4 10 0,6-14 132,0 1 1,1-1-1,-1 1 1,1-1-1,-1 1 0,1-1 1,0 1-1,0-1 1,0 1-1,0-1 1,1 1-1,-1-1 1,1 1-1,-1-1 1,1 1-1,0-1 1,0 0-1,0 1 0,0-1 1,1 0-1,-1 0 1,0 0-1,1 0 1,0 0-1,-1 0 1,1 0-1,0-1 1,0 1-1,0-1 1,0 1-1,0-1 0,0 0 1,0 1-1,1-1 1,-1 0-1,0-1 1,1 1-1,-1 0 1,5 0-1,6 2 192,1-1 0,-1 0 0,1-1 1,0 0-1,23-3 0,13-5 182,0-2 0,-1-2 1,75-28-1,52-12-208,-175 50-197,1 1 0,-1-1 1,1 1-1,-1 0 0,1 0 0,-1 0 1,1 0-1,-1 0 0,1 0 0,-1 0 1,1 0-1,-1 1 0,1-1 0,1 1 1,-3-1 5,1 1 1,-1-1 0,1 1 0,-1-1 0,1 0 0,-1 1 0,0-1-1,1 1 1,-1-1 0,0 1 0,1-1 0,-1 1 0,0 0 0,0-1-1,0 1 1,1-1 0,-1 1 0,0-1 0,0 1 0,0 0 0,0-1 0,0 1-1,0-1 1,0 2 0,-2 4-64,1 0 0,-1 0 0,0 0 1,-1 0-1,-4 8 0,0 1 28,-7 18-64,2 0 1,1 1 0,-11 56 0,19-72 118,1-1 0,0 1 0,2-1 0,0 1 0,1-1 0,1 1 0,0-1 0,1 0 0,8 23 0,-10-35 28,1 1-1,0-1 1,1 0 0,-1 0 0,1 0 0,0-1 0,0 1 0,1-1-1,-1 0 1,1 0 0,0 0 0,0 0 0,10 6 0,-11-8 3,0-1 1,0 0 0,0 1 0,0-1-1,0 0 1,1-1 0,-1 1 0,0-1-1,0 1 1,1-1 0,-1 0 0,0 0-1,1-1 1,-1 1 0,0-1-1,1 1 1,-1-1 0,0 0 0,0 0-1,0-1 1,0 1 0,0-1 0,0 1-1,5-5 1,2-1 15,1-1-1,-1-1 1,0 0-1,-1 0 1,0-1 0,-1 0-1,0-1 1,-1 0-1,0 0 1,0 0 0,-1-1-1,-1 0 1,0 0-1,-1-1 1,0 1-1,4-26 1,-5 20-148,-1-1 1,-1 0-1,-1 1 1,0-1-1,-1 1 1,-2-1-1,0 1 0,0-1 1,-2 1-1,0 1 1,-12-26-1,11 28-75,3 7-9,0 1 0,0-1 0,-1 1 0,0 0 0,0 0 0,0 1 0,-1-1 1,0 1-1,-12-11 0,16 16 22,1 1 0,-1-1 1,0 0-1,1 0 0,-1 1 1,1-1-1,-1 0 0,1 0 1,-1 0-1,1 1 1,-1-1-1,1 0 0,0 0 1,0 0-1,-1 0 0,1 0 1,0 0-1,0 0 0,0 0 1,0 0-1,0 1 0,0-1 1,0-2-1,1-11-2172</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38.331"/>
    </inkml:context>
    <inkml:brush xml:id="br0">
      <inkml:brushProperty name="width" value="0.05" units="cm"/>
      <inkml:brushProperty name="height" value="0.05" units="cm"/>
      <inkml:brushProperty name="color" value="#E71224"/>
    </inkml:brush>
  </inkml:definitions>
  <inkml:trace contextRef="#ctx0" brushRef="#br0">955 142 9354,'-6'38'4439,"4"-29"-4225,-1-1-1,0 0 1,0 0-1,-5 8 1,-3 1-591,-1 0 1,-21 24-1,-323 419-1059,352-454 1458,2-4 166,0 1 0,0 0 0,0 0-1,1 0 1,-1 0 0,1 0 0,0 0 0,-2 6 0,3-7-138,0 0 0,0 0-1,1 0 1,-1 0 0,0-1 0,1 1 0,-1 0 0,1 0 0,0 0 0,0-1 0,0 1 0,0 0 0,0-1-1,0 1 1,0-1 0,0 1 0,0-1 0,1 0 0,2 3 0,0 1-44,1-1 0,0 1 0,0-1 0,1 0 0,-1-1 0,1 1 0,0-1 0,0 0 1,0 0-1,0-1 0,1 0 0,-1 0 0,1 0 0,-1-1 0,1 0 0,-1 0 0,9 0 0,20-5 185,-1-2-1,0-1 1,0-2 0,-1-1-1,57-25 1,-55 20 44,-1 2 0,2 1-1,0 2 1,0 2 0,40-5 0,-62 12-118,0 1-1,1 0 1,-1 1 0,0 0-1,0 1 1,0 1 0,26 8 0,-32-8-103,0 1 0,0 0 0,0 0 0,0 1 0,-1 0 0,0 0 0,0 1 0,0 0 0,0 1 0,-1-1 0,0 1 1,-1 0-1,8 13 0,-10-15-66,15 21-650,-17-25 645,-1-1 0,0 0 0,1 1 1,-1-1-1,1 0 0,-1 1 0,0-1 0,1 0 0,-1 1 1,1-1-1,-1 0 0,1 0 0,-1 0 0,1 1 0,-1-1 1,1 0-1,-1 0 0,1 0 0,-1 0 0,1 0 0,-1 0 1,1 0-1,0 0 0,-1 0 0,1 0 0,-1 0 0,1-1 1,-1 1-1,1 0 0,-1 0 0,1 0 0,-1-1 0,1 1 1,-1 0-1,0 0 0,1-1 0,-1 1 0,1-1 0,-1 1 1,0 0-1,1-1 0,-1 1 0,0-1 0,1 1 0,-1 0 1,0-1-1,0 1 0,1-1 0,-1 0 0,3-6-742,0 0-1,0 0 0,-1 0 0,0-1 1,1-7-1,2-24-2155</inkml:trace>
  <inkml:trace contextRef="#ctx0" brushRef="#br0" timeOffset="543.53">1180 66 7962,'4'24'3174,"9"35"1,-8-39-3167,0 1 0,2 37 0,-7-4-182,-11 75 0,1-24 143,-15 190 1609,-114 521 0,132-856-5120,5-43-2344,-1 31 2291</inkml:trace>
  <inkml:trace contextRef="#ctx0" brushRef="#br0" timeOffset="1276.55">1933 7 6153,'5'-3'1841,"-1"0"1152,-5 14-1871,-38 123 289,0-3-860,21-31-21,-9 183 1,21-192 122,1-8 141,7 123 0,1-176-758,0 0 0,2-1 0,1 0 0,2 0 0,0-1 0,2 0 0,21 43 0,-24-59-48,1 0 0,-1-1 0,2 1 0,0-2 0,0 1 0,1-1 1,0-1-1,1 0 0,0 0 0,0-1 0,17 9 0,-23-14 0,1-1 0,0 1 1,-1-1-1,1 0 0,0 0 1,0-1-1,1 0 0,-1 0 1,0 0-1,0-1 0,1 0 1,-1 0-1,0-1 0,0 1 1,0-1-1,1-1 0,-1 1 1,0-1-1,0 0 0,-1 0 0,1-1 1,0 0-1,-1 0 0,0 0 1,1-1-1,7-6 0,-5 2-5,1-1-1,-1 0 0,-1-1 0,1 0 0,-2 0 1,1 0-1,-1-1 0,-1 0 0,0 0 1,-1 0-1,0-1 0,0 1 0,-2-1 0,1 0 1,0-18-1,-1 15 14,-2-1 0,0 1 0,-1 0 0,0-1 1,-1 1-1,-1 0 0,-1-1 0,0 2 0,-1-1 0,0 0 0,-12-21 1,15 31-38,-1 0 1,0 0 0,-1 0-1,1 1 1,-1-1 0,0 1-1,0 0 1,-1 0 0,1 0 0,-1 1-1,0-1 1,0 1 0,-9-4-1,10 6 16,0-1 0,0 1-1,0 1 1,0-1 0,0 1-1,0-1 1,0 1 0,0 0-1,0 1 1,0-1 0,0 1-1,0 0 1,0 0 0,0 0-1,0 0 1,0 1 0,0-1-1,0 1 1,1 0 0,-5 3-1,-9 8-93,1 0 0,0 1-1,1 0 1,0 1-1,2 1 1,0 0-1,-17 27 1,-2 10-2509,-31 71-1,45-81 212</inkml:trace>
  <inkml:trace contextRef="#ctx0" brushRef="#br0" timeOffset="2046.25">0 2202 7058,'5'2'756,"0"1"0,0-1 0,0 0 0,0 0 0,1-1 0,7 2 0,36 0 918,-18-6-2075,41-9 0,-31 5 1031,36-6 228,1 3 0,143 1 0,-69 21-132,79 2-104,-138-17-518,102-17-1,91-30 9,193-19 728,-86 72 57,-209 3-697,-143-6-178,0-2 1,0-1-1,0-2 1,65-17-1,-82 15-230,-1-1 0,1-1-1,-1-1 1,-1-1 0,0-1 0,0-1-1,-1-1 1,30-26 0,-35 21-969,-16 11-595,-13 6-1467,-17 8-167</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41.659"/>
    </inkml:context>
    <inkml:brush xml:id="br0">
      <inkml:brushProperty name="width" value="0.05" units="cm"/>
      <inkml:brushProperty name="height" value="0.05" units="cm"/>
      <inkml:brushProperty name="color" value="#E71224"/>
    </inkml:brush>
  </inkml:definitions>
  <inkml:trace contextRef="#ctx0" brushRef="#br0">839 2 5401,'-1'-2'9665,"-3"15"-8072,-3 25-2318,-50 481 1768,-9 64-1279,31-267 263,32-309 161,-3-13-60,-6-20-57,12 24-78,-58-167-1271,-60-289 0,111 418 1165,-2-1 50,-16-53-1,21 82 121,0 1 0,-1 0 0,-1 1 0,1-1 0,-2 1 0,1 0 0,-1 0 0,-1 1 0,-11-11 0,17 17-32,-1 1 0,1-1 1,-1 1-1,0 0 0,0 0 1,0 0-1,-1 0 0,1 1 1,0-1-1,-1 1 0,1 0 0,0-1 1,-1 2-1,0-1 0,1 0 1,-1 1-1,1 0 0,-1 0 1,0 0-1,1 0 0,-1 0 0,0 1 1,1-1-1,-1 1 0,1 0 1,-1 0-1,1 1 0,0-1 1,-1 1-1,1 0 0,0-1 0,0 1 1,0 1-1,0-1 0,0 0 1,-3 4-1,-4 5 19,0 1 0,0 0 0,1 0 0,1 1 0,0 0 0,0 0 0,-7 19 0,-11 40 361,-30 133 0,4-13 136,33-145-861,17-49-451,0-8 297,1-16-301,5-7-5,0-1 1,15-50 0,-1 27-454</inkml:trace>
  <inkml:trace contextRef="#ctx0" brushRef="#br0" timeOffset="1138.65">1115 508 7874,'4'12'485,"-3"-7"71,0-1-1,0 1 1,1-1-1,-1 1 1,1-1 0,0 0-1,1 0 1,-1 0-1,1 0 1,0 0-1,6 6 1,-8-10-547,0 1 0,0-1 1,0 0-1,0 1 0,0-1 0,0 0 1,0 0-1,0 0 0,0 0 0,0 0 1,0 0-1,0 0 0,0 0 0,0 0 1,0 0-1,0-1 0,0 1 0,0-1 1,0 1-1,0 0 0,0-1 0,0 0 1,0 1-1,1-2 0,28-21-3,-14 9 181,-14 14-158,-1-1 0,1 0 0,-1 0 0,1 1 1,-1-1-1,1 1 0,0-1 0,-1 1 0,1 0 0,-1 0 0,1 0 0,0-1 0,-1 2 1,1-1-1,0 0 0,-1 0 0,1 0 0,0 1 0,-1-1 0,1 1 0,-1-1 1,1 1-1,-1 0 0,1 0 0,-1-1 0,1 1 0,-1 0 0,0 0 0,0 0 0,1 1 1,-1-1-1,0 0 0,0 0 0,0 1 0,0-1 0,0 1 0,0-1 0,0 3 0,6 8 148,-1 0 0,-1 1 0,7 23-1,-7-22-75,-2-3-48,25 68-48,-3 1 0,25 157 0,-48-212 10,-1 0 0,-2 0 0,-4 29 0,23-88-555,32-131 1056,-6 17 83,-35 122-521,2 0 1,0 1-1,24-36 0,-34 58-78,1 0 0,0 1 0,0-1 0,0 0 0,0 1 0,0 0 0,1-1 0,-1 1 0,1 0 0,-1 0 0,1 0 0,0 1 0,0-1 0,0 1 0,0-1 0,5-1 0,-4 3-20,0 0 1,0 0-1,-1 0 1,1 0-1,0 1 1,0 0-1,0 0 1,-1 0-1,1 0 1,0 0-1,-1 1 1,1-1-1,6 5 1,6 3 17,1 0 1,-1 2 0,15 12-1,-25-18 67,-1 0 0,0 0 0,0 1 0,0 0 0,-1 0 0,0 0 0,0 0 0,-1 1 0,1-1 0,-2 1-1,4 9 1,1 14 144,-2 1-1,0 0 0,-1 62 0,-3-59-394,0 0-1,14 66 1,-10-86-458,0-12-1092,-5-3 1518,1-1 1,-1 1-1,0-1 0,0 1 0,1-1 1,-1 1-1,0-1 0,0 1 1,-1-1-1,1 1 0,0-1 1,0 1-1,-1-1 0,0-2 1,-9-23-2807,-6-7 176</inkml:trace>
  <inkml:trace contextRef="#ctx0" brushRef="#br0" timeOffset="1822.66">839 129 5521,'10'3'1596,"0"0"-1,0-1 1,0 0-1,0-1 1,16 1-1,-11-2-778,0-1 1,-1-1-1,19-4 0,7-5-1612,70-29 0,-35 11 1468,-53 21-661,0 2-1,1 0 1,0 1 0,0 2-1,1 0 1,31 1-1,-36 3-2,0 1 0,0 1 0,0 0 1,-1 1-1,1 2 0,-1-1 0,-1 2 0,24 12 0,-4 0-9,-9-3 40,2-2 0,0 0 1,41 11-1,-61-22 1,0-1-1,0 0 1,0-1-1,1 0 1,-1-1-1,0 0 1,1 0 0,-1-1-1,0-1 1,0 0-1,0 0 1,0-1-1,0 0 1,16-7 0,-14 4 86,-13 10-207,-1-3 44,1 1 0,0-1 0,0 1 0,0 0 0,0-1 0,0 1 0,0 0 0,0 0 0,0 0 0,1 0 0,-1 3 1,1 1 25,0-1 1,1 1 0,0 0 0,0-1 0,0 1-1,1-1 1,0 0 0,0 1 0,0-1 0,1 0-1,0 0 1,4 6 0,-2-4 28,-1-1 0,-1 1 0,1 0 0,-1 0 0,0 1 0,-1-1 0,3 14 0,-4 16-199,-1-31-125,-1 0 0,1 1 1,1-1-1,-1 1 0,1-1 0,0 1 0,1-1 1,-1 0-1,5 9 0,-6-15 184,0 1 0,1-1 1,-1 0-1,1 0 0,-1 1 0,1-1 0,-1 0 0,0 0 0,1 1 1,-1-1-1,1 0 0,-1 0 0,1 0 0,0 0 0,-1 0 0,1 0 0,-1 0 1,1 0-1,-1 0 0,1 0 0,-1 0 0,1 0 0,-1 0 0,1 0 1,-1 0-1,1 0 0,-1-1 0,1 1 0,-1 0 0,1 0 0,-1-1 0,0 1 1,1 0-1,-1-1 0,1 1 0,-1-1 0,1 1-176,14-10-2691</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6:44.181"/>
    </inkml:context>
    <inkml:brush xml:id="br0">
      <inkml:brushProperty name="width" value="0.05" units="cm"/>
      <inkml:brushProperty name="height" value="0.05" units="cm"/>
      <inkml:brushProperty name="color" value="#E71224"/>
    </inkml:brush>
  </inkml:definitions>
  <inkml:trace contextRef="#ctx0" brushRef="#br0">0 1795 7858,'2'2'246,"1"0"0,-1-1 1,1 1-1,-1-1 0,1 1 1,-1-1-1,1 0 0,0 0 1,0 0-1,0 0 0,0-1 1,-1 1-1,1-1 0,0 0 1,0 0-1,0 0 0,3 0 1,57-11 4600,-30 4-3721,-7 6-1108,0 0 0,0 2 0,0 0-1,0 2 1,27 6 0,-32-4-23,1-1-1,0-1 1,1-1-1,-1-1 0,0-1 1,0-1-1,32-6 1,-48 6-116,12-4-1599,-18 5 1608,1 0 0,-1 0 1,0 0-1,0 0 0,1-1 0,-1 1 1,0 0-1,0 0 0,1 0 0,-1-1 1,0 1-1,0 0 0,0 0 0,0-1 1,1 1-1,-1 0 0,0-1 1,0 1-1,0 0 0,0 0 0,0-1 1,0 1-1,0 0 0,0-1 0,0 1 1,0 0-1,0-1 0,0 1 0,0 0 1,0 0-1,0-1 0,0 1 0,0 0 1,0-1-1,0 1 0,-1 0 0,1-1 1,0 1-1,0 0 0,0 0 0,0-1 1,-1 1-1,1 0 0,0 0 0,0 0 1,-1-1-1,1 1 0,0 0 0,-1 0 1,-11-9-2963</inkml:trace>
  <inkml:trace contextRef="#ctx0" brushRef="#br0" timeOffset="534.54">239 2284 11755,'17'-1'3152,"6"7"857,2-8-3313,6-1-472,0-2-168,4-5-184,-4-3-48,5 0-152,-6-2-104,0-4-288,-5 5-96,0 1-377,-4-2-7,2 3-336,-4 1 64,-4-1-1561,-1-3 408</inkml:trace>
  <inkml:trace contextRef="#ctx0" brushRef="#br0" timeOffset="3699.52">2030 416 6337,'6'8'6252,"-11"1"-4065,-20 7-3108,10-8 1342,-4 5-420,0 0 0,1 1 0,0 0 0,1 2 0,1 0 0,-26 34 0,34-37 51,-11 14 50,2 1 1,1 0 0,1 1 0,1 1-1,-11 36 1,24-62-50,0 0 0,0 0 0,0 0 0,0 0 0,1 0 0,-1 0 0,1 0 0,0 0 0,1 0 0,-1 1 0,1-1 0,-1 0 0,1 0 0,0 0 0,1-1 0,-1 1 0,1 0 0,-1 0 0,1-1 0,0 1 0,1-1 0,-1 1 0,1-1 0,-1 0 0,1 0 0,0 0 0,0-1 0,0 1 0,0-1 0,1 1 0,-1-1 0,1 0 0,-1 0 0,1-1 0,0 1 0,4 0 0,8 3 153,1 0 1,-1-2 0,1 0 0,0-1-1,0-1 1,0 0 0,27-3-1,9-5 139,56-14 0,14-3-200,-87 23-177,-35 0-69,0 1 1,0 1 0,1-1-1,-1 0 1,0 0 0,0 0 0,0 1-1,0-1 1,0 0 0,1 1-1,-1-1 1,0 1 0,0 0-1,0-1 1,0 1 0,0 0-1,-1-1 1,1 1 0,0 0-1,0 0 1,0 0 0,-1 0-1,1 0 1,1 2 0,-6-16-9767</inkml:trace>
  <inkml:trace contextRef="#ctx0" brushRef="#br0" timeOffset="4098.53">2315 147 6545,'2'7'1486,"0"-1"-1,0 1 0,0-1 0,1 12 0,-4 28 1079,-3-17-3181,-9 35-1,2-14 1224,-30 165-666,-71 517-972,101-580 1438,10-131-3399,7-54 136,3-19-280</inkml:trace>
  <inkml:trace contextRef="#ctx0" brushRef="#br0" timeOffset="4741.65">2874 230 8946,'8'51'5864,"4"-1"-4049,-6-28-1922,-1-1 0,-1 2 1,2 41-1,-6 0 42,5 129-389,-3-167 392,2-1 0,1 0 0,1 0 0,2-1 0,16 40 0,-4-23 148,2-2 0,41 58 0,-45-73 40,1-1-1,2 0 0,0-2 0,42 34 0,-61-54-90,0 1 0,1 0 0,-1 0 0,1-1 0,0 0 0,-1 1 0,1-1 0,0 0 0,0 0 0,5 0 0,-8-1-25,1 0-1,-1 0 1,1 0 0,-1 0-1,0 0 1,1 0-1,-1 0 1,1 0 0,-1 0-1,0 0 1,1-1 0,-1 1-1,0 0 1,1 0-1,-1 0 1,0-1 0,1 1-1,-1 0 1,0-1 0,0 1-1,1 0 1,-1 0-1,0-1 1,0 1 0,1 0-1,-1-1 1,0 1 0,0-1-1,-1-20 97,-15-25-212,-2 0-1,-42-78 1,20 45-8,26 47 73,10 22 32,0 0 0,-1 0 0,0 1-1,-1-1 1,1 1 0,-2 0 0,-10-11 0,17 19 6,-1 0 0,0 1-1,1-1 1,-1 1 0,0-1 0,1 1-1,-1 0 1,0-1 0,0 1 0,1 0-1,-1 0 1,0-1 0,0 1 0,0 0-1,1 0 1,-1 0 0,0 0 0,0 0-1,0 0 1,0 0 0,1 0-1,-1 0 1,0 0 0,0 1 0,0-1-1,1 0 1,-1 0 0,0 1 0,0-1-1,1 1 1,-1-1 0,0 0 0,1 1-1,-1 0 1,0-1 0,1 1 0,-1-1-1,1 1 1,-1 0 0,1-1 0,-1 2-1,-19 34-158,17-30 122,-25 62-869,3 1-1,4 1 0,2 1 0,-16 129 0,34-195 581,1-1 0,-1 1 0,0-1-1,0 0 1,0 1 0,-1-1 0,0 0-1,-3 7 1,-3-4-1729</inkml:trace>
  <inkml:trace contextRef="#ctx0" brushRef="#br0" timeOffset="5427.35">1459 1811 6393,'-5'6'1191,"5"-6"-967,-1 1-1,1-1 0,0 0 1,-1 0-1,1 1 0,0-1 1,0 0-1,-1 0 0,1 1 1,0-1-1,0 0 0,-1 1 1,1-1-1,0 1 1,0-1-1,0 0 0,0 1 1,0-1-1,-1 1 0,1-1 1,0 0-1,0 1 0,0-1 1,0 1-1,0-1 0,0 0 1,0 1-1,1 0 0,24 1 1239,40-7-398,113-23-1,-25 1-477,741-106 571,-191 25 1380,-254 63-2390,-448 45-149,31-8-1241,-25 0-494,-8 8 1593,1-1 1,0 0 0,-1 0-1,1 1 1,-1-1 0,1 0-1,-1 1 1,1-1 0,-1 0-1,1 1 1,-1-1 0,0 0-1,1 1 1,-1-1 0,0 1-1,1 0 1,-1-1 0,-1 0-1,-18-8-3580,-4-1-137</inkml:trace>
  <inkml:trace contextRef="#ctx0" brushRef="#br0" timeOffset="6553.55">2136 2345 5601,'3'2'976,"0"0"0,-1 0 0,1 1 0,0-1-1,-1 1 1,0 0 0,1 0 0,2 5 0,-2-3-800,-1 0-1,1-1 1,-1 2 0,0-1 0,0 0 0,0 0-1,-1 0 1,2 11 0,-5 43 1670,2 27-1722,5 133-1084,-6-123-228,17 129-1,-2-137 1156,1 9 952,5 132 1,-19-198-889,-2-1 1,-1 1-1,-2-1 1,-1 1-1,-1-1 0,-1-1 1,-2 1-1,-20 45 1,28-73-83,0 0 1,0 0-1,0 0 1,0-1-1,0 1 1,-1 0-1,1 0 1,0-1-1,-1 1 1,-2 1-1,4-2 29,0-1 0,-1 0 0,1 0 0,0 0 1,-1 0-1,1 0 0,0 0 0,-1 0 0,1 0 0,0 0 0,-1 0 0,1 0 0,0 0 0,-1 0 0,1 0 1,0 0-1,-1 0 0,1 0 0,0 0 0,-1 0 0,1 0 0,0-1 0,-1 1 0,1 0 0,0 0 0,0 0 1,-1-1-1,1 1 0,0 0 0,0 0 0,-1-1 0,1 1 0,0 0 0,0 0 0,0-1 0,-1 0 0,-1-3-76,0-1 0,1 0 0,-1 0-1,1 0 1,0 0 0,0 0-1,1-6 1,-8-201 287,1-3 440,3 174-582,-1 0-1,-3 1 0,-14-48 0,20 82-58,0-1 1,0 1-1,-1 0 1,0 0-1,0 0 0,-1 0 1,1 0-1,-1 1 1,-1-1-1,1 1 0,-1 0 1,-8-7-1,9 10-1,1 0-1,-1 0 0,0 0 0,0 1 1,1-1-1,-1 1 0,0 0 1,-1 0-1,1 0 0,0 1 1,0 0-1,0-1 0,0 2 0,0-1 1,0 0-1,-1 1 0,1 0 1,0 0-1,0 0 0,0 0 1,-4 2-1,-24 12 104,0 2 1,1 1-1,1 1 1,0 2-1,-29 27 1,-5 2 1118,21-15-498,-57 61-1,-29 24-1865,126-117 986,0-1-201,0 1 1,0-1 0,0 0-1,0 0 1,0 0 0,0 0-1,-1 0 1,1-1 0,-1 1-1,0-1 1,1 0 0,-7 1-1,-7-6-3097</inkml:trace>
  <inkml:trace contextRef="#ctx0" brushRef="#br0" timeOffset="8094.09">2669 2715 5585,'2'13'9456,"9"29"-8757,-6-19-313,23 167 972,-16-96-1248,-2-21 56,-4 0-1,-2 77 1,-6-115-203,0 0 0,-3 1 0,-1-1 1,-1-1-1,-2 1 0,-18 42 0,34-93-1551,56-146-6962,-45 101 5184</inkml:trace>
  <inkml:trace contextRef="#ctx0" brushRef="#br0" timeOffset="8734.38">3037 2882 4401,'1'5'1408,"-1"-4"-1120,0 0 0,0-1 0,0 1 0,0 0 0,1-1 0,-1 1 0,0-1 0,0 1 0,0 0 0,1-1 0,-1 1 0,0-1 0,1 1 0,-1-1 0,0 1 1,1-1-1,-1 1 0,1-1 0,-1 1 0,1-1 0,-1 1 0,1-1 0,-1 0 0,1 1 0,-1-1 0,1 1 0,0-1 304,7-1 953,21-11-1003,33-16 0,-41 17-606,1 1 1,0 0-1,1 2 0,45-11 1,-61 19 99,-1-1 1,1 0-1,-1 1 1,1 0 0,0 1-1,-1 0 1,1 0-1,-1 0 1,1 0-1,-1 1 1,0 0-1,0 1 1,0-1-1,0 1 1,0 1-1,0-1 1,-1 1-1,0 0 1,0 0-1,0 0 1,0 1-1,8 9 1,-6-5 11,-1 0 0,0 1-1,-1 0 1,0 0 0,0 0 0,-1 1 0,-1-1 0,0 1-1,0 0 1,-1 0 0,0 0 0,-1 0 0,0 0-1,-1 0 1,-1 15 0,-3 19-221,-3-1 1,-18 68-1,16-76-19,-9 41-152,-30 113-921,38-156 979,-2 0 0,-2-1 0,-24 44 0,35-71 332,0 0-1,-1 0 0,0 0 1,0 0-1,0 0 1,-1-1-1,1 0 1,-1 0-1,-1 0 1,1-1-1,-1 1 0,-8 4 1,13-9-6,0 0 1,0 1-1,-1-1 1,1 0-1,0 0 1,0 0-1,0 0 1,0 0-1,-1 0 1,1 0-1,0-1 1,0 1-1,0 0 1,0-1-1,0 1 1,0-1-1,0 1 1,0-1-1,0 1 1,0-1-1,0 0 0,0 1 1,0-1-1,0 0 1,0 0-1,1 0 1,-1 0-1,0 0 1,1 0-1,-1 0 1,0 0-1,1 0 1,0 0-1,-1 0 1,0-1-1,-1-4 142,0 1 0,1-1 0,-1 0 0,1 0 0,-1-8-1,2-4 92,0 0-1,1 0 0,1 0 0,1 1 0,0-1 0,9-23 0,43-97 373,-54 135-638,31-61 60,-28 59-81,-1-1 0,1 1 0,0 0 0,0 0 0,0 0 0,0 1 0,1 0 0,9-7 0,-12 10 0,-1 0 0,1 0 0,0 1-1,-1-1 1,1 1 0,0-1 0,0 1-1,0 0 1,-1 0 0,1-1 0,0 1-1,0 0 1,0 1 0,-1-1-1,1 0 1,0 0 0,0 1 0,0-1-1,-1 1 1,1 0 0,2 1 0,33 24-342,-30-21 276,27 25-284,-2 2 0,30 37 0,-39-41 475,1-1 0,2 0 0,1-3 1,36 28-1,-56-48 15,1 1 0,0-1 0,0 0 0,0-1 0,0 0 0,17 4 0,-24-6-130,0-1 1,1 1-1,-1-1 1,0 0-1,1 0 1,-1 0-1,1 0 1,-1 0-1,0 0 1,1 0-1,-1 0 0,1-1 1,-1 1-1,0 0 1,1-1-1,-1 1 1,0-1-1,1 0 1,-1 1-1,0-1 0,0 0 1,0 0-1,0 0 1,0 1-1,1-1 1,-2 0-1,1-1 1,0 1-1,0 0 0,0 0 1,0 0-1,-1 0 1,1-1-1,-1 1 1,1 0-1,-1-1 1,1 1-1,-1 0 0,0-1 1,1 1-1,-1-1 1,0 1-1,0 0 1,0-1-1,0 1 1,-1-1-1,1 1 0,0-2 1,-1-5-373,-1 0 0,1 1 0,-1-1 0,-1 1 0,1-1 0,-1 1 0,0 0 0,-7-10 0,0 0-1781,-1 1-1,-16-18 0,-8-2-2819</inkml:trace>
  <inkml:trace contextRef="#ctx0" brushRef="#br0" timeOffset="9578.55">2392 2311 8810,'1'6'1962,"1"20"3091,-2-22-5143,0 0 0,0 1-1,-1-1 1,1 0 0,-1 0 0,-3 8 0,4-12 93,0 0-1,0 1 1,0-1-1,0 0 1,0 1 0,0-1-1,0 0 1,0 1-1,0-1 1,1 0 0,-1 1-1,0-1 1,0 0 0,0 1-1,0-1 1,0 0-1,1 0 1,-1 1 0,0-1-1,0 0 1,0 0-1,1 1 1,-1-1 0,0 0-1,1 0 1,-1 1 0,0-1-1,0 0 1,1 0-1,-1 0 1,0 0 0,1 0-1,-1 0 1,0 1-1,1-1 1,-1 0 0,0 0-1,1 0 1,-1 0 0,0 0-1,1 0 1,-1 0-1,0 0 1,1 0 0,-1-1-1,0 1 1,1 0-1,-1 0 1,0 0 0,1 0-1,35-1 520,-1-2-1,0-1 1,0-1-1,49-15 1,-43 10-179,0 1 0,0 3 1,52-3-1,86 23-91,-126-8-251,1-1 0,79-4 0,123-41 4,-116 15 203,-93 24-157,-27 15-931,-19-13 886,0-1 1,0 1-1,0 0 1,-1 0 0,1 0-1,0 0 1,-1-1-1,1 1 1,0 0-1,-1 0 1,1 0-1,-1 0 1,0 1 0,1-1-1,-1 0 1,0 1-1,7 17 31,-1-6-20,-1-4-3,-1 0 0,0 1 0,-1 0 0,0 0 0,-1 0 0,0 0 0,2 16 0,-1 56-116,10 115-1386,-8-181 543,-5-16 933,0 0-1,0 0 1,1 0 0,-1 0 0,0 0 0,0 0-1,0 0 1,0 0 0,1 0 0,-1 0 0,0 0-1,0 0 1,0 0 0,0 0 0,1 0 0,-1 0 0,0 0-1,0 0 1,0-1 0,0 1 0,0 0 0,1 0-1,-1 0 1,0 0 0,0 0 0,0 0 0,0 0-1,0-1 1,0 1 0,1 0 0,-1 0 0,0 0-1,0 0 1,0 0 0,0-1 0,0 1 0,0 0 0,0 0-1,0 0 1,0 0 0,0-1 0,0 1 0,0 0-1,9-35-2229,-4-7 1031</inkml:trace>
  <inkml:trace contextRef="#ctx0" brushRef="#br0" timeOffset="10230.8">4474 1361 9674,'17'5'1921,"1"-1"-1,37 2 1,-28-5-977,39-3 0,117-29 530,-164 27-900,13-5-453,59-23 0,-59 19-1027,44-11-1,-74 23 824,-1 1 0,0 0 0,0-1 0,1 1 0,-1 0 0,0 0-1,1 0 1,-1 0 0,0 0 0,1 0 0,-1 0 0,0 0 0,0 1 0,1-1 0,1 1 0,-3-1 9,1 1 0,-1-1 0,0 0 1,1 1-1,-1-1 0,0 1 1,0-1-1,0 0 0,1 1 0,-1-1 1,0 1-1,0-1 0,0 1 0,0-1 1,0 0-1,0 1 0,0-1 1,0 1-1,0-1 0,0 1 0,0-1 1,0 1-1,0-1 0,0 0 1,0 1-1,-1-1 0,1 1 0,0 0 1,-3 4-629,1-1-1,-1 1 1,0 0 0,-1-1 0,-6 8 0,-18 15-2209</inkml:trace>
  <inkml:trace contextRef="#ctx0" brushRef="#br0" timeOffset="10605.06">4690 1865 7650,'32'-3'3736,"7"-4"-111,9-12-1552,-1 0-1369,7-2-248,-8 1-312,1 4-48,-6 4-80,0 1-144,-12 2-152,-3 4-544,-10 2-345,-5-5-2511,-4-1 279</inkml:trace>
  <inkml:trace contextRef="#ctx0" brushRef="#br0" timeOffset="11824.93">6088 397 2825,'-5'0'674,"0"0"1,1-1 0,-1 1 0,0-1 0,1 0 0,-1 0 0,-5-3 0,9 4-471,-1-1 1,1 0-1,-1 1 1,1-1 0,0 0-1,-1 0 1,1 0-1,0 0 1,0 0 0,-1-1-1,1 1 1,0 0 0,0 0-1,0-1 1,1 1-1,-1-1 1,0 1 0,0-1-1,1 1 1,-1-1-1,1 1 1,-1-1 0,1 0-1,0-1 1,0 2-129,0 1-1,0 0 1,0-1 0,0 1 0,0-1 0,1 1-1,-1 0 1,0-1 0,0 1 0,1 0-1,-1-1 1,0 1 0,0 0 0,1-1 0,-1 1-1,0 0 1,1-1 0,-1 1 0,0 0 0,1 0-1,-1 0 1,1-1 0,-1 1 0,0 0-1,1 0 1,-1 0 0,1 0 0,-1 0 0,1 0-1,-1 0 1,0 0 0,1 0 0,-1 0-1,1 0 1,20 0 905,-16 1-683,23-3-177,0 0-1,0-2 0,-1-1 0,1-1 1,-1-2-1,26-10 0,-22 7-35,0 1 0,0 2 0,1 1 0,36-2 0,-33 9-53,-33 0-30,-1 0 0,1 0 0,0 0 0,-1 0 0,1 1 0,-1-1 0,1 0 0,-1 1 0,1 0 0,-1-1 0,1 1 0,-1 0 0,0-1 0,1 1 0,-1 0 0,0 0 0,1 0 0,-1 0 0,1 2 0,-2-2-2,0 0 0,0 0 0,0-1 0,0 1 0,0 0 0,0 0 0,0-1 0,-1 1 0,1 0 0,0 0 0,-1-1 0,1 1 0,0 0 0,-1-1 0,1 1 0,-1-1 0,1 1 0,-1 0 0,1-1 0,-1 1 0,0-1 0,0 1 0,-19 15-50,13-10 24,-25 19-92,15-13 105,0 1 0,1 1 0,1 1-1,0 0 1,-12 17 0,23-29-321,5-11 86,13-20-61,1 8 462,2 0 0,0 1 0,1 1-1,27-21 1,-97 97 222,-9 7-820,3 2-1,3 3 1,-50 84-1,-17 72 1013,121-226-543,1 0 1,0 1-1,-1-1 0,1 0 0,0 1 1,-1-1-1,1 1 0,0-1 0,0 1 0,0-1 1,-1 0-1,1 1 0,0-1 0,0 1 1,0-1-1,0 1 0,0-1 0,0 1 1,0-1-1,0 1 0,0-1 0,0 0 1,0 1-1,0-1 0,0 1 0,0-1 1,1 1-1,-1-1 0,0 1 0,0-1 1,0 0-1,1 1 0,16-5 455,34-30-31,-33 21-263,4 0-96,1 1-1,0 0 1,0 2-1,1 1 0,50-13 1,-37 15-138,1 2 0,0 1 0,55 2 0,199 10-354,-281-8 386,0-1 0,0 1 0,0-2 0,0 0 0,-1 0 0,1-1 0,-1-1 0,1 1 0,-1-2 0,11-5 0,-17 8-117,-1-1 1,0 1-1,0 0 0,0-1 0,0 0 1,0 0-1,-1 0 0,1 0 0,-1 0 1,0 0-1,0-1 0,0 1 0,1-5 1,-1 5-199,-1-1 1,-1 0 0,1 0-1,-1 0 1,1 0-1,-1 0 1,0 0 0,0 0-1,-1 0 1,1 0 0,-1 0-1,0 1 1,0-1 0,0 0-1,-3-4 1,-12-23-3159</inkml:trace>
  <inkml:trace contextRef="#ctx0" brushRef="#br0" timeOffset="12259.86">6574 72 7362,'8'171'6091,"3"-2"-3837,9 211-1467,-20-346-789,-1-1 0,-2 1-1,-13 57 1,-35 92-328,21-85-328,19-45-128,8-32-204,2-17 66,2-6-395,8-64-2531,-3 11 1383</inkml:trace>
  <inkml:trace contextRef="#ctx0" brushRef="#br0" timeOffset="12637.85">7234 1 9330,'4'5'543,"-1"0"1,1 0-1,-1 1 1,-1-1-1,1 1 1,-1 0-1,0-1 1,2 9-1,-2-3-150,0 0 0,-1 1-1,0 21 1,-4 1-551,-14 66 0,13-78 403,-37 166-183,-17 95-380,47-213 7,3 1 0,2 74 0,7-125 259,1 1-1,0-1 1,1 0-1,1 0 1,1 0-1,1 0 1,1-1-1,1 0 1,12 22-1,-16-34 102,0 0 1,1 0-1,0 0 0,1-1 0,-1 0 0,1 0 1,0 0-1,1-1 0,0 0 0,13 8 1,-15-10 45,1-1 1,0 0 0,0 0 0,0 0 0,1-1 0,-1 0-1,0 0 1,1 0 0,-1-1 0,0 0 0,1 0 0,-1-1 0,1 0-1,-1 0 1,11-3 0,-9 1 9,1 0 0,0-1 0,-1 0 0,0 0 0,0-1 0,0 0 0,-1 0 0,1-1 0,-1 0 0,0 0 0,-1-1-1,0 1 1,0-2 0,0 1 0,-1-1 0,0 1 0,0-1 0,-1-1 0,0 1 0,-1-1 0,0 1 0,0-1 0,3-16 0,-4 13-96,-1 0 0,1 0 0,-2 0 0,0 0 0,0 0 0,-1 0 0,-1 0 0,0 0 0,0 0 0,-1 0 0,-1 1 0,0-1 0,0 1 0,-1 0 0,-1 0 0,0 1 0,-10-15 0,10 18-82,1 1 1,-1 0-1,1 0 1,-2 1-1,1 0 1,-1 0-1,1 0 0,-1 1 1,0 0-1,-10-4 1,12 7-37,0-1 1,0 1 0,0 0-1,0 0 1,-1 0-1,1 1 1,0 0-1,0 0 1,0 0-1,-1 1 1,1-1-1,0 1 1,0 0 0,0 1-1,0-1 1,0 1-1,-7 4 1,-5 5-646,1 0 0,0 1 0,1 1 0,0 0 1,1 1-1,0 1 0,-16 23 0,-9 15-2098</inkml:trace>
  <inkml:trace contextRef="#ctx0" brushRef="#br0" timeOffset="13567.74">6084 1686 7354,'1'5'4359,"-2"3"-2331,1-8-1968,0 0-1,0 0 0,-1 0 0,1 0 0,0 1 0,0-1 0,0 0 0,0 0 0,0 0 1,0 0-1,0 1 0,0-1 0,0 0 0,0 0 0,0 0 0,0 1 0,0-1 1,0 0-1,0 0 0,0 0 0,0 1 0,0-1 0,0 0 0,0 0 0,0 0 1,0 0-1,0 1 0,0-1 0,0 0 0,0 0 0,0 0 0,0 1 0,0-1 0,1 0 1,-1 0-1,0 0 0,0 0 0,0 0 0,0 0 0,0 1 0,1-1 0,-1 0 1,0 0-1,0 0 0,0 0 0,0 0 0,1 0 0,-1 0 0,0 0 0,0 0 0,1 0 1,68-1 241,-1-3 1,99-19 0,-8 1 122,205-14 500,213-24-382,-521 53-415,314-47 1042,-284 36-1112,0-3-1,101-39 0,-182 57-830,-7 2-12,-18 2-924,-40 8-2991,54-8 3656,-31 5-2581</inkml:trace>
  <inkml:trace contextRef="#ctx0" brushRef="#br0" timeOffset="15609.14">6276 2534 5001,'44'-7'5861,"22"-12"-3780,11-2-1872,32 6 367,-97 14-428,1 0 1,0 1-1,0 1 1,-1 0-1,1 1 1,17 4-1,-29-6-150,1 1-1,-1-1 1,0 1-1,1 0 1,-1-1-1,0 1 1,0 0-1,1 0 1,-1 0 0,0 0-1,0 0 1,0 0-1,0 0 1,0 0-1,0 0 1,-1 1-1,1-1 1,0 0-1,0 1 1,-1-1 0,1 0-1,-1 1 1,1-1-1,-1 1 1,0-1-1,0 1 1,1-1-1,-1 1 1,0-1-1,0 1 1,0-1 0,-1 0-1,1 1 1,0-1-1,-1 3 1,-1 4-91,-1 0 0,0 0 0,0 0 0,0-1 1,-6 10-1,-20 27-423,-2 0 1,-50 53 0,-33 45-302,97-118 998,1 0 0,0 1 1,3 1-1,0 0 0,-15 45 1,28-71-159,0-1 1,1 1-1,-1 0 0,0 0 1,1 0-1,-1-1 1,0 1-1,1 0 0,-1 0 1,0 0-1,1 0 1,-1 0-1,0 0 0,1-1 1,-1 1-1,0 0 1,1 0-1,-1 0 0,0 0 1,1 0-1,-1 0 1,0 1-1,1-1 0,-1 0 1,1 0-1,-1 0 1,0 0-1,1 0 0,-1 0 1,0 1-1,0-1 1,1 0-1,-1 0 0,0 0 1,1 1-1,-1-1 0,0 0 1,0 0-1,1 1 1,-1-1-1,0 0 0,0 1 1,0-1-1,0 0 1,1 1-1,-1-1 0,0 0 1,0 1-1,0-1 1,0 0-1,0 1 0,0-1 1,0 0-1,0 1 1,0-1-1,0 0 0,0 1 1,0-1-1,0 0 1,0 1-1,0-1 0,0 1 1,0-1-1,-1 0 1,1 0-1,0 1 0,0 0 1,30-21 581,-26 16-442,27-19 412,-15 10-299,1 1-1,0 0 1,31-15 0,-47 27-278,0-1 1,0 1 0,0-1-1,0 1 1,0-1 0,0 1 0,1 0-1,-1 0 1,0 0 0,0 0 0,0 0-1,0 0 1,1 0 0,-1 0-1,0 0 1,0 0 0,0 0 0,1 1-1,-1-1 1,0 1 0,0-1-1,0 1 1,0-1 0,2 2 0,-1 0-25,-1 0 1,1 0 0,-1 0 0,1 0 0,-1 0 0,0 0-1,0 0 1,0 0 0,0 1 0,0-1 0,0 5-1,2 8-211,-1 0 0,-1 0 0,-1 20-1,0-21 1,13 130-1685,-2-47 1078,-10-92 916,-1 0 0,0 0 0,0 0 0,0 0 0,0 1 0,-1-1 0,0 0 0,0 0 0,-3 7-1,3-10-17,0-1 0,0 1-1,0-1 1,0 0 0,0 1-1,-1-1 1,1 0 0,0 0-1,-1 1 1,1-1-1,-1 0 1,1-1 0,-1 1-1,1 0 1,-1 0 0,0-1-1,0 1 1,1-1-1,-1 1 1,0-1 0,0 0-1,1 0 1,-1 1 0,0-1-1,0-1 1,1 1-1,-1 0 1,0 0 0,0-1-1,0 1 1,-1-1 0,-61-16 869,39 9-648,-51-9 0,70 16-380,-1 1 0,1-1 1,-1 1-1,1 0 0,-1 1 0,1 0 0,0 0 0,-1 0 1,1 1-1,0-1 0,0 1 0,-12 6 0,18-8 64,-1 0 0,1 1 0,0-1 0,-1 0 0,1 0 0,-1 0 0,1 1 1,0-1-1,-1 0 0,1 1 0,-1-1 0,1 0 0,0 1 0,0-1 0,-1 0 0,1 1 0,0-1 0,-1 1 0,1-1 0,0 1 0,0-1 0,0 0 0,0 1 0,0-1 0,-1 1 0,1-1 0,0 1 0,0-1 0,0 1 0,0-1 0,0 1 0,12 10-578,22-1 684,-32-11-50,0 1 1,1 0 0,-1-1 0,0 0 0,0 1 0,0-1 0,0 0 0,0 0-1,0 0 1,0 0 0,0-1 0,0 1 0,0 0 0,0-1 0,-1 0 0,1 1 0,-1-1-1,1 0 1,-1 0 0,0 1 0,0-1 0,0 0 0,0 0 0,1-4 0,4-6-615,-1-2 1,5-25 0,-5 20-1221,4-13-608</inkml:trace>
  <inkml:trace contextRef="#ctx0" brushRef="#br0" timeOffset="15981.14">7027 3229 11418,'7'14'3665,"-5"-3"528,-1-7-3185,-1-2-672,0-1-480,-1 0-312,1 0-136,-1 0-112,0 0-16,-2 2-1177,0 0 649,1-1-112,-6 1-4737</inkml:trace>
  <inkml:trace contextRef="#ctx0" brushRef="#br0" timeOffset="19387.24">7376 2400 4697,'-1'10'9494,"-2"10"-6794,-3 12-3420,4-10 656,-1-1-1,-1 0 0,-1 1 1,-1-2-1,0 1 0,-2-1 1,-12 25-1,-28 41-777,-21 44 921,69-124 2786,9-19-2828,13-22-618,-20 33 514,0-1 1,0 0-1,1 0 0,-1 1 1,1-1-1,0 1 1,0 0-1,0 0 1,4-3-1,-7 5 123,-11 2 612,7 2-428,12-2 191,-8-2-431,0 0-29,0 0 26,0 0 0,0 0 0,0 0 0,1 0 1,-1 1-1,0-1 0,0 0 0,0 0 0,0 0 1,0 0-1,1 0 0,-1 0 0,0 0 0,0 0 0,0 0 1,0 0-1,1 1 0,-1-1 0,0 0 0,0 0 1,0 0-1,0 0 0,1 0 0,-1 0 0,0 0 1,0 0-1,0 0 0,1-1 0,-1 1 0,0 0 0,0 0 1,0 0-1,0 0 0,0 0 0,1 0 0,-1 0 1,0 0-1,0 0 0,0 0 0,0-1 0,0 1 0,1 0 1,-1 0-1,0 0 0,0 0 0,0 0 0,0-1 1,0 1-1,0 0 0,0 0 0,8-7 177,-5 2-275,-2 1-309,-9 11-8,8-7 437,0 1 0,0-1 0,-1 0 0,1 0 0,0 0 0,-1 1 0,1-1-1,0 0 1,0 0 0,-1 1 0,1-1 0,0 0 0,0 1 0,0-1 0,0 0 0,-1 1 0,1-1 0,0 0 0,0 1 0,0-1 0,0 0 0,0 1 0,0-1 0,0 0-1,0 1 1,0-1 0,0 0 0,0 1 0,0-1 0,0 1 0,0-1 0,0 0 0,0 1 0,1-1 0,13 5 256,31-6-218,-30 0 48,43 3 230,-27 0-271,-1-2 0,43-4 0,-35 0 45,1 2 1,58 4-1,-83 2 588,-6-1-2507</inkml:trace>
  <inkml:trace contextRef="#ctx0" brushRef="#br0" timeOffset="19779.25">7545 2265 9010,'43'91'7504,"-33"-64"-6582,11 38-1,-17-45-1076,0 1 1,-1 0 0,-1 0-1,-1 0 1,-1 0 0,0 0 0,-6 28-1,-12 60 83,-26 235-350,44-330 390,-3 14-59,3 0 0,0 0 0,1 0 0,2 0 0,7 31 0,-8-43-745,-11-25-146,-13-26-934,3-4-665,0-6 56</inkml:trace>
  <inkml:trace contextRef="#ctx0" brushRef="#br0" timeOffset="20378.65">7960 2506 9882,'-1'11'1205,"0"1"-1,0-1 0,-1 0 1,-5 15-1,4-17-1323,0-1-1,-1 1 0,0-1 0,-1 0 0,1 0 0,-2-1 0,1 1 1,-1-1-1,-11 11 0,14-15 67,0-1 1,0 1-1,0 0 0,1 1 1,-1-1-1,1 0 1,0 1-1,0 0 0,0-1 1,0 1-1,0 0 0,1 0 1,0 0-1,0 0 1,0 0-1,0 0 0,1 0 1,0 0-1,-1 0 1,2 1-1,-1-1 0,0 0 1,1 0-1,0 0 1,1 7-1,1-6 104,0 1-1,0 0 1,0 0 0,1-1-1,0 0 1,0 0-1,0 0 1,0 0 0,1 0-1,0-1 1,0 0 0,0 0-1,0-1 1,1 1 0,9 4-1,1-2 257,0-1-1,0 0 0,0-1 1,1-1-1,0 0 0,0-1 1,22-1-1,-10 1 149,35 6 0,-59-7-458,-1 1 0,0-1-1,0 1 1,0 0 0,0 0 0,0 0 0,-1 0 0,1 1-1,-1 0 1,1 0 0,-1 0 0,0 0 0,0 0-1,0 0 1,0 1 0,-1 0 0,0-1 0,1 1-1,-1 0 1,-1 0 0,1 0 0,0 0 0,-1 1-1,0-1 1,0 0 0,0 6 0,2 11-319,0 1 1,-2-1-1,-1 1 1,-2 22-1,1-35 388,0 0-1,-1 0 0,0 0 0,0 0 0,-1 0 0,0 0 0,-1-1 1,0 0-1,0 1 0,-1-1 0,0-1 0,-1 1 0,1-1 1,-1 0-1,-1 0 0,1-1 0,-1 1 0,0-2 0,-1 1 1,1-1-1,-1 0 0,0 0 0,0-1 0,-1 0 0,1-1 0,-1 0 1,-13 3-1,13-5-167,0 0 0,0 0 0,0-1 0,0 0 0,1 0 0,-1-1 0,0-1 0,0 1 0,0-1 0,1-1 0,-1 0 0,1 0 0,-9-5 0,8 4-780,1-1 0,0 1 1,0-2-1,0 1 0,1-1 0,0 0 1,-9-10-1,-7-16-2931</inkml:trace>
  <inkml:trace contextRef="#ctx0" brushRef="#br0" timeOffset="20774.27">7855 2372 7418,'5'42'5033,"4"2"-992,5-13-761,1-10-3168,4-3-312,0-9-72,5-7-24,-1-10 104,7-8 72,-2-4 112,2-5-48,-5 2-64,3-3-352,-11 5-312,-1-5-521,-2 6-295,-5-5-2025,-11 7 393</inkml:trace>
  <inkml:trace contextRef="#ctx0" brushRef="#br0" timeOffset="21464.83">7017 3188 5665,'12'5'1004,"-10"-4"-535,0 0-1,0 0 0,1 0 0,-1-1 1,1 1-1,-1-1 0,1 1 0,4-1 1,-9 2-149,0-1 1,0 1 0,1-1-1,-1 1 1,0 0-1,1-1 1,-1 1 0,1 0-1,-2 4 1,-11 12-248,10-14-44,-5 7-25,0-1 1,-10 20 0,17-27 11,0 1-1,0-1 1,0 1 0,1 0 0,-1 0 0,1 0-1,0-1 1,0 1 0,1 0 0,-1 0 0,1 0 0,0 1-1,0-1 1,1 7 0,-1-10 14,0-1 0,0 0 1,0 1-1,0-1 0,0 0 0,0 0 0,0 1 1,0-1-1,1 0 0,-1 0 0,0 1 0,0-1 1,0 0-1,0 0 0,0 1 0,0-1 0,1 0 0,-1 0 1,0 1-1,0-1 0,0 0 0,1 0 0,-1 0 1,0 0-1,0 1 0,0-1 0,1 0 0,-1 0 1,0 0-1,1 0 0,-1 0 0,0 0 0,0 0 0,1 0 1,-1 1-1,0-1 0,0 0 0,1 0 0,-1 0 1,0 0-1,1-1 0,-1 1 0,13-10 1024,6-19 179,-14 19-1138,-1 1 1,0-1-1,-1 0 1,0 0-1,0 0 1,-1-1-1,0 1 1,-1 0-1,0-1 1,-1 0-1,0 1 1,-1-13-1,1 22-98,0 1-1,0 0 1,0-1-1,0 1 1,0 0-1,0-1 0,0 1 1,0-1-1,0 1 1,0 0-1,0-1 0,0 1 1,0-1-1,0 1 1,-1 0-1,1-1 1,0 1-1,0 0 0,0-1 1,0 1-1,-1 0 1,1-1-1,0 1 1,0 0-1,-1-1 0,1 1 1,0 0-1,-1 0 1,1-1-1,0 1 0,-1 0 1,1 0-1,0 0 1,-1 0-1,1-1 1,0 1-1,-1 0 0,1 0 1,-1 0-1,0 0 1,-10 15-249,-5 27-238,13-31 419,1-1-1,0 0 1,1 0 0,1 1-1,-1-1 1,2 0-1,2 20 1,-3-26 87,0 0 0,1-1 0,0 1 0,0-1 0,0 1 0,0-1 0,1 1 0,-1-1 1,1 1-1,0-1 0,0 0 0,0 0 0,0 0 0,0 0 0,1 0 0,-1-1 0,1 1 0,0-1 0,0 0 0,0 1 1,0-1-1,0 0 0,0-1 0,7 3 0,-8-3 2,1-1 0,-1 0 1,1 0-1,-1 0 0,1 0 0,-1 0 1,0-1-1,1 1 0,-1-1 0,0 1 1,1-1-1,-1 0 0,0 0 1,0 0-1,0 0 0,0-1 0,0 1 1,0 0-1,0-1 0,0 0 0,0 1 1,0-1-1,-1 0 0,1 0 0,-1 0 1,0 0-1,2-3 0,4-6-34,-2 1 0,1-1 0,6-23 0,-5 13-357,-2 0 0,-1-1 1,0 1-1,-2-1 1,1-21-1,-4 20-1103,0 0 1,-5-30-1,-9-6-2246</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7:12.023"/>
    </inkml:context>
    <inkml:brush xml:id="br0">
      <inkml:brushProperty name="width" value="0.05" units="cm"/>
      <inkml:brushProperty name="height" value="0.05" units="cm"/>
      <inkml:brushProperty name="color" value="#E71224"/>
    </inkml:brush>
  </inkml:definitions>
  <inkml:trace contextRef="#ctx0" brushRef="#br0">0 121 4657,'23'-20'5863,"17"-4"-3617,-32 20-2108,-29 8 1289,20-4-1391,0 1 0,1-1-1,-1 0 1,0 0 0,0 0-1,1 0 1,-1 0 0,0 1-1,1-1 1,-1 0 0,0 1-1,1-1 1,-1 0 0,1 1-1,-1-1 1,0 1 0,1-1-1,-1 1 1,1-1 0,-1 1-1,1-1 1,0 1-1,-1 0 1,1-1 0,-1 1-1,1 0 1,0-1 0,0 1-1,-1 0 1,1-1 0,0 1-1,0 0 1,0-1 0,0 2-1,6-2 256,63-33-44,27-12 170,-88 42-358,1 0 0,0 0 0,-1 1 1,1 0-1,0 1 0,1 0 0,-1 1 0,18 0 0,-25 1-36,1-1 0,-1 1 0,1 0 0,-1 0-1,1 0 1,-1 0 0,1 1 0,-1-1-1,0 1 1,0-1 0,1 1 0,2 3 0,-3-3-18,0 0 0,-1-1 0,1 1 0,0-1 0,0 1 0,0-1 0,0 0 0,0 0 1,0 0-1,0 0 0,1 0 0,-1 0 0,0 0 0,0-1 0,1 0 0,-1 1 0,4-1 0,10-1-27,-1-1-1,28-8 1,3-1-661,-45 11 644,-1 0 0,0 0 0,1-1 0,-1 1 0,0 0 1,1 0-1,-1 0 0,0 0 0,1 0 0,-1 0 1,0 0-1,1 0 0,-1 0 0,0 0 0,1 0 0,-1 0 1,0 0-1,0 0 0,1 0 0,-1 0 0,0 1 0,1-1 1,-1 0-1,0 0 0,1 0 0,-1 0 0,0 1 1,0-1-1,1 0 0,-1 0 0,0 0 0,0 1 0,0-1 1,1 0-1,-1 0 0,0 1 0,0-1 0,0 0 0,0 1 1,0-1-1,1 0 0,-1 1 0,0-1 0,-7 18-1633,-19 18-1732,25-35 3190,-24 28-2674</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7:12.805"/>
    </inkml:context>
    <inkml:brush xml:id="br0">
      <inkml:brushProperty name="width" value="0.05" units="cm"/>
      <inkml:brushProperty name="height" value="0.05" units="cm"/>
      <inkml:brushProperty name="color" value="#E71224"/>
    </inkml:brush>
  </inkml:definitions>
  <inkml:trace contextRef="#ctx0" brushRef="#br0">0 131 5729,'2'0'321,"0"0"-1,0 0 1,0 0-1,-1 0 1,1 0-1,0-1 1,0 1-1,-1-1 1,1 1-1,0-1 1,0 1-1,-1-1 1,1 0 0,-1 0-1,1 0 1,-1 0-1,1 0 1,2-2-1,25-28 170,-19 20 1043,-3 10-1061,20-6 108,41-14 0,4-3 352,-68 24-928,-1 0 1,1 0-1,0 0 0,0 0 0,0 0 0,0 1 1,-1 0-1,5 1 0,22 3 46,-1-7-24,0-1 0,38-8 0,-39 5 111,1 2 0,37-2-1,-65 6-128,0 0 0,-1 0 0,1 0 0,-1 0 0,1-1 0,-1 1-1,1 0 1,0 0 0,-1 0 0,1 0 0,-1 0 0,1 1 0,0-1-1,-1 0 1,1 0 0,-1 0 0,1 0 0,-1 1 0,1-1 0,0 0 0,-1 1-1,1-1 1,-1 0 0,0 1 0,1-1 0,-1 1 0,1-1 0,-1 0 0,1 1-1,-1-1 1,0 1 0,1-1 0,-1 1 0,0 0 0,0-1 0,0 1-1,1-1 1,-1 1 0,0-1 0,0 1 0,0 0 0,0-1 0,0 1 0,0-1-1,0 1 1,0 0 0,0-1 0,0 1 0,0-1 0,0 1 0,0 0-1,-1 0 1,-17 30-579,14-26-190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7:28.806"/>
    </inkml:context>
    <inkml:brush xml:id="br0">
      <inkml:brushProperty name="width" value="0.05" units="cm"/>
      <inkml:brushProperty name="height" value="0.05" units="cm"/>
      <inkml:brushProperty name="color" value="#E71224"/>
    </inkml:brush>
  </inkml:definitions>
  <inkml:trace contextRef="#ctx0" brushRef="#br0">59 1 6345,'1'-1'140,"0"1"0,0 0-1,-1 0 1,1 0 0,0 0-1,0 0 1,0 1-1,-1-1 1,1 0 0,0 0-1,-1 0 1,1 0 0,0 1-1,0-1 1,-1 0-1,1 1 1,0-1 0,-1 1-1,1-1 1,-1 1 0,1-1-1,-1 1 1,1-1 0,-1 1-1,1-1 1,-1 1-1,1 0 1,-1-1 0,1 1-1,-1 0 1,0-1 0,0 1-1,1 0 1,-1 0-1,0-1 1,0 1 0,0 0-1,0 0 1,0-1 0,0 1-1,0 0 1,0 1 0,-2 3-63,0-1 0,0 1 0,0-1 0,-1 1 0,-5 7 0,-6 11 365,6-1-311,0 1 1,2-1-1,1 2 1,0-1-1,-2 44 1,8 121-121,-1-179 10,23 204 161,-1 18 984,-21-215-1142,-2 1-1,0-1 1,0 1-1,-2-1 1,0 0-1,-1 0 1,-1 0-1,0-1 1,-1 1-1,-12 22 1,11-30-1241</inkml:trace>
  <inkml:trace contextRef="#ctx0" brushRef="#br0" timeOffset="787.89">471 252 9226,'-1'3'252,"-7"15"2722,7-17-2906,1 0 0,0-1-1,0 1 1,0 0 0,0-1-1,0 1 1,-1 0 0,1-1-1,0 1 1,1 0 0,-1 0-1,0-1 1,0 1-1,0 0 1,0-1 0,0 1-1,1 0 1,-1-1 0,0 1-1,1-1 1,-1 1 0,0 0-1,1-1 1,-1 1 0,1-1-1,-1 1 1,1-1-1,-1 1 1,2 0 0,11-5 13,-9 2-60,25-14 60,0-1 0,-1-2 0,40-33 0,-42 29-18,2 3 0,0 0-1,50-26 1,-73 44-23,0 0 0,1 0 0,-1 1 0,0-1 0,1 1 0,-1 0 0,11 0 0,-14 1-28,-1 0 0,0 0 1,1 0-1,-1 1 0,1-1 0,-1 0 1,1 1-1,-1-1 0,0 1 0,1-1 1,-1 1-1,0-1 0,0 1 0,1 0 1,-1 0-1,0 0 0,0 0 0,0 0 1,0 0-1,0 0 0,0 0 0,0 0 1,0 0-1,-1 1 0,1-1 0,0 0 0,-1 0 1,1 1-1,-1-1 0,1 1 0,-1-1 1,0 0-1,1 1 0,-1 1 0,0 9 4,0 0 0,0 0 0,-1 0 0,-1-1-1,0 1 1,0-1 0,-1 1 0,-6 14 0,-44 90-15,41-93 1,-31 56-96,-3-1 1,-98 122 0,142-197 105,-9 11 229,14-17 134,26-27 26,-17 19-361,2 0 0,-1 1-1,1 1 1,0 0 0,1 1 0,24-9-1,-34 15-44,0 0 0,1 0 0,0 1 0,-1 0 0,1 0 0,0 0-1,0 1 1,-1 0 0,1 0 0,0 0 0,0 1 0,-1 0 0,1 0-1,0 0 1,-1 1 0,1 0 0,-1 0 0,0 0 0,1 1 0,-1 0 0,0 0-1,6 5 1,-1 1-94,0 0 1,-1 1-1,0 0 0,-1 0 0,0 1 0,-1 0 0,0 0 0,-1 1 0,0 0 0,0 0 1,-2 1-1,5 16 0,-6-20 42,-1 0-1,-1 0 1,1 0 0,-1 0 0,-1 0 0,0 1-1,0-1 1,-1 0 0,0 0 0,-1 1-1,0-1 1,0 0 0,-1 0 0,0-1 0,-1 1-1,1-1 1,-2 1 0,-6 9 0,-3 0 295,-2 0 0,0-1-1,-1-1 1,-1-1 0,-20 14 0,-101 58 1097,138-86-1385,-22 10 320,22-10-317,1-1-1,0 0 1,-1 1 0,1-1 0,-1 0-1,1 0 1,0 1 0,-1-1 0,1 0-1,-1 0 1,1 0 0,-1 0 0,1 0 0,-1 0-1,1 0 1,-1 0 0,1 0 0,-1 0-1,1 0 1,-1 0 0,1 0 0,0 0-1,-1 0 1,1 0 0,-1 0 0,1 0 0,-1-1-1,1 1 1,-1 0 0,1 0 0,0-1-1,-1 1 1,1 0 0,0-1 0,-1 1-1,1 0 1,0-1 0,-1 1 0,1 0 0,-1-1-1,2-1-291,-1 1 0,1-1 0,0 1 0,-1-1-1,1 1 1,0 0 0,0-1 0,0 1 0,0 0-1,0 0 1,0 0 0,2-1 0,4-6-585,36-37-1424</inkml:trace>
  <inkml:trace contextRef="#ctx0" brushRef="#br0" timeOffset="1185.83">1221 964 6489,'0'1'312,"0"0"0,0-1 0,0 1-1,1 0 1,-1 0 0,0 0-1,0-1 1,0 1 0,0 0-1,1 0 1,-1 0 0,0-1 0,1 1-1,-1 0 1,1-1 0,-1 1-1,1 0 1,-1-1 0,1 1 0,-1-1-1,1 1 1,0-1 0,-1 1-1,1-1 1,0 1 0,-1-1-1,1 1 1,0-1 0,-1 0 0,1 0-1,0 1 1,0-1 0,0 0-1,-1 0 1,2 0 0,12 4 1221,-13-4-1542,-1 1-1,1 0 1,0-1 0,-1 1 0,1 0-1,0 0 1,-1 0 0,1-1-1,-1 1 1,1 0 0,-1 0-1,0 0 1,1 0 0,-1 0-1,0 0 1,0 0 0,0 0-1,1 0 1,-1 0 0,0 0-1,0 0 1,-1 0 0,1 0-1,0 0 1,0 0 0,0 0-1,-1 0 1,1-1 0,-1 2 0,-10 35-280,9-31 238,-21 51-493,15-40 86,1 0 0,1 0 0,0 1 0,1 0 0,1 0 0,-2 22 0,8-30-327,2-10-44,8-15-307,-4 0-311,-2-1 0,10-30 0,3-14-1224</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7:35.478"/>
    </inkml:context>
    <inkml:brush xml:id="br0">
      <inkml:brushProperty name="width" value="0.05" units="cm"/>
      <inkml:brushProperty name="height" value="0.05" units="cm"/>
      <inkml:brushProperty name="color" value="#E71224"/>
    </inkml:brush>
  </inkml:definitions>
  <inkml:trace contextRef="#ctx0" brushRef="#br0">62 124 4625,'-1'-1'1816,"0"-7"49,-1-3-1001,0-1-600,0 3-40,-13-31-80,11 32 16,-1 0-56,-3 2-40,2 2-128,-2-5-1960,0 1 623</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7:38.658"/>
    </inkml:context>
    <inkml:brush xml:id="br0">
      <inkml:brushProperty name="width" value="0.05" units="cm"/>
      <inkml:brushProperty name="height" value="0.05" units="cm"/>
      <inkml:brushProperty name="color" value="#E71224"/>
    </inkml:brush>
  </inkml:definitions>
  <inkml:trace contextRef="#ctx0" brushRef="#br0">206 584 3153,'-12'7'4129,"-11"-1"-2326,-4 2-931,-46 17 104,38-14 203,24-8 994,34-13-1669,30-12-567,40-5 616,78-31 797,-166 57-1336,-1-1-12,-1 1 1,1 0-1,-1 0 0,1 0 0,0 1 1,-1-1-1,1 1 0,0 0 0,0 0 1,-1 0-1,5 1 0,43 17 132,-40-15-118,-1 0 0,1 1 1,-1 0-1,10 6 0,-19-10-20,0 1 0,0 0 0,0-1-1,0 1 1,0 0 0,0 0 0,0 0 0,0 0 0,-1 0 0,1 0 0,0 0 0,-1 0-1,1 0 1,-1 0 0,1 0 0,-1 0 0,1 1 0,-1-1 0,0 0 0,0 0 0,1 1-1,-1 1 1,0 0-9,-1 0 0,1 1-1,-1-1 1,1 0 0,-1 1-1,0-1 1,0 0 0,-3 4-1,-1 3-12,0-1 1,-1 0-1,0 0 0,-11 12 0,-25 20 7,-2-3 0,-1-2 0,-2-1 0,-79 43 0,125-76 598,6-1-234,18-2-138,22-3-164,38-9 355,72-8 452,-134 19-769,0 2-1,0 0 1,1 2 0,-1 0-1,23 6 1,-35-6-87,-1 1-1,1 1 0,0-1 1,-1 1-1,0 1 1,0-1-1,0 1 1,-1 1-1,1 0 0,-1 0 1,0 0-1,-1 1 1,0-1-1,0 2 1,0-1-1,-1 1 0,6 11 1,-1 0-47,-2 1 1,0 0 0,-1 0-1,-1 1 1,-1 0-1,3 31 1,-7-44 29,0 0 0,-1 0-1,0 0 1,0 0 0,-1 0 0,0 1 0,-1-1 0,0 0 0,0-1 0,0 1 0,-1 0 0,-1-1 0,-5 12 0,1-7-15,0 0 0,-1-1 0,-1 0 0,0 0 0,0-1 0,-23 17 1,10-10 50,0 0 0,-1-2 0,-1-1 0,-1-1 0,1-1 0,-2-1 0,0-1 0,0-1 0,-1-2 1,0-1-1,0-1 0,0-1 0,-1-2 0,1-1 0,-1-1 0,-46-6 0,61 5 289,-2-1-1322</inkml:trace>
  <inkml:trace contextRef="#ctx0" brushRef="#br0" timeOffset="428.65">0 231 7690,'1'1'6407,"5"0"-3291,46 0-2957,-23-5-5,0-2-1,0 0 1,36-14 0,90-42 379,-18 7-350,53-3-179,-160 51-125,1 1-1,-1 2 1,1 1-1,38 0 1,-53 5-2458,-16 4 485</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11T19:39:10.258"/>
    </inkml:context>
    <inkml:brush xml:id="br0">
      <inkml:brushProperty name="width" value="0.05" units="cm"/>
      <inkml:brushProperty name="height" value="0.05" units="cm"/>
      <inkml:brushProperty name="color" value="#E71224"/>
    </inkml:brush>
  </inkml:definitions>
  <inkml:trace contextRef="#ctx0" brushRef="#br0">648 250 8386,'0'0'126,"0"0"-1,1 0 1,-1 1 0,0-1 0,0 0 0,1 0 0,-1 1-1,0-1 1,0 0 0,1 0 0,-1 1 0,0-1 0,0 0-1,0 1 1,0-1 0,0 0 0,1 1 0,-1-1 0,0 0-1,0 1 1,0-1 0,0 0 0,0 1 0,0-1 0,0 0-1,0 1 1,0-1 0,0 0 0,0 1 0,0-1-1,-1 0 1,1 1 0,0-1 0,0 1 0,-10 16-1485,1 1 1253,3 1 31,0 1 0,1 0-1,2 1 1,0-1 0,1 1 0,1 0-1,2 30 1,-3 43 662,0-62-260,-2-1 1,-1 1-1,-1-1 0,-15 46 0,17-66-324,-1-1-1,0 1 1,0-1 0,-1-1 0,0 1 0,-1-1 0,0 0 0,0 0 0,-1-1 0,0 0-1,0 0 1,-1-1 0,0 0 0,-1-1 0,1 0 0,-13 6 0,13-8-33,-1 0-1,1-1 1,-1 0 0,1 0 0,-1-1 0,0 0-1,0-1 1,0 0 0,0 0 0,0-1 0,0-1-1,0 0 1,0 0 0,0-1 0,-15-4 0,13 1 64,0 0 0,0 0 1,1-1-1,0-1 0,0 0 1,0 0-1,1-1 1,0 0-1,0-1 0,1 0 1,-15-20-1,10 9 109,1-1-1,1 0 1,0-1 0,2-1-1,0 1 1,2-2 0,0 1-1,2-1 1,-4-26 0,4 3 309,1-1-1,3-1 1,5-79 0,-2 125-439,-1 0 0,1 0 1,-1-1-1,1 1 0,0 0 0,0 0 0,0 0 1,1 0-1,-1 0 0,1 1 0,-1-1 0,1 0 1,0 1-1,0-1 0,0 1 0,0 0 0,1-1 1,-1 1-1,1 0 0,-1 0 0,1 1 0,0-1 0,0 1 1,0-1-1,4-1 0,6-1-19,0 1 0,1 0 0,-1 0 0,23 0 0,-16 1 41,74-7 36,174-23 891,-206 21-384,1-2 0,68-25 0,-113 32-591,0-1 0,-1-1 0,0-1 0,31-20-1,-39 21-1014,0 0 1,0 0-1,-1 0 0,0-1 0,8-11 0,-5 5-2626</inkml:trace>
  <inkml:trace contextRef="#ctx0" brushRef="#br0" timeOffset="1571.53">1196 823 7778,'4'16'1501,"1"0"0,1-1 0,0 0 0,16 29 0,7-3-1262,161 201 80,-73-89 1522,-106-139-1520,0-2-1,1 1 1,20 16-1,-27-25-339,0-1 0,0 0 0,0 1 0,0-2 0,0 1 0,1-1 0,0 1 0,-1-1 0,1-1 0,0 1 1,0-1-1,0 0 0,6 0 0,-12-1-31,1 0 1,-1 0-1,0 0 1,1 0-1,-1 0 1,0 0-1,1 0 1,-1 0-1,0 0 1,0 0-1,1 0 1,-1 0-1,0 0 1,1 0-1,-1 0 1,0 0-1,1-1 1,-1 1 0,0 0-1,0 0 1,1 0-1,-1 0 1,0-1-1,0 1 1,1 0-1,-1 0 1,0 0-1,0-1 1,0 1-1,1 0 1,-1 0-1,0-1 1,0 0-1</inkml:trace>
  <inkml:trace contextRef="#ctx0" brushRef="#br0" timeOffset="1949.51">1692 923 6441,'-12'19'2689,"-43"72"3689,37-64-6347,-1-1 0,-1-1 1,-23 23-1,-52 54 218,-131 184 0,164-201-90,137-232-6183,-51 93 3040</inkml:trace>
  <inkml:trace contextRef="#ctx0" brushRef="#br0" timeOffset="2747.36">1086 667 6417,'-2'0'121,"1"0"0,0 0-1,0 0 1,0 0 0,0 0-1,-1 0 1,1-1-1,0 1 1,0 0 0,0-1-1,0 1 1,0-1 0,-1 1-1,1-1 1,0 1 0,0-1-1,0 0 1,1 1 0,-1-1-1,0 0 1,0 0-1,0 0 1,0 0 0,1 0-1,-1 0 1,0 0 0,1 0-1,-1 0 1,1 0 0,-1 0-1,1 0 1,0 0 0,-1 0-1,1 0 1,0-1-1,0 1 1,0 0 0,0 0-1,0 0 1,0-2 0,-6-23 12,5 26 32,0-1 0,0 1 0,0 0-1,0 0 1,1 0 0,-1 0 0,0 0 0,0 0-1,0 1 1,1-1 0,-1 0 0,0 0 0,0 1-1,0-1 1,1 0 0,-1 1 0,0-1 0,1 0-1,-1 1 1,0-1 0,1 1 0,-1 0 0,0-1-1,1 1 1,-1 0 0,-3 6 2070,19-10-2328,28-13 281,-18 6-135,0 1-1,38-8 0,34-7 217,-52 12 193,58-9 0,-91 19-368,0 1 0,1 1 0,-1-1-1,0 2 1,0 0 0,1 0 0,-1 1 0,0 1 0,20 6-1,-30-8-87,0 0 0,0 0-1,-1 0 1,1 1 0,0-1 0,0 0-1,-1 1 1,1 0 0,0-1-1,-1 1 1,0 0 0,1 0 0,-1-1-1,0 1 1,0 0 0,0 0-1,0 1 1,0-1 0,0 0 0,-1 0-1,1 0 1,-1 0 0,0 1-1,1-1 1,-1 0 0,0 0 0,0 1-1,-1 3 1,0-2-35,1-1 0,-1 1-1,0 0 1,0 0 0,0 0 0,-1 0 0,1-1-1,-1 1 1,0 0 0,0-1 0,0 0 0,0 1 0,-1-1-1,0 0 1,-3 4 0,-1-32-1589,-1-27-3573,-1 22 1543</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16CF4-33D5-4AE8-B7D5-22E2A4B13FC9}">
  <sheetPr codeName="Sheet8"/>
  <dimension ref="A1"/>
  <sheetViews>
    <sheetView tabSelected="1" topLeftCell="C20" zoomScale="142" workbookViewId="0">
      <selection activeCell="R39" sqref="R39"/>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D32E-DF99-44A3-A4EB-5AFAD1E7C70C}">
  <sheetPr codeName="Sheet6"/>
  <dimension ref="L2:S39"/>
  <sheetViews>
    <sheetView topLeftCell="B1" zoomScale="138" workbookViewId="0">
      <selection activeCell="N2" sqref="N2"/>
    </sheetView>
  </sheetViews>
  <sheetFormatPr defaultRowHeight="14.4" x14ac:dyDescent="0.3"/>
  <cols>
    <col min="13" max="13" width="10.5546875" customWidth="1"/>
    <col min="14" max="14" width="34.109375" style="4" customWidth="1"/>
  </cols>
  <sheetData>
    <row r="2" spans="13:19" ht="22.2" customHeight="1" x14ac:dyDescent="0.3">
      <c r="M2" s="53" t="str">
        <f>eda!C3</f>
        <v>variable</v>
      </c>
      <c r="N2" s="72" t="s">
        <v>78</v>
      </c>
    </row>
    <row r="3" spans="13:19" x14ac:dyDescent="0.3">
      <c r="M3" s="5" t="str">
        <f>eda!C4</f>
        <v>min</v>
      </c>
      <c r="N3" s="86">
        <f ca="1">eda!D4</f>
        <v>16.730257474154929</v>
      </c>
    </row>
    <row r="4" spans="13:19" x14ac:dyDescent="0.3">
      <c r="M4" s="12">
        <f>eda!C5</f>
        <v>0.25</v>
      </c>
      <c r="N4" s="87">
        <f ca="1">eda!D5</f>
        <v>38.839900572433905</v>
      </c>
    </row>
    <row r="5" spans="13:19" x14ac:dyDescent="0.3">
      <c r="M5" s="17">
        <f>eda!C6</f>
        <v>0.5</v>
      </c>
      <c r="N5" s="88">
        <f ca="1">eda!D6</f>
        <v>43.274800195229098</v>
      </c>
    </row>
    <row r="6" spans="13:19" x14ac:dyDescent="0.3">
      <c r="M6" s="18">
        <f>eda!C7</f>
        <v>0.75</v>
      </c>
      <c r="N6" s="89">
        <f ca="1">eda!D7</f>
        <v>47.471442771290199</v>
      </c>
    </row>
    <row r="7" spans="13:19" x14ac:dyDescent="0.3">
      <c r="M7" s="5" t="str">
        <f>eda!C8</f>
        <v>max</v>
      </c>
      <c r="N7" s="86">
        <f ca="1">eda!D8</f>
        <v>61.802409975565517</v>
      </c>
    </row>
    <row r="8" spans="13:19" x14ac:dyDescent="0.3">
      <c r="M8" s="20" t="str">
        <f>eda!C9</f>
        <v>IQR</v>
      </c>
      <c r="N8" s="87">
        <f ca="1">eda!D9</f>
        <v>8.6315421988562946</v>
      </c>
    </row>
    <row r="9" spans="13:19" x14ac:dyDescent="0.3">
      <c r="M9" s="21" t="str">
        <f>eda!C10</f>
        <v>0.25 fence</v>
      </c>
      <c r="N9" s="88">
        <f ca="1">eda!D10</f>
        <v>25.892587274149463</v>
      </c>
    </row>
    <row r="10" spans="13:19" x14ac:dyDescent="0.3">
      <c r="M10" s="26" t="str">
        <f>eda!C11</f>
        <v>0.75 fence</v>
      </c>
      <c r="N10" s="89">
        <f ca="1">eda!D11</f>
        <v>56.22211349351354</v>
      </c>
    </row>
    <row r="11" spans="13:19" x14ac:dyDescent="0.3">
      <c r="M11" s="20" t="str">
        <f>eda!C12</f>
        <v>mean</v>
      </c>
      <c r="N11" s="87">
        <f ca="1">eda!D12</f>
        <v>43.019412726949326</v>
      </c>
      <c r="S11">
        <f>(400+230)/2</f>
        <v>315</v>
      </c>
    </row>
    <row r="12" spans="13:19" x14ac:dyDescent="0.3">
      <c r="M12" s="21" t="str">
        <f>eda!C13</f>
        <v>sd</v>
      </c>
      <c r="N12" s="88">
        <f ca="1">eda!D13</f>
        <v>6.433937834854988</v>
      </c>
      <c r="S12">
        <f>(400-239)/SQRT(12)</f>
        <v>46.476696669764877</v>
      </c>
    </row>
    <row r="13" spans="13:19" x14ac:dyDescent="0.3">
      <c r="M13" s="21" t="str">
        <f>eda!C14</f>
        <v>mad</v>
      </c>
      <c r="N13" s="88">
        <f ca="1">eda!D14</f>
        <v>5.1217383893653992</v>
      </c>
    </row>
    <row r="14" spans="13:19" x14ac:dyDescent="0.3">
      <c r="M14" s="21" t="str">
        <f>eda!C15</f>
        <v>skewness</v>
      </c>
      <c r="N14" s="88">
        <f ca="1">eda!D15</f>
        <v>-0.25468940749233809</v>
      </c>
      <c r="S14">
        <f>S12 / SQRT(12)</f>
        <v>13.416666666666668</v>
      </c>
    </row>
    <row r="15" spans="13:19" x14ac:dyDescent="0.3">
      <c r="M15" s="26" t="str">
        <f>eda!C16</f>
        <v>kurtosis</v>
      </c>
      <c r="N15" s="89">
        <f ca="1">eda!D16</f>
        <v>3.0531670046660695</v>
      </c>
    </row>
    <row r="16" spans="13:19" x14ac:dyDescent="0.3">
      <c r="M16" s="28" t="str">
        <f>eda!C17</f>
        <v>count</v>
      </c>
      <c r="N16" s="71">
        <f ca="1">eda!D17</f>
        <v>10000</v>
      </c>
    </row>
    <row r="18" spans="14:14" x14ac:dyDescent="0.3">
      <c r="N18" s="4">
        <f ca="1">S12 / N12</f>
        <v>7.223678229836735</v>
      </c>
    </row>
    <row r="19" spans="14:14" x14ac:dyDescent="0.3">
      <c r="N19" s="4">
        <f ca="1">N18^2</f>
        <v>52.181527168217187</v>
      </c>
    </row>
    <row r="37" spans="12:14" x14ac:dyDescent="0.3">
      <c r="L37">
        <f>PERCENTILE( mean_indo, 0.975 )</f>
        <v>346.91666666666669</v>
      </c>
      <c r="N37" s="4">
        <f>_xlfn.NORM.INV( 0.025, 0, 1 )</f>
        <v>-1.9599639845400538</v>
      </c>
    </row>
    <row r="38" spans="12:14" x14ac:dyDescent="0.3">
      <c r="N38" s="4">
        <f>319-ABS(N$37)*13.42</f>
        <v>292.69728332747246</v>
      </c>
    </row>
    <row r="39" spans="12:14" x14ac:dyDescent="0.3">
      <c r="N39" s="4">
        <f>319+ABS(N$37)*13.42</f>
        <v>345.30271667252754</v>
      </c>
    </row>
  </sheetData>
  <dataValidations count="1">
    <dataValidation type="list" allowBlank="1" showInputMessage="1" showErrorMessage="1" sqref="N2" xr:uid="{FC000B83-D69F-4113-94CC-E9E9AB4CAFC6}">
      <formula1>description</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B4890-12C2-465D-A063-7C935B6C434C}">
  <sheetPr codeName="Sheet1"/>
  <dimension ref="B1:D9"/>
  <sheetViews>
    <sheetView topLeftCell="E2" zoomScale="242" workbookViewId="0">
      <selection activeCell="C8" sqref="C8"/>
    </sheetView>
  </sheetViews>
  <sheetFormatPr defaultRowHeight="14.4" x14ac:dyDescent="0.3"/>
  <cols>
    <col min="20" max="20" width="13.77734375" customWidth="1"/>
    <col min="21" max="21" width="12.5546875" customWidth="1"/>
    <col min="22" max="22" width="12" customWidth="1"/>
  </cols>
  <sheetData>
    <row r="1" spans="2:4" x14ac:dyDescent="0.3">
      <c r="D1" s="78" t="s">
        <v>53</v>
      </c>
    </row>
    <row r="2" spans="2:4" x14ac:dyDescent="0.3">
      <c r="B2" s="74" t="s">
        <v>48</v>
      </c>
      <c r="C2" s="76">
        <v>240</v>
      </c>
      <c r="D2" s="5" t="s">
        <v>52</v>
      </c>
    </row>
    <row r="3" spans="2:4" x14ac:dyDescent="0.3">
      <c r="B3" s="75" t="s">
        <v>49</v>
      </c>
      <c r="C3" s="76">
        <v>400</v>
      </c>
      <c r="D3" s="5" t="s">
        <v>52</v>
      </c>
    </row>
    <row r="4" spans="2:4" x14ac:dyDescent="0.3">
      <c r="C4" s="2"/>
      <c r="D4" s="4"/>
    </row>
    <row r="5" spans="2:4" x14ac:dyDescent="0.3">
      <c r="B5" s="75" t="s">
        <v>50</v>
      </c>
      <c r="C5" s="76">
        <v>110</v>
      </c>
      <c r="D5" s="5" t="s">
        <v>52</v>
      </c>
    </row>
    <row r="6" spans="2:4" x14ac:dyDescent="0.3">
      <c r="B6" s="75" t="s">
        <v>51</v>
      </c>
      <c r="C6" s="76">
        <v>260</v>
      </c>
      <c r="D6" s="5" t="s">
        <v>52</v>
      </c>
    </row>
    <row r="8" spans="2:4" x14ac:dyDescent="0.3">
      <c r="B8" s="75" t="s">
        <v>54</v>
      </c>
      <c r="C8" s="76">
        <f>indo_min - srilk_min</f>
        <v>130</v>
      </c>
      <c r="D8" s="5" t="s">
        <v>52</v>
      </c>
    </row>
    <row r="9" spans="2:4" x14ac:dyDescent="0.3">
      <c r="B9" s="75" t="s">
        <v>55</v>
      </c>
      <c r="C9" s="76">
        <f>indo_max - srilk_max</f>
        <v>140</v>
      </c>
      <c r="D9" s="5" t="s">
        <v>52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17AF2-3671-4267-9499-E2947C1FB70D}">
  <sheetPr codeName="Sheet5"/>
  <dimension ref="D2:U10004"/>
  <sheetViews>
    <sheetView topLeftCell="D2" zoomScale="127" workbookViewId="0">
      <selection activeCell="Q2" sqref="Q2"/>
    </sheetView>
  </sheetViews>
  <sheetFormatPr defaultRowHeight="14.4" x14ac:dyDescent="0.3"/>
  <sheetData>
    <row r="2" spans="4:21" x14ac:dyDescent="0.3">
      <c r="D2" s="4"/>
      <c r="F2" s="3" t="s">
        <v>0</v>
      </c>
      <c r="G2" s="3" t="s">
        <v>56</v>
      </c>
      <c r="H2" s="3" t="s">
        <v>57</v>
      </c>
      <c r="I2" s="4"/>
      <c r="J2" s="3" t="s">
        <v>60</v>
      </c>
      <c r="K2" s="3" t="s">
        <v>61</v>
      </c>
      <c r="L2" s="3" t="s">
        <v>58</v>
      </c>
      <c r="M2" s="3" t="s">
        <v>59</v>
      </c>
      <c r="N2" s="3" t="s">
        <v>24</v>
      </c>
      <c r="Q2" s="3" t="str">
        <f>simulation!J2</f>
        <v>mean_indo_s</v>
      </c>
      <c r="R2" s="3" t="str">
        <f>simulation!K2</f>
        <v>sd_indo_s</v>
      </c>
      <c r="S2" s="3" t="str">
        <f>simulation!L2</f>
        <v>mean_srlk_s</v>
      </c>
      <c r="T2" s="3" t="str">
        <f>simulation!M2</f>
        <v>sd_srlk_s</v>
      </c>
      <c r="U2" s="3" t="str">
        <f>simulation!N2</f>
        <v>corr_w_s</v>
      </c>
    </row>
    <row r="3" spans="4:21" x14ac:dyDescent="0.3">
      <c r="F3">
        <v>1</v>
      </c>
      <c r="G3" s="2">
        <f ca="1">RANDBETWEEN( indo_min, indo_max  )</f>
        <v>350</v>
      </c>
      <c r="H3" s="2">
        <f t="shared" ref="H3:H14" ca="1" si="0">RANDBETWEEN( srilk_min, srilk_max )</f>
        <v>156</v>
      </c>
      <c r="I3" s="2"/>
      <c r="J3" s="2">
        <f ca="1">AVERAGE( indo )</f>
        <v>304.83333333333331</v>
      </c>
      <c r="K3" s="2">
        <f ca="1">_xlfn.STDEV.S( indo )</f>
        <v>42.71434362734793</v>
      </c>
      <c r="L3" s="2">
        <f ca="1">AVERAGE( srilk )</f>
        <v>199.58333333333334</v>
      </c>
      <c r="M3" s="2">
        <f ca="1">_xlfn.STDEV.S( srilk )</f>
        <v>36.631973945605452</v>
      </c>
      <c r="N3" s="2">
        <f ca="1">CORREL( indo, srilk )</f>
        <v>7.490008727153552E-2</v>
      </c>
      <c r="Q3">
        <f ca="1">simulation!J3</f>
        <v>304.83333333333331</v>
      </c>
      <c r="R3">
        <f ca="1">simulation!K3</f>
        <v>42.71434362734793</v>
      </c>
      <c r="S3">
        <f ca="1">simulation!L3</f>
        <v>199.58333333333334</v>
      </c>
      <c r="T3">
        <f ca="1">simulation!M3</f>
        <v>36.631973945605452</v>
      </c>
      <c r="U3">
        <f ca="1">simulation!N3</f>
        <v>7.490008727153552E-2</v>
      </c>
    </row>
    <row r="4" spans="4:21" x14ac:dyDescent="0.3">
      <c r="F4">
        <f>F3+1</f>
        <v>2</v>
      </c>
      <c r="G4" s="2">
        <f t="shared" ref="G3:G14" ca="1" si="1">RANDBETWEEN( indo_min, indo_max  )</f>
        <v>261</v>
      </c>
      <c r="H4" s="2">
        <f t="shared" ca="1" si="0"/>
        <v>138</v>
      </c>
      <c r="I4" s="2"/>
      <c r="J4" s="2"/>
      <c r="K4" s="2">
        <f ca="1">J3 / K3</f>
        <v>7.1365566563022931</v>
      </c>
      <c r="L4" s="2"/>
      <c r="M4" s="2">
        <f ca="1">L3 / M3</f>
        <v>5.4483368444652518</v>
      </c>
      <c r="N4" s="2"/>
      <c r="P4" s="1" t="s">
        <v>3</v>
      </c>
      <c r="Q4" s="3" t="s">
        <v>62</v>
      </c>
      <c r="R4" s="3" t="s">
        <v>63</v>
      </c>
      <c r="S4" s="3" t="s">
        <v>64</v>
      </c>
      <c r="T4" s="3" t="s">
        <v>65</v>
      </c>
      <c r="U4" s="3" t="s">
        <v>4</v>
      </c>
    </row>
    <row r="5" spans="4:21" x14ac:dyDescent="0.3">
      <c r="F5">
        <f t="shared" ref="F5:F14" si="2">F4+1</f>
        <v>3</v>
      </c>
      <c r="G5" s="2">
        <f t="shared" ca="1" si="1"/>
        <v>300</v>
      </c>
      <c r="H5" s="2">
        <f t="shared" ca="1" si="0"/>
        <v>148</v>
      </c>
      <c r="I5" s="2"/>
      <c r="J5" s="2"/>
      <c r="K5" s="2"/>
      <c r="L5" s="2"/>
      <c r="M5" s="2"/>
      <c r="N5" s="2"/>
      <c r="P5">
        <v>1</v>
      </c>
      <c r="Q5">
        <v>292.75</v>
      </c>
      <c r="R5">
        <v>31.786575210871078</v>
      </c>
      <c r="S5">
        <v>193.41666666666666</v>
      </c>
      <c r="T5">
        <v>49.10556038379017</v>
      </c>
      <c r="U5">
        <v>4.288033928602674E-2</v>
      </c>
    </row>
    <row r="6" spans="4:21" x14ac:dyDescent="0.3">
      <c r="F6">
        <f t="shared" si="2"/>
        <v>4</v>
      </c>
      <c r="G6" s="2">
        <f t="shared" ca="1" si="1"/>
        <v>269</v>
      </c>
      <c r="H6" s="2">
        <f t="shared" ca="1" si="0"/>
        <v>196</v>
      </c>
      <c r="I6" s="2"/>
      <c r="J6" s="2"/>
      <c r="K6" s="2"/>
      <c r="L6" s="2"/>
      <c r="M6" s="2"/>
      <c r="N6" s="2"/>
      <c r="P6">
        <f t="shared" ref="P6:P69" si="3">P5+1</f>
        <v>2</v>
      </c>
      <c r="Q6">
        <v>316.66666666666669</v>
      </c>
      <c r="R6">
        <v>27.968597108943882</v>
      </c>
      <c r="S6">
        <v>181.41666666666666</v>
      </c>
      <c r="T6">
        <v>40.290893023189028</v>
      </c>
      <c r="U6">
        <v>-0.41864056393828047</v>
      </c>
    </row>
    <row r="7" spans="4:21" x14ac:dyDescent="0.3">
      <c r="F7">
        <f t="shared" si="2"/>
        <v>5</v>
      </c>
      <c r="G7" s="2">
        <f t="shared" ca="1" si="1"/>
        <v>275</v>
      </c>
      <c r="H7" s="2">
        <f t="shared" ca="1" si="0"/>
        <v>202</v>
      </c>
      <c r="I7" s="2"/>
      <c r="J7" s="2"/>
      <c r="K7" s="2"/>
      <c r="L7" s="2"/>
      <c r="M7" s="2"/>
      <c r="N7" s="2"/>
      <c r="P7">
        <f t="shared" si="3"/>
        <v>3</v>
      </c>
      <c r="Q7">
        <v>332.25</v>
      </c>
      <c r="R7">
        <v>45.84782140159691</v>
      </c>
      <c r="S7">
        <v>197.16666666666666</v>
      </c>
      <c r="T7">
        <v>47.456838444543656</v>
      </c>
      <c r="U7">
        <v>-1.3558277235376727E-2</v>
      </c>
    </row>
    <row r="8" spans="4:21" x14ac:dyDescent="0.3">
      <c r="F8">
        <f t="shared" si="2"/>
        <v>6</v>
      </c>
      <c r="G8" s="2">
        <f t="shared" ca="1" si="1"/>
        <v>378</v>
      </c>
      <c r="H8" s="2">
        <f t="shared" ca="1" si="0"/>
        <v>225</v>
      </c>
      <c r="I8" s="2"/>
      <c r="J8" s="2"/>
      <c r="K8" s="2"/>
      <c r="L8" s="2"/>
      <c r="M8" s="2"/>
      <c r="N8" s="2"/>
      <c r="P8">
        <f t="shared" si="3"/>
        <v>4</v>
      </c>
      <c r="Q8">
        <v>318.75</v>
      </c>
      <c r="R8">
        <v>44.049816839986562</v>
      </c>
      <c r="S8">
        <v>189.33333333333334</v>
      </c>
      <c r="T8">
        <v>47.335040515521506</v>
      </c>
      <c r="U8">
        <v>-0.25937279597125357</v>
      </c>
    </row>
    <row r="9" spans="4:21" x14ac:dyDescent="0.3">
      <c r="F9">
        <f t="shared" si="2"/>
        <v>7</v>
      </c>
      <c r="G9" s="2">
        <f t="shared" ca="1" si="1"/>
        <v>366</v>
      </c>
      <c r="H9" s="2">
        <f t="shared" ca="1" si="0"/>
        <v>234</v>
      </c>
      <c r="I9" s="2"/>
      <c r="J9" s="2"/>
      <c r="K9" s="2"/>
      <c r="L9" s="2"/>
      <c r="M9" s="2"/>
      <c r="N9" s="2"/>
      <c r="P9">
        <f t="shared" si="3"/>
        <v>5</v>
      </c>
      <c r="Q9">
        <v>323.33333333333331</v>
      </c>
      <c r="R9">
        <v>47.515228818737441</v>
      </c>
      <c r="S9">
        <v>187.5</v>
      </c>
      <c r="T9">
        <v>43.493991225539105</v>
      </c>
      <c r="U9">
        <v>8.4327133964472598E-2</v>
      </c>
    </row>
    <row r="10" spans="4:21" x14ac:dyDescent="0.3">
      <c r="F10">
        <f t="shared" si="2"/>
        <v>8</v>
      </c>
      <c r="G10" s="2">
        <f t="shared" ca="1" si="1"/>
        <v>284</v>
      </c>
      <c r="H10" s="2">
        <f t="shared" ca="1" si="0"/>
        <v>224</v>
      </c>
      <c r="I10" s="2"/>
      <c r="J10" s="2"/>
      <c r="K10" s="2"/>
      <c r="L10" s="2"/>
      <c r="M10" s="2"/>
      <c r="N10" s="2"/>
      <c r="P10">
        <f t="shared" si="3"/>
        <v>6</v>
      </c>
      <c r="Q10">
        <v>323.5</v>
      </c>
      <c r="R10">
        <v>34.235813252950614</v>
      </c>
      <c r="S10">
        <v>177.33333333333334</v>
      </c>
      <c r="T10">
        <v>45.199222304921342</v>
      </c>
      <c r="U10">
        <v>-0.21742765841541961</v>
      </c>
    </row>
    <row r="11" spans="4:21" x14ac:dyDescent="0.3">
      <c r="F11">
        <f t="shared" si="2"/>
        <v>9</v>
      </c>
      <c r="G11" s="2">
        <f t="shared" ca="1" si="1"/>
        <v>295</v>
      </c>
      <c r="H11" s="2">
        <f t="shared" ca="1" si="0"/>
        <v>188</v>
      </c>
      <c r="I11" s="2"/>
      <c r="J11" s="2"/>
      <c r="K11" s="2"/>
      <c r="L11" s="2"/>
      <c r="M11" s="2"/>
      <c r="N11" s="2"/>
      <c r="P11">
        <f t="shared" si="3"/>
        <v>7</v>
      </c>
      <c r="Q11">
        <v>308.16666666666669</v>
      </c>
      <c r="R11">
        <v>46.318724533651064</v>
      </c>
      <c r="S11">
        <v>184.83333333333334</v>
      </c>
      <c r="T11">
        <v>44.970360609331735</v>
      </c>
      <c r="U11">
        <v>0.24223863967692641</v>
      </c>
    </row>
    <row r="12" spans="4:21" x14ac:dyDescent="0.3">
      <c r="F12">
        <f t="shared" si="2"/>
        <v>10</v>
      </c>
      <c r="G12" s="2">
        <f t="shared" ca="1" si="1"/>
        <v>341</v>
      </c>
      <c r="H12" s="2">
        <f t="shared" ca="1" si="0"/>
        <v>199</v>
      </c>
      <c r="K12" s="2"/>
      <c r="L12" s="2"/>
      <c r="M12" s="2"/>
      <c r="N12" s="2"/>
      <c r="P12">
        <f t="shared" si="3"/>
        <v>8</v>
      </c>
      <c r="Q12">
        <v>320.83333333333331</v>
      </c>
      <c r="R12">
        <v>37.457450608131531</v>
      </c>
      <c r="S12">
        <v>191.66666666666666</v>
      </c>
      <c r="T12">
        <v>44.002754734702989</v>
      </c>
      <c r="U12">
        <v>0.25726387861787475</v>
      </c>
    </row>
    <row r="13" spans="4:21" x14ac:dyDescent="0.3">
      <c r="F13">
        <f t="shared" si="2"/>
        <v>11</v>
      </c>
      <c r="G13" s="2">
        <f t="shared" ca="1" si="1"/>
        <v>254</v>
      </c>
      <c r="H13" s="2">
        <f t="shared" ca="1" si="0"/>
        <v>251</v>
      </c>
      <c r="I13" s="2"/>
      <c r="J13" s="2"/>
      <c r="K13" s="2"/>
      <c r="L13" s="2"/>
      <c r="M13" s="2"/>
      <c r="N13" s="2"/>
      <c r="P13">
        <f t="shared" si="3"/>
        <v>9</v>
      </c>
      <c r="Q13">
        <v>313.08333333333331</v>
      </c>
      <c r="R13">
        <v>39.978308512431568</v>
      </c>
      <c r="S13">
        <v>179.83333333333334</v>
      </c>
      <c r="T13">
        <v>42.835485148166462</v>
      </c>
      <c r="U13">
        <v>0.16133690706574427</v>
      </c>
    </row>
    <row r="14" spans="4:21" x14ac:dyDescent="0.3">
      <c r="F14">
        <f t="shared" si="2"/>
        <v>12</v>
      </c>
      <c r="G14" s="2">
        <f t="shared" ca="1" si="1"/>
        <v>285</v>
      </c>
      <c r="H14" s="2">
        <f t="shared" ca="1" si="0"/>
        <v>234</v>
      </c>
      <c r="I14" s="2"/>
      <c r="J14" s="2"/>
      <c r="P14">
        <f t="shared" si="3"/>
        <v>10</v>
      </c>
      <c r="Q14">
        <v>329.08333333333331</v>
      </c>
      <c r="R14">
        <v>42.074519028922467</v>
      </c>
      <c r="S14">
        <v>193.66666666666666</v>
      </c>
      <c r="T14">
        <v>46.496008300485215</v>
      </c>
      <c r="U14">
        <v>0.26758963424833587</v>
      </c>
    </row>
    <row r="15" spans="4:21" x14ac:dyDescent="0.3">
      <c r="F15" s="8" t="s">
        <v>47</v>
      </c>
      <c r="G15" s="6" t="s">
        <v>45</v>
      </c>
      <c r="P15">
        <f t="shared" si="3"/>
        <v>11</v>
      </c>
      <c r="Q15">
        <v>351.41666666666669</v>
      </c>
      <c r="R15">
        <v>40.041928782291038</v>
      </c>
      <c r="S15">
        <v>177.16666666666666</v>
      </c>
      <c r="T15">
        <v>43.869296227716639</v>
      </c>
      <c r="U15">
        <v>-0.27127818236599932</v>
      </c>
    </row>
    <row r="16" spans="4:21" x14ac:dyDescent="0.3">
      <c r="F16" s="77" t="str">
        <f ca="1">_xlfn.FORMULATEXT(F4)</f>
        <v>=F3+1</v>
      </c>
      <c r="G16" s="77" t="str">
        <f ca="1">_xlfn.FORMULATEXT(G3)</f>
        <v>=RANDBETWEEN( indo_min, indo_max  )</v>
      </c>
      <c r="H16" s="77"/>
      <c r="I16" s="77"/>
      <c r="J16" s="77"/>
      <c r="P16">
        <f t="shared" si="3"/>
        <v>12</v>
      </c>
      <c r="Q16">
        <v>308.25</v>
      </c>
      <c r="R16">
        <v>35.901696591969277</v>
      </c>
      <c r="S16">
        <v>187.08333333333334</v>
      </c>
      <c r="T16">
        <v>43.698259448036147</v>
      </c>
      <c r="U16">
        <v>7.409925649891505E-2</v>
      </c>
    </row>
    <row r="17" spans="7:21" x14ac:dyDescent="0.3">
      <c r="G17" s="15" t="s">
        <v>46</v>
      </c>
      <c r="P17">
        <f t="shared" si="3"/>
        <v>13</v>
      </c>
      <c r="Q17">
        <v>319.66666666666669</v>
      </c>
      <c r="R17">
        <v>45.812529713909989</v>
      </c>
      <c r="S17">
        <v>190.75</v>
      </c>
      <c r="T17">
        <v>42.882768312946148</v>
      </c>
      <c r="U17">
        <v>-2.8551267406212652E-2</v>
      </c>
    </row>
    <row r="18" spans="7:21" x14ac:dyDescent="0.3">
      <c r="G18" s="77" t="str">
        <f ca="1">_xlfn.FORMULATEXT(H3)</f>
        <v>=RANDBETWEEN( srilk_min, srilk_max )</v>
      </c>
      <c r="H18" s="77"/>
      <c r="I18" s="77"/>
      <c r="J18" s="77"/>
      <c r="P18">
        <f t="shared" si="3"/>
        <v>14</v>
      </c>
      <c r="Q18">
        <v>326.33333333333331</v>
      </c>
      <c r="R18">
        <v>56.490278058720179</v>
      </c>
      <c r="S18">
        <v>187.91666666666666</v>
      </c>
      <c r="T18">
        <v>31.606841415149759</v>
      </c>
      <c r="U18">
        <v>-0.2141857656766579</v>
      </c>
    </row>
    <row r="19" spans="7:21" x14ac:dyDescent="0.3">
      <c r="P19">
        <f t="shared" si="3"/>
        <v>15</v>
      </c>
      <c r="Q19">
        <v>304</v>
      </c>
      <c r="R19">
        <v>50.625182379020529</v>
      </c>
      <c r="S19">
        <v>189.58333333333334</v>
      </c>
      <c r="T19">
        <v>47.025057794818949</v>
      </c>
      <c r="U19">
        <v>0.26283860021621436</v>
      </c>
    </row>
    <row r="20" spans="7:21" x14ac:dyDescent="0.3">
      <c r="P20">
        <f t="shared" si="3"/>
        <v>16</v>
      </c>
      <c r="Q20">
        <v>319.58333333333331</v>
      </c>
      <c r="R20">
        <v>37.86689207145897</v>
      </c>
      <c r="S20">
        <v>180.33333333333334</v>
      </c>
      <c r="T20">
        <v>39.987119138163713</v>
      </c>
      <c r="U20">
        <v>0.39677233519438809</v>
      </c>
    </row>
    <row r="21" spans="7:21" x14ac:dyDescent="0.3">
      <c r="P21">
        <f t="shared" si="3"/>
        <v>17</v>
      </c>
      <c r="Q21">
        <v>301.41666666666669</v>
      </c>
      <c r="R21">
        <v>49.635871070927159</v>
      </c>
      <c r="S21">
        <v>189.25</v>
      </c>
      <c r="T21">
        <v>39.143384440471486</v>
      </c>
      <c r="U21">
        <v>-0.37316216114311801</v>
      </c>
    </row>
    <row r="22" spans="7:21" x14ac:dyDescent="0.3">
      <c r="P22">
        <f t="shared" si="3"/>
        <v>18</v>
      </c>
      <c r="Q22">
        <v>306</v>
      </c>
      <c r="R22">
        <v>52.908153693667366</v>
      </c>
      <c r="S22">
        <v>200</v>
      </c>
      <c r="T22">
        <v>43.312815655415427</v>
      </c>
      <c r="U22">
        <v>0.26119094311825403</v>
      </c>
    </row>
    <row r="23" spans="7:21" x14ac:dyDescent="0.3">
      <c r="P23">
        <f t="shared" si="3"/>
        <v>19</v>
      </c>
      <c r="Q23">
        <v>321.33333333333331</v>
      </c>
      <c r="R23">
        <v>55.526133623290598</v>
      </c>
      <c r="S23">
        <v>190.41666666666666</v>
      </c>
      <c r="T23">
        <v>49.305095317243087</v>
      </c>
      <c r="U23">
        <v>-0.45597531361785981</v>
      </c>
    </row>
    <row r="24" spans="7:21" x14ac:dyDescent="0.3">
      <c r="P24">
        <f t="shared" si="3"/>
        <v>20</v>
      </c>
      <c r="Q24">
        <v>322.16666666666669</v>
      </c>
      <c r="R24">
        <v>42.230607886037461</v>
      </c>
      <c r="S24">
        <v>163.58333333333334</v>
      </c>
      <c r="T24">
        <v>30.648916140804431</v>
      </c>
      <c r="U24">
        <v>-0.21823751622491128</v>
      </c>
    </row>
    <row r="25" spans="7:21" x14ac:dyDescent="0.3">
      <c r="P25">
        <f t="shared" si="3"/>
        <v>21</v>
      </c>
      <c r="Q25">
        <v>314.66666666666669</v>
      </c>
      <c r="R25">
        <v>44.052310502470441</v>
      </c>
      <c r="S25">
        <v>179.16666666666666</v>
      </c>
      <c r="T25">
        <v>37.421027956662748</v>
      </c>
      <c r="U25">
        <v>-0.13066193160089237</v>
      </c>
    </row>
    <row r="26" spans="7:21" x14ac:dyDescent="0.3">
      <c r="P26">
        <f t="shared" si="3"/>
        <v>22</v>
      </c>
      <c r="Q26">
        <v>348.91666666666669</v>
      </c>
      <c r="R26">
        <v>33.619416287543594</v>
      </c>
      <c r="S26">
        <v>193.58333333333334</v>
      </c>
      <c r="T26">
        <v>39.123251243714265</v>
      </c>
      <c r="U26">
        <v>0.150368868088397</v>
      </c>
    </row>
    <row r="27" spans="7:21" x14ac:dyDescent="0.3">
      <c r="P27">
        <f t="shared" si="3"/>
        <v>23</v>
      </c>
      <c r="Q27">
        <v>329.75</v>
      </c>
      <c r="R27">
        <v>41.446844380373626</v>
      </c>
      <c r="S27">
        <v>180.16666666666666</v>
      </c>
      <c r="T27">
        <v>51.578419259738226</v>
      </c>
      <c r="U27">
        <v>-0.44798321666626795</v>
      </c>
    </row>
    <row r="28" spans="7:21" x14ac:dyDescent="0.3">
      <c r="P28">
        <f t="shared" si="3"/>
        <v>24</v>
      </c>
      <c r="Q28">
        <v>328.33333333333331</v>
      </c>
      <c r="R28">
        <v>58.540325391730647</v>
      </c>
      <c r="S28">
        <v>191.58333333333334</v>
      </c>
      <c r="T28">
        <v>56.596592144971453</v>
      </c>
      <c r="U28">
        <v>0.41140517709964231</v>
      </c>
    </row>
    <row r="29" spans="7:21" x14ac:dyDescent="0.3">
      <c r="P29">
        <f t="shared" si="3"/>
        <v>25</v>
      </c>
      <c r="Q29">
        <v>319.16666666666669</v>
      </c>
      <c r="R29">
        <v>48.107518469916322</v>
      </c>
      <c r="S29">
        <v>172.33333333333334</v>
      </c>
      <c r="T29">
        <v>42.296213742718137</v>
      </c>
      <c r="U29">
        <v>7.4850395081302243E-2</v>
      </c>
    </row>
    <row r="30" spans="7:21" x14ac:dyDescent="0.3">
      <c r="P30">
        <f t="shared" si="3"/>
        <v>26</v>
      </c>
      <c r="Q30">
        <v>323.83333333333331</v>
      </c>
      <c r="R30">
        <v>49.368435505314842</v>
      </c>
      <c r="S30">
        <v>180.58333333333334</v>
      </c>
      <c r="T30">
        <v>56.440569440676981</v>
      </c>
      <c r="U30">
        <v>-0.2183617537843523</v>
      </c>
    </row>
    <row r="31" spans="7:21" x14ac:dyDescent="0.3">
      <c r="P31">
        <f t="shared" si="3"/>
        <v>27</v>
      </c>
      <c r="Q31">
        <v>332.5</v>
      </c>
      <c r="R31">
        <v>55.166689554147041</v>
      </c>
      <c r="S31">
        <v>178.91666666666666</v>
      </c>
      <c r="T31">
        <v>46.008810091770549</v>
      </c>
      <c r="U31">
        <v>0.24522119379251894</v>
      </c>
    </row>
    <row r="32" spans="7:21" x14ac:dyDescent="0.3">
      <c r="P32">
        <f t="shared" si="3"/>
        <v>28</v>
      </c>
      <c r="Q32">
        <v>319.33333333333331</v>
      </c>
      <c r="R32">
        <v>40.797355826379842</v>
      </c>
      <c r="S32">
        <v>174.58333333333334</v>
      </c>
      <c r="T32">
        <v>43.802155059754647</v>
      </c>
      <c r="U32">
        <v>0.56771588068470147</v>
      </c>
    </row>
    <row r="33" spans="16:21" x14ac:dyDescent="0.3">
      <c r="P33">
        <f t="shared" si="3"/>
        <v>29</v>
      </c>
      <c r="Q33">
        <v>328.16666666666669</v>
      </c>
      <c r="R33">
        <v>50.052396788190187</v>
      </c>
      <c r="S33">
        <v>171.16666666666666</v>
      </c>
      <c r="T33">
        <v>41.160071855519362</v>
      </c>
      <c r="U33">
        <v>8.7224753434356581E-2</v>
      </c>
    </row>
    <row r="34" spans="16:21" x14ac:dyDescent="0.3">
      <c r="P34">
        <f t="shared" si="3"/>
        <v>30</v>
      </c>
      <c r="Q34">
        <v>331</v>
      </c>
      <c r="R34">
        <v>45.033320996790806</v>
      </c>
      <c r="S34">
        <v>188.33333333333334</v>
      </c>
      <c r="T34">
        <v>42.113123269536224</v>
      </c>
      <c r="U34">
        <v>-0.35932337139127246</v>
      </c>
    </row>
    <row r="35" spans="16:21" x14ac:dyDescent="0.3">
      <c r="P35">
        <f t="shared" si="3"/>
        <v>31</v>
      </c>
      <c r="Q35">
        <v>327</v>
      </c>
      <c r="R35">
        <v>46.674891050172306</v>
      </c>
      <c r="S35">
        <v>177.33333333333334</v>
      </c>
      <c r="T35">
        <v>33.697405708973406</v>
      </c>
      <c r="U35">
        <v>-3.6876374253620697E-2</v>
      </c>
    </row>
    <row r="36" spans="16:21" x14ac:dyDescent="0.3">
      <c r="P36">
        <f t="shared" si="3"/>
        <v>32</v>
      </c>
      <c r="Q36">
        <v>309.75</v>
      </c>
      <c r="R36">
        <v>49.688346905303845</v>
      </c>
      <c r="S36">
        <v>189.66666666666666</v>
      </c>
      <c r="T36">
        <v>53.278570369390188</v>
      </c>
      <c r="U36">
        <v>0.2384569121479973</v>
      </c>
    </row>
    <row r="37" spans="16:21" x14ac:dyDescent="0.3">
      <c r="P37">
        <f t="shared" si="3"/>
        <v>33</v>
      </c>
      <c r="Q37">
        <v>302.08333333333331</v>
      </c>
      <c r="R37">
        <v>35.569287909996874</v>
      </c>
      <c r="S37">
        <v>179.33333333333334</v>
      </c>
      <c r="T37">
        <v>41.831552539665431</v>
      </c>
      <c r="U37">
        <v>-0.37491870109105024</v>
      </c>
    </row>
    <row r="38" spans="16:21" x14ac:dyDescent="0.3">
      <c r="P38">
        <f t="shared" si="3"/>
        <v>34</v>
      </c>
      <c r="Q38">
        <v>313</v>
      </c>
      <c r="R38">
        <v>57.274458848282769</v>
      </c>
      <c r="S38">
        <v>162.91666666666666</v>
      </c>
      <c r="T38">
        <v>45.372114650727816</v>
      </c>
      <c r="U38">
        <v>6.9581226965500106E-2</v>
      </c>
    </row>
    <row r="39" spans="16:21" x14ac:dyDescent="0.3">
      <c r="P39">
        <f t="shared" si="3"/>
        <v>35</v>
      </c>
      <c r="Q39">
        <v>330.66666666666669</v>
      </c>
      <c r="R39">
        <v>48.973709706578788</v>
      </c>
      <c r="S39">
        <v>175.25</v>
      </c>
      <c r="T39">
        <v>43.755778839122286</v>
      </c>
      <c r="U39">
        <v>-4.1787378242039042E-2</v>
      </c>
    </row>
    <row r="40" spans="16:21" x14ac:dyDescent="0.3">
      <c r="P40">
        <f t="shared" si="3"/>
        <v>36</v>
      </c>
      <c r="Q40">
        <v>314.25</v>
      </c>
      <c r="R40">
        <v>43.641358615631823</v>
      </c>
      <c r="S40">
        <v>176.41666666666666</v>
      </c>
      <c r="T40">
        <v>45.181368511877352</v>
      </c>
      <c r="U40">
        <v>7.0852127105608731E-2</v>
      </c>
    </row>
    <row r="41" spans="16:21" x14ac:dyDescent="0.3">
      <c r="P41">
        <f t="shared" si="3"/>
        <v>37</v>
      </c>
      <c r="Q41">
        <v>331.75</v>
      </c>
      <c r="R41">
        <v>49.258363387716848</v>
      </c>
      <c r="S41">
        <v>169.58333333333334</v>
      </c>
      <c r="T41">
        <v>54.133602962457353</v>
      </c>
      <c r="U41">
        <v>0.22527552298940309</v>
      </c>
    </row>
    <row r="42" spans="16:21" x14ac:dyDescent="0.3">
      <c r="P42">
        <f t="shared" si="3"/>
        <v>38</v>
      </c>
      <c r="Q42">
        <v>302.08333333333331</v>
      </c>
      <c r="R42">
        <v>50.983880399652477</v>
      </c>
      <c r="S42">
        <v>199.91666666666666</v>
      </c>
      <c r="T42">
        <v>45.552084740903197</v>
      </c>
      <c r="U42">
        <v>0.341926863868735</v>
      </c>
    </row>
    <row r="43" spans="16:21" x14ac:dyDescent="0.3">
      <c r="P43">
        <f t="shared" si="3"/>
        <v>39</v>
      </c>
      <c r="Q43">
        <v>332.08333333333331</v>
      </c>
      <c r="R43">
        <v>43.263375931262047</v>
      </c>
      <c r="S43">
        <v>217.08333333333334</v>
      </c>
      <c r="T43">
        <v>32.40779461048141</v>
      </c>
      <c r="U43">
        <v>-0.51716260519074897</v>
      </c>
    </row>
    <row r="44" spans="16:21" x14ac:dyDescent="0.3">
      <c r="P44">
        <f t="shared" si="3"/>
        <v>40</v>
      </c>
      <c r="Q44">
        <v>328.41666666666669</v>
      </c>
      <c r="R44">
        <v>57.2037162386777</v>
      </c>
      <c r="S44">
        <v>156.83333333333334</v>
      </c>
      <c r="T44">
        <v>36.756776328462315</v>
      </c>
      <c r="U44">
        <v>-0.19616900461460843</v>
      </c>
    </row>
    <row r="45" spans="16:21" x14ac:dyDescent="0.3">
      <c r="P45">
        <f t="shared" si="3"/>
        <v>41</v>
      </c>
      <c r="Q45">
        <v>327</v>
      </c>
      <c r="R45">
        <v>48.045433043772604</v>
      </c>
      <c r="S45">
        <v>166.58333333333334</v>
      </c>
      <c r="T45">
        <v>32.941982976503468</v>
      </c>
      <c r="U45">
        <v>6.7203412426971837E-2</v>
      </c>
    </row>
    <row r="46" spans="16:21" x14ac:dyDescent="0.3">
      <c r="P46">
        <f t="shared" si="3"/>
        <v>42</v>
      </c>
      <c r="Q46">
        <v>336.33333333333331</v>
      </c>
      <c r="R46">
        <v>49.264284192198552</v>
      </c>
      <c r="S46">
        <v>182.66666666666666</v>
      </c>
      <c r="T46">
        <v>50.294285475739223</v>
      </c>
      <c r="U46">
        <v>1.0652545446123856E-2</v>
      </c>
    </row>
    <row r="47" spans="16:21" x14ac:dyDescent="0.3">
      <c r="P47">
        <f t="shared" si="3"/>
        <v>43</v>
      </c>
      <c r="Q47">
        <v>336</v>
      </c>
      <c r="R47">
        <v>48.270073544588683</v>
      </c>
      <c r="S47">
        <v>201</v>
      </c>
      <c r="T47">
        <v>44.043367058141477</v>
      </c>
      <c r="U47">
        <v>-1.2700045907605194E-2</v>
      </c>
    </row>
    <row r="48" spans="16:21" x14ac:dyDescent="0.3">
      <c r="P48">
        <f t="shared" si="3"/>
        <v>44</v>
      </c>
      <c r="Q48">
        <v>323.33333333333331</v>
      </c>
      <c r="R48">
        <v>51.22736011393161</v>
      </c>
      <c r="S48">
        <v>184.5</v>
      </c>
      <c r="T48">
        <v>49.175936465640667</v>
      </c>
      <c r="U48">
        <v>0.59994902756014779</v>
      </c>
    </row>
    <row r="49" spans="16:21" x14ac:dyDescent="0.3">
      <c r="P49">
        <f t="shared" si="3"/>
        <v>45</v>
      </c>
      <c r="Q49">
        <v>320.16666666666669</v>
      </c>
      <c r="R49">
        <v>44.718987899860679</v>
      </c>
      <c r="S49">
        <v>198.16666666666666</v>
      </c>
      <c r="T49">
        <v>36.388892744236074</v>
      </c>
      <c r="U49">
        <v>7.9981293140865467E-2</v>
      </c>
    </row>
    <row r="50" spans="16:21" x14ac:dyDescent="0.3">
      <c r="P50">
        <f t="shared" si="3"/>
        <v>46</v>
      </c>
      <c r="Q50">
        <v>312.33333333333331</v>
      </c>
      <c r="R50">
        <v>57.469886712850631</v>
      </c>
      <c r="S50">
        <v>189.41666666666666</v>
      </c>
      <c r="T50">
        <v>46.345458409120489</v>
      </c>
      <c r="U50">
        <v>-0.40963905176771265</v>
      </c>
    </row>
    <row r="51" spans="16:21" x14ac:dyDescent="0.3">
      <c r="P51">
        <f t="shared" si="3"/>
        <v>47</v>
      </c>
      <c r="Q51">
        <v>288.66666666666669</v>
      </c>
      <c r="R51">
        <v>31.698389214404497</v>
      </c>
      <c r="S51">
        <v>172.33333333333334</v>
      </c>
      <c r="T51">
        <v>48.064981267471914</v>
      </c>
      <c r="U51">
        <v>6.8220391770453109E-3</v>
      </c>
    </row>
    <row r="52" spans="16:21" x14ac:dyDescent="0.3">
      <c r="P52">
        <f t="shared" si="3"/>
        <v>48</v>
      </c>
      <c r="Q52">
        <v>318.66666666666669</v>
      </c>
      <c r="R52">
        <v>52.771089422029995</v>
      </c>
      <c r="S52">
        <v>177.91666666666666</v>
      </c>
      <c r="T52">
        <v>41.535216893911169</v>
      </c>
      <c r="U52">
        <v>1.1060213348677317E-4</v>
      </c>
    </row>
    <row r="53" spans="16:21" x14ac:dyDescent="0.3">
      <c r="P53">
        <f t="shared" si="3"/>
        <v>49</v>
      </c>
      <c r="Q53">
        <v>296.66666666666669</v>
      </c>
      <c r="R53">
        <v>50.297900432113416</v>
      </c>
      <c r="S53">
        <v>176.41666666666666</v>
      </c>
      <c r="T53">
        <v>46.728341280082695</v>
      </c>
      <c r="U53">
        <v>-0.54407403154579237</v>
      </c>
    </row>
    <row r="54" spans="16:21" x14ac:dyDescent="0.3">
      <c r="P54">
        <f t="shared" si="3"/>
        <v>50</v>
      </c>
      <c r="Q54">
        <v>316.66666666666669</v>
      </c>
      <c r="R54">
        <v>50.20925907608779</v>
      </c>
      <c r="S54">
        <v>191.5</v>
      </c>
      <c r="T54">
        <v>44.807669798007495</v>
      </c>
      <c r="U54">
        <v>-0.34985551505818069</v>
      </c>
    </row>
    <row r="55" spans="16:21" x14ac:dyDescent="0.3">
      <c r="P55">
        <f t="shared" si="3"/>
        <v>51</v>
      </c>
      <c r="Q55">
        <v>311</v>
      </c>
      <c r="R55">
        <v>52.362373722150735</v>
      </c>
      <c r="S55">
        <v>186.08333333333334</v>
      </c>
      <c r="T55">
        <v>33.86996076797616</v>
      </c>
      <c r="U55">
        <v>6.356162333902713E-3</v>
      </c>
    </row>
    <row r="56" spans="16:21" x14ac:dyDescent="0.3">
      <c r="P56">
        <f t="shared" si="3"/>
        <v>52</v>
      </c>
      <c r="Q56">
        <v>322.08333333333331</v>
      </c>
      <c r="R56">
        <v>38.625140972577981</v>
      </c>
      <c r="S56">
        <v>172.41666666666666</v>
      </c>
      <c r="T56">
        <v>48.485158616432386</v>
      </c>
      <c r="U56">
        <v>-8.5359174821761835E-2</v>
      </c>
    </row>
    <row r="57" spans="16:21" x14ac:dyDescent="0.3">
      <c r="P57">
        <f t="shared" si="3"/>
        <v>53</v>
      </c>
      <c r="Q57">
        <v>313.58333333333331</v>
      </c>
      <c r="R57">
        <v>47.367918436107196</v>
      </c>
      <c r="S57">
        <v>180</v>
      </c>
      <c r="T57">
        <v>40.253740650573533</v>
      </c>
      <c r="U57">
        <v>3.9763336738831138E-2</v>
      </c>
    </row>
    <row r="58" spans="16:21" x14ac:dyDescent="0.3">
      <c r="P58">
        <f t="shared" si="3"/>
        <v>54</v>
      </c>
      <c r="Q58">
        <v>318.41666666666669</v>
      </c>
      <c r="R58">
        <v>42.373787637971255</v>
      </c>
      <c r="S58">
        <v>199.66666666666666</v>
      </c>
      <c r="T58">
        <v>46.792255251431868</v>
      </c>
      <c r="U58">
        <v>6.9538640141504366E-3</v>
      </c>
    </row>
    <row r="59" spans="16:21" x14ac:dyDescent="0.3">
      <c r="P59">
        <f t="shared" si="3"/>
        <v>55</v>
      </c>
      <c r="Q59">
        <v>319.16666666666669</v>
      </c>
      <c r="R59">
        <v>47.868823282218351</v>
      </c>
      <c r="S59">
        <v>172.58333333333334</v>
      </c>
      <c r="T59">
        <v>40.162076941343884</v>
      </c>
      <c r="U59">
        <v>0.21022849294262708</v>
      </c>
    </row>
    <row r="60" spans="16:21" x14ac:dyDescent="0.3">
      <c r="P60">
        <f t="shared" si="3"/>
        <v>56</v>
      </c>
      <c r="Q60">
        <v>333.41666666666669</v>
      </c>
      <c r="R60">
        <v>34.465947181986962</v>
      </c>
      <c r="S60">
        <v>186.58333333333334</v>
      </c>
      <c r="T60">
        <v>45.030208715591122</v>
      </c>
      <c r="U60">
        <v>-0.40422197512811969</v>
      </c>
    </row>
    <row r="61" spans="16:21" x14ac:dyDescent="0.3">
      <c r="P61">
        <f t="shared" si="3"/>
        <v>57</v>
      </c>
      <c r="Q61">
        <v>318.08333333333331</v>
      </c>
      <c r="R61">
        <v>54.441725864923882</v>
      </c>
      <c r="S61">
        <v>182.5</v>
      </c>
      <c r="T61">
        <v>57.942761725375469</v>
      </c>
      <c r="U61">
        <v>-0.27457133591990879</v>
      </c>
    </row>
    <row r="62" spans="16:21" x14ac:dyDescent="0.3">
      <c r="P62">
        <f t="shared" si="3"/>
        <v>58</v>
      </c>
      <c r="Q62">
        <v>292.58333333333331</v>
      </c>
      <c r="R62">
        <v>36.527594384453351</v>
      </c>
      <c r="S62">
        <v>196.25</v>
      </c>
      <c r="T62">
        <v>42.518712458056733</v>
      </c>
      <c r="U62">
        <v>-0.1800936282475406</v>
      </c>
    </row>
    <row r="63" spans="16:21" x14ac:dyDescent="0.3">
      <c r="P63">
        <f t="shared" si="3"/>
        <v>59</v>
      </c>
      <c r="Q63">
        <v>329</v>
      </c>
      <c r="R63">
        <v>47.665501151251938</v>
      </c>
      <c r="S63">
        <v>181.08333333333334</v>
      </c>
      <c r="T63">
        <v>45.745259731241987</v>
      </c>
      <c r="U63">
        <v>0.3664763291503772</v>
      </c>
    </row>
    <row r="64" spans="16:21" x14ac:dyDescent="0.3">
      <c r="P64">
        <f t="shared" si="3"/>
        <v>60</v>
      </c>
      <c r="Q64">
        <v>333.16666666666669</v>
      </c>
      <c r="R64">
        <v>45.930448077566886</v>
      </c>
      <c r="S64">
        <v>169.16666666666666</v>
      </c>
      <c r="T64">
        <v>39.638900391439037</v>
      </c>
      <c r="U64">
        <v>0.62723791011750918</v>
      </c>
    </row>
    <row r="65" spans="16:21" x14ac:dyDescent="0.3">
      <c r="P65">
        <f t="shared" si="3"/>
        <v>61</v>
      </c>
      <c r="Q65">
        <v>336.5</v>
      </c>
      <c r="R65">
        <v>54.566889727612789</v>
      </c>
      <c r="S65">
        <v>189.41666666666666</v>
      </c>
      <c r="T65">
        <v>41.951180140152395</v>
      </c>
      <c r="U65">
        <v>0.30144238470845658</v>
      </c>
    </row>
    <row r="66" spans="16:21" x14ac:dyDescent="0.3">
      <c r="P66">
        <f t="shared" si="3"/>
        <v>62</v>
      </c>
      <c r="Q66">
        <v>326.41666666666669</v>
      </c>
      <c r="R66">
        <v>51.140552017025271</v>
      </c>
      <c r="S66">
        <v>179.66666666666666</v>
      </c>
      <c r="T66">
        <v>39.628578607164854</v>
      </c>
      <c r="U66">
        <v>0.259484694428809</v>
      </c>
    </row>
    <row r="67" spans="16:21" x14ac:dyDescent="0.3">
      <c r="P67">
        <f t="shared" si="3"/>
        <v>63</v>
      </c>
      <c r="Q67">
        <v>338.41666666666669</v>
      </c>
      <c r="R67">
        <v>38.032183341177991</v>
      </c>
      <c r="S67">
        <v>196.5</v>
      </c>
      <c r="T67">
        <v>45.804922323817003</v>
      </c>
      <c r="U67">
        <v>0.17975049496693399</v>
      </c>
    </row>
    <row r="68" spans="16:21" x14ac:dyDescent="0.3">
      <c r="P68">
        <f t="shared" si="3"/>
        <v>64</v>
      </c>
      <c r="Q68">
        <v>320.75</v>
      </c>
      <c r="R68">
        <v>54.717663759271808</v>
      </c>
      <c r="S68">
        <v>194.08333333333334</v>
      </c>
      <c r="T68">
        <v>44.575693199796973</v>
      </c>
      <c r="U68">
        <v>-0.29775598067430764</v>
      </c>
    </row>
    <row r="69" spans="16:21" x14ac:dyDescent="0.3">
      <c r="P69">
        <f t="shared" si="3"/>
        <v>65</v>
      </c>
      <c r="Q69">
        <v>309.16666666666669</v>
      </c>
      <c r="R69">
        <v>52.111477244519442</v>
      </c>
      <c r="S69">
        <v>180.41666666666666</v>
      </c>
      <c r="T69">
        <v>46.769178532512868</v>
      </c>
      <c r="U69">
        <v>0.29445604841099898</v>
      </c>
    </row>
    <row r="70" spans="16:21" x14ac:dyDescent="0.3">
      <c r="P70">
        <f t="shared" ref="P70:P133" si="4">P69+1</f>
        <v>66</v>
      </c>
      <c r="Q70">
        <v>328.58333333333331</v>
      </c>
      <c r="R70">
        <v>48.323640616413094</v>
      </c>
      <c r="S70">
        <v>176.41666666666666</v>
      </c>
      <c r="T70">
        <v>45.432183893505879</v>
      </c>
      <c r="U70">
        <v>-5.6973931204210036E-2</v>
      </c>
    </row>
    <row r="71" spans="16:21" x14ac:dyDescent="0.3">
      <c r="P71">
        <f t="shared" si="4"/>
        <v>67</v>
      </c>
      <c r="Q71">
        <v>325.5</v>
      </c>
      <c r="R71">
        <v>36.112198895815098</v>
      </c>
      <c r="S71">
        <v>185.5</v>
      </c>
      <c r="T71">
        <v>50.749832064209379</v>
      </c>
      <c r="U71">
        <v>-0.21548080446157342</v>
      </c>
    </row>
    <row r="72" spans="16:21" x14ac:dyDescent="0.3">
      <c r="P72">
        <f t="shared" si="4"/>
        <v>68</v>
      </c>
      <c r="Q72">
        <v>327.41666666666669</v>
      </c>
      <c r="R72">
        <v>55.467366873494136</v>
      </c>
      <c r="S72">
        <v>161.66666666666666</v>
      </c>
      <c r="T72">
        <v>41.185463749269914</v>
      </c>
      <c r="U72">
        <v>4.2487530423715066E-2</v>
      </c>
    </row>
    <row r="73" spans="16:21" x14ac:dyDescent="0.3">
      <c r="P73">
        <f t="shared" si="4"/>
        <v>69</v>
      </c>
      <c r="Q73">
        <v>286.25</v>
      </c>
      <c r="R73">
        <v>45.403494058577394</v>
      </c>
      <c r="S73">
        <v>197.75</v>
      </c>
      <c r="T73">
        <v>53.069636927685529</v>
      </c>
      <c r="U73">
        <v>0.55886590597172547</v>
      </c>
    </row>
    <row r="74" spans="16:21" x14ac:dyDescent="0.3">
      <c r="P74">
        <f t="shared" si="4"/>
        <v>70</v>
      </c>
      <c r="Q74">
        <v>301.66666666666669</v>
      </c>
      <c r="R74">
        <v>40.775066653606679</v>
      </c>
      <c r="S74">
        <v>192.08333333333334</v>
      </c>
      <c r="T74">
        <v>42.67308782174576</v>
      </c>
      <c r="U74">
        <v>-6.0954441353123687E-4</v>
      </c>
    </row>
    <row r="75" spans="16:21" x14ac:dyDescent="0.3">
      <c r="P75">
        <f t="shared" si="4"/>
        <v>71</v>
      </c>
      <c r="Q75">
        <v>322</v>
      </c>
      <c r="R75">
        <v>39.883922484220037</v>
      </c>
      <c r="S75">
        <v>189.66666666666666</v>
      </c>
      <c r="T75">
        <v>37.967290547458788</v>
      </c>
      <c r="U75">
        <v>-0.11286458650384568</v>
      </c>
    </row>
    <row r="76" spans="16:21" x14ac:dyDescent="0.3">
      <c r="P76">
        <f t="shared" si="4"/>
        <v>72</v>
      </c>
      <c r="Q76">
        <v>317.5</v>
      </c>
      <c r="R76">
        <v>52.000874118527172</v>
      </c>
      <c r="S76">
        <v>189.83333333333334</v>
      </c>
      <c r="T76">
        <v>51.167875812383663</v>
      </c>
      <c r="U76">
        <v>-0.63375264369422712</v>
      </c>
    </row>
    <row r="77" spans="16:21" x14ac:dyDescent="0.3">
      <c r="P77">
        <f t="shared" si="4"/>
        <v>73</v>
      </c>
      <c r="Q77">
        <v>317.75</v>
      </c>
      <c r="R77">
        <v>51.042094927084001</v>
      </c>
      <c r="S77">
        <v>169.91666666666666</v>
      </c>
      <c r="T77">
        <v>46.040413735865783</v>
      </c>
      <c r="U77">
        <v>-0.39443921114982466</v>
      </c>
    </row>
    <row r="78" spans="16:21" x14ac:dyDescent="0.3">
      <c r="P78">
        <f t="shared" si="4"/>
        <v>74</v>
      </c>
      <c r="Q78">
        <v>317.83333333333331</v>
      </c>
      <c r="R78">
        <v>54.186266850111778</v>
      </c>
      <c r="S78">
        <v>180.5</v>
      </c>
      <c r="T78">
        <v>47.208435301716612</v>
      </c>
      <c r="U78">
        <v>0.33619373309583156</v>
      </c>
    </row>
    <row r="79" spans="16:21" x14ac:dyDescent="0.3">
      <c r="P79">
        <f t="shared" si="4"/>
        <v>75</v>
      </c>
      <c r="Q79">
        <v>304.75</v>
      </c>
      <c r="R79">
        <v>42.222624267091689</v>
      </c>
      <c r="S79">
        <v>192.25</v>
      </c>
      <c r="T79">
        <v>45.287214731994922</v>
      </c>
      <c r="U79">
        <v>0.13054116168515734</v>
      </c>
    </row>
    <row r="80" spans="16:21" x14ac:dyDescent="0.3">
      <c r="P80">
        <f t="shared" si="4"/>
        <v>76</v>
      </c>
      <c r="Q80">
        <v>311.66666666666669</v>
      </c>
      <c r="R80">
        <v>49.71982105821192</v>
      </c>
      <c r="S80">
        <v>189.58333333333334</v>
      </c>
      <c r="T80">
        <v>53.693504488368291</v>
      </c>
      <c r="U80">
        <v>5.3576797586018582E-3</v>
      </c>
    </row>
    <row r="81" spans="16:21" x14ac:dyDescent="0.3">
      <c r="P81">
        <f t="shared" si="4"/>
        <v>77</v>
      </c>
      <c r="Q81">
        <v>326.91666666666669</v>
      </c>
      <c r="R81">
        <v>37.222813955797136</v>
      </c>
      <c r="S81">
        <v>168.58333333333334</v>
      </c>
      <c r="T81">
        <v>37.914876747628767</v>
      </c>
      <c r="U81">
        <v>0.22587732139229882</v>
      </c>
    </row>
    <row r="82" spans="16:21" x14ac:dyDescent="0.3">
      <c r="P82">
        <f t="shared" si="4"/>
        <v>78</v>
      </c>
      <c r="Q82">
        <v>308.83333333333331</v>
      </c>
      <c r="R82">
        <v>47.741412047010414</v>
      </c>
      <c r="S82">
        <v>174.5</v>
      </c>
      <c r="T82">
        <v>50.368641037852115</v>
      </c>
      <c r="U82">
        <v>-6.0526164404707851E-2</v>
      </c>
    </row>
    <row r="83" spans="16:21" x14ac:dyDescent="0.3">
      <c r="P83">
        <f t="shared" si="4"/>
        <v>79</v>
      </c>
      <c r="Q83">
        <v>303.75</v>
      </c>
      <c r="R83">
        <v>42.595614370922789</v>
      </c>
      <c r="S83">
        <v>193.5</v>
      </c>
      <c r="T83">
        <v>29.54349643861034</v>
      </c>
      <c r="U83">
        <v>-0.62607199450212259</v>
      </c>
    </row>
    <row r="84" spans="16:21" x14ac:dyDescent="0.3">
      <c r="P84">
        <f t="shared" si="4"/>
        <v>80</v>
      </c>
      <c r="Q84">
        <v>337.33333333333331</v>
      </c>
      <c r="R84">
        <v>50.609617004412712</v>
      </c>
      <c r="S84">
        <v>184.33333333333334</v>
      </c>
      <c r="T84">
        <v>46.995808968524656</v>
      </c>
      <c r="U84">
        <v>-0.21447723513419137</v>
      </c>
    </row>
    <row r="85" spans="16:21" x14ac:dyDescent="0.3">
      <c r="P85">
        <f t="shared" si="4"/>
        <v>81</v>
      </c>
      <c r="Q85">
        <v>326.16666666666669</v>
      </c>
      <c r="R85">
        <v>48.991341226297557</v>
      </c>
      <c r="S85">
        <v>198.58333333333334</v>
      </c>
      <c r="T85">
        <v>44.754803365029169</v>
      </c>
      <c r="U85">
        <v>-0.23103215559483284</v>
      </c>
    </row>
    <row r="86" spans="16:21" x14ac:dyDescent="0.3">
      <c r="P86">
        <f t="shared" si="4"/>
        <v>82</v>
      </c>
      <c r="Q86">
        <v>321.66666666666669</v>
      </c>
      <c r="R86">
        <v>52.582979156469477</v>
      </c>
      <c r="S86">
        <v>175.91666666666666</v>
      </c>
      <c r="T86">
        <v>51.065836887000088</v>
      </c>
      <c r="U86">
        <v>0.2021748971980154</v>
      </c>
    </row>
    <row r="87" spans="16:21" x14ac:dyDescent="0.3">
      <c r="P87">
        <f t="shared" si="4"/>
        <v>83</v>
      </c>
      <c r="Q87">
        <v>335.08333333333331</v>
      </c>
      <c r="R87">
        <v>39.855325487279323</v>
      </c>
      <c r="S87">
        <v>174.5</v>
      </c>
      <c r="T87">
        <v>46.470909766707329</v>
      </c>
      <c r="U87">
        <v>-0.41282082265408576</v>
      </c>
    </row>
    <row r="88" spans="16:21" x14ac:dyDescent="0.3">
      <c r="P88">
        <f t="shared" si="4"/>
        <v>84</v>
      </c>
      <c r="Q88">
        <v>317.08333333333331</v>
      </c>
      <c r="R88">
        <v>41.988003337172763</v>
      </c>
      <c r="S88">
        <v>177.75</v>
      </c>
      <c r="T88">
        <v>59.068719609990161</v>
      </c>
      <c r="U88">
        <v>-0.21471153037937507</v>
      </c>
    </row>
    <row r="89" spans="16:21" x14ac:dyDescent="0.3">
      <c r="P89">
        <f t="shared" si="4"/>
        <v>85</v>
      </c>
      <c r="Q89">
        <v>325.08333333333331</v>
      </c>
      <c r="R89">
        <v>55.148491009329241</v>
      </c>
      <c r="S89">
        <v>171.91666666666666</v>
      </c>
      <c r="T89">
        <v>51.321550202147215</v>
      </c>
      <c r="U89">
        <v>-0.17206352092497651</v>
      </c>
    </row>
    <row r="90" spans="16:21" x14ac:dyDescent="0.3">
      <c r="P90">
        <f t="shared" si="4"/>
        <v>86</v>
      </c>
      <c r="Q90">
        <v>336.58333333333331</v>
      </c>
      <c r="R90">
        <v>51.579520836248342</v>
      </c>
      <c r="S90">
        <v>196.41666666666666</v>
      </c>
      <c r="T90">
        <v>48.479533326086724</v>
      </c>
      <c r="U90">
        <v>0.2322427438662352</v>
      </c>
    </row>
    <row r="91" spans="16:21" x14ac:dyDescent="0.3">
      <c r="P91">
        <f t="shared" si="4"/>
        <v>87</v>
      </c>
      <c r="Q91">
        <v>309.91666666666669</v>
      </c>
      <c r="R91">
        <v>47.14090741081634</v>
      </c>
      <c r="S91">
        <v>168.16666666666666</v>
      </c>
      <c r="T91">
        <v>44.653887814721116</v>
      </c>
      <c r="U91">
        <v>4.7296643006750745E-2</v>
      </c>
    </row>
    <row r="92" spans="16:21" x14ac:dyDescent="0.3">
      <c r="P92">
        <f t="shared" si="4"/>
        <v>88</v>
      </c>
      <c r="Q92">
        <v>333.33333333333331</v>
      </c>
      <c r="R92">
        <v>48.025245886140439</v>
      </c>
      <c r="S92">
        <v>176.41666666666666</v>
      </c>
      <c r="T92">
        <v>45.028189823574749</v>
      </c>
      <c r="U92">
        <v>-4.1562639610019686E-2</v>
      </c>
    </row>
    <row r="93" spans="16:21" x14ac:dyDescent="0.3">
      <c r="P93">
        <f t="shared" si="4"/>
        <v>89</v>
      </c>
      <c r="Q93">
        <v>322.25</v>
      </c>
      <c r="R93">
        <v>56.425534194112061</v>
      </c>
      <c r="S93">
        <v>196.5</v>
      </c>
      <c r="T93">
        <v>33.559986997505334</v>
      </c>
      <c r="U93">
        <v>-6.7618682239195357E-2</v>
      </c>
    </row>
    <row r="94" spans="16:21" x14ac:dyDescent="0.3">
      <c r="P94">
        <f t="shared" si="4"/>
        <v>90</v>
      </c>
      <c r="Q94">
        <v>343.41666666666669</v>
      </c>
      <c r="R94">
        <v>41.256312648288628</v>
      </c>
      <c r="S94">
        <v>183.25</v>
      </c>
      <c r="T94">
        <v>46.86756001562469</v>
      </c>
      <c r="U94">
        <v>-1.5244898803162984E-2</v>
      </c>
    </row>
    <row r="95" spans="16:21" x14ac:dyDescent="0.3">
      <c r="P95">
        <f t="shared" si="4"/>
        <v>91</v>
      </c>
      <c r="Q95">
        <v>327.91666666666669</v>
      </c>
      <c r="R95">
        <v>43.063290279505779</v>
      </c>
      <c r="S95">
        <v>177.08333333333334</v>
      </c>
      <c r="T95">
        <v>47.01539077469176</v>
      </c>
      <c r="U95">
        <v>-0.35826467161434211</v>
      </c>
    </row>
    <row r="96" spans="16:21" x14ac:dyDescent="0.3">
      <c r="P96">
        <f t="shared" si="4"/>
        <v>92</v>
      </c>
      <c r="Q96">
        <v>309.58333333333331</v>
      </c>
      <c r="R96">
        <v>45.870288132224985</v>
      </c>
      <c r="S96">
        <v>196.33333333333334</v>
      </c>
      <c r="T96">
        <v>41.987732696225677</v>
      </c>
      <c r="U96">
        <v>0.1690591137977934</v>
      </c>
    </row>
    <row r="97" spans="16:21" x14ac:dyDescent="0.3">
      <c r="P97">
        <f t="shared" si="4"/>
        <v>93</v>
      </c>
      <c r="Q97">
        <v>317.08333333333331</v>
      </c>
      <c r="R97">
        <v>48.862438322170185</v>
      </c>
      <c r="S97">
        <v>203.91666666666666</v>
      </c>
      <c r="T97">
        <v>48.69283750452859</v>
      </c>
      <c r="U97">
        <v>3.1525712516530892E-2</v>
      </c>
    </row>
    <row r="98" spans="16:21" x14ac:dyDescent="0.3">
      <c r="P98">
        <f t="shared" si="4"/>
        <v>94</v>
      </c>
      <c r="Q98">
        <v>317.66666666666669</v>
      </c>
      <c r="R98">
        <v>49.918721817358211</v>
      </c>
      <c r="S98">
        <v>207.16666666666666</v>
      </c>
      <c r="T98">
        <v>37.77404913268883</v>
      </c>
      <c r="U98">
        <v>-0.23562549387280832</v>
      </c>
    </row>
    <row r="99" spans="16:21" x14ac:dyDescent="0.3">
      <c r="P99">
        <f t="shared" si="4"/>
        <v>95</v>
      </c>
      <c r="Q99">
        <v>317.5</v>
      </c>
      <c r="R99">
        <v>48.707848910155597</v>
      </c>
      <c r="S99">
        <v>179.91666666666666</v>
      </c>
      <c r="T99">
        <v>47.980030568282629</v>
      </c>
      <c r="U99">
        <v>0.23509119889827257</v>
      </c>
    </row>
    <row r="100" spans="16:21" x14ac:dyDescent="0.3">
      <c r="P100">
        <f t="shared" si="4"/>
        <v>96</v>
      </c>
      <c r="Q100">
        <v>334.66666666666669</v>
      </c>
      <c r="R100">
        <v>40.832993195862343</v>
      </c>
      <c r="S100">
        <v>183.25</v>
      </c>
      <c r="T100">
        <v>58.957804634100206</v>
      </c>
      <c r="U100">
        <v>0.28721764431807623</v>
      </c>
    </row>
    <row r="101" spans="16:21" x14ac:dyDescent="0.3">
      <c r="P101">
        <f t="shared" si="4"/>
        <v>97</v>
      </c>
      <c r="Q101">
        <v>325</v>
      </c>
      <c r="R101">
        <v>55.827656880145639</v>
      </c>
      <c r="S101">
        <v>184.58333333333334</v>
      </c>
      <c r="T101">
        <v>37.10539861072251</v>
      </c>
      <c r="U101">
        <v>-0.54238059728674848</v>
      </c>
    </row>
    <row r="102" spans="16:21" x14ac:dyDescent="0.3">
      <c r="P102">
        <f t="shared" si="4"/>
        <v>98</v>
      </c>
      <c r="Q102">
        <v>317.83333333333331</v>
      </c>
      <c r="R102">
        <v>47.34752241446099</v>
      </c>
      <c r="S102">
        <v>197.16666666666666</v>
      </c>
      <c r="T102">
        <v>36.796327221201018</v>
      </c>
      <c r="U102">
        <v>0.19381458697429271</v>
      </c>
    </row>
    <row r="103" spans="16:21" x14ac:dyDescent="0.3">
      <c r="P103">
        <f t="shared" si="4"/>
        <v>99</v>
      </c>
      <c r="Q103">
        <v>325.25</v>
      </c>
      <c r="R103">
        <v>46.28199139268672</v>
      </c>
      <c r="S103">
        <v>181.58333333333334</v>
      </c>
      <c r="T103">
        <v>51.953577763463457</v>
      </c>
      <c r="U103">
        <v>-0.35787787281957822</v>
      </c>
    </row>
    <row r="104" spans="16:21" x14ac:dyDescent="0.3">
      <c r="P104">
        <f t="shared" si="4"/>
        <v>100</v>
      </c>
      <c r="Q104">
        <v>311</v>
      </c>
      <c r="R104">
        <v>41.003325807460143</v>
      </c>
      <c r="S104">
        <v>203.5</v>
      </c>
      <c r="T104">
        <v>42.506683966385587</v>
      </c>
      <c r="U104">
        <v>-0.37627654069016631</v>
      </c>
    </row>
    <row r="105" spans="16:21" x14ac:dyDescent="0.3">
      <c r="P105">
        <f t="shared" si="4"/>
        <v>101</v>
      </c>
      <c r="Q105">
        <v>324.75</v>
      </c>
      <c r="R105">
        <v>29.631448281728101</v>
      </c>
      <c r="S105">
        <v>192.91666666666666</v>
      </c>
      <c r="T105">
        <v>41.64014307313937</v>
      </c>
      <c r="U105">
        <v>-0.1917305156135766</v>
      </c>
    </row>
    <row r="106" spans="16:21" x14ac:dyDescent="0.3">
      <c r="P106">
        <f t="shared" si="4"/>
        <v>102</v>
      </c>
      <c r="Q106">
        <v>328.25</v>
      </c>
      <c r="R106">
        <v>37.072717241070471</v>
      </c>
      <c r="S106">
        <v>195.08333333333334</v>
      </c>
      <c r="T106">
        <v>53.620651268184389</v>
      </c>
      <c r="U106">
        <v>-0.3685204123024538</v>
      </c>
    </row>
    <row r="107" spans="16:21" x14ac:dyDescent="0.3">
      <c r="P107">
        <f t="shared" si="4"/>
        <v>103</v>
      </c>
      <c r="Q107">
        <v>324.58333333333331</v>
      </c>
      <c r="R107">
        <v>43.487633212492142</v>
      </c>
      <c r="S107">
        <v>193.41666666666666</v>
      </c>
      <c r="T107">
        <v>41.037584399344645</v>
      </c>
      <c r="U107">
        <v>0.35831687592612294</v>
      </c>
    </row>
    <row r="108" spans="16:21" x14ac:dyDescent="0.3">
      <c r="P108">
        <f t="shared" si="4"/>
        <v>104</v>
      </c>
      <c r="Q108">
        <v>299.16666666666669</v>
      </c>
      <c r="R108">
        <v>34.993072907579275</v>
      </c>
      <c r="S108">
        <v>196.83333333333334</v>
      </c>
      <c r="T108">
        <v>49.875906614377072</v>
      </c>
      <c r="U108">
        <v>-0.13671261355431713</v>
      </c>
    </row>
    <row r="109" spans="16:21" x14ac:dyDescent="0.3">
      <c r="P109">
        <f t="shared" si="4"/>
        <v>105</v>
      </c>
      <c r="Q109">
        <v>313.91666666666669</v>
      </c>
      <c r="R109">
        <v>59.97189998556653</v>
      </c>
      <c r="S109">
        <v>176.66666666666666</v>
      </c>
      <c r="T109">
        <v>38.674241682248557</v>
      </c>
      <c r="U109">
        <v>0.30065664751739107</v>
      </c>
    </row>
    <row r="110" spans="16:21" x14ac:dyDescent="0.3">
      <c r="P110">
        <f t="shared" si="4"/>
        <v>106</v>
      </c>
      <c r="Q110">
        <v>316.58333333333331</v>
      </c>
      <c r="R110">
        <v>52.185784085381606</v>
      </c>
      <c r="S110">
        <v>194.25</v>
      </c>
      <c r="T110">
        <v>37.402296963980945</v>
      </c>
      <c r="U110">
        <v>-0.27385185588301975</v>
      </c>
    </row>
    <row r="111" spans="16:21" x14ac:dyDescent="0.3">
      <c r="P111">
        <f t="shared" si="4"/>
        <v>107</v>
      </c>
      <c r="Q111">
        <v>333.58333333333331</v>
      </c>
      <c r="R111">
        <v>53.213905109188367</v>
      </c>
      <c r="S111">
        <v>181</v>
      </c>
      <c r="T111">
        <v>41.193556424628973</v>
      </c>
      <c r="U111">
        <v>-0.41662571275183763</v>
      </c>
    </row>
    <row r="112" spans="16:21" x14ac:dyDescent="0.3">
      <c r="P112">
        <f t="shared" si="4"/>
        <v>108</v>
      </c>
      <c r="Q112">
        <v>321.08333333333331</v>
      </c>
      <c r="R112">
        <v>48.344329992505315</v>
      </c>
      <c r="S112">
        <v>185.91666666666666</v>
      </c>
      <c r="T112">
        <v>32.111901881144384</v>
      </c>
      <c r="U112">
        <v>-0.14323112311952876</v>
      </c>
    </row>
    <row r="113" spans="16:21" x14ac:dyDescent="0.3">
      <c r="P113">
        <f t="shared" si="4"/>
        <v>109</v>
      </c>
      <c r="Q113">
        <v>320.16666666666669</v>
      </c>
      <c r="R113">
        <v>45.069306897737306</v>
      </c>
      <c r="S113">
        <v>157.41666666666666</v>
      </c>
      <c r="T113">
        <v>37.621218223311992</v>
      </c>
      <c r="U113">
        <v>0.8380790314830372</v>
      </c>
    </row>
    <row r="114" spans="16:21" x14ac:dyDescent="0.3">
      <c r="P114">
        <f t="shared" si="4"/>
        <v>110</v>
      </c>
      <c r="Q114">
        <v>315.83333333333331</v>
      </c>
      <c r="R114">
        <v>47.408923849904753</v>
      </c>
      <c r="S114">
        <v>192.08333333333334</v>
      </c>
      <c r="T114">
        <v>45.993000126172049</v>
      </c>
      <c r="U114">
        <v>0.52724731796946722</v>
      </c>
    </row>
    <row r="115" spans="16:21" x14ac:dyDescent="0.3">
      <c r="P115">
        <f t="shared" si="4"/>
        <v>111</v>
      </c>
      <c r="Q115">
        <v>318.91666666666669</v>
      </c>
      <c r="R115">
        <v>41.064158965150604</v>
      </c>
      <c r="S115">
        <v>199.83333333333334</v>
      </c>
      <c r="T115">
        <v>31.979633670462384</v>
      </c>
      <c r="U115">
        <v>0.19811403147926693</v>
      </c>
    </row>
    <row r="116" spans="16:21" x14ac:dyDescent="0.3">
      <c r="P116">
        <f t="shared" si="4"/>
        <v>112</v>
      </c>
      <c r="Q116">
        <v>301.75</v>
      </c>
      <c r="R116">
        <v>41.398561679011372</v>
      </c>
      <c r="S116">
        <v>202.91666666666666</v>
      </c>
      <c r="T116">
        <v>43.412311478183113</v>
      </c>
      <c r="U116">
        <v>0.23085059479384637</v>
      </c>
    </row>
    <row r="117" spans="16:21" x14ac:dyDescent="0.3">
      <c r="P117">
        <f t="shared" si="4"/>
        <v>113</v>
      </c>
      <c r="Q117">
        <v>318.08333333333331</v>
      </c>
      <c r="R117">
        <v>49.946258997834811</v>
      </c>
      <c r="S117">
        <v>210.08333333333334</v>
      </c>
      <c r="T117">
        <v>37.078438560174057</v>
      </c>
      <c r="U117">
        <v>-0.11919183362661341</v>
      </c>
    </row>
    <row r="118" spans="16:21" x14ac:dyDescent="0.3">
      <c r="P118">
        <f t="shared" si="4"/>
        <v>114</v>
      </c>
      <c r="Q118">
        <v>311.5</v>
      </c>
      <c r="R118">
        <v>59.593318722518184</v>
      </c>
      <c r="S118">
        <v>192.5</v>
      </c>
      <c r="T118">
        <v>46.437641471704239</v>
      </c>
      <c r="U118">
        <v>-0.25291460463781257</v>
      </c>
    </row>
    <row r="119" spans="16:21" x14ac:dyDescent="0.3">
      <c r="P119">
        <f t="shared" si="4"/>
        <v>115</v>
      </c>
      <c r="Q119">
        <v>308.5</v>
      </c>
      <c r="R119">
        <v>42.581472710344556</v>
      </c>
      <c r="S119">
        <v>178.58333333333334</v>
      </c>
      <c r="T119">
        <v>36.778102015721117</v>
      </c>
      <c r="U119">
        <v>-1.3554522064983183E-2</v>
      </c>
    </row>
    <row r="120" spans="16:21" x14ac:dyDescent="0.3">
      <c r="P120">
        <f t="shared" si="4"/>
        <v>116</v>
      </c>
      <c r="Q120">
        <v>349.41666666666669</v>
      </c>
      <c r="R120">
        <v>38.852771828891257</v>
      </c>
      <c r="S120">
        <v>177.58333333333334</v>
      </c>
      <c r="T120">
        <v>39.039509901295318</v>
      </c>
      <c r="U120">
        <v>-0.42337627496680436</v>
      </c>
    </row>
    <row r="121" spans="16:21" x14ac:dyDescent="0.3">
      <c r="P121">
        <f t="shared" si="4"/>
        <v>117</v>
      </c>
      <c r="Q121">
        <v>308.91666666666669</v>
      </c>
      <c r="R121">
        <v>42.819830438570001</v>
      </c>
      <c r="S121">
        <v>195.58333333333334</v>
      </c>
      <c r="T121">
        <v>49.637702557144166</v>
      </c>
      <c r="U121">
        <v>0.25472701430924372</v>
      </c>
    </row>
    <row r="122" spans="16:21" x14ac:dyDescent="0.3">
      <c r="P122">
        <f t="shared" si="4"/>
        <v>118</v>
      </c>
      <c r="Q122">
        <v>319.83333333333331</v>
      </c>
      <c r="R122">
        <v>44.187273637498372</v>
      </c>
      <c r="S122">
        <v>188.75</v>
      </c>
      <c r="T122">
        <v>33.893214660164652</v>
      </c>
      <c r="U122">
        <v>-0.12944532974129067</v>
      </c>
    </row>
    <row r="123" spans="16:21" x14ac:dyDescent="0.3">
      <c r="P123">
        <f t="shared" si="4"/>
        <v>119</v>
      </c>
      <c r="Q123">
        <v>281.75</v>
      </c>
      <c r="R123">
        <v>34.625594842281316</v>
      </c>
      <c r="S123">
        <v>193.75</v>
      </c>
      <c r="T123">
        <v>45.563392403032587</v>
      </c>
      <c r="U123">
        <v>-0.43117667150547945</v>
      </c>
    </row>
    <row r="124" spans="16:21" x14ac:dyDescent="0.3">
      <c r="P124">
        <f t="shared" si="4"/>
        <v>120</v>
      </c>
      <c r="Q124">
        <v>306.16666666666669</v>
      </c>
      <c r="R124">
        <v>52.085302993059329</v>
      </c>
      <c r="S124">
        <v>174.75</v>
      </c>
      <c r="T124">
        <v>39.929767888586127</v>
      </c>
      <c r="U124">
        <v>-6.1305325720214333E-2</v>
      </c>
    </row>
    <row r="125" spans="16:21" x14ac:dyDescent="0.3">
      <c r="P125">
        <f t="shared" si="4"/>
        <v>121</v>
      </c>
      <c r="Q125">
        <v>298.25</v>
      </c>
      <c r="R125">
        <v>54.486236794258417</v>
      </c>
      <c r="S125">
        <v>174.41666666666666</v>
      </c>
      <c r="T125">
        <v>39.062789392867437</v>
      </c>
      <c r="U125">
        <v>0.32422159464413292</v>
      </c>
    </row>
    <row r="126" spans="16:21" x14ac:dyDescent="0.3">
      <c r="P126">
        <f t="shared" si="4"/>
        <v>122</v>
      </c>
      <c r="Q126">
        <v>322</v>
      </c>
      <c r="R126">
        <v>27.996753058492011</v>
      </c>
      <c r="S126">
        <v>186.91666666666666</v>
      </c>
      <c r="T126">
        <v>40.462009866345547</v>
      </c>
      <c r="U126">
        <v>-0.4056704337726168</v>
      </c>
    </row>
    <row r="127" spans="16:21" x14ac:dyDescent="0.3">
      <c r="P127">
        <f t="shared" si="4"/>
        <v>123</v>
      </c>
      <c r="Q127">
        <v>309.5</v>
      </c>
      <c r="R127">
        <v>40.064720368196987</v>
      </c>
      <c r="S127">
        <v>183.25</v>
      </c>
      <c r="T127">
        <v>41.01690338916827</v>
      </c>
      <c r="U127">
        <v>0.16432811966611072</v>
      </c>
    </row>
    <row r="128" spans="16:21" x14ac:dyDescent="0.3">
      <c r="P128">
        <f t="shared" si="4"/>
        <v>124</v>
      </c>
      <c r="Q128">
        <v>328.33333333333331</v>
      </c>
      <c r="R128">
        <v>50.399013939368032</v>
      </c>
      <c r="S128">
        <v>181.83333333333334</v>
      </c>
      <c r="T128">
        <v>39.20768322972458</v>
      </c>
      <c r="U128">
        <v>-0.22664069276430773</v>
      </c>
    </row>
    <row r="129" spans="16:21" x14ac:dyDescent="0.3">
      <c r="P129">
        <f t="shared" si="4"/>
        <v>125</v>
      </c>
      <c r="Q129">
        <v>312.33333333333331</v>
      </c>
      <c r="R129">
        <v>38.124993790362232</v>
      </c>
      <c r="S129">
        <v>177.16666666666666</v>
      </c>
      <c r="T129">
        <v>46.690145608786644</v>
      </c>
      <c r="U129">
        <v>0.34203789079600261</v>
      </c>
    </row>
    <row r="130" spans="16:21" x14ac:dyDescent="0.3">
      <c r="P130">
        <f t="shared" si="4"/>
        <v>126</v>
      </c>
      <c r="Q130">
        <v>311.25</v>
      </c>
      <c r="R130">
        <v>34.887155750557199</v>
      </c>
      <c r="S130">
        <v>178</v>
      </c>
      <c r="T130">
        <v>40.12253957338919</v>
      </c>
      <c r="U130">
        <v>-0.24348307453107548</v>
      </c>
    </row>
    <row r="131" spans="16:21" x14ac:dyDescent="0.3">
      <c r="P131">
        <f t="shared" si="4"/>
        <v>127</v>
      </c>
      <c r="Q131">
        <v>288.08333333333331</v>
      </c>
      <c r="R131">
        <v>36.889166513498274</v>
      </c>
      <c r="S131">
        <v>194</v>
      </c>
      <c r="T131">
        <v>28.505182941799454</v>
      </c>
      <c r="U131">
        <v>-0.13140994316528606</v>
      </c>
    </row>
    <row r="132" spans="16:21" x14ac:dyDescent="0.3">
      <c r="P132">
        <f t="shared" si="4"/>
        <v>128</v>
      </c>
      <c r="Q132">
        <v>320.41666666666669</v>
      </c>
      <c r="R132">
        <v>43.437433235178766</v>
      </c>
      <c r="S132">
        <v>199.83333333333334</v>
      </c>
      <c r="T132">
        <v>38.895742541810272</v>
      </c>
      <c r="U132">
        <v>-0.21394674021713153</v>
      </c>
    </row>
    <row r="133" spans="16:21" x14ac:dyDescent="0.3">
      <c r="P133">
        <f t="shared" si="4"/>
        <v>129</v>
      </c>
      <c r="Q133">
        <v>310.91666666666669</v>
      </c>
      <c r="R133">
        <v>45.589987603606311</v>
      </c>
      <c r="S133">
        <v>171.83333333333334</v>
      </c>
      <c r="T133">
        <v>41.378152630965978</v>
      </c>
      <c r="U133">
        <v>0.65587269409290805</v>
      </c>
    </row>
    <row r="134" spans="16:21" x14ac:dyDescent="0.3">
      <c r="P134">
        <f t="shared" ref="P134:P197" si="5">P133+1</f>
        <v>130</v>
      </c>
      <c r="Q134">
        <v>310.58333333333331</v>
      </c>
      <c r="R134">
        <v>50.647549224264047</v>
      </c>
      <c r="S134">
        <v>191.58333333333334</v>
      </c>
      <c r="T134">
        <v>41.70558788227379</v>
      </c>
      <c r="U134">
        <v>0.39241920254776574</v>
      </c>
    </row>
    <row r="135" spans="16:21" x14ac:dyDescent="0.3">
      <c r="P135">
        <f t="shared" si="5"/>
        <v>131</v>
      </c>
      <c r="Q135">
        <v>343.16666666666669</v>
      </c>
      <c r="R135">
        <v>44.44983553161795</v>
      </c>
      <c r="S135">
        <v>192.16666666666666</v>
      </c>
      <c r="T135">
        <v>39.666412018535837</v>
      </c>
      <c r="U135">
        <v>-0.33149744121167429</v>
      </c>
    </row>
    <row r="136" spans="16:21" x14ac:dyDescent="0.3">
      <c r="P136">
        <f t="shared" si="5"/>
        <v>132</v>
      </c>
      <c r="Q136">
        <v>323.66666666666669</v>
      </c>
      <c r="R136">
        <v>41.425361870001971</v>
      </c>
      <c r="S136">
        <v>189.58333333333334</v>
      </c>
      <c r="T136">
        <v>40.63016866886732</v>
      </c>
      <c r="U136">
        <v>0.55845079774550588</v>
      </c>
    </row>
    <row r="137" spans="16:21" x14ac:dyDescent="0.3">
      <c r="P137">
        <f t="shared" si="5"/>
        <v>133</v>
      </c>
      <c r="Q137">
        <v>292.83333333333331</v>
      </c>
      <c r="R137">
        <v>42.376737472201363</v>
      </c>
      <c r="S137">
        <v>190.75</v>
      </c>
      <c r="T137">
        <v>42.546498627437551</v>
      </c>
      <c r="U137">
        <v>0.31455467980222013</v>
      </c>
    </row>
    <row r="138" spans="16:21" x14ac:dyDescent="0.3">
      <c r="P138">
        <f t="shared" si="5"/>
        <v>134</v>
      </c>
      <c r="Q138">
        <v>340</v>
      </c>
      <c r="R138">
        <v>47.203620816435446</v>
      </c>
      <c r="S138">
        <v>179.91666666666666</v>
      </c>
      <c r="T138">
        <v>44.324133244529321</v>
      </c>
      <c r="U138">
        <v>-6.7087104197363245E-2</v>
      </c>
    </row>
    <row r="139" spans="16:21" x14ac:dyDescent="0.3">
      <c r="P139">
        <f t="shared" si="5"/>
        <v>135</v>
      </c>
      <c r="Q139">
        <v>305.66666666666669</v>
      </c>
      <c r="R139">
        <v>36.106744102687756</v>
      </c>
      <c r="S139">
        <v>180</v>
      </c>
      <c r="T139">
        <v>50.634160226256164</v>
      </c>
      <c r="U139">
        <v>-0.19019838052884844</v>
      </c>
    </row>
    <row r="140" spans="16:21" x14ac:dyDescent="0.3">
      <c r="P140">
        <f t="shared" si="5"/>
        <v>136</v>
      </c>
      <c r="Q140">
        <v>322.08333333333331</v>
      </c>
      <c r="R140">
        <v>53.603694467882228</v>
      </c>
      <c r="S140">
        <v>191.33333333333334</v>
      </c>
      <c r="T140">
        <v>41.989897774959118</v>
      </c>
      <c r="U140">
        <v>0.53801419606456435</v>
      </c>
    </row>
    <row r="141" spans="16:21" x14ac:dyDescent="0.3">
      <c r="P141">
        <f t="shared" si="5"/>
        <v>137</v>
      </c>
      <c r="Q141">
        <v>326.91666666666669</v>
      </c>
      <c r="R141">
        <v>44.708059743860652</v>
      </c>
      <c r="S141">
        <v>191.83333333333334</v>
      </c>
      <c r="T141">
        <v>44.451880691031498</v>
      </c>
      <c r="U141">
        <v>5.1545533356335486E-2</v>
      </c>
    </row>
    <row r="142" spans="16:21" x14ac:dyDescent="0.3">
      <c r="P142">
        <f t="shared" si="5"/>
        <v>138</v>
      </c>
      <c r="Q142">
        <v>298.08333333333331</v>
      </c>
      <c r="R142">
        <v>39.821096129686133</v>
      </c>
      <c r="S142">
        <v>183</v>
      </c>
      <c r="T142">
        <v>44.109368207177532</v>
      </c>
      <c r="U142">
        <v>-0.18409717843645429</v>
      </c>
    </row>
    <row r="143" spans="16:21" x14ac:dyDescent="0.3">
      <c r="P143">
        <f t="shared" si="5"/>
        <v>139</v>
      </c>
      <c r="Q143">
        <v>328.08333333333331</v>
      </c>
      <c r="R143">
        <v>41.944678573164289</v>
      </c>
      <c r="S143">
        <v>166.33333333333334</v>
      </c>
      <c r="T143">
        <v>44.105933085394931</v>
      </c>
      <c r="U143">
        <v>-0.51180745035778608</v>
      </c>
    </row>
    <row r="144" spans="16:21" x14ac:dyDescent="0.3">
      <c r="P144">
        <f t="shared" si="5"/>
        <v>140</v>
      </c>
      <c r="Q144">
        <v>309.66666666666669</v>
      </c>
      <c r="R144">
        <v>52.175113073595071</v>
      </c>
      <c r="S144">
        <v>193.66666666666666</v>
      </c>
      <c r="T144">
        <v>42.919233521355061</v>
      </c>
      <c r="U144">
        <v>0.16237372617898393</v>
      </c>
    </row>
    <row r="145" spans="16:21" x14ac:dyDescent="0.3">
      <c r="P145">
        <f t="shared" si="5"/>
        <v>141</v>
      </c>
      <c r="Q145">
        <v>291.83333333333331</v>
      </c>
      <c r="R145">
        <v>27.425380857000238</v>
      </c>
      <c r="S145">
        <v>181.58333333333334</v>
      </c>
      <c r="T145">
        <v>46.400349397848565</v>
      </c>
      <c r="U145">
        <v>0.57473605440025832</v>
      </c>
    </row>
    <row r="146" spans="16:21" x14ac:dyDescent="0.3">
      <c r="P146">
        <f t="shared" si="5"/>
        <v>142</v>
      </c>
      <c r="Q146">
        <v>331.66666666666669</v>
      </c>
      <c r="R146">
        <v>46.695013035914762</v>
      </c>
      <c r="S146">
        <v>186.83333333333334</v>
      </c>
      <c r="T146">
        <v>43.511405679918298</v>
      </c>
      <c r="U146">
        <v>0.17075758368656746</v>
      </c>
    </row>
    <row r="147" spans="16:21" x14ac:dyDescent="0.3">
      <c r="P147">
        <f t="shared" si="5"/>
        <v>143</v>
      </c>
      <c r="Q147">
        <v>350.66666666666669</v>
      </c>
      <c r="R147">
        <v>41.742355496836176</v>
      </c>
      <c r="S147">
        <v>198.75</v>
      </c>
      <c r="T147">
        <v>41.005819986037018</v>
      </c>
      <c r="U147">
        <v>0.60042038450713942</v>
      </c>
    </row>
    <row r="148" spans="16:21" x14ac:dyDescent="0.3">
      <c r="P148">
        <f t="shared" si="5"/>
        <v>144</v>
      </c>
      <c r="Q148">
        <v>318.41666666666669</v>
      </c>
      <c r="R148">
        <v>48.914504882282053</v>
      </c>
      <c r="S148">
        <v>176.66666666666666</v>
      </c>
      <c r="T148">
        <v>38.819707584804121</v>
      </c>
      <c r="U148">
        <v>0.29422962226539517</v>
      </c>
    </row>
    <row r="149" spans="16:21" x14ac:dyDescent="0.3">
      <c r="P149">
        <f t="shared" si="5"/>
        <v>145</v>
      </c>
      <c r="Q149">
        <v>333.33333333333331</v>
      </c>
      <c r="R149">
        <v>42.847156123584156</v>
      </c>
      <c r="S149">
        <v>190.25</v>
      </c>
      <c r="T149">
        <v>35.690907933126454</v>
      </c>
      <c r="U149">
        <v>-0.51813739633569533</v>
      </c>
    </row>
    <row r="150" spans="16:21" x14ac:dyDescent="0.3">
      <c r="P150">
        <f t="shared" si="5"/>
        <v>146</v>
      </c>
      <c r="Q150">
        <v>327.08333333333331</v>
      </c>
      <c r="R150">
        <v>40.05100914250901</v>
      </c>
      <c r="S150">
        <v>160</v>
      </c>
      <c r="T150">
        <v>47.747441625894282</v>
      </c>
      <c r="U150">
        <v>-0.17061499725802984</v>
      </c>
    </row>
    <row r="151" spans="16:21" x14ac:dyDescent="0.3">
      <c r="P151">
        <f t="shared" si="5"/>
        <v>147</v>
      </c>
      <c r="Q151">
        <v>320</v>
      </c>
      <c r="R151">
        <v>54.048799498904017</v>
      </c>
      <c r="S151">
        <v>185.33333333333334</v>
      </c>
      <c r="T151">
        <v>56.144834350476323</v>
      </c>
      <c r="U151">
        <v>-0.31126264633299461</v>
      </c>
    </row>
    <row r="152" spans="16:21" x14ac:dyDescent="0.3">
      <c r="P152">
        <f t="shared" si="5"/>
        <v>148</v>
      </c>
      <c r="Q152">
        <v>330.58333333333331</v>
      </c>
      <c r="R152">
        <v>52.037501046375411</v>
      </c>
      <c r="S152">
        <v>181.75</v>
      </c>
      <c r="T152">
        <v>41.974288666884028</v>
      </c>
      <c r="U152">
        <v>0.19881083509837127</v>
      </c>
    </row>
    <row r="153" spans="16:21" x14ac:dyDescent="0.3">
      <c r="P153">
        <f t="shared" si="5"/>
        <v>149</v>
      </c>
      <c r="Q153">
        <v>336</v>
      </c>
      <c r="R153">
        <v>44.550278031986203</v>
      </c>
      <c r="S153">
        <v>191.33333333333334</v>
      </c>
      <c r="T153">
        <v>44.303361935499666</v>
      </c>
      <c r="U153">
        <v>-0.35977157732541454</v>
      </c>
    </row>
    <row r="154" spans="16:21" x14ac:dyDescent="0.3">
      <c r="P154">
        <f t="shared" si="5"/>
        <v>150</v>
      </c>
      <c r="Q154">
        <v>321</v>
      </c>
      <c r="R154">
        <v>48.162603372703636</v>
      </c>
      <c r="S154">
        <v>190.16666666666666</v>
      </c>
      <c r="T154">
        <v>51.281457455769335</v>
      </c>
      <c r="U154">
        <v>0.12621311519929204</v>
      </c>
    </row>
    <row r="155" spans="16:21" x14ac:dyDescent="0.3">
      <c r="P155">
        <f t="shared" si="5"/>
        <v>151</v>
      </c>
      <c r="Q155">
        <v>302.91666666666669</v>
      </c>
      <c r="R155">
        <v>46.741957661833261</v>
      </c>
      <c r="S155">
        <v>173.5</v>
      </c>
      <c r="T155">
        <v>38.735701174169357</v>
      </c>
      <c r="U155">
        <v>-5.4050912417444766E-2</v>
      </c>
    </row>
    <row r="156" spans="16:21" x14ac:dyDescent="0.3">
      <c r="P156">
        <f t="shared" si="5"/>
        <v>152</v>
      </c>
      <c r="Q156">
        <v>320.75</v>
      </c>
      <c r="R156">
        <v>52.606817739978084</v>
      </c>
      <c r="S156">
        <v>175.58333333333334</v>
      </c>
      <c r="T156">
        <v>46.741957661833204</v>
      </c>
      <c r="U156">
        <v>9.3785576999507084E-2</v>
      </c>
    </row>
    <row r="157" spans="16:21" x14ac:dyDescent="0.3">
      <c r="P157">
        <f t="shared" si="5"/>
        <v>153</v>
      </c>
      <c r="Q157">
        <v>315.25</v>
      </c>
      <c r="R157">
        <v>57.657491825749439</v>
      </c>
      <c r="S157">
        <v>186.16666666666666</v>
      </c>
      <c r="T157">
        <v>40.072283174132721</v>
      </c>
      <c r="U157">
        <v>8.0798293482063382E-2</v>
      </c>
    </row>
    <row r="158" spans="16:21" x14ac:dyDescent="0.3">
      <c r="P158">
        <f t="shared" si="5"/>
        <v>154</v>
      </c>
      <c r="Q158">
        <v>341.33333333333331</v>
      </c>
      <c r="R158">
        <v>45.585750032884327</v>
      </c>
      <c r="S158">
        <v>211.41666666666666</v>
      </c>
      <c r="T158">
        <v>33.676153778799176</v>
      </c>
      <c r="U158">
        <v>-0.25894176143220393</v>
      </c>
    </row>
    <row r="159" spans="16:21" x14ac:dyDescent="0.3">
      <c r="P159">
        <f t="shared" si="5"/>
        <v>155</v>
      </c>
      <c r="Q159">
        <v>322.5</v>
      </c>
      <c r="R159">
        <v>40.345102214857171</v>
      </c>
      <c r="S159">
        <v>170.41666666666666</v>
      </c>
      <c r="T159">
        <v>50.939283525198974</v>
      </c>
      <c r="U159">
        <v>0.1565689284194472</v>
      </c>
    </row>
    <row r="160" spans="16:21" x14ac:dyDescent="0.3">
      <c r="P160">
        <f t="shared" si="5"/>
        <v>156</v>
      </c>
      <c r="Q160">
        <v>333.25</v>
      </c>
      <c r="R160">
        <v>52.183461329846992</v>
      </c>
      <c r="S160">
        <v>181.58333333333334</v>
      </c>
      <c r="T160">
        <v>43.760626415105463</v>
      </c>
      <c r="U160">
        <v>0.12485374585768068</v>
      </c>
    </row>
    <row r="161" spans="16:21" x14ac:dyDescent="0.3">
      <c r="P161">
        <f t="shared" si="5"/>
        <v>157</v>
      </c>
      <c r="Q161">
        <v>325.83333333333331</v>
      </c>
      <c r="R161">
        <v>53.315243144106162</v>
      </c>
      <c r="S161">
        <v>191.25</v>
      </c>
      <c r="T161">
        <v>35.921948216047021</v>
      </c>
      <c r="U161">
        <v>0.50365353667448298</v>
      </c>
    </row>
    <row r="162" spans="16:21" x14ac:dyDescent="0.3">
      <c r="P162">
        <f t="shared" si="5"/>
        <v>158</v>
      </c>
      <c r="Q162">
        <v>327.66666666666669</v>
      </c>
      <c r="R162">
        <v>43.384817900302764</v>
      </c>
      <c r="S162">
        <v>191</v>
      </c>
      <c r="T162">
        <v>42.467099564893118</v>
      </c>
      <c r="U162">
        <v>-0.16618392739745197</v>
      </c>
    </row>
    <row r="163" spans="16:21" x14ac:dyDescent="0.3">
      <c r="P163">
        <f t="shared" si="5"/>
        <v>159</v>
      </c>
      <c r="Q163">
        <v>348</v>
      </c>
      <c r="R163">
        <v>34.298157915019814</v>
      </c>
      <c r="S163">
        <v>179.66666666666666</v>
      </c>
      <c r="T163">
        <v>34.798989884329956</v>
      </c>
      <c r="U163">
        <v>3.5570237260418539E-2</v>
      </c>
    </row>
    <row r="164" spans="16:21" x14ac:dyDescent="0.3">
      <c r="P164">
        <f t="shared" si="5"/>
        <v>160</v>
      </c>
      <c r="Q164">
        <v>333.66666666666669</v>
      </c>
      <c r="R164">
        <v>40.930835971591641</v>
      </c>
      <c r="S164">
        <v>191.75</v>
      </c>
      <c r="T164">
        <v>37.801214506703595</v>
      </c>
      <c r="U164">
        <v>-0.12908655288032564</v>
      </c>
    </row>
    <row r="165" spans="16:21" x14ac:dyDescent="0.3">
      <c r="P165">
        <f t="shared" si="5"/>
        <v>161</v>
      </c>
      <c r="Q165">
        <v>323.41666666666669</v>
      </c>
      <c r="R165">
        <v>28.362774365300901</v>
      </c>
      <c r="S165">
        <v>163.91666666666666</v>
      </c>
      <c r="T165">
        <v>45.402159206430504</v>
      </c>
      <c r="U165">
        <v>-0.3706012943514852</v>
      </c>
    </row>
    <row r="166" spans="16:21" x14ac:dyDescent="0.3">
      <c r="P166">
        <f t="shared" si="5"/>
        <v>162</v>
      </c>
      <c r="Q166">
        <v>317.75</v>
      </c>
      <c r="R166">
        <v>54.777442271597366</v>
      </c>
      <c r="S166">
        <v>155.25</v>
      </c>
      <c r="T166">
        <v>25.118356199835571</v>
      </c>
      <c r="U166">
        <v>0.14904084914029142</v>
      </c>
    </row>
    <row r="167" spans="16:21" x14ac:dyDescent="0.3">
      <c r="P167">
        <f t="shared" si="5"/>
        <v>163</v>
      </c>
      <c r="Q167">
        <v>337</v>
      </c>
      <c r="R167">
        <v>54.079066694474811</v>
      </c>
      <c r="S167">
        <v>176.91666666666666</v>
      </c>
      <c r="T167">
        <v>51.632368870230202</v>
      </c>
      <c r="U167">
        <v>-1.448825520184961E-2</v>
      </c>
    </row>
    <row r="168" spans="16:21" x14ac:dyDescent="0.3">
      <c r="P168">
        <f t="shared" si="5"/>
        <v>164</v>
      </c>
      <c r="Q168">
        <v>342.91666666666669</v>
      </c>
      <c r="R168">
        <v>41.311363907268849</v>
      </c>
      <c r="S168">
        <v>187.16666666666666</v>
      </c>
      <c r="T168">
        <v>28.925714679104672</v>
      </c>
      <c r="U168">
        <v>-0.619026303959053</v>
      </c>
    </row>
    <row r="169" spans="16:21" x14ac:dyDescent="0.3">
      <c r="P169">
        <f t="shared" si="5"/>
        <v>165</v>
      </c>
      <c r="Q169">
        <v>332</v>
      </c>
      <c r="R169">
        <v>49.519509470327129</v>
      </c>
      <c r="S169">
        <v>169.66666666666666</v>
      </c>
      <c r="T169">
        <v>41.611478602846518</v>
      </c>
      <c r="U169">
        <v>0.38718136565002581</v>
      </c>
    </row>
    <row r="170" spans="16:21" x14ac:dyDescent="0.3">
      <c r="P170">
        <f t="shared" si="5"/>
        <v>166</v>
      </c>
      <c r="Q170">
        <v>301.33333333333331</v>
      </c>
      <c r="R170">
        <v>37.453809936879395</v>
      </c>
      <c r="S170">
        <v>197.33333333333334</v>
      </c>
      <c r="T170">
        <v>49.134940971191021</v>
      </c>
      <c r="U170">
        <v>0.34602569301157154</v>
      </c>
    </row>
    <row r="171" spans="16:21" x14ac:dyDescent="0.3">
      <c r="P171">
        <f t="shared" si="5"/>
        <v>167</v>
      </c>
      <c r="Q171">
        <v>308.16666666666669</v>
      </c>
      <c r="R171">
        <v>42.750509477736841</v>
      </c>
      <c r="S171">
        <v>171.25</v>
      </c>
      <c r="T171">
        <v>33.289706298712602</v>
      </c>
      <c r="U171">
        <v>0.31233489450604823</v>
      </c>
    </row>
    <row r="172" spans="16:21" x14ac:dyDescent="0.3">
      <c r="P172">
        <f t="shared" si="5"/>
        <v>168</v>
      </c>
      <c r="Q172">
        <v>334.16666666666669</v>
      </c>
      <c r="R172">
        <v>50.913176243007292</v>
      </c>
      <c r="S172">
        <v>178.25</v>
      </c>
      <c r="T172">
        <v>43.626774514573668</v>
      </c>
      <c r="U172">
        <v>0.17392493577367193</v>
      </c>
    </row>
    <row r="173" spans="16:21" x14ac:dyDescent="0.3">
      <c r="P173">
        <f t="shared" si="5"/>
        <v>169</v>
      </c>
      <c r="Q173">
        <v>318.5</v>
      </c>
      <c r="R173">
        <v>50.053607625860863</v>
      </c>
      <c r="S173">
        <v>189.25</v>
      </c>
      <c r="T173">
        <v>46.642011885501603</v>
      </c>
      <c r="U173">
        <v>0.18140145015356554</v>
      </c>
    </row>
    <row r="174" spans="16:21" x14ac:dyDescent="0.3">
      <c r="P174">
        <f t="shared" si="5"/>
        <v>170</v>
      </c>
      <c r="Q174">
        <v>312.08333333333331</v>
      </c>
      <c r="R174">
        <v>40.153021698437072</v>
      </c>
      <c r="S174">
        <v>185.5</v>
      </c>
      <c r="T174">
        <v>53.462816305098698</v>
      </c>
      <c r="U174">
        <v>0.49782689371834604</v>
      </c>
    </row>
    <row r="175" spans="16:21" x14ac:dyDescent="0.3">
      <c r="P175">
        <f t="shared" si="5"/>
        <v>171</v>
      </c>
      <c r="Q175">
        <v>310.83333333333331</v>
      </c>
      <c r="R175">
        <v>45.755940167436925</v>
      </c>
      <c r="S175">
        <v>185.16666666666666</v>
      </c>
      <c r="T175">
        <v>47.380151834695397</v>
      </c>
      <c r="U175">
        <v>0.13478895159614918</v>
      </c>
    </row>
    <row r="176" spans="16:21" x14ac:dyDescent="0.3">
      <c r="P176">
        <f t="shared" si="5"/>
        <v>172</v>
      </c>
      <c r="Q176">
        <v>324.41666666666669</v>
      </c>
      <c r="R176">
        <v>61.329895325249559</v>
      </c>
      <c r="S176">
        <v>184.08333333333334</v>
      </c>
      <c r="T176">
        <v>51.837961403051381</v>
      </c>
      <c r="U176">
        <v>-9.7463018501460066E-2</v>
      </c>
    </row>
    <row r="177" spans="16:21" x14ac:dyDescent="0.3">
      <c r="P177">
        <f t="shared" si="5"/>
        <v>173</v>
      </c>
      <c r="Q177">
        <v>314.41666666666669</v>
      </c>
      <c r="R177">
        <v>42.113393104663103</v>
      </c>
      <c r="S177">
        <v>183.08333333333334</v>
      </c>
      <c r="T177">
        <v>42.855907269346076</v>
      </c>
      <c r="U177">
        <v>0.51088714093336984</v>
      </c>
    </row>
    <row r="178" spans="16:21" x14ac:dyDescent="0.3">
      <c r="P178">
        <f t="shared" si="5"/>
        <v>174</v>
      </c>
      <c r="Q178">
        <v>299</v>
      </c>
      <c r="R178">
        <v>34.374938016473045</v>
      </c>
      <c r="S178">
        <v>202.25</v>
      </c>
      <c r="T178">
        <v>40.202046533162282</v>
      </c>
      <c r="U178">
        <v>-0.39674051948873262</v>
      </c>
    </row>
    <row r="179" spans="16:21" x14ac:dyDescent="0.3">
      <c r="P179">
        <f t="shared" si="5"/>
        <v>175</v>
      </c>
      <c r="Q179">
        <v>310.91666666666669</v>
      </c>
      <c r="R179">
        <v>56.964834979506712</v>
      </c>
      <c r="S179">
        <v>166.16666666666666</v>
      </c>
      <c r="T179">
        <v>35.73852856851309</v>
      </c>
      <c r="U179">
        <v>-0.39317413784819727</v>
      </c>
    </row>
    <row r="180" spans="16:21" x14ac:dyDescent="0.3">
      <c r="P180">
        <f t="shared" si="5"/>
        <v>176</v>
      </c>
      <c r="Q180">
        <v>327.41666666666669</v>
      </c>
      <c r="R180">
        <v>51.741417089448269</v>
      </c>
      <c r="S180">
        <v>183.25</v>
      </c>
      <c r="T180">
        <v>42.413816359552207</v>
      </c>
      <c r="U180">
        <v>8.7851892177402358E-2</v>
      </c>
    </row>
    <row r="181" spans="16:21" x14ac:dyDescent="0.3">
      <c r="P181">
        <f t="shared" si="5"/>
        <v>177</v>
      </c>
      <c r="Q181">
        <v>327.75</v>
      </c>
      <c r="R181">
        <v>58.769387516724294</v>
      </c>
      <c r="S181">
        <v>194.75</v>
      </c>
      <c r="T181">
        <v>38.088712238667249</v>
      </c>
      <c r="U181">
        <v>0.35090226322565832</v>
      </c>
    </row>
    <row r="182" spans="16:21" x14ac:dyDescent="0.3">
      <c r="P182">
        <f t="shared" si="5"/>
        <v>178</v>
      </c>
      <c r="Q182">
        <v>331.66666666666669</v>
      </c>
      <c r="R182">
        <v>47.572592058364052</v>
      </c>
      <c r="S182">
        <v>174.91666666666666</v>
      </c>
      <c r="T182">
        <v>47.565186530665173</v>
      </c>
      <c r="U182">
        <v>0.10504554187615832</v>
      </c>
    </row>
    <row r="183" spans="16:21" x14ac:dyDescent="0.3">
      <c r="P183">
        <f t="shared" si="5"/>
        <v>179</v>
      </c>
      <c r="Q183">
        <v>333.66666666666669</v>
      </c>
      <c r="R183">
        <v>43.965551252880978</v>
      </c>
      <c r="S183">
        <v>168.75</v>
      </c>
      <c r="T183">
        <v>42.448096648623824</v>
      </c>
      <c r="U183">
        <v>-0.79873178493545671</v>
      </c>
    </row>
    <row r="184" spans="16:21" x14ac:dyDescent="0.3">
      <c r="P184">
        <f t="shared" si="5"/>
        <v>180</v>
      </c>
      <c r="Q184">
        <v>320.25</v>
      </c>
      <c r="R184">
        <v>40.170375787501555</v>
      </c>
      <c r="S184">
        <v>188.25</v>
      </c>
      <c r="T184">
        <v>50.765279831432395</v>
      </c>
      <c r="U184">
        <v>0.37046631448409378</v>
      </c>
    </row>
    <row r="185" spans="16:21" x14ac:dyDescent="0.3">
      <c r="P185">
        <f t="shared" si="5"/>
        <v>181</v>
      </c>
      <c r="Q185">
        <v>305.08333333333331</v>
      </c>
      <c r="R185">
        <v>47.628216108699441</v>
      </c>
      <c r="S185">
        <v>191.83333333333334</v>
      </c>
      <c r="T185">
        <v>45.280606591932219</v>
      </c>
      <c r="U185">
        <v>-0.20700744171833896</v>
      </c>
    </row>
    <row r="186" spans="16:21" x14ac:dyDescent="0.3">
      <c r="P186">
        <f t="shared" si="5"/>
        <v>182</v>
      </c>
      <c r="Q186">
        <v>337.5</v>
      </c>
      <c r="R186">
        <v>38.780266772020674</v>
      </c>
      <c r="S186">
        <v>176.91666666666666</v>
      </c>
      <c r="T186">
        <v>48.730163019210082</v>
      </c>
      <c r="U186">
        <v>-0.26908054628756567</v>
      </c>
    </row>
    <row r="187" spans="16:21" x14ac:dyDescent="0.3">
      <c r="P187">
        <f t="shared" si="5"/>
        <v>183</v>
      </c>
      <c r="Q187">
        <v>314.66666666666669</v>
      </c>
      <c r="R187">
        <v>52.79347985453812</v>
      </c>
      <c r="S187">
        <v>188.25</v>
      </c>
      <c r="T187">
        <v>27.283444863806395</v>
      </c>
      <c r="U187">
        <v>8.5961686778145127E-2</v>
      </c>
    </row>
    <row r="188" spans="16:21" x14ac:dyDescent="0.3">
      <c r="P188">
        <f t="shared" si="5"/>
        <v>184</v>
      </c>
      <c r="Q188">
        <v>311.08333333333331</v>
      </c>
      <c r="R188">
        <v>53.387874573868913</v>
      </c>
      <c r="S188">
        <v>190.58333333333334</v>
      </c>
      <c r="T188">
        <v>43.056956640611709</v>
      </c>
      <c r="U188">
        <v>-0.29148970079175995</v>
      </c>
    </row>
    <row r="189" spans="16:21" x14ac:dyDescent="0.3">
      <c r="P189">
        <f t="shared" si="5"/>
        <v>185</v>
      </c>
      <c r="Q189">
        <v>327</v>
      </c>
      <c r="R189">
        <v>47.101437924393075</v>
      </c>
      <c r="S189">
        <v>174.91666666666666</v>
      </c>
      <c r="T189">
        <v>37.317941903041621</v>
      </c>
      <c r="U189">
        <v>0.51983406781996666</v>
      </c>
    </row>
    <row r="190" spans="16:21" x14ac:dyDescent="0.3">
      <c r="P190">
        <f t="shared" si="5"/>
        <v>186</v>
      </c>
      <c r="Q190">
        <v>321.91666666666669</v>
      </c>
      <c r="R190">
        <v>45.629851340250283</v>
      </c>
      <c r="S190">
        <v>189.91666666666666</v>
      </c>
      <c r="T190">
        <v>39.020876308442759</v>
      </c>
      <c r="U190">
        <v>-0.26810823470495743</v>
      </c>
    </row>
    <row r="191" spans="16:21" x14ac:dyDescent="0.3">
      <c r="P191">
        <f t="shared" si="5"/>
        <v>187</v>
      </c>
      <c r="Q191">
        <v>313.83333333333331</v>
      </c>
      <c r="R191">
        <v>49.20427426617136</v>
      </c>
      <c r="S191">
        <v>170.16666666666666</v>
      </c>
      <c r="T191">
        <v>41.891273409611095</v>
      </c>
      <c r="U191">
        <v>-0.21459681664863264</v>
      </c>
    </row>
    <row r="192" spans="16:21" x14ac:dyDescent="0.3">
      <c r="P192">
        <f t="shared" si="5"/>
        <v>188</v>
      </c>
      <c r="Q192">
        <v>338.58333333333331</v>
      </c>
      <c r="R192">
        <v>46.412103306501209</v>
      </c>
      <c r="S192">
        <v>204.58333333333334</v>
      </c>
      <c r="T192">
        <v>47.654930744283178</v>
      </c>
      <c r="U192">
        <v>-0.53807623269562332</v>
      </c>
    </row>
    <row r="193" spans="16:21" x14ac:dyDescent="0.3">
      <c r="P193">
        <f t="shared" si="5"/>
        <v>189</v>
      </c>
      <c r="Q193">
        <v>293.83333333333331</v>
      </c>
      <c r="R193">
        <v>42.41747781566486</v>
      </c>
      <c r="S193">
        <v>200.41666666666666</v>
      </c>
      <c r="T193">
        <v>45.552084740903197</v>
      </c>
      <c r="U193">
        <v>0.12984854019670564</v>
      </c>
    </row>
    <row r="194" spans="16:21" x14ac:dyDescent="0.3">
      <c r="P194">
        <f t="shared" si="5"/>
        <v>190</v>
      </c>
      <c r="Q194">
        <v>327.33333333333331</v>
      </c>
      <c r="R194">
        <v>59.327034054442471</v>
      </c>
      <c r="S194">
        <v>187.33333333333334</v>
      </c>
      <c r="T194">
        <v>45.269562990306582</v>
      </c>
      <c r="U194">
        <v>-0.50757999818789734</v>
      </c>
    </row>
    <row r="195" spans="16:21" x14ac:dyDescent="0.3">
      <c r="P195">
        <f t="shared" si="5"/>
        <v>191</v>
      </c>
      <c r="Q195">
        <v>311.41666666666669</v>
      </c>
      <c r="R195">
        <v>53.095896662776582</v>
      </c>
      <c r="S195">
        <v>167.33333333333334</v>
      </c>
      <c r="T195">
        <v>38.718878020308345</v>
      </c>
      <c r="U195">
        <v>0.17406660516399169</v>
      </c>
    </row>
    <row r="196" spans="16:21" x14ac:dyDescent="0.3">
      <c r="P196">
        <f t="shared" si="5"/>
        <v>192</v>
      </c>
      <c r="Q196">
        <v>311.41666666666669</v>
      </c>
      <c r="R196">
        <v>35.998632128895153</v>
      </c>
      <c r="S196">
        <v>175.91666666666666</v>
      </c>
      <c r="T196">
        <v>50.29631892066952</v>
      </c>
      <c r="U196">
        <v>5.6807762876264753E-2</v>
      </c>
    </row>
    <row r="197" spans="16:21" x14ac:dyDescent="0.3">
      <c r="P197">
        <f t="shared" si="5"/>
        <v>193</v>
      </c>
      <c r="Q197">
        <v>305.58333333333331</v>
      </c>
      <c r="R197">
        <v>40.975510054695249</v>
      </c>
      <c r="S197">
        <v>156</v>
      </c>
      <c r="T197">
        <v>28.50199355069109</v>
      </c>
      <c r="U197">
        <v>0.5462094198027676</v>
      </c>
    </row>
    <row r="198" spans="16:21" x14ac:dyDescent="0.3">
      <c r="P198">
        <f t="shared" ref="P198:P261" si="6">P197+1</f>
        <v>194</v>
      </c>
      <c r="Q198">
        <v>327.25</v>
      </c>
      <c r="R198">
        <v>41.326031857546027</v>
      </c>
      <c r="S198">
        <v>184.25</v>
      </c>
      <c r="T198">
        <v>49.967489430628788</v>
      </c>
      <c r="U198">
        <v>0.13116048908234013</v>
      </c>
    </row>
    <row r="199" spans="16:21" x14ac:dyDescent="0.3">
      <c r="P199">
        <f t="shared" si="6"/>
        <v>195</v>
      </c>
      <c r="Q199">
        <v>323</v>
      </c>
      <c r="R199">
        <v>41.735095325375525</v>
      </c>
      <c r="S199">
        <v>174.75</v>
      </c>
      <c r="T199">
        <v>45.794253311563409</v>
      </c>
      <c r="U199">
        <v>-0.1806549572662543</v>
      </c>
    </row>
    <row r="200" spans="16:21" x14ac:dyDescent="0.3">
      <c r="P200">
        <f t="shared" si="6"/>
        <v>196</v>
      </c>
      <c r="Q200">
        <v>327.41666666666669</v>
      </c>
      <c r="R200">
        <v>50.397435600946231</v>
      </c>
      <c r="S200">
        <v>186.58333333333334</v>
      </c>
      <c r="T200">
        <v>43.204499625372236</v>
      </c>
      <c r="U200">
        <v>-0.23255120497303339</v>
      </c>
    </row>
    <row r="201" spans="16:21" x14ac:dyDescent="0.3">
      <c r="P201">
        <f t="shared" si="6"/>
        <v>197</v>
      </c>
      <c r="Q201">
        <v>327</v>
      </c>
      <c r="R201">
        <v>48.366028648967323</v>
      </c>
      <c r="S201">
        <v>191.33333333333334</v>
      </c>
      <c r="T201">
        <v>38.96463042609831</v>
      </c>
      <c r="U201">
        <v>-0.34905581938623426</v>
      </c>
    </row>
    <row r="202" spans="16:21" x14ac:dyDescent="0.3">
      <c r="P202">
        <f t="shared" si="6"/>
        <v>198</v>
      </c>
      <c r="Q202">
        <v>299.83333333333331</v>
      </c>
      <c r="R202">
        <v>30.741838039723749</v>
      </c>
      <c r="S202">
        <v>201.5</v>
      </c>
      <c r="T202">
        <v>48.492736100837355</v>
      </c>
      <c r="U202">
        <v>-0.14782007257800989</v>
      </c>
    </row>
    <row r="203" spans="16:21" x14ac:dyDescent="0.3">
      <c r="P203">
        <f t="shared" si="6"/>
        <v>199</v>
      </c>
      <c r="Q203">
        <v>316.33333333333331</v>
      </c>
      <c r="R203">
        <v>43.552128292287691</v>
      </c>
      <c r="S203">
        <v>194.83333333333334</v>
      </c>
      <c r="T203">
        <v>47.118483795125634</v>
      </c>
      <c r="U203">
        <v>-0.37280175496864015</v>
      </c>
    </row>
    <row r="204" spans="16:21" x14ac:dyDescent="0.3">
      <c r="P204">
        <f t="shared" si="6"/>
        <v>200</v>
      </c>
      <c r="Q204">
        <v>324.58333333333331</v>
      </c>
      <c r="R204">
        <v>45.106859654367369</v>
      </c>
      <c r="S204">
        <v>185.66666666666666</v>
      </c>
      <c r="T204">
        <v>38.723573589160821</v>
      </c>
      <c r="U204">
        <v>-7.4929225312683215E-2</v>
      </c>
    </row>
    <row r="205" spans="16:21" x14ac:dyDescent="0.3">
      <c r="P205">
        <f t="shared" si="6"/>
        <v>201</v>
      </c>
      <c r="Q205">
        <v>321.66666666666669</v>
      </c>
      <c r="R205">
        <v>48.787728213582881</v>
      </c>
      <c r="S205">
        <v>197.66666666666666</v>
      </c>
      <c r="T205">
        <v>52.321268634420107</v>
      </c>
      <c r="U205">
        <v>-2.5546973973105003E-2</v>
      </c>
    </row>
    <row r="206" spans="16:21" x14ac:dyDescent="0.3">
      <c r="P206">
        <f t="shared" si="6"/>
        <v>202</v>
      </c>
      <c r="Q206">
        <v>307</v>
      </c>
      <c r="R206">
        <v>58.228390451269171</v>
      </c>
      <c r="S206">
        <v>199.83333333333334</v>
      </c>
      <c r="T206">
        <v>51.79826836932493</v>
      </c>
      <c r="U206">
        <v>-0.15341755963122147</v>
      </c>
    </row>
    <row r="207" spans="16:21" x14ac:dyDescent="0.3">
      <c r="P207">
        <f t="shared" si="6"/>
        <v>203</v>
      </c>
      <c r="Q207">
        <v>312.66666666666669</v>
      </c>
      <c r="R207">
        <v>41.222970942586613</v>
      </c>
      <c r="S207">
        <v>153.08333333333334</v>
      </c>
      <c r="T207">
        <v>27.877845010406457</v>
      </c>
      <c r="U207">
        <v>0.21733025163287079</v>
      </c>
    </row>
    <row r="208" spans="16:21" x14ac:dyDescent="0.3">
      <c r="P208">
        <f t="shared" si="6"/>
        <v>204</v>
      </c>
      <c r="Q208">
        <v>321</v>
      </c>
      <c r="R208">
        <v>35.598774238346003</v>
      </c>
      <c r="S208">
        <v>213.16666666666666</v>
      </c>
      <c r="T208">
        <v>36.54096912018646</v>
      </c>
      <c r="U208">
        <v>-9.434653999163907E-2</v>
      </c>
    </row>
    <row r="209" spans="16:21" x14ac:dyDescent="0.3">
      <c r="P209">
        <f t="shared" si="6"/>
        <v>205</v>
      </c>
      <c r="Q209">
        <v>312.41666666666669</v>
      </c>
      <c r="R209">
        <v>45.884159146769463</v>
      </c>
      <c r="S209">
        <v>135</v>
      </c>
      <c r="T209">
        <v>20.01817356122363</v>
      </c>
      <c r="U209">
        <v>-1.8805015166856023E-2</v>
      </c>
    </row>
    <row r="210" spans="16:21" x14ac:dyDescent="0.3">
      <c r="P210">
        <f t="shared" si="6"/>
        <v>206</v>
      </c>
      <c r="Q210">
        <v>301.16666666666669</v>
      </c>
      <c r="R210">
        <v>45.940343397880241</v>
      </c>
      <c r="S210">
        <v>203.75</v>
      </c>
      <c r="T210">
        <v>52.202620972166102</v>
      </c>
      <c r="U210">
        <v>0.17264796974385366</v>
      </c>
    </row>
    <row r="211" spans="16:21" x14ac:dyDescent="0.3">
      <c r="P211">
        <f t="shared" si="6"/>
        <v>207</v>
      </c>
      <c r="Q211">
        <v>326.5</v>
      </c>
      <c r="R211">
        <v>46.556905551652108</v>
      </c>
      <c r="S211">
        <v>159.08333333333334</v>
      </c>
      <c r="T211">
        <v>37.230140119711272</v>
      </c>
      <c r="U211">
        <v>-5.074339389494744E-2</v>
      </c>
    </row>
    <row r="212" spans="16:21" x14ac:dyDescent="0.3">
      <c r="P212">
        <f t="shared" si="6"/>
        <v>208</v>
      </c>
      <c r="Q212">
        <v>322.41666666666669</v>
      </c>
      <c r="R212">
        <v>51.176092311180142</v>
      </c>
      <c r="S212">
        <v>192</v>
      </c>
      <c r="T212">
        <v>54.777234820182869</v>
      </c>
      <c r="U212">
        <v>0.5732560549189426</v>
      </c>
    </row>
    <row r="213" spans="16:21" x14ac:dyDescent="0.3">
      <c r="P213">
        <f t="shared" si="6"/>
        <v>209</v>
      </c>
      <c r="Q213">
        <v>302.83333333333331</v>
      </c>
      <c r="R213">
        <v>49.759116722161615</v>
      </c>
      <c r="S213">
        <v>185.75</v>
      </c>
      <c r="T213">
        <v>57.152308471630114</v>
      </c>
      <c r="U213">
        <v>-0.36175371779605325</v>
      </c>
    </row>
    <row r="214" spans="16:21" x14ac:dyDescent="0.3">
      <c r="P214">
        <f t="shared" si="6"/>
        <v>210</v>
      </c>
      <c r="Q214">
        <v>333.5</v>
      </c>
      <c r="R214">
        <v>44.888751374926883</v>
      </c>
      <c r="S214">
        <v>190.66666666666666</v>
      </c>
      <c r="T214">
        <v>50.420654738335415</v>
      </c>
      <c r="U214">
        <v>-0.31253360682926906</v>
      </c>
    </row>
    <row r="215" spans="16:21" x14ac:dyDescent="0.3">
      <c r="P215">
        <f t="shared" si="6"/>
        <v>211</v>
      </c>
      <c r="Q215">
        <v>324.5</v>
      </c>
      <c r="R215">
        <v>47.193027219938095</v>
      </c>
      <c r="S215">
        <v>184.83333333333334</v>
      </c>
      <c r="T215">
        <v>35.847741993891439</v>
      </c>
      <c r="U215">
        <v>0.22311307316628481</v>
      </c>
    </row>
    <row r="216" spans="16:21" x14ac:dyDescent="0.3">
      <c r="P216">
        <f t="shared" si="6"/>
        <v>212</v>
      </c>
      <c r="Q216">
        <v>303.83333333333331</v>
      </c>
      <c r="R216">
        <v>43.805008707667149</v>
      </c>
      <c r="S216">
        <v>189.83333333333334</v>
      </c>
      <c r="T216">
        <v>47.720461274409594</v>
      </c>
      <c r="U216">
        <v>0.32258652638807356</v>
      </c>
    </row>
    <row r="217" spans="16:21" x14ac:dyDescent="0.3">
      <c r="P217">
        <f t="shared" si="6"/>
        <v>213</v>
      </c>
      <c r="Q217">
        <v>331.83333333333331</v>
      </c>
      <c r="R217">
        <v>44.462105077006811</v>
      </c>
      <c r="S217">
        <v>185.66666666666666</v>
      </c>
      <c r="T217">
        <v>44.303361935499666</v>
      </c>
      <c r="U217">
        <v>2.4613838029429514E-3</v>
      </c>
    </row>
    <row r="218" spans="16:21" x14ac:dyDescent="0.3">
      <c r="P218">
        <f t="shared" si="6"/>
        <v>214</v>
      </c>
      <c r="Q218">
        <v>321.08333333333331</v>
      </c>
      <c r="R218">
        <v>50.024463712237605</v>
      </c>
      <c r="S218">
        <v>194.58333333333334</v>
      </c>
      <c r="T218">
        <v>39.651798843370941</v>
      </c>
      <c r="U218">
        <v>-0.52988215377717007</v>
      </c>
    </row>
    <row r="219" spans="16:21" x14ac:dyDescent="0.3">
      <c r="P219">
        <f t="shared" si="6"/>
        <v>215</v>
      </c>
      <c r="Q219">
        <v>319.66666666666669</v>
      </c>
      <c r="R219">
        <v>46.728098094349598</v>
      </c>
      <c r="S219">
        <v>189.33333333333334</v>
      </c>
      <c r="T219">
        <v>39.98484561415588</v>
      </c>
      <c r="U219">
        <v>0.23195797324323619</v>
      </c>
    </row>
    <row r="220" spans="16:21" x14ac:dyDescent="0.3">
      <c r="P220">
        <f t="shared" si="6"/>
        <v>216</v>
      </c>
      <c r="Q220">
        <v>306.66666666666669</v>
      </c>
      <c r="R220">
        <v>36.856807273884286</v>
      </c>
      <c r="S220">
        <v>194</v>
      </c>
      <c r="T220">
        <v>45.055521304275238</v>
      </c>
      <c r="U220">
        <v>0.12695281431185623</v>
      </c>
    </row>
    <row r="221" spans="16:21" x14ac:dyDescent="0.3">
      <c r="P221">
        <f t="shared" si="6"/>
        <v>217</v>
      </c>
      <c r="Q221">
        <v>322</v>
      </c>
      <c r="R221">
        <v>41.149395223657024</v>
      </c>
      <c r="S221">
        <v>198.33333333333334</v>
      </c>
      <c r="T221">
        <v>43.090461575479559</v>
      </c>
      <c r="U221">
        <v>-0.12873879050775597</v>
      </c>
    </row>
    <row r="222" spans="16:21" x14ac:dyDescent="0.3">
      <c r="P222">
        <f t="shared" si="6"/>
        <v>218</v>
      </c>
      <c r="Q222">
        <v>325.16666666666669</v>
      </c>
      <c r="R222">
        <v>37.843777760042961</v>
      </c>
      <c r="S222">
        <v>178.66666666666666</v>
      </c>
      <c r="T222">
        <v>53.716991273852571</v>
      </c>
      <c r="U222">
        <v>0.14738199513356798</v>
      </c>
    </row>
    <row r="223" spans="16:21" x14ac:dyDescent="0.3">
      <c r="P223">
        <f t="shared" si="6"/>
        <v>219</v>
      </c>
      <c r="Q223">
        <v>315.66666666666669</v>
      </c>
      <c r="R223">
        <v>44.573398779853953</v>
      </c>
      <c r="S223">
        <v>183</v>
      </c>
      <c r="T223">
        <v>47.219025441408291</v>
      </c>
      <c r="U223">
        <v>-0.40834772704834266</v>
      </c>
    </row>
    <row r="224" spans="16:21" x14ac:dyDescent="0.3">
      <c r="P224">
        <f t="shared" si="6"/>
        <v>220</v>
      </c>
      <c r="Q224">
        <v>312.83333333333331</v>
      </c>
      <c r="R224">
        <v>44.77790310030845</v>
      </c>
      <c r="S224">
        <v>181.91666666666666</v>
      </c>
      <c r="T224">
        <v>52.331909843601061</v>
      </c>
      <c r="U224">
        <v>-0.45910778756696602</v>
      </c>
    </row>
    <row r="225" spans="16:21" x14ac:dyDescent="0.3">
      <c r="P225">
        <f t="shared" si="6"/>
        <v>221</v>
      </c>
      <c r="Q225">
        <v>352.75</v>
      </c>
      <c r="R225">
        <v>40.097891579120578</v>
      </c>
      <c r="S225">
        <v>186.41666666666666</v>
      </c>
      <c r="T225">
        <v>42.577113641727848</v>
      </c>
      <c r="U225">
        <v>7.040818297292252E-2</v>
      </c>
    </row>
    <row r="226" spans="16:21" x14ac:dyDescent="0.3">
      <c r="P226">
        <f t="shared" si="6"/>
        <v>222</v>
      </c>
      <c r="Q226">
        <v>329.33333333333331</v>
      </c>
      <c r="R226">
        <v>38.784564252321196</v>
      </c>
      <c r="S226">
        <v>205.66666666666666</v>
      </c>
      <c r="T226">
        <v>40.937498554244733</v>
      </c>
      <c r="U226">
        <v>-6.0100557734805569E-2</v>
      </c>
    </row>
    <row r="227" spans="16:21" x14ac:dyDescent="0.3">
      <c r="P227">
        <f t="shared" si="6"/>
        <v>223</v>
      </c>
      <c r="Q227">
        <v>305.16666666666669</v>
      </c>
      <c r="R227">
        <v>48.437088219168608</v>
      </c>
      <c r="S227">
        <v>204.08333333333334</v>
      </c>
      <c r="T227">
        <v>43.479270574573484</v>
      </c>
      <c r="U227">
        <v>0.40985891240182032</v>
      </c>
    </row>
    <row r="228" spans="16:21" x14ac:dyDescent="0.3">
      <c r="P228">
        <f t="shared" si="6"/>
        <v>224</v>
      </c>
      <c r="Q228">
        <v>321.75</v>
      </c>
      <c r="R228">
        <v>40.384796869389085</v>
      </c>
      <c r="S228">
        <v>169.5</v>
      </c>
      <c r="T228">
        <v>45.199557519958091</v>
      </c>
      <c r="U228">
        <v>0.32583592077280421</v>
      </c>
    </row>
    <row r="229" spans="16:21" x14ac:dyDescent="0.3">
      <c r="P229">
        <f t="shared" si="6"/>
        <v>225</v>
      </c>
      <c r="Q229">
        <v>322.41666666666669</v>
      </c>
      <c r="R229">
        <v>57.03182258948766</v>
      </c>
      <c r="S229">
        <v>176.41666666666666</v>
      </c>
      <c r="T229">
        <v>47.219907845840815</v>
      </c>
      <c r="U229">
        <v>-0.21618318127911457</v>
      </c>
    </row>
    <row r="230" spans="16:21" x14ac:dyDescent="0.3">
      <c r="P230">
        <f t="shared" si="6"/>
        <v>226</v>
      </c>
      <c r="Q230">
        <v>315.33333333333331</v>
      </c>
      <c r="R230">
        <v>43.493642865331211</v>
      </c>
      <c r="S230">
        <v>203.58333333333334</v>
      </c>
      <c r="T230">
        <v>39.79369144459811</v>
      </c>
      <c r="U230">
        <v>-1.5407377378909012E-2</v>
      </c>
    </row>
    <row r="231" spans="16:21" x14ac:dyDescent="0.3">
      <c r="P231">
        <f t="shared" si="6"/>
        <v>227</v>
      </c>
      <c r="Q231">
        <v>325.58333333333331</v>
      </c>
      <c r="R231">
        <v>52.67992257420515</v>
      </c>
      <c r="S231">
        <v>165.41666666666666</v>
      </c>
      <c r="T231">
        <v>38.455306604688616</v>
      </c>
      <c r="U231">
        <v>-5.201777747228231E-3</v>
      </c>
    </row>
    <row r="232" spans="16:21" x14ac:dyDescent="0.3">
      <c r="P232">
        <f t="shared" si="6"/>
        <v>228</v>
      </c>
      <c r="Q232">
        <v>306.25</v>
      </c>
      <c r="R232">
        <v>46.616666937519639</v>
      </c>
      <c r="S232">
        <v>208.58333333333334</v>
      </c>
      <c r="T232">
        <v>39.213769226761393</v>
      </c>
      <c r="U232">
        <v>0.22738272991159458</v>
      </c>
    </row>
    <row r="233" spans="16:21" x14ac:dyDescent="0.3">
      <c r="P233">
        <f t="shared" si="6"/>
        <v>229</v>
      </c>
      <c r="Q233">
        <v>305.25</v>
      </c>
      <c r="R233">
        <v>46.811274865628839</v>
      </c>
      <c r="S233">
        <v>160.25</v>
      </c>
      <c r="T233">
        <v>44.615783998694695</v>
      </c>
      <c r="U233">
        <v>-0.60385251153279818</v>
      </c>
    </row>
    <row r="234" spans="16:21" x14ac:dyDescent="0.3">
      <c r="P234">
        <f t="shared" si="6"/>
        <v>230</v>
      </c>
      <c r="Q234">
        <v>297.91666666666669</v>
      </c>
      <c r="R234">
        <v>44.894742217634857</v>
      </c>
      <c r="S234">
        <v>187.5</v>
      </c>
      <c r="T234">
        <v>51.50022065266058</v>
      </c>
      <c r="U234">
        <v>-0.31756010747532493</v>
      </c>
    </row>
    <row r="235" spans="16:21" x14ac:dyDescent="0.3">
      <c r="P235">
        <f t="shared" si="6"/>
        <v>231</v>
      </c>
      <c r="Q235">
        <v>306.16666666666669</v>
      </c>
      <c r="R235">
        <v>43.538558320252953</v>
      </c>
      <c r="S235">
        <v>191.16666666666666</v>
      </c>
      <c r="T235">
        <v>48.143409505225947</v>
      </c>
      <c r="U235">
        <v>-0.18212802419363222</v>
      </c>
    </row>
    <row r="236" spans="16:21" x14ac:dyDescent="0.3">
      <c r="P236">
        <f t="shared" si="6"/>
        <v>232</v>
      </c>
      <c r="Q236">
        <v>329.25</v>
      </c>
      <c r="R236">
        <v>43.155374678437951</v>
      </c>
      <c r="S236">
        <v>178.25</v>
      </c>
      <c r="T236">
        <v>50.025675226009511</v>
      </c>
      <c r="U236">
        <v>0.53606369622521244</v>
      </c>
    </row>
    <row r="237" spans="16:21" x14ac:dyDescent="0.3">
      <c r="P237">
        <f t="shared" si="6"/>
        <v>233</v>
      </c>
      <c r="Q237">
        <v>312</v>
      </c>
      <c r="R237">
        <v>33.262044981685001</v>
      </c>
      <c r="S237">
        <v>172.75</v>
      </c>
      <c r="T237">
        <v>54.489573648209401</v>
      </c>
      <c r="U237">
        <v>0.11320784350131691</v>
      </c>
    </row>
    <row r="238" spans="16:21" x14ac:dyDescent="0.3">
      <c r="P238">
        <f t="shared" si="6"/>
        <v>234</v>
      </c>
      <c r="Q238">
        <v>307.33333333333331</v>
      </c>
      <c r="R238">
        <v>30.031296806478203</v>
      </c>
      <c r="S238">
        <v>187.33333333333334</v>
      </c>
      <c r="T238">
        <v>40.048455499292224</v>
      </c>
      <c r="U238">
        <v>0.67012968325347855</v>
      </c>
    </row>
    <row r="239" spans="16:21" x14ac:dyDescent="0.3">
      <c r="P239">
        <f t="shared" si="6"/>
        <v>235</v>
      </c>
      <c r="Q239">
        <v>343.16666666666669</v>
      </c>
      <c r="R239">
        <v>33.419736502234542</v>
      </c>
      <c r="S239">
        <v>189.83333333333334</v>
      </c>
      <c r="T239">
        <v>42.973212233866946</v>
      </c>
      <c r="U239">
        <v>0.20131638178782171</v>
      </c>
    </row>
    <row r="240" spans="16:21" x14ac:dyDescent="0.3">
      <c r="P240">
        <f t="shared" si="6"/>
        <v>236</v>
      </c>
      <c r="Q240">
        <v>319.5</v>
      </c>
      <c r="R240">
        <v>44.8928016096527</v>
      </c>
      <c r="S240">
        <v>188.66666666666666</v>
      </c>
      <c r="T240">
        <v>43.086241915769868</v>
      </c>
      <c r="U240">
        <v>0.22282398940449211</v>
      </c>
    </row>
    <row r="241" spans="16:21" x14ac:dyDescent="0.3">
      <c r="P241">
        <f t="shared" si="6"/>
        <v>237</v>
      </c>
      <c r="Q241">
        <v>315.5</v>
      </c>
      <c r="R241">
        <v>41.489319545681106</v>
      </c>
      <c r="S241">
        <v>180.58333333333334</v>
      </c>
      <c r="T241">
        <v>33.334280289579439</v>
      </c>
      <c r="U241">
        <v>0.34263047460715301</v>
      </c>
    </row>
    <row r="242" spans="16:21" x14ac:dyDescent="0.3">
      <c r="P242">
        <f t="shared" si="6"/>
        <v>238</v>
      </c>
      <c r="Q242">
        <v>300.41666666666669</v>
      </c>
      <c r="R242">
        <v>40.886668939517484</v>
      </c>
      <c r="S242">
        <v>204.41666666666666</v>
      </c>
      <c r="T242">
        <v>42.059391629485397</v>
      </c>
      <c r="U242">
        <v>-0.30957782646411386</v>
      </c>
    </row>
    <row r="243" spans="16:21" x14ac:dyDescent="0.3">
      <c r="P243">
        <f t="shared" si="6"/>
        <v>239</v>
      </c>
      <c r="Q243">
        <v>339.83333333333331</v>
      </c>
      <c r="R243">
        <v>35.956623699657825</v>
      </c>
      <c r="S243">
        <v>171.33333333333334</v>
      </c>
      <c r="T243">
        <v>35.574079770461431</v>
      </c>
      <c r="U243">
        <v>-0.30889989865941825</v>
      </c>
    </row>
    <row r="244" spans="16:21" x14ac:dyDescent="0.3">
      <c r="P244">
        <f t="shared" si="6"/>
        <v>240</v>
      </c>
      <c r="Q244">
        <v>323.41666666666669</v>
      </c>
      <c r="R244">
        <v>58.190062152684973</v>
      </c>
      <c r="S244">
        <v>185.66666666666666</v>
      </c>
      <c r="T244">
        <v>50.100505047959423</v>
      </c>
      <c r="U244">
        <v>0.222042979294679</v>
      </c>
    </row>
    <row r="245" spans="16:21" x14ac:dyDescent="0.3">
      <c r="P245">
        <f t="shared" si="6"/>
        <v>241</v>
      </c>
      <c r="Q245">
        <v>319.75</v>
      </c>
      <c r="R245">
        <v>50.239652937423116</v>
      </c>
      <c r="S245">
        <v>168.33333333333334</v>
      </c>
      <c r="T245">
        <v>38.676592247492408</v>
      </c>
      <c r="U245">
        <v>0.34850615824553771</v>
      </c>
    </row>
    <row r="246" spans="16:21" x14ac:dyDescent="0.3">
      <c r="P246">
        <f t="shared" si="6"/>
        <v>242</v>
      </c>
      <c r="Q246">
        <v>320.41666666666669</v>
      </c>
      <c r="R246">
        <v>36.837378085884879</v>
      </c>
      <c r="S246">
        <v>183.16666666666666</v>
      </c>
      <c r="T246">
        <v>48.902190568769456</v>
      </c>
      <c r="U246">
        <v>-0.37151492939930991</v>
      </c>
    </row>
    <row r="247" spans="16:21" x14ac:dyDescent="0.3">
      <c r="P247">
        <f t="shared" si="6"/>
        <v>243</v>
      </c>
      <c r="Q247">
        <v>330.41666666666669</v>
      </c>
      <c r="R247">
        <v>48.129481294701037</v>
      </c>
      <c r="S247">
        <v>200.75</v>
      </c>
      <c r="T247">
        <v>44.409509628620597</v>
      </c>
      <c r="U247">
        <v>0.36655508111677793</v>
      </c>
    </row>
    <row r="248" spans="16:21" x14ac:dyDescent="0.3">
      <c r="P248">
        <f t="shared" si="6"/>
        <v>244</v>
      </c>
      <c r="Q248">
        <v>328.25</v>
      </c>
      <c r="R248">
        <v>59.988066995179814</v>
      </c>
      <c r="S248">
        <v>168.08333333333334</v>
      </c>
      <c r="T248">
        <v>39.930526789625148</v>
      </c>
      <c r="U248">
        <v>2.0826291391532456E-2</v>
      </c>
    </row>
    <row r="249" spans="16:21" x14ac:dyDescent="0.3">
      <c r="P249">
        <f t="shared" si="6"/>
        <v>245</v>
      </c>
      <c r="Q249">
        <v>302.91666666666669</v>
      </c>
      <c r="R249">
        <v>41.65542272530972</v>
      </c>
      <c r="S249">
        <v>187.25</v>
      </c>
      <c r="T249">
        <v>39.708311472536828</v>
      </c>
      <c r="U249">
        <v>0.18209941706510657</v>
      </c>
    </row>
    <row r="250" spans="16:21" x14ac:dyDescent="0.3">
      <c r="P250">
        <f t="shared" si="6"/>
        <v>246</v>
      </c>
      <c r="Q250">
        <v>300.75</v>
      </c>
      <c r="R250">
        <v>38.570183962603693</v>
      </c>
      <c r="S250">
        <v>172.83333333333334</v>
      </c>
      <c r="T250">
        <v>45.570790751280271</v>
      </c>
      <c r="U250">
        <v>0.37862543470168625</v>
      </c>
    </row>
    <row r="251" spans="16:21" x14ac:dyDescent="0.3">
      <c r="P251">
        <f t="shared" si="6"/>
        <v>247</v>
      </c>
      <c r="Q251">
        <v>337.58333333333331</v>
      </c>
      <c r="R251">
        <v>43.539863309037891</v>
      </c>
      <c r="S251">
        <v>189.25</v>
      </c>
      <c r="T251">
        <v>48.958470341523316</v>
      </c>
      <c r="U251">
        <v>-0.42211316124159159</v>
      </c>
    </row>
    <row r="252" spans="16:21" x14ac:dyDescent="0.3">
      <c r="P252">
        <f t="shared" si="6"/>
        <v>248</v>
      </c>
      <c r="Q252">
        <v>330.08333333333331</v>
      </c>
      <c r="R252">
        <v>45.878214939779568</v>
      </c>
      <c r="S252">
        <v>178.58333333333334</v>
      </c>
      <c r="T252">
        <v>50.51094990797602</v>
      </c>
      <c r="U252">
        <v>-0.26819728623090339</v>
      </c>
    </row>
    <row r="253" spans="16:21" x14ac:dyDescent="0.3">
      <c r="P253">
        <f t="shared" si="6"/>
        <v>249</v>
      </c>
      <c r="Q253">
        <v>318.5</v>
      </c>
      <c r="R253">
        <v>39.072194251620473</v>
      </c>
      <c r="S253">
        <v>177.5</v>
      </c>
      <c r="T253">
        <v>46.042470512659193</v>
      </c>
      <c r="U253">
        <v>-0.15240956796635635</v>
      </c>
    </row>
    <row r="254" spans="16:21" x14ac:dyDescent="0.3">
      <c r="P254">
        <f t="shared" si="6"/>
        <v>250</v>
      </c>
      <c r="Q254">
        <v>321.33333333333331</v>
      </c>
      <c r="R254">
        <v>43.430892510313797</v>
      </c>
      <c r="S254">
        <v>205.08333333333334</v>
      </c>
      <c r="T254">
        <v>52.664389095363866</v>
      </c>
      <c r="U254">
        <v>0.35499645523132345</v>
      </c>
    </row>
    <row r="255" spans="16:21" x14ac:dyDescent="0.3">
      <c r="P255">
        <f t="shared" si="6"/>
        <v>251</v>
      </c>
      <c r="Q255">
        <v>310.16666666666669</v>
      </c>
      <c r="R255">
        <v>31.362494489534164</v>
      </c>
      <c r="S255">
        <v>176.66666666666666</v>
      </c>
      <c r="T255">
        <v>42.182144721829104</v>
      </c>
      <c r="U255">
        <v>-0.19023325610816014</v>
      </c>
    </row>
    <row r="256" spans="16:21" x14ac:dyDescent="0.3">
      <c r="P256">
        <f t="shared" si="6"/>
        <v>252</v>
      </c>
      <c r="Q256">
        <v>345.58333333333331</v>
      </c>
      <c r="R256">
        <v>50.916077713203485</v>
      </c>
      <c r="S256">
        <v>160.66666666666666</v>
      </c>
      <c r="T256">
        <v>38.957630442532967</v>
      </c>
      <c r="U256">
        <v>0.3298155382717492</v>
      </c>
    </row>
    <row r="257" spans="16:21" x14ac:dyDescent="0.3">
      <c r="P257">
        <f t="shared" si="6"/>
        <v>253</v>
      </c>
      <c r="Q257">
        <v>309</v>
      </c>
      <c r="R257">
        <v>41.142766955168106</v>
      </c>
      <c r="S257">
        <v>181.25</v>
      </c>
      <c r="T257">
        <v>41.45342402789381</v>
      </c>
      <c r="U257">
        <v>-0.12035866108956174</v>
      </c>
    </row>
    <row r="258" spans="16:21" x14ac:dyDescent="0.3">
      <c r="P258">
        <f t="shared" si="6"/>
        <v>254</v>
      </c>
      <c r="Q258">
        <v>304.08333333333331</v>
      </c>
      <c r="R258">
        <v>42.165169454794345</v>
      </c>
      <c r="S258">
        <v>194.91666666666666</v>
      </c>
      <c r="T258">
        <v>48.614360641749286</v>
      </c>
      <c r="U258">
        <v>0.13877333192285851</v>
      </c>
    </row>
    <row r="259" spans="16:21" x14ac:dyDescent="0.3">
      <c r="P259">
        <f t="shared" si="6"/>
        <v>255</v>
      </c>
      <c r="Q259">
        <v>312.08333333333331</v>
      </c>
      <c r="R259">
        <v>41.304761630268978</v>
      </c>
      <c r="S259">
        <v>163.58333333333334</v>
      </c>
      <c r="T259">
        <v>46.052259510914425</v>
      </c>
      <c r="U259">
        <v>-0.1243829622666635</v>
      </c>
    </row>
    <row r="260" spans="16:21" x14ac:dyDescent="0.3">
      <c r="P260">
        <f t="shared" si="6"/>
        <v>256</v>
      </c>
      <c r="Q260">
        <v>329.91666666666669</v>
      </c>
      <c r="R260">
        <v>48.333045976157351</v>
      </c>
      <c r="S260">
        <v>179.66666666666666</v>
      </c>
      <c r="T260">
        <v>46.304002052313017</v>
      </c>
      <c r="U260">
        <v>7.3631317115667186E-2</v>
      </c>
    </row>
    <row r="261" spans="16:21" x14ac:dyDescent="0.3">
      <c r="P261">
        <f t="shared" si="6"/>
        <v>257</v>
      </c>
      <c r="Q261">
        <v>311.75</v>
      </c>
      <c r="R261">
        <v>49.217744398096542</v>
      </c>
      <c r="S261">
        <v>185.66666666666666</v>
      </c>
      <c r="T261">
        <v>53.394472531992477</v>
      </c>
      <c r="U261">
        <v>3.0684067365263933E-2</v>
      </c>
    </row>
    <row r="262" spans="16:21" x14ac:dyDescent="0.3">
      <c r="P262">
        <f t="shared" ref="P262:P325" si="7">P261+1</f>
        <v>258</v>
      </c>
      <c r="Q262">
        <v>333.83333333333331</v>
      </c>
      <c r="R262">
        <v>57.630221448840807</v>
      </c>
      <c r="S262">
        <v>186.08333333333334</v>
      </c>
      <c r="T262">
        <v>39.074423937668072</v>
      </c>
      <c r="U262">
        <v>-0.6053493568624414</v>
      </c>
    </row>
    <row r="263" spans="16:21" x14ac:dyDescent="0.3">
      <c r="P263">
        <f t="shared" si="7"/>
        <v>259</v>
      </c>
      <c r="Q263">
        <v>309.5</v>
      </c>
      <c r="R263">
        <v>38.848189380997134</v>
      </c>
      <c r="S263">
        <v>175.25</v>
      </c>
      <c r="T263">
        <v>49.801652035394824</v>
      </c>
      <c r="U263">
        <v>-5.208689637509787E-2</v>
      </c>
    </row>
    <row r="264" spans="16:21" x14ac:dyDescent="0.3">
      <c r="P264">
        <f t="shared" si="7"/>
        <v>260</v>
      </c>
      <c r="Q264">
        <v>327.5</v>
      </c>
      <c r="R264">
        <v>46.089833231122974</v>
      </c>
      <c r="S264">
        <v>173.41666666666666</v>
      </c>
      <c r="T264">
        <v>36.741005908269806</v>
      </c>
      <c r="U264">
        <v>-0.34758207451842726</v>
      </c>
    </row>
    <row r="265" spans="16:21" x14ac:dyDescent="0.3">
      <c r="P265">
        <f t="shared" si="7"/>
        <v>261</v>
      </c>
      <c r="Q265">
        <v>320.91666666666669</v>
      </c>
      <c r="R265">
        <v>59.845951231373085</v>
      </c>
      <c r="S265">
        <v>174.83333333333334</v>
      </c>
      <c r="T265">
        <v>46.259806495160554</v>
      </c>
      <c r="U265">
        <v>5.0170070312986877E-2</v>
      </c>
    </row>
    <row r="266" spans="16:21" x14ac:dyDescent="0.3">
      <c r="P266">
        <f t="shared" si="7"/>
        <v>262</v>
      </c>
      <c r="Q266">
        <v>303.58333333333331</v>
      </c>
      <c r="R266">
        <v>37.560758858955623</v>
      </c>
      <c r="S266">
        <v>213.91666666666666</v>
      </c>
      <c r="T266">
        <v>36.064231419493531</v>
      </c>
      <c r="U266">
        <v>-0.27612424808853459</v>
      </c>
    </row>
    <row r="267" spans="16:21" x14ac:dyDescent="0.3">
      <c r="P267">
        <f t="shared" si="7"/>
        <v>263</v>
      </c>
      <c r="Q267">
        <v>324.41666666666669</v>
      </c>
      <c r="R267">
        <v>51.830946062144925</v>
      </c>
      <c r="S267">
        <v>212.91666666666666</v>
      </c>
      <c r="T267">
        <v>40.448526961229746</v>
      </c>
      <c r="U267">
        <v>0.26162472641775159</v>
      </c>
    </row>
    <row r="268" spans="16:21" x14ac:dyDescent="0.3">
      <c r="P268">
        <f t="shared" si="7"/>
        <v>264</v>
      </c>
      <c r="Q268">
        <v>320.83333333333331</v>
      </c>
      <c r="R268">
        <v>51.520222566807107</v>
      </c>
      <c r="S268">
        <v>186</v>
      </c>
      <c r="T268">
        <v>61.008196170678573</v>
      </c>
      <c r="U268">
        <v>5.6399598368106499E-2</v>
      </c>
    </row>
    <row r="269" spans="16:21" x14ac:dyDescent="0.3">
      <c r="P269">
        <f t="shared" si="7"/>
        <v>265</v>
      </c>
      <c r="Q269">
        <v>312.16666666666669</v>
      </c>
      <c r="R269">
        <v>53.680592960641441</v>
      </c>
      <c r="S269">
        <v>197.66666666666666</v>
      </c>
      <c r="T269">
        <v>45.84228562708401</v>
      </c>
      <c r="U269">
        <v>0.29515653841810591</v>
      </c>
    </row>
    <row r="270" spans="16:21" x14ac:dyDescent="0.3">
      <c r="P270">
        <f t="shared" si="7"/>
        <v>266</v>
      </c>
      <c r="Q270">
        <v>309</v>
      </c>
      <c r="R270">
        <v>45.680710072494193</v>
      </c>
      <c r="S270">
        <v>166.91666666666666</v>
      </c>
      <c r="T270">
        <v>48.257751771716507</v>
      </c>
      <c r="U270">
        <v>-0.32294205726292602</v>
      </c>
    </row>
    <row r="271" spans="16:21" x14ac:dyDescent="0.3">
      <c r="P271">
        <f t="shared" si="7"/>
        <v>267</v>
      </c>
      <c r="Q271">
        <v>331.91666666666669</v>
      </c>
      <c r="R271">
        <v>44.062885502289632</v>
      </c>
      <c r="S271">
        <v>175.33333333333334</v>
      </c>
      <c r="T271">
        <v>57.853000760286399</v>
      </c>
      <c r="U271">
        <v>0.47061066809893054</v>
      </c>
    </row>
    <row r="272" spans="16:21" x14ac:dyDescent="0.3">
      <c r="P272">
        <f t="shared" si="7"/>
        <v>268</v>
      </c>
      <c r="Q272">
        <v>337.41666666666669</v>
      </c>
      <c r="R272">
        <v>47.392861628449282</v>
      </c>
      <c r="S272">
        <v>184.5</v>
      </c>
      <c r="T272">
        <v>43.694185175853988</v>
      </c>
      <c r="U272">
        <v>-0.72008005813885445</v>
      </c>
    </row>
    <row r="273" spans="16:21" x14ac:dyDescent="0.3">
      <c r="P273">
        <f t="shared" si="7"/>
        <v>269</v>
      </c>
      <c r="Q273">
        <v>306.41666666666669</v>
      </c>
      <c r="R273">
        <v>37.512321208161055</v>
      </c>
      <c r="S273">
        <v>154.58333333333334</v>
      </c>
      <c r="T273">
        <v>38.415097253159452</v>
      </c>
      <c r="U273">
        <v>-0.41989365802984485</v>
      </c>
    </row>
    <row r="274" spans="16:21" x14ac:dyDescent="0.3">
      <c r="P274">
        <f t="shared" si="7"/>
        <v>270</v>
      </c>
      <c r="Q274">
        <v>317.66666666666669</v>
      </c>
      <c r="R274">
        <v>40.746072500824312</v>
      </c>
      <c r="S274">
        <v>190.83333333333334</v>
      </c>
      <c r="T274">
        <v>35.244169945560031</v>
      </c>
      <c r="U274">
        <v>-1.5615098910727184E-2</v>
      </c>
    </row>
    <row r="275" spans="16:21" x14ac:dyDescent="0.3">
      <c r="P275">
        <f t="shared" si="7"/>
        <v>271</v>
      </c>
      <c r="Q275">
        <v>304.91666666666669</v>
      </c>
      <c r="R275">
        <v>61.1993142167955</v>
      </c>
      <c r="S275">
        <v>198.08333333333334</v>
      </c>
      <c r="T275">
        <v>42.66030373956</v>
      </c>
      <c r="U275">
        <v>-0.2325293679815372</v>
      </c>
    </row>
    <row r="276" spans="16:21" x14ac:dyDescent="0.3">
      <c r="P276">
        <f t="shared" si="7"/>
        <v>272</v>
      </c>
      <c r="Q276">
        <v>329</v>
      </c>
      <c r="R276">
        <v>53.946101047080482</v>
      </c>
      <c r="S276">
        <v>181.75</v>
      </c>
      <c r="T276">
        <v>53.18770363704207</v>
      </c>
      <c r="U276">
        <v>-0.40007019102990654</v>
      </c>
    </row>
    <row r="277" spans="16:21" x14ac:dyDescent="0.3">
      <c r="P277">
        <f t="shared" si="7"/>
        <v>273</v>
      </c>
      <c r="Q277">
        <v>303.58333333333331</v>
      </c>
      <c r="R277">
        <v>51.572470339995384</v>
      </c>
      <c r="S277">
        <v>208.83333333333334</v>
      </c>
      <c r="T277">
        <v>39.604483982437564</v>
      </c>
      <c r="U277">
        <v>0.26158511503018017</v>
      </c>
    </row>
    <row r="278" spans="16:21" x14ac:dyDescent="0.3">
      <c r="P278">
        <f t="shared" si="7"/>
        <v>274</v>
      </c>
      <c r="Q278">
        <v>327.91666666666669</v>
      </c>
      <c r="R278">
        <v>50.13700925433929</v>
      </c>
      <c r="S278">
        <v>165.66666666666666</v>
      </c>
      <c r="T278">
        <v>36.725847557107251</v>
      </c>
      <c r="U278">
        <v>-0.27738601772226568</v>
      </c>
    </row>
    <row r="279" spans="16:21" x14ac:dyDescent="0.3">
      <c r="P279">
        <f t="shared" si="7"/>
        <v>275</v>
      </c>
      <c r="Q279">
        <v>327.75</v>
      </c>
      <c r="R279">
        <v>50.384205678150586</v>
      </c>
      <c r="S279">
        <v>185.08333333333334</v>
      </c>
      <c r="T279">
        <v>45.792929849949829</v>
      </c>
      <c r="U279">
        <v>7.5355665864998578E-3</v>
      </c>
    </row>
    <row r="280" spans="16:21" x14ac:dyDescent="0.3">
      <c r="P280">
        <f t="shared" si="7"/>
        <v>276</v>
      </c>
      <c r="Q280">
        <v>303.75</v>
      </c>
      <c r="R280">
        <v>38.42140738513551</v>
      </c>
      <c r="S280">
        <v>194.25</v>
      </c>
      <c r="T280">
        <v>44.456567159828744</v>
      </c>
      <c r="U280">
        <v>0.29446871975475636</v>
      </c>
    </row>
    <row r="281" spans="16:21" x14ac:dyDescent="0.3">
      <c r="P281">
        <f t="shared" si="7"/>
        <v>277</v>
      </c>
      <c r="Q281">
        <v>325.25</v>
      </c>
      <c r="R281">
        <v>49.273125627373275</v>
      </c>
      <c r="S281">
        <v>204.58333333333334</v>
      </c>
      <c r="T281">
        <v>30.788009275552664</v>
      </c>
      <c r="U281">
        <v>-0.23879029546639619</v>
      </c>
    </row>
    <row r="282" spans="16:21" x14ac:dyDescent="0.3">
      <c r="P282">
        <f t="shared" si="7"/>
        <v>278</v>
      </c>
      <c r="Q282">
        <v>288.16666666666669</v>
      </c>
      <c r="R282">
        <v>51.710440889337747</v>
      </c>
      <c r="S282">
        <v>178</v>
      </c>
      <c r="T282">
        <v>39.785790062647884</v>
      </c>
      <c r="U282">
        <v>0.50183935151635284</v>
      </c>
    </row>
    <row r="283" spans="16:21" x14ac:dyDescent="0.3">
      <c r="P283">
        <f t="shared" si="7"/>
        <v>279</v>
      </c>
      <c r="Q283">
        <v>319.08333333333331</v>
      </c>
      <c r="R283">
        <v>39.596736167915687</v>
      </c>
      <c r="S283">
        <v>191.91666666666666</v>
      </c>
      <c r="T283">
        <v>44.447023283768743</v>
      </c>
      <c r="U283">
        <v>-0.46106066489557418</v>
      </c>
    </row>
    <row r="284" spans="16:21" x14ac:dyDescent="0.3">
      <c r="P284">
        <f t="shared" si="7"/>
        <v>280</v>
      </c>
      <c r="Q284">
        <v>337.16666666666669</v>
      </c>
      <c r="R284">
        <v>49.421808460589126</v>
      </c>
      <c r="S284">
        <v>173.91666666666666</v>
      </c>
      <c r="T284">
        <v>39.573770774761094</v>
      </c>
      <c r="U284">
        <v>0.62360514919848709</v>
      </c>
    </row>
    <row r="285" spans="16:21" x14ac:dyDescent="0.3">
      <c r="P285">
        <f t="shared" si="7"/>
        <v>281</v>
      </c>
      <c r="Q285">
        <v>301.5</v>
      </c>
      <c r="R285">
        <v>56.514680313252157</v>
      </c>
      <c r="S285">
        <v>186.83333333333334</v>
      </c>
      <c r="T285">
        <v>47.000644740903375</v>
      </c>
      <c r="U285">
        <v>0.14583231105846961</v>
      </c>
    </row>
    <row r="286" spans="16:21" x14ac:dyDescent="0.3">
      <c r="P286">
        <f t="shared" si="7"/>
        <v>282</v>
      </c>
      <c r="Q286">
        <v>344.08333333333331</v>
      </c>
      <c r="R286">
        <v>33.800103101868935</v>
      </c>
      <c r="S286">
        <v>184.83333333333334</v>
      </c>
      <c r="T286">
        <v>54.186266850111728</v>
      </c>
      <c r="U286">
        <v>-0.44091164783132852</v>
      </c>
    </row>
    <row r="287" spans="16:21" x14ac:dyDescent="0.3">
      <c r="P287">
        <f t="shared" si="7"/>
        <v>283</v>
      </c>
      <c r="Q287">
        <v>335.25</v>
      </c>
      <c r="R287">
        <v>44.121989982320606</v>
      </c>
      <c r="S287">
        <v>168.41666666666666</v>
      </c>
      <c r="T287">
        <v>44.846117361754338</v>
      </c>
      <c r="U287">
        <v>0.54828240561746566</v>
      </c>
    </row>
    <row r="288" spans="16:21" x14ac:dyDescent="0.3">
      <c r="P288">
        <f t="shared" si="7"/>
        <v>284</v>
      </c>
      <c r="Q288">
        <v>311</v>
      </c>
      <c r="R288">
        <v>52.978554838040573</v>
      </c>
      <c r="S288">
        <v>187.58333333333334</v>
      </c>
      <c r="T288">
        <v>36.540036157949324</v>
      </c>
      <c r="U288">
        <v>-0.17868697464730496</v>
      </c>
    </row>
    <row r="289" spans="16:21" x14ac:dyDescent="0.3">
      <c r="P289">
        <f t="shared" si="7"/>
        <v>285</v>
      </c>
      <c r="Q289">
        <v>341.16666666666669</v>
      </c>
      <c r="R289">
        <v>42.788769412998953</v>
      </c>
      <c r="S289">
        <v>200.83333333333334</v>
      </c>
      <c r="T289">
        <v>43.154760262725766</v>
      </c>
      <c r="U289">
        <v>0.23618303854946729</v>
      </c>
    </row>
    <row r="290" spans="16:21" x14ac:dyDescent="0.3">
      <c r="P290">
        <f t="shared" si="7"/>
        <v>286</v>
      </c>
      <c r="Q290">
        <v>322.33333333333331</v>
      </c>
      <c r="R290">
        <v>50.203826969905883</v>
      </c>
      <c r="S290">
        <v>203.75</v>
      </c>
      <c r="T290">
        <v>39.895602400629208</v>
      </c>
      <c r="U290">
        <v>-0.22971100453640314</v>
      </c>
    </row>
    <row r="291" spans="16:21" x14ac:dyDescent="0.3">
      <c r="P291">
        <f t="shared" si="7"/>
        <v>287</v>
      </c>
      <c r="Q291">
        <v>327.41666666666669</v>
      </c>
      <c r="R291">
        <v>34.828040775249349</v>
      </c>
      <c r="S291">
        <v>189.75</v>
      </c>
      <c r="T291">
        <v>45.222932637807077</v>
      </c>
      <c r="U291">
        <v>0.21299790765731741</v>
      </c>
    </row>
    <row r="292" spans="16:21" x14ac:dyDescent="0.3">
      <c r="P292">
        <f t="shared" si="7"/>
        <v>288</v>
      </c>
      <c r="Q292">
        <v>318.5</v>
      </c>
      <c r="R292">
        <v>44.192759587968709</v>
      </c>
      <c r="S292">
        <v>174.83333333333334</v>
      </c>
      <c r="T292">
        <v>48.768159011114363</v>
      </c>
      <c r="U292">
        <v>0.12224137124545631</v>
      </c>
    </row>
    <row r="293" spans="16:21" x14ac:dyDescent="0.3">
      <c r="P293">
        <f t="shared" si="7"/>
        <v>289</v>
      </c>
      <c r="Q293">
        <v>314.5</v>
      </c>
      <c r="R293">
        <v>56.133768802744754</v>
      </c>
      <c r="S293">
        <v>177</v>
      </c>
      <c r="T293">
        <v>47.193990372426946</v>
      </c>
      <c r="U293">
        <v>-7.7073692430947957E-2</v>
      </c>
    </row>
    <row r="294" spans="16:21" x14ac:dyDescent="0.3">
      <c r="P294">
        <f t="shared" si="7"/>
        <v>290</v>
      </c>
      <c r="Q294">
        <v>322.5</v>
      </c>
      <c r="R294">
        <v>42.236347982621453</v>
      </c>
      <c r="S294">
        <v>168</v>
      </c>
      <c r="T294">
        <v>51.271115384076367</v>
      </c>
      <c r="U294">
        <v>-0.56640166658314328</v>
      </c>
    </row>
    <row r="295" spans="16:21" x14ac:dyDescent="0.3">
      <c r="P295">
        <f t="shared" si="7"/>
        <v>291</v>
      </c>
      <c r="Q295">
        <v>317.41666666666669</v>
      </c>
      <c r="R295">
        <v>54.985053065411037</v>
      </c>
      <c r="S295">
        <v>196.25</v>
      </c>
      <c r="T295">
        <v>46.11472846952676</v>
      </c>
      <c r="U295">
        <v>0.27275909652869235</v>
      </c>
    </row>
    <row r="296" spans="16:21" x14ac:dyDescent="0.3">
      <c r="P296">
        <f t="shared" si="7"/>
        <v>292</v>
      </c>
      <c r="Q296">
        <v>325</v>
      </c>
      <c r="R296">
        <v>55.59921516777667</v>
      </c>
      <c r="S296">
        <v>175.08333333333334</v>
      </c>
      <c r="T296">
        <v>37.127442272488572</v>
      </c>
      <c r="U296">
        <v>0.16726249956157085</v>
      </c>
    </row>
    <row r="297" spans="16:21" x14ac:dyDescent="0.3">
      <c r="P297">
        <f t="shared" si="7"/>
        <v>293</v>
      </c>
      <c r="Q297">
        <v>319.66666666666669</v>
      </c>
      <c r="R297">
        <v>50.997920337871484</v>
      </c>
      <c r="S297">
        <v>194.58333333333334</v>
      </c>
      <c r="T297">
        <v>39.389565608011985</v>
      </c>
      <c r="U297">
        <v>9.4599578922249503E-2</v>
      </c>
    </row>
    <row r="298" spans="16:21" x14ac:dyDescent="0.3">
      <c r="P298">
        <f t="shared" si="7"/>
        <v>294</v>
      </c>
      <c r="Q298">
        <v>320.66666666666669</v>
      </c>
      <c r="R298">
        <v>55.316171124534591</v>
      </c>
      <c r="S298">
        <v>182.16666666666666</v>
      </c>
      <c r="T298">
        <v>42.372446736343228</v>
      </c>
      <c r="U298">
        <v>0.30654926327524734</v>
      </c>
    </row>
    <row r="299" spans="16:21" x14ac:dyDescent="0.3">
      <c r="P299">
        <f t="shared" si="7"/>
        <v>295</v>
      </c>
      <c r="Q299">
        <v>316.25</v>
      </c>
      <c r="R299">
        <v>39.763219642826158</v>
      </c>
      <c r="S299">
        <v>186.66666666666666</v>
      </c>
      <c r="T299">
        <v>34.704815839076915</v>
      </c>
      <c r="U299">
        <v>-0.24974098079585369</v>
      </c>
    </row>
    <row r="300" spans="16:21" x14ac:dyDescent="0.3">
      <c r="P300">
        <f t="shared" si="7"/>
        <v>296</v>
      </c>
      <c r="Q300">
        <v>323.91666666666669</v>
      </c>
      <c r="R300">
        <v>47.632033402539236</v>
      </c>
      <c r="S300">
        <v>171.33333333333334</v>
      </c>
      <c r="T300">
        <v>44.663048247828769</v>
      </c>
      <c r="U300">
        <v>1.838928401006347E-2</v>
      </c>
    </row>
    <row r="301" spans="16:21" x14ac:dyDescent="0.3">
      <c r="P301">
        <f t="shared" si="7"/>
        <v>297</v>
      </c>
      <c r="Q301">
        <v>318.83333333333331</v>
      </c>
      <c r="R301">
        <v>34.540709402972794</v>
      </c>
      <c r="S301">
        <v>213.91666666666666</v>
      </c>
      <c r="T301">
        <v>34.526559824768668</v>
      </c>
      <c r="U301">
        <v>0.15717240924320086</v>
      </c>
    </row>
    <row r="302" spans="16:21" x14ac:dyDescent="0.3">
      <c r="P302">
        <f t="shared" si="7"/>
        <v>298</v>
      </c>
      <c r="Q302">
        <v>287.25</v>
      </c>
      <c r="R302">
        <v>48.477032987516132</v>
      </c>
      <c r="S302">
        <v>189.5</v>
      </c>
      <c r="T302">
        <v>38.450676787990943</v>
      </c>
      <c r="U302">
        <v>0.55602099957268392</v>
      </c>
    </row>
    <row r="303" spans="16:21" x14ac:dyDescent="0.3">
      <c r="P303">
        <f t="shared" si="7"/>
        <v>299</v>
      </c>
      <c r="Q303">
        <v>319.25</v>
      </c>
      <c r="R303">
        <v>44.952752974651062</v>
      </c>
      <c r="S303">
        <v>191.5</v>
      </c>
      <c r="T303">
        <v>35.119277275645011</v>
      </c>
      <c r="U303">
        <v>-0.38711166837350547</v>
      </c>
    </row>
    <row r="304" spans="16:21" x14ac:dyDescent="0.3">
      <c r="P304">
        <f t="shared" si="7"/>
        <v>300</v>
      </c>
      <c r="Q304">
        <v>327.16666666666669</v>
      </c>
      <c r="R304">
        <v>50.114112208281703</v>
      </c>
      <c r="S304">
        <v>205.75</v>
      </c>
      <c r="T304">
        <v>28.892040426387332</v>
      </c>
      <c r="U304">
        <v>-0.3648860852354866</v>
      </c>
    </row>
    <row r="305" spans="16:21" x14ac:dyDescent="0.3">
      <c r="P305">
        <f t="shared" si="7"/>
        <v>301</v>
      </c>
      <c r="Q305">
        <v>304.91666666666669</v>
      </c>
      <c r="R305">
        <v>50.923219089372672</v>
      </c>
      <c r="S305">
        <v>205.25</v>
      </c>
      <c r="T305">
        <v>44.993181301574616</v>
      </c>
      <c r="U305">
        <v>-0.51159231141807415</v>
      </c>
    </row>
    <row r="306" spans="16:21" x14ac:dyDescent="0.3">
      <c r="P306">
        <f t="shared" si="7"/>
        <v>302</v>
      </c>
      <c r="Q306">
        <v>337.16666666666669</v>
      </c>
      <c r="R306">
        <v>50.531418369409039</v>
      </c>
      <c r="S306">
        <v>206.91666666666666</v>
      </c>
      <c r="T306">
        <v>46.205978230553953</v>
      </c>
      <c r="U306">
        <v>0.36097908971578485</v>
      </c>
    </row>
    <row r="307" spans="16:21" x14ac:dyDescent="0.3">
      <c r="P307">
        <f t="shared" si="7"/>
        <v>303</v>
      </c>
      <c r="Q307">
        <v>314.16666666666669</v>
      </c>
      <c r="R307">
        <v>48.175499871602732</v>
      </c>
      <c r="S307">
        <v>170.16666666666666</v>
      </c>
      <c r="T307">
        <v>54.382205200085849</v>
      </c>
      <c r="U307">
        <v>-0.26254862072392871</v>
      </c>
    </row>
    <row r="308" spans="16:21" x14ac:dyDescent="0.3">
      <c r="P308">
        <f t="shared" si="7"/>
        <v>304</v>
      </c>
      <c r="Q308">
        <v>322</v>
      </c>
      <c r="R308">
        <v>51.587524919041499</v>
      </c>
      <c r="S308">
        <v>190.16666666666666</v>
      </c>
      <c r="T308">
        <v>45.014812376964706</v>
      </c>
      <c r="U308">
        <v>0.26123315988323409</v>
      </c>
    </row>
    <row r="309" spans="16:21" x14ac:dyDescent="0.3">
      <c r="P309">
        <f t="shared" si="7"/>
        <v>305</v>
      </c>
      <c r="Q309">
        <v>316.83333333333331</v>
      </c>
      <c r="R309">
        <v>43.484236084801985</v>
      </c>
      <c r="S309">
        <v>175.75</v>
      </c>
      <c r="T309">
        <v>46.11472846952676</v>
      </c>
      <c r="U309">
        <v>-0.34651982309737583</v>
      </c>
    </row>
    <row r="310" spans="16:21" x14ac:dyDescent="0.3">
      <c r="P310">
        <f t="shared" si="7"/>
        <v>306</v>
      </c>
      <c r="Q310">
        <v>315.16666666666669</v>
      </c>
      <c r="R310">
        <v>40.622057002957426</v>
      </c>
      <c r="S310">
        <v>195</v>
      </c>
      <c r="T310">
        <v>40.825571309257548</v>
      </c>
      <c r="U310">
        <v>0.64628925830083628</v>
      </c>
    </row>
    <row r="311" spans="16:21" x14ac:dyDescent="0.3">
      <c r="P311">
        <f t="shared" si="7"/>
        <v>307</v>
      </c>
      <c r="Q311">
        <v>319.83333333333331</v>
      </c>
      <c r="R311">
        <v>36.155807614302176</v>
      </c>
      <c r="S311">
        <v>194.5</v>
      </c>
      <c r="T311">
        <v>41.15049983127345</v>
      </c>
      <c r="U311">
        <v>-0.20860160714855758</v>
      </c>
    </row>
    <row r="312" spans="16:21" x14ac:dyDescent="0.3">
      <c r="P312">
        <f t="shared" si="7"/>
        <v>308</v>
      </c>
      <c r="Q312">
        <v>338.58333333333331</v>
      </c>
      <c r="R312">
        <v>46.419937592166292</v>
      </c>
      <c r="S312">
        <v>193.08333333333334</v>
      </c>
      <c r="T312">
        <v>60.07186352926626</v>
      </c>
      <c r="U312">
        <v>0.21573476641574046</v>
      </c>
    </row>
    <row r="313" spans="16:21" x14ac:dyDescent="0.3">
      <c r="P313">
        <f t="shared" si="7"/>
        <v>309</v>
      </c>
      <c r="Q313">
        <v>308.33333333333331</v>
      </c>
      <c r="R313">
        <v>39.088090102725602</v>
      </c>
      <c r="S313">
        <v>200.41666666666666</v>
      </c>
      <c r="T313">
        <v>31.387485442836038</v>
      </c>
      <c r="U313">
        <v>-0.58638667531742794</v>
      </c>
    </row>
    <row r="314" spans="16:21" x14ac:dyDescent="0.3">
      <c r="P314">
        <f t="shared" si="7"/>
        <v>310</v>
      </c>
      <c r="Q314">
        <v>335.41666666666669</v>
      </c>
      <c r="R314">
        <v>36.392952198152003</v>
      </c>
      <c r="S314">
        <v>170.66666666666666</v>
      </c>
      <c r="T314">
        <v>38.108298626971347</v>
      </c>
      <c r="U314">
        <v>0.32346574056593336</v>
      </c>
    </row>
    <row r="315" spans="16:21" x14ac:dyDescent="0.3">
      <c r="P315">
        <f t="shared" si="7"/>
        <v>311</v>
      </c>
      <c r="Q315">
        <v>325.58333333333331</v>
      </c>
      <c r="R315">
        <v>52.622944068383795</v>
      </c>
      <c r="S315">
        <v>194.91666666666666</v>
      </c>
      <c r="T315">
        <v>42.307227693994754</v>
      </c>
      <c r="U315">
        <v>-1.3287932015802044E-2</v>
      </c>
    </row>
    <row r="316" spans="16:21" x14ac:dyDescent="0.3">
      <c r="P316">
        <f t="shared" si="7"/>
        <v>312</v>
      </c>
      <c r="Q316">
        <v>322.83333333333331</v>
      </c>
      <c r="R316">
        <v>40.029156040732865</v>
      </c>
      <c r="S316">
        <v>166</v>
      </c>
      <c r="T316">
        <v>44.433811859479668</v>
      </c>
      <c r="U316">
        <v>-0.12164500101975484</v>
      </c>
    </row>
    <row r="317" spans="16:21" x14ac:dyDescent="0.3">
      <c r="P317">
        <f t="shared" si="7"/>
        <v>313</v>
      </c>
      <c r="Q317">
        <v>315.75</v>
      </c>
      <c r="R317">
        <v>57.862100957990869</v>
      </c>
      <c r="S317">
        <v>211.41666666666666</v>
      </c>
      <c r="T317">
        <v>43.982348387699425</v>
      </c>
      <c r="U317">
        <v>-1.4101224942280565E-2</v>
      </c>
    </row>
    <row r="318" spans="16:21" x14ac:dyDescent="0.3">
      <c r="P318">
        <f t="shared" si="7"/>
        <v>314</v>
      </c>
      <c r="Q318">
        <v>313.16666666666669</v>
      </c>
      <c r="R318">
        <v>50.108669787560665</v>
      </c>
      <c r="S318">
        <v>168.08333333333334</v>
      </c>
      <c r="T318">
        <v>41.192361015855937</v>
      </c>
      <c r="U318">
        <v>0.35564059081613136</v>
      </c>
    </row>
    <row r="319" spans="16:21" x14ac:dyDescent="0.3">
      <c r="P319">
        <f t="shared" si="7"/>
        <v>315</v>
      </c>
      <c r="Q319">
        <v>331.66666666666669</v>
      </c>
      <c r="R319">
        <v>50.044222867622288</v>
      </c>
      <c r="S319">
        <v>191.41666666666666</v>
      </c>
      <c r="T319">
        <v>44.581811075682879</v>
      </c>
      <c r="U319">
        <v>-5.4370082699197485E-2</v>
      </c>
    </row>
    <row r="320" spans="16:21" x14ac:dyDescent="0.3">
      <c r="P320">
        <f t="shared" si="7"/>
        <v>316</v>
      </c>
      <c r="Q320">
        <v>328.16666666666669</v>
      </c>
      <c r="R320">
        <v>40.088160422506455</v>
      </c>
      <c r="S320">
        <v>182.5</v>
      </c>
      <c r="T320">
        <v>42.137221723144663</v>
      </c>
      <c r="U320">
        <v>-0.19358233656941473</v>
      </c>
    </row>
    <row r="321" spans="16:21" x14ac:dyDescent="0.3">
      <c r="P321">
        <f t="shared" si="7"/>
        <v>317</v>
      </c>
      <c r="Q321">
        <v>316.33333333333331</v>
      </c>
      <c r="R321">
        <v>51.118993682891706</v>
      </c>
      <c r="S321">
        <v>175.16666666666666</v>
      </c>
      <c r="T321">
        <v>43.519762142843781</v>
      </c>
      <c r="U321">
        <v>-0.21219197289417355</v>
      </c>
    </row>
    <row r="322" spans="16:21" x14ac:dyDescent="0.3">
      <c r="P322">
        <f t="shared" si="7"/>
        <v>318</v>
      </c>
      <c r="Q322">
        <v>324.75</v>
      </c>
      <c r="R322">
        <v>51.315645319390214</v>
      </c>
      <c r="S322">
        <v>210.25</v>
      </c>
      <c r="T322">
        <v>27.919120199735392</v>
      </c>
      <c r="U322">
        <v>0.45044075041242437</v>
      </c>
    </row>
    <row r="323" spans="16:21" x14ac:dyDescent="0.3">
      <c r="P323">
        <f t="shared" si="7"/>
        <v>319</v>
      </c>
      <c r="Q323">
        <v>328.5</v>
      </c>
      <c r="R323">
        <v>60.120333876772051</v>
      </c>
      <c r="S323">
        <v>180.08333333333334</v>
      </c>
      <c r="T323">
        <v>41.443188569267697</v>
      </c>
      <c r="U323">
        <v>0.45515143521909818</v>
      </c>
    </row>
    <row r="324" spans="16:21" x14ac:dyDescent="0.3">
      <c r="P324">
        <f t="shared" si="7"/>
        <v>320</v>
      </c>
      <c r="Q324">
        <v>327.33333333333331</v>
      </c>
      <c r="R324">
        <v>40.394269020456065</v>
      </c>
      <c r="S324">
        <v>190.33333333333334</v>
      </c>
      <c r="T324">
        <v>47.939987737195196</v>
      </c>
      <c r="U324">
        <v>-0.3540750823861345</v>
      </c>
    </row>
    <row r="325" spans="16:21" x14ac:dyDescent="0.3">
      <c r="P325">
        <f t="shared" si="7"/>
        <v>321</v>
      </c>
      <c r="Q325">
        <v>319.58333333333331</v>
      </c>
      <c r="R325">
        <v>55.539434529699662</v>
      </c>
      <c r="S325">
        <v>187.58333333333334</v>
      </c>
      <c r="T325">
        <v>41.920830867315388</v>
      </c>
      <c r="U325">
        <v>-0.20530685211542293</v>
      </c>
    </row>
    <row r="326" spans="16:21" x14ac:dyDescent="0.3">
      <c r="P326">
        <f t="shared" ref="P326:P389" si="8">P325+1</f>
        <v>322</v>
      </c>
      <c r="Q326">
        <v>328.91666666666669</v>
      </c>
      <c r="R326">
        <v>45.434184833835843</v>
      </c>
      <c r="S326">
        <v>181.25</v>
      </c>
      <c r="T326">
        <v>46.606915210669605</v>
      </c>
      <c r="U326">
        <v>-0.344598951739989</v>
      </c>
    </row>
    <row r="327" spans="16:21" x14ac:dyDescent="0.3">
      <c r="P327">
        <f t="shared" si="8"/>
        <v>323</v>
      </c>
      <c r="Q327">
        <v>331</v>
      </c>
      <c r="R327">
        <v>43.931765272977593</v>
      </c>
      <c r="S327">
        <v>170.66666666666666</v>
      </c>
      <c r="T327">
        <v>25.151661189791469</v>
      </c>
      <c r="U327">
        <v>0.48064401499391679</v>
      </c>
    </row>
    <row r="328" spans="16:21" x14ac:dyDescent="0.3">
      <c r="P328">
        <f t="shared" si="8"/>
        <v>324</v>
      </c>
      <c r="Q328">
        <v>301.25</v>
      </c>
      <c r="R328">
        <v>38.868367601431373</v>
      </c>
      <c r="S328">
        <v>199.5</v>
      </c>
      <c r="T328">
        <v>37.965295157072546</v>
      </c>
      <c r="U328">
        <v>6.9892203541106618E-2</v>
      </c>
    </row>
    <row r="329" spans="16:21" x14ac:dyDescent="0.3">
      <c r="P329">
        <f t="shared" si="8"/>
        <v>325</v>
      </c>
      <c r="Q329">
        <v>304.08333333333331</v>
      </c>
      <c r="R329">
        <v>46.806095821597992</v>
      </c>
      <c r="S329">
        <v>187.5</v>
      </c>
      <c r="T329">
        <v>58.619729846466605</v>
      </c>
      <c r="U329">
        <v>-0.51665982135592503</v>
      </c>
    </row>
    <row r="330" spans="16:21" x14ac:dyDescent="0.3">
      <c r="P330">
        <f t="shared" si="8"/>
        <v>326</v>
      </c>
      <c r="Q330">
        <v>315.91666666666669</v>
      </c>
      <c r="R330">
        <v>37.137235255525546</v>
      </c>
      <c r="S330">
        <v>171.83333333333334</v>
      </c>
      <c r="T330">
        <v>28.280521190173999</v>
      </c>
      <c r="U330">
        <v>0.20166716429347042</v>
      </c>
    </row>
    <row r="331" spans="16:21" x14ac:dyDescent="0.3">
      <c r="P331">
        <f t="shared" si="8"/>
        <v>327</v>
      </c>
      <c r="Q331">
        <v>331.5</v>
      </c>
      <c r="R331">
        <v>45.141192637404615</v>
      </c>
      <c r="S331">
        <v>173</v>
      </c>
      <c r="T331">
        <v>46.216880033165374</v>
      </c>
      <c r="U331">
        <v>-0.11760791378213353</v>
      </c>
    </row>
    <row r="332" spans="16:21" x14ac:dyDescent="0.3">
      <c r="P332">
        <f t="shared" si="8"/>
        <v>328</v>
      </c>
      <c r="Q332">
        <v>345.25</v>
      </c>
      <c r="R332">
        <v>42.289317370186573</v>
      </c>
      <c r="S332">
        <v>199.33333333333334</v>
      </c>
      <c r="T332">
        <v>32.45509718570159</v>
      </c>
      <c r="U332">
        <v>0.151680310269559</v>
      </c>
    </row>
    <row r="333" spans="16:21" x14ac:dyDescent="0.3">
      <c r="P333">
        <f t="shared" si="8"/>
        <v>329</v>
      </c>
      <c r="Q333">
        <v>306.91666666666669</v>
      </c>
      <c r="R333">
        <v>47.354482044437745</v>
      </c>
      <c r="S333">
        <v>177.08333333333334</v>
      </c>
      <c r="T333">
        <v>50.144261582926632</v>
      </c>
      <c r="U333">
        <v>0.47607314491646258</v>
      </c>
    </row>
    <row r="334" spans="16:21" x14ac:dyDescent="0.3">
      <c r="P334">
        <f t="shared" si="8"/>
        <v>330</v>
      </c>
      <c r="Q334">
        <v>311.25</v>
      </c>
      <c r="R334">
        <v>43.344549830399671</v>
      </c>
      <c r="S334">
        <v>174.66666666666666</v>
      </c>
      <c r="T334">
        <v>36.081557448075735</v>
      </c>
      <c r="U334">
        <v>0.24315063449074892</v>
      </c>
    </row>
    <row r="335" spans="16:21" x14ac:dyDescent="0.3">
      <c r="P335">
        <f t="shared" si="8"/>
        <v>331</v>
      </c>
      <c r="Q335">
        <v>320.83333333333331</v>
      </c>
      <c r="R335">
        <v>38.909763517267798</v>
      </c>
      <c r="S335">
        <v>166.91666666666666</v>
      </c>
      <c r="T335">
        <v>44.114434523558558</v>
      </c>
      <c r="U335">
        <v>-9.0309791828678959E-2</v>
      </c>
    </row>
    <row r="336" spans="16:21" x14ac:dyDescent="0.3">
      <c r="P336">
        <f t="shared" si="8"/>
        <v>332</v>
      </c>
      <c r="Q336">
        <v>318.25</v>
      </c>
      <c r="R336">
        <v>54.040599216111247</v>
      </c>
      <c r="S336">
        <v>188.66666666666666</v>
      </c>
      <c r="T336">
        <v>38.198841803797102</v>
      </c>
      <c r="U336">
        <v>-0.34676269863375186</v>
      </c>
    </row>
    <row r="337" spans="16:21" x14ac:dyDescent="0.3">
      <c r="P337">
        <f t="shared" si="8"/>
        <v>333</v>
      </c>
      <c r="Q337">
        <v>323.33333333333331</v>
      </c>
      <c r="R337">
        <v>43.472736144378985</v>
      </c>
      <c r="S337">
        <v>202.58333333333334</v>
      </c>
      <c r="T337">
        <v>38.294215877818566</v>
      </c>
      <c r="U337">
        <v>-6.0960855233154046E-2</v>
      </c>
    </row>
    <row r="338" spans="16:21" x14ac:dyDescent="0.3">
      <c r="P338">
        <f t="shared" si="8"/>
        <v>334</v>
      </c>
      <c r="Q338">
        <v>322</v>
      </c>
      <c r="R338">
        <v>54.156339341845211</v>
      </c>
      <c r="S338">
        <v>180.5</v>
      </c>
      <c r="T338">
        <v>44.547217033778274</v>
      </c>
      <c r="U338">
        <v>-6.481356097594735E-3</v>
      </c>
    </row>
    <row r="339" spans="16:21" x14ac:dyDescent="0.3">
      <c r="P339">
        <f t="shared" si="8"/>
        <v>335</v>
      </c>
      <c r="Q339">
        <v>320.08333333333331</v>
      </c>
      <c r="R339">
        <v>45.37011097294095</v>
      </c>
      <c r="S339">
        <v>164.66666666666666</v>
      </c>
      <c r="T339">
        <v>49.829405946385705</v>
      </c>
      <c r="U339">
        <v>-0.33458763548623394</v>
      </c>
    </row>
    <row r="340" spans="16:21" x14ac:dyDescent="0.3">
      <c r="P340">
        <f t="shared" si="8"/>
        <v>336</v>
      </c>
      <c r="Q340">
        <v>302.75</v>
      </c>
      <c r="R340">
        <v>40.526366277231958</v>
      </c>
      <c r="S340">
        <v>202.66666666666666</v>
      </c>
      <c r="T340">
        <v>35.46915006115325</v>
      </c>
      <c r="U340">
        <v>0.21370124860600384</v>
      </c>
    </row>
    <row r="341" spans="16:21" x14ac:dyDescent="0.3">
      <c r="P341">
        <f t="shared" si="8"/>
        <v>337</v>
      </c>
      <c r="Q341">
        <v>317.83333333333331</v>
      </c>
      <c r="R341">
        <v>53.521165453633003</v>
      </c>
      <c r="S341">
        <v>207.66666666666666</v>
      </c>
      <c r="T341">
        <v>35.186085404042998</v>
      </c>
      <c r="U341">
        <v>-0.30309461995075848</v>
      </c>
    </row>
    <row r="342" spans="16:21" x14ac:dyDescent="0.3">
      <c r="P342">
        <f t="shared" si="8"/>
        <v>338</v>
      </c>
      <c r="Q342">
        <v>313.83333333333331</v>
      </c>
      <c r="R342">
        <v>48.098069009308986</v>
      </c>
      <c r="S342">
        <v>176.75</v>
      </c>
      <c r="T342">
        <v>47.650479345103989</v>
      </c>
      <c r="U342">
        <v>0.6633451747893071</v>
      </c>
    </row>
    <row r="343" spans="16:21" x14ac:dyDescent="0.3">
      <c r="P343">
        <f t="shared" si="8"/>
        <v>339</v>
      </c>
      <c r="Q343">
        <v>322.33333333333331</v>
      </c>
      <c r="R343">
        <v>52.900134616315007</v>
      </c>
      <c r="S343">
        <v>170.66666666666666</v>
      </c>
      <c r="T343">
        <v>44.387412903236722</v>
      </c>
      <c r="U343">
        <v>-0.4648890617172769</v>
      </c>
    </row>
    <row r="344" spans="16:21" x14ac:dyDescent="0.3">
      <c r="P344">
        <f t="shared" si="8"/>
        <v>340</v>
      </c>
      <c r="Q344">
        <v>311.83333333333331</v>
      </c>
      <c r="R344">
        <v>42.237065439844471</v>
      </c>
      <c r="S344">
        <v>175.75</v>
      </c>
      <c r="T344">
        <v>50.902982588092385</v>
      </c>
      <c r="U344">
        <v>0.31380657593563782</v>
      </c>
    </row>
    <row r="345" spans="16:21" x14ac:dyDescent="0.3">
      <c r="P345">
        <f t="shared" si="8"/>
        <v>341</v>
      </c>
      <c r="Q345">
        <v>308</v>
      </c>
      <c r="R345">
        <v>36.381813638634945</v>
      </c>
      <c r="S345">
        <v>177.08333333333334</v>
      </c>
      <c r="T345">
        <v>43.088615525203288</v>
      </c>
      <c r="U345">
        <v>0.45215565216305503</v>
      </c>
    </row>
    <row r="346" spans="16:21" x14ac:dyDescent="0.3">
      <c r="P346">
        <f t="shared" si="8"/>
        <v>342</v>
      </c>
      <c r="Q346">
        <v>339.25</v>
      </c>
      <c r="R346">
        <v>39.337987654775539</v>
      </c>
      <c r="S346">
        <v>176.41666666666666</v>
      </c>
      <c r="T346">
        <v>42.313673554738443</v>
      </c>
      <c r="U346">
        <v>5.9080117151010178E-2</v>
      </c>
    </row>
    <row r="347" spans="16:21" x14ac:dyDescent="0.3">
      <c r="P347">
        <f t="shared" si="8"/>
        <v>343</v>
      </c>
      <c r="Q347">
        <v>323.25</v>
      </c>
      <c r="R347">
        <v>48.368143159803772</v>
      </c>
      <c r="S347">
        <v>205.91666666666666</v>
      </c>
      <c r="T347">
        <v>51.264835251206406</v>
      </c>
      <c r="U347">
        <v>7.9934567360204073E-2</v>
      </c>
    </row>
    <row r="348" spans="16:21" x14ac:dyDescent="0.3">
      <c r="P348">
        <f t="shared" si="8"/>
        <v>344</v>
      </c>
      <c r="Q348">
        <v>295.66666666666669</v>
      </c>
      <c r="R348">
        <v>44.561159878272655</v>
      </c>
      <c r="S348">
        <v>168</v>
      </c>
      <c r="T348">
        <v>38.083640009374577</v>
      </c>
      <c r="U348">
        <v>1.3017232164680217E-2</v>
      </c>
    </row>
    <row r="349" spans="16:21" x14ac:dyDescent="0.3">
      <c r="P349">
        <f t="shared" si="8"/>
        <v>345</v>
      </c>
      <c r="Q349">
        <v>320.75</v>
      </c>
      <c r="R349">
        <v>40.812486948348187</v>
      </c>
      <c r="S349">
        <v>175.58333333333334</v>
      </c>
      <c r="T349">
        <v>40.504676123613059</v>
      </c>
      <c r="U349">
        <v>-0.49456770935862165</v>
      </c>
    </row>
    <row r="350" spans="16:21" x14ac:dyDescent="0.3">
      <c r="P350">
        <f t="shared" si="8"/>
        <v>346</v>
      </c>
      <c r="Q350">
        <v>307.16666666666669</v>
      </c>
      <c r="R350">
        <v>50.847067195898816</v>
      </c>
      <c r="S350">
        <v>155</v>
      </c>
      <c r="T350">
        <v>33.728865436542094</v>
      </c>
      <c r="U350">
        <v>9.5838078969169738E-2</v>
      </c>
    </row>
    <row r="351" spans="16:21" x14ac:dyDescent="0.3">
      <c r="P351">
        <f t="shared" si="8"/>
        <v>347</v>
      </c>
      <c r="Q351">
        <v>315.25</v>
      </c>
      <c r="R351">
        <v>41.669969566059969</v>
      </c>
      <c r="S351">
        <v>170.08333333333334</v>
      </c>
      <c r="T351">
        <v>36.879307657998886</v>
      </c>
      <c r="U351">
        <v>-0.42061643992611397</v>
      </c>
    </row>
    <row r="352" spans="16:21" x14ac:dyDescent="0.3">
      <c r="P352">
        <f t="shared" si="8"/>
        <v>348</v>
      </c>
      <c r="Q352">
        <v>327.5</v>
      </c>
      <c r="R352">
        <v>24.474476501040833</v>
      </c>
      <c r="S352">
        <v>200</v>
      </c>
      <c r="T352">
        <v>54.372452918400107</v>
      </c>
      <c r="U352">
        <v>0.15541623317747091</v>
      </c>
    </row>
    <row r="353" spans="16:21" x14ac:dyDescent="0.3">
      <c r="P353">
        <f t="shared" si="8"/>
        <v>349</v>
      </c>
      <c r="Q353">
        <v>330</v>
      </c>
      <c r="R353">
        <v>44.152627843136877</v>
      </c>
      <c r="S353">
        <v>199.08333333333334</v>
      </c>
      <c r="T353">
        <v>43.118142845259975</v>
      </c>
      <c r="U353">
        <v>-0.27524198632409097</v>
      </c>
    </row>
    <row r="354" spans="16:21" x14ac:dyDescent="0.3">
      <c r="P354">
        <f t="shared" si="8"/>
        <v>350</v>
      </c>
      <c r="Q354">
        <v>338.5</v>
      </c>
      <c r="R354">
        <v>51.727432496957285</v>
      </c>
      <c r="S354">
        <v>175.91666666666666</v>
      </c>
      <c r="T354">
        <v>41.06194507489063</v>
      </c>
      <c r="U354">
        <v>-0.58428837797766664</v>
      </c>
    </row>
    <row r="355" spans="16:21" x14ac:dyDescent="0.3">
      <c r="P355">
        <f t="shared" si="8"/>
        <v>351</v>
      </c>
      <c r="Q355">
        <v>339.25</v>
      </c>
      <c r="R355">
        <v>46.979928015734934</v>
      </c>
      <c r="S355">
        <v>162.08333333333334</v>
      </c>
      <c r="T355">
        <v>44.914987037803563</v>
      </c>
      <c r="U355">
        <v>-8.4065268655175482E-2</v>
      </c>
    </row>
    <row r="356" spans="16:21" x14ac:dyDescent="0.3">
      <c r="P356">
        <f t="shared" si="8"/>
        <v>352</v>
      </c>
      <c r="Q356">
        <v>327.83333333333331</v>
      </c>
      <c r="R356">
        <v>32.087475136041178</v>
      </c>
      <c r="S356">
        <v>203.41666666666666</v>
      </c>
      <c r="T356">
        <v>38.091894469065544</v>
      </c>
      <c r="U356">
        <v>-0.26851370011234382</v>
      </c>
    </row>
    <row r="357" spans="16:21" x14ac:dyDescent="0.3">
      <c r="P357">
        <f t="shared" si="8"/>
        <v>353</v>
      </c>
      <c r="Q357">
        <v>325.33333333333331</v>
      </c>
      <c r="R357">
        <v>37.475648659152647</v>
      </c>
      <c r="S357">
        <v>192.16666666666666</v>
      </c>
      <c r="T357">
        <v>43.144226061250002</v>
      </c>
      <c r="U357">
        <v>0.14963553710721958</v>
      </c>
    </row>
    <row r="358" spans="16:21" x14ac:dyDescent="0.3">
      <c r="P358">
        <f t="shared" si="8"/>
        <v>354</v>
      </c>
      <c r="Q358">
        <v>311.75</v>
      </c>
      <c r="R358">
        <v>50.700771017985339</v>
      </c>
      <c r="S358">
        <v>196.66666666666666</v>
      </c>
      <c r="T358">
        <v>39.074133116268627</v>
      </c>
      <c r="U358">
        <v>-9.2419340599159863E-2</v>
      </c>
    </row>
    <row r="359" spans="16:21" x14ac:dyDescent="0.3">
      <c r="P359">
        <f t="shared" si="8"/>
        <v>355</v>
      </c>
      <c r="Q359">
        <v>297.75</v>
      </c>
      <c r="R359">
        <v>42.872167279865003</v>
      </c>
      <c r="S359">
        <v>203.83333333333334</v>
      </c>
      <c r="T359">
        <v>24.972105650226261</v>
      </c>
      <c r="U359">
        <v>-1.328896184530816E-2</v>
      </c>
    </row>
    <row r="360" spans="16:21" x14ac:dyDescent="0.3">
      <c r="P360">
        <f t="shared" si="8"/>
        <v>356</v>
      </c>
      <c r="Q360">
        <v>297.08333333333331</v>
      </c>
      <c r="R360">
        <v>33.175725883223642</v>
      </c>
      <c r="S360">
        <v>179.41666666666666</v>
      </c>
      <c r="T360">
        <v>49.875223095118884</v>
      </c>
      <c r="U360">
        <v>-0.6220177869108221</v>
      </c>
    </row>
    <row r="361" spans="16:21" x14ac:dyDescent="0.3">
      <c r="P361">
        <f t="shared" si="8"/>
        <v>357</v>
      </c>
      <c r="Q361">
        <v>312.33333333333331</v>
      </c>
      <c r="R361">
        <v>45.357836515130884</v>
      </c>
      <c r="S361">
        <v>182.41666666666666</v>
      </c>
      <c r="T361">
        <v>48.218175247954228</v>
      </c>
      <c r="U361">
        <v>-1.445131162443301E-2</v>
      </c>
    </row>
    <row r="362" spans="16:21" x14ac:dyDescent="0.3">
      <c r="P362">
        <f t="shared" si="8"/>
        <v>358</v>
      </c>
      <c r="Q362">
        <v>313.75</v>
      </c>
      <c r="R362">
        <v>42.289317370186573</v>
      </c>
      <c r="S362">
        <v>197.75</v>
      </c>
      <c r="T362">
        <v>53.124425130579489</v>
      </c>
      <c r="U362">
        <v>0.24733382033404483</v>
      </c>
    </row>
    <row r="363" spans="16:21" x14ac:dyDescent="0.3">
      <c r="P363">
        <f t="shared" si="8"/>
        <v>359</v>
      </c>
      <c r="Q363">
        <v>335.91666666666669</v>
      </c>
      <c r="R363">
        <v>35.113991858551543</v>
      </c>
      <c r="S363">
        <v>195.66666666666666</v>
      </c>
      <c r="T363">
        <v>47.624159898738455</v>
      </c>
      <c r="U363">
        <v>0.6615196936272224</v>
      </c>
    </row>
    <row r="364" spans="16:21" x14ac:dyDescent="0.3">
      <c r="P364">
        <f t="shared" si="8"/>
        <v>360</v>
      </c>
      <c r="Q364">
        <v>320.41666666666669</v>
      </c>
      <c r="R364">
        <v>32.244684786328691</v>
      </c>
      <c r="S364">
        <v>186.66666666666666</v>
      </c>
      <c r="T364">
        <v>45.673412463495737</v>
      </c>
      <c r="U364">
        <v>0.15621425532791944</v>
      </c>
    </row>
    <row r="365" spans="16:21" x14ac:dyDescent="0.3">
      <c r="P365">
        <f t="shared" si="8"/>
        <v>361</v>
      </c>
      <c r="Q365">
        <v>338.16666666666669</v>
      </c>
      <c r="R365">
        <v>43.544821909746311</v>
      </c>
      <c r="S365">
        <v>181.75</v>
      </c>
      <c r="T365">
        <v>31.441504127795508</v>
      </c>
      <c r="U365">
        <v>-0.35188631605522047</v>
      </c>
    </row>
    <row r="366" spans="16:21" x14ac:dyDescent="0.3">
      <c r="P366">
        <f t="shared" si="8"/>
        <v>362</v>
      </c>
      <c r="Q366">
        <v>306.75</v>
      </c>
      <c r="R366">
        <v>55.666417165109522</v>
      </c>
      <c r="S366">
        <v>176.33333333333334</v>
      </c>
      <c r="T366">
        <v>43.535426187569762</v>
      </c>
      <c r="U366">
        <v>-0.49838560815500671</v>
      </c>
    </row>
    <row r="367" spans="16:21" x14ac:dyDescent="0.3">
      <c r="P367">
        <f t="shared" si="8"/>
        <v>363</v>
      </c>
      <c r="Q367">
        <v>326.16666666666669</v>
      </c>
      <c r="R367">
        <v>50.757593848933979</v>
      </c>
      <c r="S367">
        <v>168.25</v>
      </c>
      <c r="T367">
        <v>42.908200106315768</v>
      </c>
      <c r="U367">
        <v>-0.4985372401111049</v>
      </c>
    </row>
    <row r="368" spans="16:21" x14ac:dyDescent="0.3">
      <c r="P368">
        <f t="shared" si="8"/>
        <v>364</v>
      </c>
      <c r="Q368">
        <v>334.66666666666669</v>
      </c>
      <c r="R368">
        <v>47.47311839027406</v>
      </c>
      <c r="S368">
        <v>191.91666666666666</v>
      </c>
      <c r="T368">
        <v>38.325064984427719</v>
      </c>
      <c r="U368">
        <v>-5.3730361543527803E-2</v>
      </c>
    </row>
    <row r="369" spans="16:21" x14ac:dyDescent="0.3">
      <c r="P369">
        <f t="shared" si="8"/>
        <v>365</v>
      </c>
      <c r="Q369">
        <v>312.5</v>
      </c>
      <c r="R369">
        <v>52.501948015807429</v>
      </c>
      <c r="S369">
        <v>192.33333333333334</v>
      </c>
      <c r="T369">
        <v>50.111391071806388</v>
      </c>
      <c r="U369">
        <v>0.57207221655580842</v>
      </c>
    </row>
    <row r="370" spans="16:21" x14ac:dyDescent="0.3">
      <c r="P370">
        <f t="shared" si="8"/>
        <v>366</v>
      </c>
      <c r="Q370">
        <v>316.5</v>
      </c>
      <c r="R370">
        <v>58.297824690432179</v>
      </c>
      <c r="S370">
        <v>209.25</v>
      </c>
      <c r="T370">
        <v>28.951762389439189</v>
      </c>
      <c r="U370">
        <v>-0.1846647969880181</v>
      </c>
    </row>
    <row r="371" spans="16:21" x14ac:dyDescent="0.3">
      <c r="P371">
        <f t="shared" si="8"/>
        <v>367</v>
      </c>
      <c r="Q371">
        <v>329.83333333333331</v>
      </c>
      <c r="R371">
        <v>49.100700482567404</v>
      </c>
      <c r="S371">
        <v>174.66666666666666</v>
      </c>
      <c r="T371">
        <v>49.611826547037502</v>
      </c>
      <c r="U371">
        <v>-0.39240083207665061</v>
      </c>
    </row>
    <row r="372" spans="16:21" x14ac:dyDescent="0.3">
      <c r="P372">
        <f t="shared" si="8"/>
        <v>368</v>
      </c>
      <c r="Q372">
        <v>323.58333333333331</v>
      </c>
      <c r="R372">
        <v>49.011053175108778</v>
      </c>
      <c r="S372">
        <v>165.83333333333334</v>
      </c>
      <c r="T372">
        <v>42.464602014412264</v>
      </c>
      <c r="U372">
        <v>0.22500482099627189</v>
      </c>
    </row>
    <row r="373" spans="16:21" x14ac:dyDescent="0.3">
      <c r="P373">
        <f t="shared" si="8"/>
        <v>369</v>
      </c>
      <c r="Q373">
        <v>315.33333333333331</v>
      </c>
      <c r="R373">
        <v>42.689861119758277</v>
      </c>
      <c r="S373">
        <v>170.66666666666666</v>
      </c>
      <c r="T373">
        <v>44.616208496532536</v>
      </c>
      <c r="U373">
        <v>0.58480181991518132</v>
      </c>
    </row>
    <row r="374" spans="16:21" x14ac:dyDescent="0.3">
      <c r="P374">
        <f t="shared" si="8"/>
        <v>370</v>
      </c>
      <c r="Q374">
        <v>319.83333333333331</v>
      </c>
      <c r="R374">
        <v>50.264452165672303</v>
      </c>
      <c r="S374">
        <v>169.33333333333334</v>
      </c>
      <c r="T374">
        <v>29.964625608854014</v>
      </c>
      <c r="U374">
        <v>1.187047950269769E-3</v>
      </c>
    </row>
    <row r="375" spans="16:21" x14ac:dyDescent="0.3">
      <c r="P375">
        <f t="shared" si="8"/>
        <v>371</v>
      </c>
      <c r="Q375">
        <v>310.08333333333331</v>
      </c>
      <c r="R375">
        <v>52.046235272693963</v>
      </c>
      <c r="S375">
        <v>174.75</v>
      </c>
      <c r="T375">
        <v>40.709893816435518</v>
      </c>
      <c r="U375">
        <v>-0.48559937725673596</v>
      </c>
    </row>
    <row r="376" spans="16:21" x14ac:dyDescent="0.3">
      <c r="P376">
        <f t="shared" si="8"/>
        <v>372</v>
      </c>
      <c r="Q376">
        <v>319.41666666666669</v>
      </c>
      <c r="R376">
        <v>62.591690318841074</v>
      </c>
      <c r="S376">
        <v>181.41666666666666</v>
      </c>
      <c r="T376">
        <v>37.599464051628431</v>
      </c>
      <c r="U376">
        <v>0.1730915422710794</v>
      </c>
    </row>
    <row r="377" spans="16:21" x14ac:dyDescent="0.3">
      <c r="P377">
        <f t="shared" si="8"/>
        <v>373</v>
      </c>
      <c r="Q377">
        <v>293.5</v>
      </c>
      <c r="R377">
        <v>37.797306301327396</v>
      </c>
      <c r="S377">
        <v>167.91666666666666</v>
      </c>
      <c r="T377">
        <v>42.290033928775365</v>
      </c>
      <c r="U377">
        <v>-0.13527314492417555</v>
      </c>
    </row>
    <row r="378" spans="16:21" x14ac:dyDescent="0.3">
      <c r="P378">
        <f t="shared" si="8"/>
        <v>374</v>
      </c>
      <c r="Q378">
        <v>335.58333333333331</v>
      </c>
      <c r="R378">
        <v>47.616762391053719</v>
      </c>
      <c r="S378">
        <v>194.83333333333334</v>
      </c>
      <c r="T378">
        <v>48.654315576754605</v>
      </c>
      <c r="U378">
        <v>-0.12281383577368304</v>
      </c>
    </row>
    <row r="379" spans="16:21" x14ac:dyDescent="0.3">
      <c r="P379">
        <f t="shared" si="8"/>
        <v>375</v>
      </c>
      <c r="Q379">
        <v>329.5</v>
      </c>
      <c r="R379">
        <v>48.771265757988722</v>
      </c>
      <c r="S379">
        <v>174</v>
      </c>
      <c r="T379">
        <v>56.396324831902426</v>
      </c>
      <c r="U379">
        <v>0.52013302488933888</v>
      </c>
    </row>
    <row r="380" spans="16:21" x14ac:dyDescent="0.3">
      <c r="P380">
        <f t="shared" si="8"/>
        <v>376</v>
      </c>
      <c r="Q380">
        <v>299.41666666666669</v>
      </c>
      <c r="R380">
        <v>51.376433106901125</v>
      </c>
      <c r="S380">
        <v>194.33333333333334</v>
      </c>
      <c r="T380">
        <v>52.657268052832748</v>
      </c>
      <c r="U380">
        <v>-9.3137814066679328E-2</v>
      </c>
    </row>
    <row r="381" spans="16:21" x14ac:dyDescent="0.3">
      <c r="P381">
        <f t="shared" si="8"/>
        <v>377</v>
      </c>
      <c r="Q381">
        <v>337.16666666666669</v>
      </c>
      <c r="R381">
        <v>47.699501299724623</v>
      </c>
      <c r="S381">
        <v>154.91666666666666</v>
      </c>
      <c r="T381">
        <v>31.201568530890889</v>
      </c>
      <c r="U381">
        <v>0.23609417650818432</v>
      </c>
    </row>
    <row r="382" spans="16:21" x14ac:dyDescent="0.3">
      <c r="P382">
        <f t="shared" si="8"/>
        <v>378</v>
      </c>
      <c r="Q382">
        <v>315.33333333333331</v>
      </c>
      <c r="R382">
        <v>46.407940804316851</v>
      </c>
      <c r="S382">
        <v>191.83333333333334</v>
      </c>
      <c r="T382">
        <v>49.764597371174958</v>
      </c>
      <c r="U382">
        <v>-0.27799867982909182</v>
      </c>
    </row>
    <row r="383" spans="16:21" x14ac:dyDescent="0.3">
      <c r="P383">
        <f t="shared" si="8"/>
        <v>379</v>
      </c>
      <c r="Q383">
        <v>322.58333333333331</v>
      </c>
      <c r="R383">
        <v>50.94106814979866</v>
      </c>
      <c r="S383">
        <v>189.58333333333334</v>
      </c>
      <c r="T383">
        <v>40.822138230339817</v>
      </c>
      <c r="U383">
        <v>-0.17438801235238482</v>
      </c>
    </row>
    <row r="384" spans="16:21" x14ac:dyDescent="0.3">
      <c r="P384">
        <f t="shared" si="8"/>
        <v>380</v>
      </c>
      <c r="Q384">
        <v>303.58333333333331</v>
      </c>
      <c r="R384">
        <v>35.124346214124813</v>
      </c>
      <c r="S384">
        <v>178</v>
      </c>
      <c r="T384">
        <v>43.220365569948619</v>
      </c>
      <c r="U384">
        <v>0.4268529828911618</v>
      </c>
    </row>
    <row r="385" spans="16:21" x14ac:dyDescent="0.3">
      <c r="P385">
        <f t="shared" si="8"/>
        <v>381</v>
      </c>
      <c r="Q385">
        <v>310.25</v>
      </c>
      <c r="R385">
        <v>36.02303555933468</v>
      </c>
      <c r="S385">
        <v>187.25</v>
      </c>
      <c r="T385">
        <v>41.654695249919143</v>
      </c>
      <c r="U385">
        <v>-0.2248753041645514</v>
      </c>
    </row>
    <row r="386" spans="16:21" x14ac:dyDescent="0.3">
      <c r="P386">
        <f t="shared" si="8"/>
        <v>382</v>
      </c>
      <c r="Q386">
        <v>323.58333333333331</v>
      </c>
      <c r="R386">
        <v>36.864514431122394</v>
      </c>
      <c r="S386">
        <v>170</v>
      </c>
      <c r="T386">
        <v>24.312361240548174</v>
      </c>
      <c r="U386">
        <v>0.1035612774845824</v>
      </c>
    </row>
    <row r="387" spans="16:21" x14ac:dyDescent="0.3">
      <c r="P387">
        <f t="shared" si="8"/>
        <v>383</v>
      </c>
      <c r="Q387">
        <v>286.5</v>
      </c>
      <c r="R387">
        <v>28.91523662519311</v>
      </c>
      <c r="S387">
        <v>180.08333333333334</v>
      </c>
      <c r="T387">
        <v>35.864538914018581</v>
      </c>
      <c r="U387">
        <v>-1.5823134461679125E-2</v>
      </c>
    </row>
    <row r="388" spans="16:21" x14ac:dyDescent="0.3">
      <c r="P388">
        <f t="shared" si="8"/>
        <v>384</v>
      </c>
      <c r="Q388">
        <v>307.08333333333331</v>
      </c>
      <c r="R388">
        <v>48.445767867197972</v>
      </c>
      <c r="S388">
        <v>171.16666666666666</v>
      </c>
      <c r="T388">
        <v>54.72880799215735</v>
      </c>
      <c r="U388">
        <v>-0.32155363869843789</v>
      </c>
    </row>
    <row r="389" spans="16:21" x14ac:dyDescent="0.3">
      <c r="P389">
        <f t="shared" si="8"/>
        <v>385</v>
      </c>
      <c r="Q389">
        <v>326.83333333333331</v>
      </c>
      <c r="R389">
        <v>37.588279927110193</v>
      </c>
      <c r="S389">
        <v>187.08333333333334</v>
      </c>
      <c r="T389">
        <v>41.696867842546517</v>
      </c>
      <c r="U389">
        <v>0.19849637775541462</v>
      </c>
    </row>
    <row r="390" spans="16:21" x14ac:dyDescent="0.3">
      <c r="P390">
        <f t="shared" ref="P390:P453" si="9">P389+1</f>
        <v>386</v>
      </c>
      <c r="Q390">
        <v>331</v>
      </c>
      <c r="R390">
        <v>44.358047337956208</v>
      </c>
      <c r="S390">
        <v>200.08333333333334</v>
      </c>
      <c r="T390">
        <v>43.097053966669954</v>
      </c>
      <c r="U390">
        <v>-0.23762747901323672</v>
      </c>
    </row>
    <row r="391" spans="16:21" x14ac:dyDescent="0.3">
      <c r="P391">
        <f t="shared" si="9"/>
        <v>387</v>
      </c>
      <c r="Q391">
        <v>359.16666666666669</v>
      </c>
      <c r="R391">
        <v>26.25342690473806</v>
      </c>
      <c r="S391">
        <v>189.91666666666666</v>
      </c>
      <c r="T391">
        <v>37.434690603851159</v>
      </c>
      <c r="U391">
        <v>0.26197863390696202</v>
      </c>
    </row>
    <row r="392" spans="16:21" x14ac:dyDescent="0.3">
      <c r="P392">
        <f t="shared" si="9"/>
        <v>388</v>
      </c>
      <c r="Q392">
        <v>323.83333333333331</v>
      </c>
      <c r="R392">
        <v>47.541050841893707</v>
      </c>
      <c r="S392">
        <v>173.58333333333334</v>
      </c>
      <c r="T392">
        <v>37.775553261897116</v>
      </c>
      <c r="U392">
        <v>0.11486668806411567</v>
      </c>
    </row>
    <row r="393" spans="16:21" x14ac:dyDescent="0.3">
      <c r="P393">
        <f t="shared" si="9"/>
        <v>389</v>
      </c>
      <c r="Q393">
        <v>348.16666666666669</v>
      </c>
      <c r="R393">
        <v>36.163349938686252</v>
      </c>
      <c r="S393">
        <v>167.83333333333334</v>
      </c>
      <c r="T393">
        <v>41.673696376695112</v>
      </c>
      <c r="U393">
        <v>-0.57533232807804868</v>
      </c>
    </row>
    <row r="394" spans="16:21" x14ac:dyDescent="0.3">
      <c r="P394">
        <f t="shared" si="9"/>
        <v>390</v>
      </c>
      <c r="Q394">
        <v>336.41666666666669</v>
      </c>
      <c r="R394">
        <v>42.722058031235449</v>
      </c>
      <c r="S394">
        <v>181.25</v>
      </c>
      <c r="T394">
        <v>52.694876411279303</v>
      </c>
      <c r="U394">
        <v>-0.19493353125612939</v>
      </c>
    </row>
    <row r="395" spans="16:21" x14ac:dyDescent="0.3">
      <c r="P395">
        <f t="shared" si="9"/>
        <v>391</v>
      </c>
      <c r="Q395">
        <v>346.58333333333331</v>
      </c>
      <c r="R395">
        <v>36.963024112146975</v>
      </c>
      <c r="S395">
        <v>182.08333333333334</v>
      </c>
      <c r="T395">
        <v>52.841888228139176</v>
      </c>
      <c r="U395">
        <v>-0.14971189187219391</v>
      </c>
    </row>
    <row r="396" spans="16:21" x14ac:dyDescent="0.3">
      <c r="P396">
        <f t="shared" si="9"/>
        <v>392</v>
      </c>
      <c r="Q396">
        <v>324.08333333333331</v>
      </c>
      <c r="R396">
        <v>51.574233054418968</v>
      </c>
      <c r="S396">
        <v>169.91666666666666</v>
      </c>
      <c r="T396">
        <v>31.309186375809151</v>
      </c>
      <c r="U396">
        <v>7.5445711827592535E-2</v>
      </c>
    </row>
    <row r="397" spans="16:21" x14ac:dyDescent="0.3">
      <c r="P397">
        <f t="shared" si="9"/>
        <v>393</v>
      </c>
      <c r="Q397">
        <v>334.25</v>
      </c>
      <c r="R397">
        <v>42.672377695434527</v>
      </c>
      <c r="S397">
        <v>180.66666666666666</v>
      </c>
      <c r="T397">
        <v>43.961415589196648</v>
      </c>
      <c r="U397">
        <v>5.9267316123567393E-2</v>
      </c>
    </row>
    <row r="398" spans="16:21" x14ac:dyDescent="0.3">
      <c r="P398">
        <f t="shared" si="9"/>
        <v>394</v>
      </c>
      <c r="Q398">
        <v>326</v>
      </c>
      <c r="R398">
        <v>52.367581922059728</v>
      </c>
      <c r="S398">
        <v>170.33333333333334</v>
      </c>
      <c r="T398">
        <v>35.622600929321528</v>
      </c>
      <c r="U398">
        <v>-0.13869284732300366</v>
      </c>
    </row>
    <row r="399" spans="16:21" x14ac:dyDescent="0.3">
      <c r="P399">
        <f t="shared" si="9"/>
        <v>395</v>
      </c>
      <c r="Q399">
        <v>330.75</v>
      </c>
      <c r="R399">
        <v>53.750475684998698</v>
      </c>
      <c r="S399">
        <v>200.08333333333334</v>
      </c>
      <c r="T399">
        <v>20.852112748127134</v>
      </c>
      <c r="U399">
        <v>-9.5689640791935593E-2</v>
      </c>
    </row>
    <row r="400" spans="16:21" x14ac:dyDescent="0.3">
      <c r="P400">
        <f t="shared" si="9"/>
        <v>396</v>
      </c>
      <c r="Q400">
        <v>310.75</v>
      </c>
      <c r="R400">
        <v>49.045665177743004</v>
      </c>
      <c r="S400">
        <v>210.25</v>
      </c>
      <c r="T400">
        <v>45.327344747052877</v>
      </c>
      <c r="U400">
        <v>0.32696827308452647</v>
      </c>
    </row>
    <row r="401" spans="16:21" x14ac:dyDescent="0.3">
      <c r="P401">
        <f t="shared" si="9"/>
        <v>397</v>
      </c>
      <c r="Q401">
        <v>319.41666666666669</v>
      </c>
      <c r="R401">
        <v>49.012908009167937</v>
      </c>
      <c r="S401">
        <v>187.33333333333334</v>
      </c>
      <c r="T401">
        <v>54.623227382652622</v>
      </c>
      <c r="U401">
        <v>0.21301875985095661</v>
      </c>
    </row>
    <row r="402" spans="16:21" x14ac:dyDescent="0.3">
      <c r="P402">
        <f t="shared" si="9"/>
        <v>398</v>
      </c>
      <c r="Q402">
        <v>304.58333333333331</v>
      </c>
      <c r="R402">
        <v>43.986482083256135</v>
      </c>
      <c r="S402">
        <v>199.66666666666666</v>
      </c>
      <c r="T402">
        <v>45.44593857907806</v>
      </c>
      <c r="U402">
        <v>7.1095906491129332E-2</v>
      </c>
    </row>
    <row r="403" spans="16:21" x14ac:dyDescent="0.3">
      <c r="P403">
        <f t="shared" si="9"/>
        <v>399</v>
      </c>
      <c r="Q403">
        <v>296.08333333333331</v>
      </c>
      <c r="R403">
        <v>56.021843683486324</v>
      </c>
      <c r="S403">
        <v>186.66666666666666</v>
      </c>
      <c r="T403">
        <v>39.176368882119242</v>
      </c>
      <c r="U403">
        <v>0.14469907839687066</v>
      </c>
    </row>
    <row r="404" spans="16:21" x14ac:dyDescent="0.3">
      <c r="P404">
        <f t="shared" si="9"/>
        <v>400</v>
      </c>
      <c r="Q404">
        <v>298.25</v>
      </c>
      <c r="R404">
        <v>46.651756276011341</v>
      </c>
      <c r="S404">
        <v>184.16666666666666</v>
      </c>
      <c r="T404">
        <v>50.278919011546968</v>
      </c>
      <c r="U404">
        <v>-0.71714548639433517</v>
      </c>
    </row>
    <row r="405" spans="16:21" x14ac:dyDescent="0.3">
      <c r="P405">
        <f t="shared" si="9"/>
        <v>401</v>
      </c>
      <c r="Q405">
        <v>317.75</v>
      </c>
      <c r="R405">
        <v>52.179977002677951</v>
      </c>
      <c r="S405">
        <v>171.16666666666666</v>
      </c>
      <c r="T405">
        <v>49.592582534329104</v>
      </c>
      <c r="U405">
        <v>4.7760176011450384E-2</v>
      </c>
    </row>
    <row r="406" spans="16:21" x14ac:dyDescent="0.3">
      <c r="P406">
        <f t="shared" si="9"/>
        <v>402</v>
      </c>
      <c r="Q406">
        <v>306.16666666666669</v>
      </c>
      <c r="R406">
        <v>51.215823785824369</v>
      </c>
      <c r="S406">
        <v>178.83333333333334</v>
      </c>
      <c r="T406">
        <v>35.817297327950214</v>
      </c>
      <c r="U406">
        <v>-9.9792504245462307E-2</v>
      </c>
    </row>
    <row r="407" spans="16:21" x14ac:dyDescent="0.3">
      <c r="P407">
        <f t="shared" si="9"/>
        <v>403</v>
      </c>
      <c r="Q407">
        <v>321.83333333333331</v>
      </c>
      <c r="R407">
        <v>32.098805792947083</v>
      </c>
      <c r="S407">
        <v>181</v>
      </c>
      <c r="T407">
        <v>44.994949211499886</v>
      </c>
      <c r="U407">
        <v>-0.14697435353775162</v>
      </c>
    </row>
    <row r="408" spans="16:21" x14ac:dyDescent="0.3">
      <c r="P408">
        <f t="shared" si="9"/>
        <v>404</v>
      </c>
      <c r="Q408">
        <v>327.16666666666669</v>
      </c>
      <c r="R408">
        <v>45.218325595901675</v>
      </c>
      <c r="S408">
        <v>177.75</v>
      </c>
      <c r="T408">
        <v>44.503574933011635</v>
      </c>
      <c r="U408">
        <v>0.15641835756378386</v>
      </c>
    </row>
    <row r="409" spans="16:21" x14ac:dyDescent="0.3">
      <c r="P409">
        <f t="shared" si="9"/>
        <v>405</v>
      </c>
      <c r="Q409">
        <v>329.25</v>
      </c>
      <c r="R409">
        <v>46.346766092929585</v>
      </c>
      <c r="S409">
        <v>197.66666666666666</v>
      </c>
      <c r="T409">
        <v>42.46139066222041</v>
      </c>
      <c r="U409">
        <v>0.34013276184334634</v>
      </c>
    </row>
    <row r="410" spans="16:21" x14ac:dyDescent="0.3">
      <c r="P410">
        <f t="shared" si="9"/>
        <v>406</v>
      </c>
      <c r="Q410">
        <v>308.25</v>
      </c>
      <c r="R410">
        <v>50.593073546772104</v>
      </c>
      <c r="S410">
        <v>176.16666666666666</v>
      </c>
      <c r="T410">
        <v>50.782662276398916</v>
      </c>
      <c r="U410">
        <v>-0.20885110714712501</v>
      </c>
    </row>
    <row r="411" spans="16:21" x14ac:dyDescent="0.3">
      <c r="P411">
        <f t="shared" si="9"/>
        <v>407</v>
      </c>
      <c r="Q411">
        <v>349.91666666666669</v>
      </c>
      <c r="R411">
        <v>35.47203337158939</v>
      </c>
      <c r="S411">
        <v>196.91666666666666</v>
      </c>
      <c r="T411">
        <v>48.383803325518201</v>
      </c>
      <c r="U411">
        <v>-4.8841770496517715E-2</v>
      </c>
    </row>
    <row r="412" spans="16:21" x14ac:dyDescent="0.3">
      <c r="P412">
        <f t="shared" si="9"/>
        <v>408</v>
      </c>
      <c r="Q412">
        <v>336.08333333333331</v>
      </c>
      <c r="R412">
        <v>40.866653072319735</v>
      </c>
      <c r="S412">
        <v>180.41666666666666</v>
      </c>
      <c r="T412">
        <v>26.688296152342758</v>
      </c>
      <c r="U412">
        <v>-0.49964819484881984</v>
      </c>
    </row>
    <row r="413" spans="16:21" x14ac:dyDescent="0.3">
      <c r="P413">
        <f t="shared" si="9"/>
        <v>409</v>
      </c>
      <c r="Q413">
        <v>322.41666666666669</v>
      </c>
      <c r="R413">
        <v>50.202242494884217</v>
      </c>
      <c r="S413">
        <v>180.75</v>
      </c>
      <c r="T413">
        <v>40.043442318652787</v>
      </c>
      <c r="U413">
        <v>-0.46740654497493267</v>
      </c>
    </row>
    <row r="414" spans="16:21" x14ac:dyDescent="0.3">
      <c r="P414">
        <f t="shared" si="9"/>
        <v>410</v>
      </c>
      <c r="Q414">
        <v>322.41666666666669</v>
      </c>
      <c r="R414">
        <v>52.636762703255172</v>
      </c>
      <c r="S414">
        <v>187.66666666666666</v>
      </c>
      <c r="T414">
        <v>51.209610840390539</v>
      </c>
      <c r="U414">
        <v>-0.22361556552915751</v>
      </c>
    </row>
    <row r="415" spans="16:21" x14ac:dyDescent="0.3">
      <c r="P415">
        <f t="shared" si="9"/>
        <v>411</v>
      </c>
      <c r="Q415">
        <v>324.5</v>
      </c>
      <c r="R415">
        <v>48.161659590855614</v>
      </c>
      <c r="S415">
        <v>180.91666666666666</v>
      </c>
      <c r="T415">
        <v>44.067011643081912</v>
      </c>
      <c r="U415">
        <v>0.20108589765784651</v>
      </c>
    </row>
    <row r="416" spans="16:21" x14ac:dyDescent="0.3">
      <c r="P416">
        <f t="shared" si="9"/>
        <v>412</v>
      </c>
      <c r="Q416">
        <v>328.58333333333331</v>
      </c>
      <c r="R416">
        <v>37.310632979531995</v>
      </c>
      <c r="S416">
        <v>167.91666666666666</v>
      </c>
      <c r="T416">
        <v>37.122544812193773</v>
      </c>
      <c r="U416">
        <v>0.57382139687066636</v>
      </c>
    </row>
    <row r="417" spans="16:21" x14ac:dyDescent="0.3">
      <c r="P417">
        <f t="shared" si="9"/>
        <v>413</v>
      </c>
      <c r="Q417">
        <v>313</v>
      </c>
      <c r="R417">
        <v>45.662795677563466</v>
      </c>
      <c r="S417">
        <v>188.16666666666666</v>
      </c>
      <c r="T417">
        <v>41.406704185616526</v>
      </c>
      <c r="U417">
        <v>6.8227043014257346E-2</v>
      </c>
    </row>
    <row r="418" spans="16:21" x14ac:dyDescent="0.3">
      <c r="P418">
        <f t="shared" si="9"/>
        <v>414</v>
      </c>
      <c r="Q418">
        <v>343.08333333333331</v>
      </c>
      <c r="R418">
        <v>58.010121896305726</v>
      </c>
      <c r="S418">
        <v>185.16666666666666</v>
      </c>
      <c r="T418">
        <v>55.975373372961307</v>
      </c>
      <c r="U418">
        <v>-0.14740718776688422</v>
      </c>
    </row>
    <row r="419" spans="16:21" x14ac:dyDescent="0.3">
      <c r="P419">
        <f t="shared" si="9"/>
        <v>415</v>
      </c>
      <c r="Q419">
        <v>319.16666666666669</v>
      </c>
      <c r="R419">
        <v>45.622628622474714</v>
      </c>
      <c r="S419">
        <v>185.83333333333334</v>
      </c>
      <c r="T419">
        <v>33.132882138260783</v>
      </c>
      <c r="U419">
        <v>0.32117087926975102</v>
      </c>
    </row>
    <row r="420" spans="16:21" x14ac:dyDescent="0.3">
      <c r="P420">
        <f t="shared" si="9"/>
        <v>416</v>
      </c>
      <c r="Q420">
        <v>323.58333333333331</v>
      </c>
      <c r="R420">
        <v>49.846050875458474</v>
      </c>
      <c r="S420">
        <v>218.91666666666666</v>
      </c>
      <c r="T420">
        <v>28.410812069073966</v>
      </c>
      <c r="U420">
        <v>0.30444432415973582</v>
      </c>
    </row>
    <row r="421" spans="16:21" x14ac:dyDescent="0.3">
      <c r="P421">
        <f t="shared" si="9"/>
        <v>417</v>
      </c>
      <c r="Q421">
        <v>292.33333333333331</v>
      </c>
      <c r="R421">
        <v>49.374880130272565</v>
      </c>
      <c r="S421">
        <v>194.33333333333334</v>
      </c>
      <c r="T421">
        <v>48.116021397778901</v>
      </c>
      <c r="U421">
        <v>-0.24089638445461051</v>
      </c>
    </row>
    <row r="422" spans="16:21" x14ac:dyDescent="0.3">
      <c r="P422">
        <f t="shared" si="9"/>
        <v>418</v>
      </c>
      <c r="Q422">
        <v>320.16666666666669</v>
      </c>
      <c r="R422">
        <v>52.9628228671831</v>
      </c>
      <c r="S422">
        <v>173.83333333333334</v>
      </c>
      <c r="T422">
        <v>37.547142085488751</v>
      </c>
      <c r="U422">
        <v>-0.49288455002641518</v>
      </c>
    </row>
    <row r="423" spans="16:21" x14ac:dyDescent="0.3">
      <c r="P423">
        <f t="shared" si="9"/>
        <v>419</v>
      </c>
      <c r="Q423">
        <v>309.33333333333331</v>
      </c>
      <c r="R423">
        <v>35.59962546619473</v>
      </c>
      <c r="S423">
        <v>194.5</v>
      </c>
      <c r="T423">
        <v>49.432230928266371</v>
      </c>
      <c r="U423">
        <v>-0.29218712532942681</v>
      </c>
    </row>
    <row r="424" spans="16:21" x14ac:dyDescent="0.3">
      <c r="P424">
        <f t="shared" si="9"/>
        <v>420</v>
      </c>
      <c r="Q424">
        <v>343.08333333333331</v>
      </c>
      <c r="R424">
        <v>37.28869761331142</v>
      </c>
      <c r="S424">
        <v>183.91666666666666</v>
      </c>
      <c r="T424">
        <v>53.131840023120091</v>
      </c>
      <c r="U424">
        <v>-3.2574864338784648E-2</v>
      </c>
    </row>
    <row r="425" spans="16:21" x14ac:dyDescent="0.3">
      <c r="P425">
        <f t="shared" si="9"/>
        <v>421</v>
      </c>
      <c r="Q425">
        <v>312</v>
      </c>
      <c r="R425">
        <v>51.933523942545136</v>
      </c>
      <c r="S425">
        <v>183.16666666666666</v>
      </c>
      <c r="T425">
        <v>53.349334720795881</v>
      </c>
      <c r="U425">
        <v>5.0530225347968673E-2</v>
      </c>
    </row>
    <row r="426" spans="16:21" x14ac:dyDescent="0.3">
      <c r="P426">
        <f t="shared" si="9"/>
        <v>422</v>
      </c>
      <c r="Q426">
        <v>321.91666666666669</v>
      </c>
      <c r="R426">
        <v>43.893379772794837</v>
      </c>
      <c r="S426">
        <v>185.16666666666666</v>
      </c>
      <c r="T426">
        <v>44.607038444486321</v>
      </c>
      <c r="U426">
        <v>-0.18970795781656766</v>
      </c>
    </row>
    <row r="427" spans="16:21" x14ac:dyDescent="0.3">
      <c r="P427">
        <f t="shared" si="9"/>
        <v>423</v>
      </c>
      <c r="Q427">
        <v>317.16666666666669</v>
      </c>
      <c r="R427">
        <v>48.077273658395498</v>
      </c>
      <c r="S427">
        <v>166.33333333333334</v>
      </c>
      <c r="T427">
        <v>44.61417087007495</v>
      </c>
      <c r="U427">
        <v>5.1552207318950778E-2</v>
      </c>
    </row>
    <row r="428" spans="16:21" x14ac:dyDescent="0.3">
      <c r="P428">
        <f t="shared" si="9"/>
        <v>424</v>
      </c>
      <c r="Q428">
        <v>331.08333333333331</v>
      </c>
      <c r="R428">
        <v>47.396697877562914</v>
      </c>
      <c r="S428">
        <v>184.5</v>
      </c>
      <c r="T428">
        <v>61.046182219991152</v>
      </c>
      <c r="U428">
        <v>7.9067435941517814E-2</v>
      </c>
    </row>
    <row r="429" spans="16:21" x14ac:dyDescent="0.3">
      <c r="P429">
        <f t="shared" si="9"/>
        <v>425</v>
      </c>
      <c r="Q429">
        <v>322.16666666666669</v>
      </c>
      <c r="R429">
        <v>50.461206221545481</v>
      </c>
      <c r="S429">
        <v>197.16666666666666</v>
      </c>
      <c r="T429">
        <v>49.592582534329104</v>
      </c>
      <c r="U429">
        <v>-0.2260404874514961</v>
      </c>
    </row>
    <row r="430" spans="16:21" x14ac:dyDescent="0.3">
      <c r="P430">
        <f t="shared" si="9"/>
        <v>426</v>
      </c>
      <c r="Q430">
        <v>306.83333333333331</v>
      </c>
      <c r="R430">
        <v>45.246463113070298</v>
      </c>
      <c r="S430">
        <v>191.5</v>
      </c>
      <c r="T430">
        <v>44.77722635447622</v>
      </c>
      <c r="U430">
        <v>-0.11208769131971959</v>
      </c>
    </row>
    <row r="431" spans="16:21" x14ac:dyDescent="0.3">
      <c r="P431">
        <f t="shared" si="9"/>
        <v>427</v>
      </c>
      <c r="Q431">
        <v>312.25</v>
      </c>
      <c r="R431">
        <v>44.154944127572975</v>
      </c>
      <c r="S431">
        <v>173.33333333333334</v>
      </c>
      <c r="T431">
        <v>34.887698622172209</v>
      </c>
      <c r="U431">
        <v>-0.16093140067390838</v>
      </c>
    </row>
    <row r="432" spans="16:21" x14ac:dyDescent="0.3">
      <c r="P432">
        <f t="shared" si="9"/>
        <v>428</v>
      </c>
      <c r="Q432">
        <v>325.75</v>
      </c>
      <c r="R432">
        <v>38.489963272615277</v>
      </c>
      <c r="S432">
        <v>206.41666666666666</v>
      </c>
      <c r="T432">
        <v>41.339961589755092</v>
      </c>
      <c r="U432">
        <v>-0.3574691368513146</v>
      </c>
    </row>
    <row r="433" spans="16:21" x14ac:dyDescent="0.3">
      <c r="P433">
        <f t="shared" si="9"/>
        <v>429</v>
      </c>
      <c r="Q433">
        <v>322.5</v>
      </c>
      <c r="R433">
        <v>56.06408670603507</v>
      </c>
      <c r="S433">
        <v>177.08333333333334</v>
      </c>
      <c r="T433">
        <v>39.394181234688922</v>
      </c>
      <c r="U433">
        <v>-0.34116653625554355</v>
      </c>
    </row>
    <row r="434" spans="16:21" x14ac:dyDescent="0.3">
      <c r="P434">
        <f t="shared" si="9"/>
        <v>430</v>
      </c>
      <c r="Q434">
        <v>328</v>
      </c>
      <c r="R434">
        <v>47.457157712844733</v>
      </c>
      <c r="S434">
        <v>187</v>
      </c>
      <c r="T434">
        <v>25.951002783217174</v>
      </c>
      <c r="U434">
        <v>0.44363511912386738</v>
      </c>
    </row>
    <row r="435" spans="16:21" x14ac:dyDescent="0.3">
      <c r="P435">
        <f t="shared" si="9"/>
        <v>431</v>
      </c>
      <c r="Q435">
        <v>318.33333333333331</v>
      </c>
      <c r="R435">
        <v>53.934865318916891</v>
      </c>
      <c r="S435">
        <v>182.41666666666666</v>
      </c>
      <c r="T435">
        <v>39.497890239015746</v>
      </c>
      <c r="U435">
        <v>0.20331337824209852</v>
      </c>
    </row>
    <row r="436" spans="16:21" x14ac:dyDescent="0.3">
      <c r="P436">
        <f t="shared" si="9"/>
        <v>432</v>
      </c>
      <c r="Q436">
        <v>291.25</v>
      </c>
      <c r="R436">
        <v>46.844277811023659</v>
      </c>
      <c r="S436">
        <v>192.75</v>
      </c>
      <c r="T436">
        <v>25.930413873217752</v>
      </c>
      <c r="U436">
        <v>0.25189710300764123</v>
      </c>
    </row>
    <row r="437" spans="16:21" x14ac:dyDescent="0.3">
      <c r="P437">
        <f t="shared" si="9"/>
        <v>433</v>
      </c>
      <c r="Q437">
        <v>313.08333333333331</v>
      </c>
      <c r="R437">
        <v>53.364029991837235</v>
      </c>
      <c r="S437">
        <v>178.08333333333334</v>
      </c>
      <c r="T437">
        <v>44.995875231834191</v>
      </c>
      <c r="U437">
        <v>-0.20229164178050874</v>
      </c>
    </row>
    <row r="438" spans="16:21" x14ac:dyDescent="0.3">
      <c r="P438">
        <f t="shared" si="9"/>
        <v>434</v>
      </c>
      <c r="Q438">
        <v>324.08333333333331</v>
      </c>
      <c r="R438">
        <v>47.009589608414181</v>
      </c>
      <c r="S438">
        <v>186.41666666666666</v>
      </c>
      <c r="T438">
        <v>50.220347801795789</v>
      </c>
      <c r="U438">
        <v>0.11304088585757675</v>
      </c>
    </row>
    <row r="439" spans="16:21" x14ac:dyDescent="0.3">
      <c r="P439">
        <f t="shared" si="9"/>
        <v>435</v>
      </c>
      <c r="Q439">
        <v>315</v>
      </c>
      <c r="R439">
        <v>51.582237957724097</v>
      </c>
      <c r="S439">
        <v>188</v>
      </c>
      <c r="T439">
        <v>54.481022550809541</v>
      </c>
      <c r="U439">
        <v>-0.29233860234588405</v>
      </c>
    </row>
    <row r="440" spans="16:21" x14ac:dyDescent="0.3">
      <c r="P440">
        <f t="shared" si="9"/>
        <v>436</v>
      </c>
      <c r="Q440">
        <v>315.91666666666669</v>
      </c>
      <c r="R440">
        <v>43.650384426784463</v>
      </c>
      <c r="S440">
        <v>182.08333333333334</v>
      </c>
      <c r="T440">
        <v>47.776864567265086</v>
      </c>
      <c r="U440">
        <v>-0.36904182230056848</v>
      </c>
    </row>
    <row r="441" spans="16:21" x14ac:dyDescent="0.3">
      <c r="P441">
        <f t="shared" si="9"/>
        <v>437</v>
      </c>
      <c r="Q441">
        <v>313.58333333333331</v>
      </c>
      <c r="R441">
        <v>49.365903458180846</v>
      </c>
      <c r="S441">
        <v>173.83333333333334</v>
      </c>
      <c r="T441">
        <v>41.232893606337122</v>
      </c>
      <c r="U441">
        <v>-0.34424586093941295</v>
      </c>
    </row>
    <row r="442" spans="16:21" x14ac:dyDescent="0.3">
      <c r="P442">
        <f t="shared" si="9"/>
        <v>438</v>
      </c>
      <c r="Q442">
        <v>316.66666666666669</v>
      </c>
      <c r="R442">
        <v>38.019930977254006</v>
      </c>
      <c r="S442">
        <v>172.16666666666666</v>
      </c>
      <c r="T442">
        <v>50.221026623830745</v>
      </c>
      <c r="U442">
        <v>0.42905752534667319</v>
      </c>
    </row>
    <row r="443" spans="16:21" x14ac:dyDescent="0.3">
      <c r="P443">
        <f t="shared" si="9"/>
        <v>439</v>
      </c>
      <c r="Q443">
        <v>348.66666666666669</v>
      </c>
      <c r="R443">
        <v>35.224819073884234</v>
      </c>
      <c r="S443">
        <v>170.41666666666666</v>
      </c>
      <c r="T443">
        <v>42.855907269346076</v>
      </c>
      <c r="U443">
        <v>-0.21241948547901462</v>
      </c>
    </row>
    <row r="444" spans="16:21" x14ac:dyDescent="0.3">
      <c r="P444">
        <f t="shared" si="9"/>
        <v>440</v>
      </c>
      <c r="Q444">
        <v>327.66666666666669</v>
      </c>
      <c r="R444">
        <v>47.585966864447016</v>
      </c>
      <c r="S444">
        <v>184.08333333333334</v>
      </c>
      <c r="T444">
        <v>38.705081492400133</v>
      </c>
      <c r="U444">
        <v>0.27696602553278665</v>
      </c>
    </row>
    <row r="445" spans="16:21" x14ac:dyDescent="0.3">
      <c r="P445">
        <f t="shared" si="9"/>
        <v>441</v>
      </c>
      <c r="Q445">
        <v>347.83333333333331</v>
      </c>
      <c r="R445">
        <v>42.275790048707918</v>
      </c>
      <c r="S445">
        <v>186.83333333333334</v>
      </c>
      <c r="T445">
        <v>41.503194473620383</v>
      </c>
      <c r="U445">
        <v>0.3530845176098526</v>
      </c>
    </row>
    <row r="446" spans="16:21" x14ac:dyDescent="0.3">
      <c r="P446">
        <f t="shared" si="9"/>
        <v>442</v>
      </c>
      <c r="Q446">
        <v>310.58333333333331</v>
      </c>
      <c r="R446">
        <v>45.60195038359528</v>
      </c>
      <c r="S446">
        <v>170.66666666666666</v>
      </c>
      <c r="T446">
        <v>52.40286829993763</v>
      </c>
      <c r="U446">
        <v>-3.6013549156900019E-3</v>
      </c>
    </row>
    <row r="447" spans="16:21" x14ac:dyDescent="0.3">
      <c r="P447">
        <f t="shared" si="9"/>
        <v>443</v>
      </c>
      <c r="Q447">
        <v>341.08333333333331</v>
      </c>
      <c r="R447">
        <v>47.081087369333289</v>
      </c>
      <c r="S447">
        <v>177.33333333333334</v>
      </c>
      <c r="T447">
        <v>50.105948355520248</v>
      </c>
      <c r="U447">
        <v>0.28477141450572846</v>
      </c>
    </row>
    <row r="448" spans="16:21" x14ac:dyDescent="0.3">
      <c r="P448">
        <f t="shared" si="9"/>
        <v>444</v>
      </c>
      <c r="Q448">
        <v>303.5</v>
      </c>
      <c r="R448">
        <v>46.562763117011315</v>
      </c>
      <c r="S448">
        <v>179.16666666666666</v>
      </c>
      <c r="T448">
        <v>51.394788086188704</v>
      </c>
      <c r="U448">
        <v>-5.4323222956063545E-2</v>
      </c>
    </row>
    <row r="449" spans="16:21" x14ac:dyDescent="0.3">
      <c r="P449">
        <f t="shared" si="9"/>
        <v>445</v>
      </c>
      <c r="Q449">
        <v>310.91666666666669</v>
      </c>
      <c r="R449">
        <v>60.864168191941772</v>
      </c>
      <c r="S449">
        <v>187.5</v>
      </c>
      <c r="T449">
        <v>30.173739334967177</v>
      </c>
      <c r="U449">
        <v>0.3156449559094977</v>
      </c>
    </row>
    <row r="450" spans="16:21" x14ac:dyDescent="0.3">
      <c r="P450">
        <f t="shared" si="9"/>
        <v>446</v>
      </c>
      <c r="Q450">
        <v>330.58333333333331</v>
      </c>
      <c r="R450">
        <v>39.912309182035948</v>
      </c>
      <c r="S450">
        <v>182.33333333333334</v>
      </c>
      <c r="T450">
        <v>47.913432038385345</v>
      </c>
      <c r="U450">
        <v>9.8293252405353665E-2</v>
      </c>
    </row>
    <row r="451" spans="16:21" x14ac:dyDescent="0.3">
      <c r="P451">
        <f t="shared" si="9"/>
        <v>447</v>
      </c>
      <c r="Q451">
        <v>313.66666666666669</v>
      </c>
      <c r="R451">
        <v>53.596698224854002</v>
      </c>
      <c r="S451">
        <v>182.16666666666666</v>
      </c>
      <c r="T451">
        <v>36.875301745041767</v>
      </c>
      <c r="U451">
        <v>-0.28197966194501906</v>
      </c>
    </row>
    <row r="452" spans="16:21" x14ac:dyDescent="0.3">
      <c r="P452">
        <f t="shared" si="9"/>
        <v>448</v>
      </c>
      <c r="Q452">
        <v>317.75</v>
      </c>
      <c r="R452">
        <v>37.324437522401276</v>
      </c>
      <c r="S452">
        <v>180.66666666666666</v>
      </c>
      <c r="T452">
        <v>42.024523864769819</v>
      </c>
      <c r="U452">
        <v>-0.30265517841610873</v>
      </c>
    </row>
    <row r="453" spans="16:21" x14ac:dyDescent="0.3">
      <c r="P453">
        <f t="shared" si="9"/>
        <v>449</v>
      </c>
      <c r="Q453">
        <v>302</v>
      </c>
      <c r="R453">
        <v>51.594573358057723</v>
      </c>
      <c r="S453">
        <v>180</v>
      </c>
      <c r="T453">
        <v>51.258702143680395</v>
      </c>
      <c r="U453">
        <v>0.41001836919971224</v>
      </c>
    </row>
    <row r="454" spans="16:21" x14ac:dyDescent="0.3">
      <c r="P454">
        <f t="shared" ref="P454:P517" si="10">P453+1</f>
        <v>450</v>
      </c>
      <c r="Q454">
        <v>333.41666666666669</v>
      </c>
      <c r="R454">
        <v>49.037014467428527</v>
      </c>
      <c r="S454">
        <v>190.08333333333334</v>
      </c>
      <c r="T454">
        <v>43.687856297589029</v>
      </c>
      <c r="U454">
        <v>-0.66751769865073785</v>
      </c>
    </row>
    <row r="455" spans="16:21" x14ac:dyDescent="0.3">
      <c r="P455">
        <f t="shared" si="10"/>
        <v>451</v>
      </c>
      <c r="Q455">
        <v>328.25</v>
      </c>
      <c r="R455">
        <v>50.319208333127889</v>
      </c>
      <c r="S455">
        <v>186.08333333333334</v>
      </c>
      <c r="T455">
        <v>39.741112976438671</v>
      </c>
      <c r="U455">
        <v>0.47118593771122552</v>
      </c>
    </row>
    <row r="456" spans="16:21" x14ac:dyDescent="0.3">
      <c r="P456">
        <f t="shared" si="10"/>
        <v>452</v>
      </c>
      <c r="Q456">
        <v>318.66666666666669</v>
      </c>
      <c r="R456">
        <v>55.411408955415034</v>
      </c>
      <c r="S456">
        <v>209.41666666666666</v>
      </c>
      <c r="T456">
        <v>36.886702046656112</v>
      </c>
      <c r="U456">
        <v>0.71260027543009508</v>
      </c>
    </row>
    <row r="457" spans="16:21" x14ac:dyDescent="0.3">
      <c r="P457">
        <f t="shared" si="10"/>
        <v>453</v>
      </c>
      <c r="Q457">
        <v>331</v>
      </c>
      <c r="R457">
        <v>37.990429416798214</v>
      </c>
      <c r="S457">
        <v>181</v>
      </c>
      <c r="T457">
        <v>36.757188536270142</v>
      </c>
      <c r="U457">
        <v>0.10871946273316554</v>
      </c>
    </row>
    <row r="458" spans="16:21" x14ac:dyDescent="0.3">
      <c r="P458">
        <f t="shared" si="10"/>
        <v>454</v>
      </c>
      <c r="Q458">
        <v>325.66666666666669</v>
      </c>
      <c r="R458">
        <v>40.073417471920152</v>
      </c>
      <c r="S458">
        <v>180.16666666666666</v>
      </c>
      <c r="T458">
        <v>42.464602014412264</v>
      </c>
      <c r="U458">
        <v>-0.5932742167194891</v>
      </c>
    </row>
    <row r="459" spans="16:21" x14ac:dyDescent="0.3">
      <c r="P459">
        <f t="shared" si="10"/>
        <v>455</v>
      </c>
      <c r="Q459">
        <v>332.08333333333331</v>
      </c>
      <c r="R459">
        <v>53.860861710916133</v>
      </c>
      <c r="S459">
        <v>175.58333333333334</v>
      </c>
      <c r="T459">
        <v>34.34969454233206</v>
      </c>
      <c r="U459">
        <v>0.21303059527717613</v>
      </c>
    </row>
    <row r="460" spans="16:21" x14ac:dyDescent="0.3">
      <c r="P460">
        <f t="shared" si="10"/>
        <v>456</v>
      </c>
      <c r="Q460">
        <v>316.25</v>
      </c>
      <c r="R460">
        <v>51.645865803038433</v>
      </c>
      <c r="S460">
        <v>205.5</v>
      </c>
      <c r="T460">
        <v>56.128910068293195</v>
      </c>
      <c r="U460">
        <v>0.10240822328750246</v>
      </c>
    </row>
    <row r="461" spans="16:21" x14ac:dyDescent="0.3">
      <c r="P461">
        <f t="shared" si="10"/>
        <v>457</v>
      </c>
      <c r="Q461">
        <v>333.83333333333331</v>
      </c>
      <c r="R461">
        <v>53.245287172299236</v>
      </c>
      <c r="S461">
        <v>208.25</v>
      </c>
      <c r="T461">
        <v>42.047862338919529</v>
      </c>
      <c r="U461">
        <v>0.27122278656492854</v>
      </c>
    </row>
    <row r="462" spans="16:21" x14ac:dyDescent="0.3">
      <c r="P462">
        <f t="shared" si="10"/>
        <v>458</v>
      </c>
      <c r="Q462">
        <v>306.25</v>
      </c>
      <c r="R462">
        <v>44.928478516617737</v>
      </c>
      <c r="S462">
        <v>183.33333333333334</v>
      </c>
      <c r="T462">
        <v>43.572996920180536</v>
      </c>
      <c r="U462">
        <v>1.8714284088023586E-2</v>
      </c>
    </row>
    <row r="463" spans="16:21" x14ac:dyDescent="0.3">
      <c r="P463">
        <f t="shared" si="10"/>
        <v>459</v>
      </c>
      <c r="Q463">
        <v>325.41666666666669</v>
      </c>
      <c r="R463">
        <v>42.442385189879083</v>
      </c>
      <c r="S463">
        <v>180</v>
      </c>
      <c r="T463">
        <v>40.564202758769284</v>
      </c>
      <c r="U463">
        <v>0.19965089657288779</v>
      </c>
    </row>
    <row r="464" spans="16:21" x14ac:dyDescent="0.3">
      <c r="P464">
        <f t="shared" si="10"/>
        <v>460</v>
      </c>
      <c r="Q464">
        <v>332.5</v>
      </c>
      <c r="R464">
        <v>51.716886639050145</v>
      </c>
      <c r="S464">
        <v>187.08333333333334</v>
      </c>
      <c r="T464">
        <v>38.878501498744527</v>
      </c>
      <c r="U464">
        <v>0.25633634321099769</v>
      </c>
    </row>
    <row r="465" spans="16:21" x14ac:dyDescent="0.3">
      <c r="P465">
        <f t="shared" si="10"/>
        <v>461</v>
      </c>
      <c r="Q465">
        <v>313.25</v>
      </c>
      <c r="R465">
        <v>57.023320588239081</v>
      </c>
      <c r="S465">
        <v>159.16666666666666</v>
      </c>
      <c r="T465">
        <v>43.865151488984019</v>
      </c>
      <c r="U465">
        <v>-0.21306790389790436</v>
      </c>
    </row>
    <row r="466" spans="16:21" x14ac:dyDescent="0.3">
      <c r="P466">
        <f t="shared" si="10"/>
        <v>462</v>
      </c>
      <c r="Q466">
        <v>303.91666666666669</v>
      </c>
      <c r="R466">
        <v>37.828460505847069</v>
      </c>
      <c r="S466">
        <v>175.33333333333334</v>
      </c>
      <c r="T466">
        <v>57.928377930829129</v>
      </c>
      <c r="U466">
        <v>0.22727189513495619</v>
      </c>
    </row>
    <row r="467" spans="16:21" x14ac:dyDescent="0.3">
      <c r="P467">
        <f t="shared" si="10"/>
        <v>463</v>
      </c>
      <c r="Q467">
        <v>313.91666666666669</v>
      </c>
      <c r="R467">
        <v>43.236050474182626</v>
      </c>
      <c r="S467">
        <v>189.83333333333334</v>
      </c>
      <c r="T467">
        <v>42.763266592917944</v>
      </c>
      <c r="U467">
        <v>1.3070730616100451E-2</v>
      </c>
    </row>
    <row r="468" spans="16:21" x14ac:dyDescent="0.3">
      <c r="P468">
        <f t="shared" si="10"/>
        <v>464</v>
      </c>
      <c r="Q468">
        <v>319.5</v>
      </c>
      <c r="R468">
        <v>52.300703975794022</v>
      </c>
      <c r="S468">
        <v>199.5</v>
      </c>
      <c r="T468">
        <v>41.467402312484616</v>
      </c>
      <c r="U468">
        <v>-6.7319129417530474E-2</v>
      </c>
    </row>
    <row r="469" spans="16:21" x14ac:dyDescent="0.3">
      <c r="P469">
        <f t="shared" si="10"/>
        <v>465</v>
      </c>
      <c r="Q469">
        <v>334</v>
      </c>
      <c r="R469">
        <v>39.680542518285385</v>
      </c>
      <c r="S469">
        <v>177.16666666666666</v>
      </c>
      <c r="T469">
        <v>45.049131428077992</v>
      </c>
      <c r="U469">
        <v>7.2927687571895522E-2</v>
      </c>
    </row>
    <row r="470" spans="16:21" x14ac:dyDescent="0.3">
      <c r="P470">
        <f t="shared" si="10"/>
        <v>466</v>
      </c>
      <c r="Q470">
        <v>322.33333333333331</v>
      </c>
      <c r="R470">
        <v>49.315926495003751</v>
      </c>
      <c r="S470">
        <v>181.33333333333334</v>
      </c>
      <c r="T470">
        <v>48.87150747034763</v>
      </c>
      <c r="U470">
        <v>5.6905949986536329E-2</v>
      </c>
    </row>
    <row r="471" spans="16:21" x14ac:dyDescent="0.3">
      <c r="P471">
        <f t="shared" si="10"/>
        <v>467</v>
      </c>
      <c r="Q471">
        <v>341</v>
      </c>
      <c r="R471">
        <v>45.622960726530515</v>
      </c>
      <c r="S471">
        <v>202.5</v>
      </c>
      <c r="T471">
        <v>39.828039460570075</v>
      </c>
      <c r="U471">
        <v>0.16880293703228005</v>
      </c>
    </row>
    <row r="472" spans="16:21" x14ac:dyDescent="0.3">
      <c r="P472">
        <f t="shared" si="10"/>
        <v>468</v>
      </c>
      <c r="Q472">
        <v>305.58333333333331</v>
      </c>
      <c r="R472">
        <v>37.334990493523932</v>
      </c>
      <c r="S472">
        <v>188.91666666666666</v>
      </c>
      <c r="T472">
        <v>34.272857888988327</v>
      </c>
      <c r="U472">
        <v>0.34703116073827506</v>
      </c>
    </row>
    <row r="473" spans="16:21" x14ac:dyDescent="0.3">
      <c r="P473">
        <f t="shared" si="10"/>
        <v>469</v>
      </c>
      <c r="Q473">
        <v>325.41666666666669</v>
      </c>
      <c r="R473">
        <v>58.515667417652686</v>
      </c>
      <c r="S473">
        <v>203.33333333333334</v>
      </c>
      <c r="T473">
        <v>49.138641216521876</v>
      </c>
      <c r="U473">
        <v>-1.8137257731625767E-2</v>
      </c>
    </row>
    <row r="474" spans="16:21" x14ac:dyDescent="0.3">
      <c r="P474">
        <f t="shared" si="10"/>
        <v>470</v>
      </c>
      <c r="Q474">
        <v>324.75</v>
      </c>
      <c r="R474">
        <v>46.563983350380852</v>
      </c>
      <c r="S474">
        <v>192.33333333333334</v>
      </c>
      <c r="T474">
        <v>35.229980345602193</v>
      </c>
      <c r="U474">
        <v>6.9160699004442536E-2</v>
      </c>
    </row>
    <row r="475" spans="16:21" x14ac:dyDescent="0.3">
      <c r="P475">
        <f t="shared" si="10"/>
        <v>471</v>
      </c>
      <c r="Q475">
        <v>292.25</v>
      </c>
      <c r="R475">
        <v>44.689077372033942</v>
      </c>
      <c r="S475">
        <v>188.66666666666666</v>
      </c>
      <c r="T475">
        <v>35.376760048302238</v>
      </c>
      <c r="U475">
        <v>-0.406141227127789</v>
      </c>
    </row>
    <row r="476" spans="16:21" x14ac:dyDescent="0.3">
      <c r="P476">
        <f t="shared" si="10"/>
        <v>472</v>
      </c>
      <c r="Q476">
        <v>319.41666666666669</v>
      </c>
      <c r="R476">
        <v>40.574193171462554</v>
      </c>
      <c r="S476">
        <v>185.66666666666666</v>
      </c>
      <c r="T476">
        <v>29.982823365548793</v>
      </c>
      <c r="U476">
        <v>0.45678897126387602</v>
      </c>
    </row>
    <row r="477" spans="16:21" x14ac:dyDescent="0.3">
      <c r="P477">
        <f t="shared" si="10"/>
        <v>473</v>
      </c>
      <c r="Q477">
        <v>338.83333333333331</v>
      </c>
      <c r="R477">
        <v>44.135809689748577</v>
      </c>
      <c r="S477">
        <v>173.08333333333334</v>
      </c>
      <c r="T477">
        <v>48.106809824755096</v>
      </c>
      <c r="U477">
        <v>-0.51019251025287327</v>
      </c>
    </row>
    <row r="478" spans="16:21" x14ac:dyDescent="0.3">
      <c r="P478">
        <f t="shared" si="10"/>
        <v>474</v>
      </c>
      <c r="Q478">
        <v>323.41666666666669</v>
      </c>
      <c r="R478">
        <v>38.66278063022127</v>
      </c>
      <c r="S478">
        <v>202</v>
      </c>
      <c r="T478">
        <v>47.880533148091139</v>
      </c>
      <c r="U478">
        <v>0.44958685053893438</v>
      </c>
    </row>
    <row r="479" spans="16:21" x14ac:dyDescent="0.3">
      <c r="P479">
        <f t="shared" si="10"/>
        <v>475</v>
      </c>
      <c r="Q479">
        <v>337.83333333333331</v>
      </c>
      <c r="R479">
        <v>24.693883428652505</v>
      </c>
      <c r="S479">
        <v>190</v>
      </c>
      <c r="T479">
        <v>42.629481902466601</v>
      </c>
      <c r="U479">
        <v>-4.0070600169508121E-2</v>
      </c>
    </row>
    <row r="480" spans="16:21" x14ac:dyDescent="0.3">
      <c r="P480">
        <f t="shared" si="10"/>
        <v>476</v>
      </c>
      <c r="Q480">
        <v>322.5</v>
      </c>
      <c r="R480">
        <v>43.895537151493905</v>
      </c>
      <c r="S480">
        <v>191</v>
      </c>
      <c r="T480">
        <v>37.38011138657464</v>
      </c>
      <c r="U480">
        <v>-4.3271045607317662E-2</v>
      </c>
    </row>
    <row r="481" spans="16:21" x14ac:dyDescent="0.3">
      <c r="P481">
        <f t="shared" si="10"/>
        <v>477</v>
      </c>
      <c r="Q481">
        <v>338.33333333333331</v>
      </c>
      <c r="R481">
        <v>44.475393264822436</v>
      </c>
      <c r="S481">
        <v>179.33333333333334</v>
      </c>
      <c r="T481">
        <v>34.591994169259195</v>
      </c>
      <c r="U481">
        <v>-0.30232269489139335</v>
      </c>
    </row>
    <row r="482" spans="16:21" x14ac:dyDescent="0.3">
      <c r="P482">
        <f t="shared" si="10"/>
        <v>478</v>
      </c>
      <c r="Q482">
        <v>330.16666666666669</v>
      </c>
      <c r="R482">
        <v>43.555259223894112</v>
      </c>
      <c r="S482">
        <v>194.66666666666666</v>
      </c>
      <c r="T482">
        <v>32.905742337590269</v>
      </c>
      <c r="U482">
        <v>0.33691925552360802</v>
      </c>
    </row>
    <row r="483" spans="16:21" x14ac:dyDescent="0.3">
      <c r="P483">
        <f t="shared" si="10"/>
        <v>479</v>
      </c>
      <c r="Q483">
        <v>329.16666666666669</v>
      </c>
      <c r="R483">
        <v>49.397889784397897</v>
      </c>
      <c r="S483">
        <v>184.25</v>
      </c>
      <c r="T483">
        <v>39.92065995082109</v>
      </c>
      <c r="U483">
        <v>0.20327808124767682</v>
      </c>
    </row>
    <row r="484" spans="16:21" x14ac:dyDescent="0.3">
      <c r="P484">
        <f t="shared" si="10"/>
        <v>480</v>
      </c>
      <c r="Q484">
        <v>312.33333333333331</v>
      </c>
      <c r="R484">
        <v>51.271706415799017</v>
      </c>
      <c r="S484">
        <v>178.16666666666666</v>
      </c>
      <c r="T484">
        <v>43.299870529584609</v>
      </c>
      <c r="U484">
        <v>-0.17152157104458413</v>
      </c>
    </row>
    <row r="485" spans="16:21" x14ac:dyDescent="0.3">
      <c r="P485">
        <f t="shared" si="10"/>
        <v>481</v>
      </c>
      <c r="Q485">
        <v>332.58333333333331</v>
      </c>
      <c r="R485">
        <v>52.993067013668487</v>
      </c>
      <c r="S485">
        <v>198.41666666666666</v>
      </c>
      <c r="T485">
        <v>40.464256580419992</v>
      </c>
      <c r="U485">
        <v>0.45592151924448926</v>
      </c>
    </row>
    <row r="486" spans="16:21" x14ac:dyDescent="0.3">
      <c r="P486">
        <f t="shared" si="10"/>
        <v>482</v>
      </c>
      <c r="Q486">
        <v>310.66666666666669</v>
      </c>
      <c r="R486">
        <v>48.700071557411256</v>
      </c>
      <c r="S486">
        <v>182.58333333333334</v>
      </c>
      <c r="T486">
        <v>48.287883542040845</v>
      </c>
      <c r="U486">
        <v>-2.4225689096672668E-3</v>
      </c>
    </row>
    <row r="487" spans="16:21" x14ac:dyDescent="0.3">
      <c r="P487">
        <f t="shared" si="10"/>
        <v>483</v>
      </c>
      <c r="Q487">
        <v>305.16666666666669</v>
      </c>
      <c r="R487">
        <v>44.322851346852211</v>
      </c>
      <c r="S487">
        <v>189.16666666666666</v>
      </c>
      <c r="T487">
        <v>51.118104484229534</v>
      </c>
      <c r="U487">
        <v>-0.43118653436261328</v>
      </c>
    </row>
    <row r="488" spans="16:21" x14ac:dyDescent="0.3">
      <c r="P488">
        <f t="shared" si="10"/>
        <v>484</v>
      </c>
      <c r="Q488">
        <v>331.58333333333331</v>
      </c>
      <c r="R488">
        <v>45.737309881009864</v>
      </c>
      <c r="S488">
        <v>209.33333333333334</v>
      </c>
      <c r="T488">
        <v>39.607926969078747</v>
      </c>
      <c r="U488">
        <v>0.12830060204223614</v>
      </c>
    </row>
    <row r="489" spans="16:21" x14ac:dyDescent="0.3">
      <c r="P489">
        <f t="shared" si="10"/>
        <v>485</v>
      </c>
      <c r="Q489">
        <v>303.25</v>
      </c>
      <c r="R489">
        <v>54.362629209278083</v>
      </c>
      <c r="S489">
        <v>193.91666666666666</v>
      </c>
      <c r="T489">
        <v>37.787584140184414</v>
      </c>
      <c r="U489">
        <v>-3.9773759019274463E-2</v>
      </c>
    </row>
    <row r="490" spans="16:21" x14ac:dyDescent="0.3">
      <c r="P490">
        <f t="shared" si="10"/>
        <v>486</v>
      </c>
      <c r="Q490">
        <v>299.25</v>
      </c>
      <c r="R490">
        <v>45.718754854594906</v>
      </c>
      <c r="S490">
        <v>177.66666666666666</v>
      </c>
      <c r="T490">
        <v>53.292219001094409</v>
      </c>
      <c r="U490">
        <v>0.31689124522532663</v>
      </c>
    </row>
    <row r="491" spans="16:21" x14ac:dyDescent="0.3">
      <c r="P491">
        <f t="shared" si="10"/>
        <v>487</v>
      </c>
      <c r="Q491">
        <v>334.75</v>
      </c>
      <c r="R491">
        <v>47.007011082487374</v>
      </c>
      <c r="S491">
        <v>187.33333333333334</v>
      </c>
      <c r="T491">
        <v>36.094152972301217</v>
      </c>
      <c r="U491">
        <v>3.3219991123302232E-3</v>
      </c>
    </row>
    <row r="492" spans="16:21" x14ac:dyDescent="0.3">
      <c r="P492">
        <f t="shared" si="10"/>
        <v>488</v>
      </c>
      <c r="Q492">
        <v>338.58333333333331</v>
      </c>
      <c r="R492">
        <v>47.624398508887651</v>
      </c>
      <c r="S492">
        <v>191.83333333333334</v>
      </c>
      <c r="T492">
        <v>39.947313786885353</v>
      </c>
      <c r="U492">
        <v>-0.21631405338873883</v>
      </c>
    </row>
    <row r="493" spans="16:21" x14ac:dyDescent="0.3">
      <c r="P493">
        <f t="shared" si="10"/>
        <v>489</v>
      </c>
      <c r="Q493">
        <v>294.75</v>
      </c>
      <c r="R493">
        <v>43.011890533580676</v>
      </c>
      <c r="S493">
        <v>195.75</v>
      </c>
      <c r="T493">
        <v>41.915770518765584</v>
      </c>
      <c r="U493">
        <v>0.24099114095184154</v>
      </c>
    </row>
    <row r="494" spans="16:21" x14ac:dyDescent="0.3">
      <c r="P494">
        <f t="shared" si="10"/>
        <v>490</v>
      </c>
      <c r="Q494">
        <v>331.16666666666669</v>
      </c>
      <c r="R494">
        <v>37.103867314566777</v>
      </c>
      <c r="S494">
        <v>197.58333333333334</v>
      </c>
      <c r="T494">
        <v>51.431257445489742</v>
      </c>
      <c r="U494">
        <v>0.40053925734830942</v>
      </c>
    </row>
    <row r="495" spans="16:21" x14ac:dyDescent="0.3">
      <c r="P495">
        <f t="shared" si="10"/>
        <v>491</v>
      </c>
      <c r="Q495">
        <v>304.66666666666669</v>
      </c>
      <c r="R495">
        <v>51.623344496164755</v>
      </c>
      <c r="S495">
        <v>174.66666666666666</v>
      </c>
      <c r="T495">
        <v>41.870652194007164</v>
      </c>
      <c r="U495">
        <v>0.22525009902499893</v>
      </c>
    </row>
    <row r="496" spans="16:21" x14ac:dyDescent="0.3">
      <c r="P496">
        <f t="shared" si="10"/>
        <v>492</v>
      </c>
      <c r="Q496">
        <v>326.75</v>
      </c>
      <c r="R496">
        <v>34.149737121309521</v>
      </c>
      <c r="S496">
        <v>161.33333333333334</v>
      </c>
      <c r="T496">
        <v>48.287648210458244</v>
      </c>
      <c r="U496">
        <v>-0.25150068758812183</v>
      </c>
    </row>
    <row r="497" spans="16:21" x14ac:dyDescent="0.3">
      <c r="P497">
        <f t="shared" si="10"/>
        <v>493</v>
      </c>
      <c r="Q497">
        <v>302.75</v>
      </c>
      <c r="R497">
        <v>42.746876547245584</v>
      </c>
      <c r="S497">
        <v>194.16666666666666</v>
      </c>
      <c r="T497">
        <v>33.932642726793972</v>
      </c>
      <c r="U497">
        <v>0.24044759964965939</v>
      </c>
    </row>
    <row r="498" spans="16:21" x14ac:dyDescent="0.3">
      <c r="P498">
        <f t="shared" si="10"/>
        <v>494</v>
      </c>
      <c r="Q498">
        <v>328.16666666666669</v>
      </c>
      <c r="R498">
        <v>33.503957251571812</v>
      </c>
      <c r="S498">
        <v>176.83333333333334</v>
      </c>
      <c r="T498">
        <v>39.664120111789018</v>
      </c>
      <c r="U498">
        <v>-0.25815284766340185</v>
      </c>
    </row>
    <row r="499" spans="16:21" x14ac:dyDescent="0.3">
      <c r="P499">
        <f t="shared" si="10"/>
        <v>495</v>
      </c>
      <c r="Q499">
        <v>320.83333333333331</v>
      </c>
      <c r="R499">
        <v>42.032094519509457</v>
      </c>
      <c r="S499">
        <v>173.25</v>
      </c>
      <c r="T499">
        <v>42.013255483997384</v>
      </c>
      <c r="U499">
        <v>-0.32260046699626949</v>
      </c>
    </row>
    <row r="500" spans="16:21" x14ac:dyDescent="0.3">
      <c r="P500">
        <f t="shared" si="10"/>
        <v>496</v>
      </c>
      <c r="Q500">
        <v>316.75</v>
      </c>
      <c r="R500">
        <v>52.951306963009976</v>
      </c>
      <c r="S500">
        <v>199.08333333333334</v>
      </c>
      <c r="T500">
        <v>34.118665468235051</v>
      </c>
      <c r="U500">
        <v>-0.31690129344293583</v>
      </c>
    </row>
    <row r="501" spans="16:21" x14ac:dyDescent="0.3">
      <c r="P501">
        <f t="shared" si="10"/>
        <v>497</v>
      </c>
      <c r="Q501">
        <v>330.08333333333331</v>
      </c>
      <c r="R501">
        <v>54.553490569654116</v>
      </c>
      <c r="S501">
        <v>196</v>
      </c>
      <c r="T501">
        <v>37.165477627399426</v>
      </c>
      <c r="U501">
        <v>-0.31924569250636209</v>
      </c>
    </row>
    <row r="502" spans="16:21" x14ac:dyDescent="0.3">
      <c r="P502">
        <f t="shared" si="10"/>
        <v>498</v>
      </c>
      <c r="Q502">
        <v>327.58333333333331</v>
      </c>
      <c r="R502">
        <v>60.835782433058519</v>
      </c>
      <c r="S502">
        <v>174.08333333333334</v>
      </c>
      <c r="T502">
        <v>46.887599316844657</v>
      </c>
      <c r="U502">
        <v>-0.10311997745150857</v>
      </c>
    </row>
    <row r="503" spans="16:21" x14ac:dyDescent="0.3">
      <c r="P503">
        <f t="shared" si="10"/>
        <v>499</v>
      </c>
      <c r="Q503">
        <v>308.75</v>
      </c>
      <c r="R503">
        <v>43.369710838116248</v>
      </c>
      <c r="S503">
        <v>185.83333333333334</v>
      </c>
      <c r="T503">
        <v>49.879551892230339</v>
      </c>
      <c r="U503">
        <v>0.24292021151406235</v>
      </c>
    </row>
    <row r="504" spans="16:21" x14ac:dyDescent="0.3">
      <c r="P504">
        <f t="shared" si="10"/>
        <v>500</v>
      </c>
      <c r="Q504">
        <v>308.75</v>
      </c>
      <c r="R504">
        <v>54.159906338041743</v>
      </c>
      <c r="S504">
        <v>180.83333333333334</v>
      </c>
      <c r="T504">
        <v>43.055637015237394</v>
      </c>
      <c r="U504">
        <v>-0.14948862017767472</v>
      </c>
    </row>
    <row r="505" spans="16:21" x14ac:dyDescent="0.3">
      <c r="P505">
        <f t="shared" si="10"/>
        <v>501</v>
      </c>
      <c r="Q505">
        <v>289.16666666666669</v>
      </c>
      <c r="R505">
        <v>48.393901443980454</v>
      </c>
      <c r="S505">
        <v>175.66666666666666</v>
      </c>
      <c r="T505">
        <v>43.718798397638231</v>
      </c>
      <c r="U505">
        <v>-0.14064966278931901</v>
      </c>
    </row>
    <row r="506" spans="16:21" x14ac:dyDescent="0.3">
      <c r="P506">
        <f t="shared" si="10"/>
        <v>502</v>
      </c>
      <c r="Q506">
        <v>318.25</v>
      </c>
      <c r="R506">
        <v>46.421243177900976</v>
      </c>
      <c r="S506">
        <v>197.66666666666666</v>
      </c>
      <c r="T506">
        <v>44.089440775301171</v>
      </c>
      <c r="U506">
        <v>-0.639925643512816</v>
      </c>
    </row>
    <row r="507" spans="16:21" x14ac:dyDescent="0.3">
      <c r="P507">
        <f t="shared" si="10"/>
        <v>503</v>
      </c>
      <c r="Q507">
        <v>325.16666666666669</v>
      </c>
      <c r="R507">
        <v>50.215595790611381</v>
      </c>
      <c r="S507">
        <v>209.5</v>
      </c>
      <c r="T507">
        <v>39.100104626690985</v>
      </c>
      <c r="U507">
        <v>0.14672800569234751</v>
      </c>
    </row>
    <row r="508" spans="16:21" x14ac:dyDescent="0.3">
      <c r="P508">
        <f t="shared" si="10"/>
        <v>504</v>
      </c>
      <c r="Q508">
        <v>321.33333333333331</v>
      </c>
      <c r="R508">
        <v>44.979456590220408</v>
      </c>
      <c r="S508">
        <v>196.16666666666666</v>
      </c>
      <c r="T508">
        <v>36.939344221509309</v>
      </c>
      <c r="U508">
        <v>0.24957193149227047</v>
      </c>
    </row>
    <row r="509" spans="16:21" x14ac:dyDescent="0.3">
      <c r="P509">
        <f t="shared" si="10"/>
        <v>505</v>
      </c>
      <c r="Q509">
        <v>311.66666666666669</v>
      </c>
      <c r="R509">
        <v>54.74292537659899</v>
      </c>
      <c r="S509">
        <v>173.41666666666666</v>
      </c>
      <c r="T509">
        <v>39.731961792476213</v>
      </c>
      <c r="U509">
        <v>-6.7389795214047477E-2</v>
      </c>
    </row>
    <row r="510" spans="16:21" x14ac:dyDescent="0.3">
      <c r="P510">
        <f t="shared" si="10"/>
        <v>506</v>
      </c>
      <c r="Q510">
        <v>305.25</v>
      </c>
      <c r="R510">
        <v>31.057497996750829</v>
      </c>
      <c r="S510">
        <v>171.16666666666666</v>
      </c>
      <c r="T510">
        <v>43.592812863284415</v>
      </c>
      <c r="U510">
        <v>-1.6820298008933803E-2</v>
      </c>
    </row>
    <row r="511" spans="16:21" x14ac:dyDescent="0.3">
      <c r="P511">
        <f t="shared" si="10"/>
        <v>507</v>
      </c>
      <c r="Q511">
        <v>312.25</v>
      </c>
      <c r="R511">
        <v>41.787612344504026</v>
      </c>
      <c r="S511">
        <v>185.75</v>
      </c>
      <c r="T511">
        <v>39.863688193186995</v>
      </c>
      <c r="U511">
        <v>-7.1286711993464411E-2</v>
      </c>
    </row>
    <row r="512" spans="16:21" x14ac:dyDescent="0.3">
      <c r="P512">
        <f t="shared" si="10"/>
        <v>508</v>
      </c>
      <c r="Q512">
        <v>315.91666666666669</v>
      </c>
      <c r="R512">
        <v>54.135282283172728</v>
      </c>
      <c r="S512">
        <v>184.16666666666666</v>
      </c>
      <c r="T512">
        <v>46.855354469091836</v>
      </c>
      <c r="U512">
        <v>-0.21840282594342744</v>
      </c>
    </row>
    <row r="513" spans="16:21" x14ac:dyDescent="0.3">
      <c r="P513">
        <f t="shared" si="10"/>
        <v>509</v>
      </c>
      <c r="Q513">
        <v>323.08333333333331</v>
      </c>
      <c r="R513">
        <v>61.255735662182353</v>
      </c>
      <c r="S513">
        <v>193.5</v>
      </c>
      <c r="T513">
        <v>40.80441152620633</v>
      </c>
      <c r="U513">
        <v>1.3802737103194495E-2</v>
      </c>
    </row>
    <row r="514" spans="16:21" x14ac:dyDescent="0.3">
      <c r="P514">
        <f t="shared" si="10"/>
        <v>510</v>
      </c>
      <c r="Q514">
        <v>336.5</v>
      </c>
      <c r="R514">
        <v>54.14878492718843</v>
      </c>
      <c r="S514">
        <v>158.83333333333334</v>
      </c>
      <c r="T514">
        <v>42.286540590967199</v>
      </c>
      <c r="U514">
        <v>-4.2957965253444828E-2</v>
      </c>
    </row>
    <row r="515" spans="16:21" x14ac:dyDescent="0.3">
      <c r="P515">
        <f t="shared" si="10"/>
        <v>511</v>
      </c>
      <c r="Q515">
        <v>303.08333333333331</v>
      </c>
      <c r="R515">
        <v>47.475272670639001</v>
      </c>
      <c r="S515">
        <v>177.75</v>
      </c>
      <c r="T515">
        <v>44.503574933011635</v>
      </c>
      <c r="U515">
        <v>0.58036411995673298</v>
      </c>
    </row>
    <row r="516" spans="16:21" x14ac:dyDescent="0.3">
      <c r="P516">
        <f t="shared" si="10"/>
        <v>512</v>
      </c>
      <c r="Q516">
        <v>316.66666666666669</v>
      </c>
      <c r="R516">
        <v>48.289530831007198</v>
      </c>
      <c r="S516">
        <v>189.83333333333334</v>
      </c>
      <c r="T516">
        <v>45.426931005803837</v>
      </c>
      <c r="U516">
        <v>-1.1880046159924452E-2</v>
      </c>
    </row>
    <row r="517" spans="16:21" x14ac:dyDescent="0.3">
      <c r="P517">
        <f t="shared" si="10"/>
        <v>513</v>
      </c>
      <c r="Q517">
        <v>318.58333333333331</v>
      </c>
      <c r="R517">
        <v>36.257810025962613</v>
      </c>
      <c r="S517">
        <v>204.5</v>
      </c>
      <c r="T517">
        <v>31.37891590919552</v>
      </c>
      <c r="U517">
        <v>3.6715827949852321E-2</v>
      </c>
    </row>
    <row r="518" spans="16:21" x14ac:dyDescent="0.3">
      <c r="P518">
        <f t="shared" ref="P518:P581" si="11">P517+1</f>
        <v>514</v>
      </c>
      <c r="Q518">
        <v>295.83333333333331</v>
      </c>
      <c r="R518">
        <v>60.037614472221982</v>
      </c>
      <c r="S518">
        <v>177.41666666666666</v>
      </c>
      <c r="T518">
        <v>47.536509095322714</v>
      </c>
      <c r="U518">
        <v>-0.11161982971560412</v>
      </c>
    </row>
    <row r="519" spans="16:21" x14ac:dyDescent="0.3">
      <c r="P519">
        <f t="shared" si="11"/>
        <v>515</v>
      </c>
      <c r="Q519">
        <v>312.58333333333331</v>
      </c>
      <c r="R519">
        <v>43.416499447127599</v>
      </c>
      <c r="S519">
        <v>171.16666666666666</v>
      </c>
      <c r="T519">
        <v>39.831082730891879</v>
      </c>
      <c r="U519">
        <v>0.12247720099625153</v>
      </c>
    </row>
    <row r="520" spans="16:21" x14ac:dyDescent="0.3">
      <c r="P520">
        <f t="shared" si="11"/>
        <v>516</v>
      </c>
      <c r="Q520">
        <v>339.41666666666669</v>
      </c>
      <c r="R520">
        <v>41.618305267434188</v>
      </c>
      <c r="S520">
        <v>167.83333333333334</v>
      </c>
      <c r="T520">
        <v>48.139632761626302</v>
      </c>
      <c r="U520">
        <v>-0.21721944433230958</v>
      </c>
    </row>
    <row r="521" spans="16:21" x14ac:dyDescent="0.3">
      <c r="P521">
        <f t="shared" si="11"/>
        <v>517</v>
      </c>
      <c r="Q521">
        <v>304.25</v>
      </c>
      <c r="R521">
        <v>54.597910382924162</v>
      </c>
      <c r="S521">
        <v>185.25</v>
      </c>
      <c r="T521">
        <v>44.656517390572965</v>
      </c>
      <c r="U521">
        <v>0.31459177242524966</v>
      </c>
    </row>
    <row r="522" spans="16:21" x14ac:dyDescent="0.3">
      <c r="P522">
        <f t="shared" si="11"/>
        <v>518</v>
      </c>
      <c r="Q522">
        <v>295.41666666666669</v>
      </c>
      <c r="R522">
        <v>35.466907324314469</v>
      </c>
      <c r="S522">
        <v>180.66666666666666</v>
      </c>
      <c r="T522">
        <v>50.098690480678137</v>
      </c>
      <c r="U522">
        <v>-0.14680424851533855</v>
      </c>
    </row>
    <row r="523" spans="16:21" x14ac:dyDescent="0.3">
      <c r="P523">
        <f t="shared" si="11"/>
        <v>519</v>
      </c>
      <c r="Q523">
        <v>328</v>
      </c>
      <c r="R523">
        <v>53.57747152064433</v>
      </c>
      <c r="S523">
        <v>200.08333333333334</v>
      </c>
      <c r="T523">
        <v>48.466405109543928</v>
      </c>
      <c r="U523">
        <v>0.11525084525287632</v>
      </c>
    </row>
    <row r="524" spans="16:21" x14ac:dyDescent="0.3">
      <c r="P524">
        <f t="shared" si="11"/>
        <v>520</v>
      </c>
      <c r="Q524">
        <v>338</v>
      </c>
      <c r="R524">
        <v>48.238046093401117</v>
      </c>
      <c r="S524">
        <v>199.91666666666666</v>
      </c>
      <c r="T524">
        <v>33.80279260473592</v>
      </c>
      <c r="U524">
        <v>-2.8656829834531692E-2</v>
      </c>
    </row>
    <row r="525" spans="16:21" x14ac:dyDescent="0.3">
      <c r="P525">
        <f t="shared" si="11"/>
        <v>521</v>
      </c>
      <c r="Q525">
        <v>329.83333333333331</v>
      </c>
      <c r="R525">
        <v>48.493360995151363</v>
      </c>
      <c r="S525">
        <v>183.91666666666666</v>
      </c>
      <c r="T525">
        <v>46.804153532339306</v>
      </c>
      <c r="U525">
        <v>-2.7002744659571649E-2</v>
      </c>
    </row>
    <row r="526" spans="16:21" x14ac:dyDescent="0.3">
      <c r="P526">
        <f t="shared" si="11"/>
        <v>522</v>
      </c>
      <c r="Q526">
        <v>315.91666666666669</v>
      </c>
      <c r="R526">
        <v>45.713452035147199</v>
      </c>
      <c r="S526">
        <v>183.33333333333334</v>
      </c>
      <c r="T526">
        <v>42.553353320130725</v>
      </c>
      <c r="U526">
        <v>-0.52732669275551514</v>
      </c>
    </row>
    <row r="527" spans="16:21" x14ac:dyDescent="0.3">
      <c r="P527">
        <f t="shared" si="11"/>
        <v>523</v>
      </c>
      <c r="Q527">
        <v>330.83333333333331</v>
      </c>
      <c r="R527">
        <v>42.073168589393433</v>
      </c>
      <c r="S527">
        <v>178.83333333333334</v>
      </c>
      <c r="T527">
        <v>39.929103838344972</v>
      </c>
      <c r="U527">
        <v>-2.3233098811049548E-2</v>
      </c>
    </row>
    <row r="528" spans="16:21" x14ac:dyDescent="0.3">
      <c r="P528">
        <f t="shared" si="11"/>
        <v>524</v>
      </c>
      <c r="Q528">
        <v>334.08333333333331</v>
      </c>
      <c r="R528">
        <v>41.099564990693629</v>
      </c>
      <c r="S528">
        <v>176.58333333333334</v>
      </c>
      <c r="T528">
        <v>36.797871315245061</v>
      </c>
      <c r="U528">
        <v>0.10221220242530321</v>
      </c>
    </row>
    <row r="529" spans="16:21" x14ac:dyDescent="0.3">
      <c r="P529">
        <f t="shared" si="11"/>
        <v>525</v>
      </c>
      <c r="Q529">
        <v>330.75</v>
      </c>
      <c r="R529">
        <v>55.412707764719293</v>
      </c>
      <c r="S529">
        <v>192.08333333333334</v>
      </c>
      <c r="T529">
        <v>47.974346048569338</v>
      </c>
      <c r="U529">
        <v>-9.1468609057126588E-2</v>
      </c>
    </row>
    <row r="530" spans="16:21" x14ac:dyDescent="0.3">
      <c r="P530">
        <f t="shared" si="11"/>
        <v>526</v>
      </c>
      <c r="Q530">
        <v>345.08333333333331</v>
      </c>
      <c r="R530">
        <v>47.748314265024291</v>
      </c>
      <c r="S530">
        <v>212.66666666666666</v>
      </c>
      <c r="T530">
        <v>43.795668804809942</v>
      </c>
      <c r="U530">
        <v>0.10965301756950381</v>
      </c>
    </row>
    <row r="531" spans="16:21" x14ac:dyDescent="0.3">
      <c r="P531">
        <f t="shared" si="11"/>
        <v>527</v>
      </c>
      <c r="Q531">
        <v>318.33333333333331</v>
      </c>
      <c r="R531">
        <v>51.547565559893535</v>
      </c>
      <c r="S531">
        <v>200.08333333333334</v>
      </c>
      <c r="T531">
        <v>43.156076857112154</v>
      </c>
      <c r="U531">
        <v>0.26598015059779201</v>
      </c>
    </row>
    <row r="532" spans="16:21" x14ac:dyDescent="0.3">
      <c r="P532">
        <f t="shared" si="11"/>
        <v>528</v>
      </c>
      <c r="Q532">
        <v>338.41666666666669</v>
      </c>
      <c r="R532">
        <v>50.638573750799488</v>
      </c>
      <c r="S532">
        <v>195.66666666666666</v>
      </c>
      <c r="T532">
        <v>39.873284137111021</v>
      </c>
      <c r="U532">
        <v>-0.12063423911545847</v>
      </c>
    </row>
    <row r="533" spans="16:21" x14ac:dyDescent="0.3">
      <c r="P533">
        <f t="shared" si="11"/>
        <v>529</v>
      </c>
      <c r="Q533">
        <v>340.58333333333331</v>
      </c>
      <c r="R533">
        <v>43.773089145425189</v>
      </c>
      <c r="S533">
        <v>174.58333333333334</v>
      </c>
      <c r="T533">
        <v>41.456347980481702</v>
      </c>
      <c r="U533">
        <v>9.2223841145946547E-2</v>
      </c>
    </row>
    <row r="534" spans="16:21" x14ac:dyDescent="0.3">
      <c r="P534">
        <f t="shared" si="11"/>
        <v>530</v>
      </c>
      <c r="Q534">
        <v>334.75</v>
      </c>
      <c r="R534">
        <v>40.276600470428804</v>
      </c>
      <c r="S534">
        <v>198.58333333333334</v>
      </c>
      <c r="T534">
        <v>44.689755452723659</v>
      </c>
      <c r="U534">
        <v>0.14509229927575448</v>
      </c>
    </row>
    <row r="535" spans="16:21" x14ac:dyDescent="0.3">
      <c r="P535">
        <f t="shared" si="11"/>
        <v>531</v>
      </c>
      <c r="Q535">
        <v>318.33333333333331</v>
      </c>
      <c r="R535">
        <v>47.084707676375182</v>
      </c>
      <c r="S535">
        <v>179.75</v>
      </c>
      <c r="T535">
        <v>47.913036753154053</v>
      </c>
      <c r="U535">
        <v>-0.10396650502062391</v>
      </c>
    </row>
    <row r="536" spans="16:21" x14ac:dyDescent="0.3">
      <c r="P536">
        <f t="shared" si="11"/>
        <v>532</v>
      </c>
      <c r="Q536">
        <v>313.75</v>
      </c>
      <c r="R536">
        <v>47.315430886762513</v>
      </c>
      <c r="S536">
        <v>200.41666666666666</v>
      </c>
      <c r="T536">
        <v>41.278341962238706</v>
      </c>
      <c r="U536">
        <v>-0.53875819649935996</v>
      </c>
    </row>
    <row r="537" spans="16:21" x14ac:dyDescent="0.3">
      <c r="P537">
        <f t="shared" si="11"/>
        <v>533</v>
      </c>
      <c r="Q537">
        <v>287.5</v>
      </c>
      <c r="R537">
        <v>45.651844531091065</v>
      </c>
      <c r="S537">
        <v>208.58333333333334</v>
      </c>
      <c r="T537">
        <v>44.943314465574488</v>
      </c>
      <c r="U537">
        <v>0.18633804087537151</v>
      </c>
    </row>
    <row r="538" spans="16:21" x14ac:dyDescent="0.3">
      <c r="P538">
        <f t="shared" si="11"/>
        <v>534</v>
      </c>
      <c r="Q538">
        <v>337.75</v>
      </c>
      <c r="R538">
        <v>48.589420846330512</v>
      </c>
      <c r="S538">
        <v>197.16666666666666</v>
      </c>
      <c r="T538">
        <v>40.648903224236385</v>
      </c>
      <c r="U538">
        <v>0.67621204073792796</v>
      </c>
    </row>
    <row r="539" spans="16:21" x14ac:dyDescent="0.3">
      <c r="P539">
        <f t="shared" si="11"/>
        <v>535</v>
      </c>
      <c r="Q539">
        <v>312.5</v>
      </c>
      <c r="R539">
        <v>55.611476905728402</v>
      </c>
      <c r="S539">
        <v>204.66666666666666</v>
      </c>
      <c r="T539">
        <v>42.553353320130725</v>
      </c>
      <c r="U539">
        <v>0.22392529331896399</v>
      </c>
    </row>
    <row r="540" spans="16:21" x14ac:dyDescent="0.3">
      <c r="P540">
        <f t="shared" si="11"/>
        <v>536</v>
      </c>
      <c r="Q540">
        <v>320.41666666666669</v>
      </c>
      <c r="R540">
        <v>48.45327333596466</v>
      </c>
      <c r="S540">
        <v>189.25</v>
      </c>
      <c r="T540">
        <v>51.251829235647776</v>
      </c>
      <c r="U540">
        <v>0.19730743180758131</v>
      </c>
    </row>
    <row r="541" spans="16:21" x14ac:dyDescent="0.3">
      <c r="P541">
        <f t="shared" si="11"/>
        <v>537</v>
      </c>
      <c r="Q541">
        <v>307.16666666666669</v>
      </c>
      <c r="R541">
        <v>48.361955997238105</v>
      </c>
      <c r="S541">
        <v>189.33333333333334</v>
      </c>
      <c r="T541">
        <v>39.672141206125865</v>
      </c>
      <c r="U541">
        <v>-0.17264597418242786</v>
      </c>
    </row>
    <row r="542" spans="16:21" x14ac:dyDescent="0.3">
      <c r="P542">
        <f t="shared" si="11"/>
        <v>538</v>
      </c>
      <c r="Q542">
        <v>331</v>
      </c>
      <c r="R542">
        <v>47.956419610081213</v>
      </c>
      <c r="S542">
        <v>168.75</v>
      </c>
      <c r="T542">
        <v>40.290140909972685</v>
      </c>
      <c r="U542">
        <v>-5.2037557524888166E-2</v>
      </c>
    </row>
    <row r="543" spans="16:21" x14ac:dyDescent="0.3">
      <c r="P543">
        <f t="shared" si="11"/>
        <v>539</v>
      </c>
      <c r="Q543">
        <v>312.5</v>
      </c>
      <c r="R543">
        <v>40.342848865015156</v>
      </c>
      <c r="S543">
        <v>171.08333333333334</v>
      </c>
      <c r="T543">
        <v>36.90641317350326</v>
      </c>
      <c r="U543">
        <v>-0.29029781290867163</v>
      </c>
    </row>
    <row r="544" spans="16:21" x14ac:dyDescent="0.3">
      <c r="P544">
        <f t="shared" si="11"/>
        <v>540</v>
      </c>
      <c r="Q544">
        <v>306.75</v>
      </c>
      <c r="R544">
        <v>51.163063736538405</v>
      </c>
      <c r="S544">
        <v>194.08333333333334</v>
      </c>
      <c r="T544">
        <v>33.257831157989465</v>
      </c>
      <c r="U544">
        <v>8.2931308209443916E-2</v>
      </c>
    </row>
    <row r="545" spans="16:21" x14ac:dyDescent="0.3">
      <c r="P545">
        <f t="shared" si="11"/>
        <v>541</v>
      </c>
      <c r="Q545">
        <v>347.66666666666669</v>
      </c>
      <c r="R545">
        <v>41.961743038008869</v>
      </c>
      <c r="S545">
        <v>173.75</v>
      </c>
      <c r="T545">
        <v>28.502392244097049</v>
      </c>
      <c r="U545">
        <v>-4.1121575691405697E-2</v>
      </c>
    </row>
    <row r="546" spans="16:21" x14ac:dyDescent="0.3">
      <c r="P546">
        <f t="shared" si="11"/>
        <v>542</v>
      </c>
      <c r="Q546">
        <v>339.58333333333331</v>
      </c>
      <c r="R546">
        <v>40.8510783953204</v>
      </c>
      <c r="S546">
        <v>181.08333333333334</v>
      </c>
      <c r="T546">
        <v>39.213769226761393</v>
      </c>
      <c r="U546">
        <v>0.32735714433335972</v>
      </c>
    </row>
    <row r="547" spans="16:21" x14ac:dyDescent="0.3">
      <c r="P547">
        <f t="shared" si="11"/>
        <v>543</v>
      </c>
      <c r="Q547">
        <v>325.91666666666669</v>
      </c>
      <c r="R547">
        <v>57.605962969964985</v>
      </c>
      <c r="S547">
        <v>192.41666666666666</v>
      </c>
      <c r="T547">
        <v>46.996050768961318</v>
      </c>
      <c r="U547">
        <v>0.38171593369250961</v>
      </c>
    </row>
    <row r="548" spans="16:21" x14ac:dyDescent="0.3">
      <c r="P548">
        <f t="shared" si="11"/>
        <v>544</v>
      </c>
      <c r="Q548">
        <v>332.91666666666669</v>
      </c>
      <c r="R548">
        <v>42.919498288462556</v>
      </c>
      <c r="S548">
        <v>199.41666666666666</v>
      </c>
      <c r="T548">
        <v>52.079411973592343</v>
      </c>
      <c r="U548">
        <v>-0.21476747287218345</v>
      </c>
    </row>
    <row r="549" spans="16:21" x14ac:dyDescent="0.3">
      <c r="P549">
        <f t="shared" si="11"/>
        <v>545</v>
      </c>
      <c r="Q549">
        <v>319.5</v>
      </c>
      <c r="R549">
        <v>44.726441233956294</v>
      </c>
      <c r="S549">
        <v>175.33333333333334</v>
      </c>
      <c r="T549">
        <v>49.271664977925916</v>
      </c>
      <c r="U549">
        <v>-0.16001677467867675</v>
      </c>
    </row>
    <row r="550" spans="16:21" x14ac:dyDescent="0.3">
      <c r="P550">
        <f t="shared" si="11"/>
        <v>546</v>
      </c>
      <c r="Q550">
        <v>311.16666666666669</v>
      </c>
      <c r="R550">
        <v>47.489392755039852</v>
      </c>
      <c r="S550">
        <v>175.83333333333334</v>
      </c>
      <c r="T550">
        <v>41.590718661594209</v>
      </c>
      <c r="U550">
        <v>0.17293942040996005</v>
      </c>
    </row>
    <row r="551" spans="16:21" x14ac:dyDescent="0.3">
      <c r="P551">
        <f t="shared" si="11"/>
        <v>547</v>
      </c>
      <c r="Q551">
        <v>355.91666666666669</v>
      </c>
      <c r="R551">
        <v>29.657003874091512</v>
      </c>
      <c r="S551">
        <v>196.66666666666666</v>
      </c>
      <c r="T551">
        <v>38.518787230349965</v>
      </c>
      <c r="U551">
        <v>-0.41464166948967607</v>
      </c>
    </row>
    <row r="552" spans="16:21" x14ac:dyDescent="0.3">
      <c r="P552">
        <f t="shared" si="11"/>
        <v>548</v>
      </c>
      <c r="Q552">
        <v>330.66666666666669</v>
      </c>
      <c r="R552">
        <v>48.838013013957912</v>
      </c>
      <c r="S552">
        <v>194.5</v>
      </c>
      <c r="T552">
        <v>40.755367744629666</v>
      </c>
      <c r="U552">
        <v>-0.27993302273231663</v>
      </c>
    </row>
    <row r="553" spans="16:21" x14ac:dyDescent="0.3">
      <c r="P553">
        <f t="shared" si="11"/>
        <v>549</v>
      </c>
      <c r="Q553">
        <v>329.91666666666669</v>
      </c>
      <c r="R553">
        <v>48.146477891257426</v>
      </c>
      <c r="S553">
        <v>197.16666666666666</v>
      </c>
      <c r="T553">
        <v>41.002956286619458</v>
      </c>
      <c r="U553">
        <v>0.32447447167877952</v>
      </c>
    </row>
    <row r="554" spans="16:21" x14ac:dyDescent="0.3">
      <c r="P554">
        <f t="shared" si="11"/>
        <v>550</v>
      </c>
      <c r="Q554">
        <v>320.16666666666669</v>
      </c>
      <c r="R554">
        <v>44.478459205927315</v>
      </c>
      <c r="S554">
        <v>199</v>
      </c>
      <c r="T554">
        <v>44.396969593553443</v>
      </c>
      <c r="U554">
        <v>-0.38311747746693264</v>
      </c>
    </row>
    <row r="555" spans="16:21" x14ac:dyDescent="0.3">
      <c r="P555">
        <f t="shared" si="11"/>
        <v>551</v>
      </c>
      <c r="Q555">
        <v>339</v>
      </c>
      <c r="R555">
        <v>40.923431829787596</v>
      </c>
      <c r="S555">
        <v>194.83333333333334</v>
      </c>
      <c r="T555">
        <v>46.141744722762787</v>
      </c>
      <c r="U555">
        <v>0.2446672930242271</v>
      </c>
    </row>
    <row r="556" spans="16:21" x14ac:dyDescent="0.3">
      <c r="P556">
        <f t="shared" si="11"/>
        <v>552</v>
      </c>
      <c r="Q556">
        <v>335.5</v>
      </c>
      <c r="R556">
        <v>46.701177715342467</v>
      </c>
      <c r="S556">
        <v>200.91666666666666</v>
      </c>
      <c r="T556">
        <v>43.172925719153163</v>
      </c>
      <c r="U556">
        <v>-0.50641406927517851</v>
      </c>
    </row>
    <row r="557" spans="16:21" x14ac:dyDescent="0.3">
      <c r="P557">
        <f t="shared" si="11"/>
        <v>553</v>
      </c>
      <c r="Q557">
        <v>313.25</v>
      </c>
      <c r="R557">
        <v>49.424184363527942</v>
      </c>
      <c r="S557">
        <v>172.5</v>
      </c>
      <c r="T557">
        <v>39.102429592034305</v>
      </c>
      <c r="U557">
        <v>0.29707889552395389</v>
      </c>
    </row>
    <row r="558" spans="16:21" x14ac:dyDescent="0.3">
      <c r="P558">
        <f t="shared" si="11"/>
        <v>554</v>
      </c>
      <c r="Q558">
        <v>334.16666666666669</v>
      </c>
      <c r="R558">
        <v>41.28797609107253</v>
      </c>
      <c r="S558">
        <v>183.25</v>
      </c>
      <c r="T558">
        <v>39.63268852853664</v>
      </c>
      <c r="U558">
        <v>-4.4083606504007312E-2</v>
      </c>
    </row>
    <row r="559" spans="16:21" x14ac:dyDescent="0.3">
      <c r="P559">
        <f t="shared" si="11"/>
        <v>555</v>
      </c>
      <c r="Q559">
        <v>302.66666666666669</v>
      </c>
      <c r="R559">
        <v>48.668327078358338</v>
      </c>
      <c r="S559">
        <v>201.41666666666666</v>
      </c>
      <c r="T559">
        <v>53.121572973242394</v>
      </c>
      <c r="U559">
        <v>3.0896844106328421E-2</v>
      </c>
    </row>
    <row r="560" spans="16:21" x14ac:dyDescent="0.3">
      <c r="P560">
        <f t="shared" si="11"/>
        <v>556</v>
      </c>
      <c r="Q560">
        <v>290.33333333333331</v>
      </c>
      <c r="R560">
        <v>35.481962980783535</v>
      </c>
      <c r="S560">
        <v>196.33333333333334</v>
      </c>
      <c r="T560">
        <v>51.222035977662692</v>
      </c>
      <c r="U560">
        <v>2.6693954553595554E-2</v>
      </c>
    </row>
    <row r="561" spans="16:21" x14ac:dyDescent="0.3">
      <c r="P561">
        <f t="shared" si="11"/>
        <v>557</v>
      </c>
      <c r="Q561">
        <v>325.08333333333331</v>
      </c>
      <c r="R561">
        <v>48.396953948726555</v>
      </c>
      <c r="S561">
        <v>167.33333333333334</v>
      </c>
      <c r="T561">
        <v>32.695102033327544</v>
      </c>
      <c r="U561">
        <v>6.9785260324053897E-2</v>
      </c>
    </row>
    <row r="562" spans="16:21" x14ac:dyDescent="0.3">
      <c r="P562">
        <f t="shared" si="11"/>
        <v>558</v>
      </c>
      <c r="Q562">
        <v>323.5</v>
      </c>
      <c r="R562">
        <v>48.875537662701795</v>
      </c>
      <c r="S562">
        <v>179.5</v>
      </c>
      <c r="T562">
        <v>41.311455598131175</v>
      </c>
      <c r="U562">
        <v>-0.19378382860530677</v>
      </c>
    </row>
    <row r="563" spans="16:21" x14ac:dyDescent="0.3">
      <c r="P563">
        <f t="shared" si="11"/>
        <v>559</v>
      </c>
      <c r="Q563">
        <v>330.16666666666669</v>
      </c>
      <c r="R563">
        <v>47.002578910549488</v>
      </c>
      <c r="S563">
        <v>197.66666666666666</v>
      </c>
      <c r="T563">
        <v>48.183990802931334</v>
      </c>
      <c r="U563">
        <v>0.27888286681082702</v>
      </c>
    </row>
    <row r="564" spans="16:21" x14ac:dyDescent="0.3">
      <c r="P564">
        <f t="shared" si="11"/>
        <v>560</v>
      </c>
      <c r="Q564">
        <v>352.83333333333331</v>
      </c>
      <c r="R564">
        <v>36.736984914470874</v>
      </c>
      <c r="S564">
        <v>199.41666666666666</v>
      </c>
      <c r="T564">
        <v>46.910860020668878</v>
      </c>
      <c r="U564">
        <v>0.38243570541767452</v>
      </c>
    </row>
    <row r="565" spans="16:21" x14ac:dyDescent="0.3">
      <c r="P565">
        <f t="shared" si="11"/>
        <v>561</v>
      </c>
      <c r="Q565">
        <v>301.5</v>
      </c>
      <c r="R565">
        <v>51.215232109207513</v>
      </c>
      <c r="S565">
        <v>202.75</v>
      </c>
      <c r="T565">
        <v>43.512015059583881</v>
      </c>
      <c r="U565">
        <v>-0.60540709552113769</v>
      </c>
    </row>
    <row r="566" spans="16:21" x14ac:dyDescent="0.3">
      <c r="P566">
        <f t="shared" si="11"/>
        <v>562</v>
      </c>
      <c r="Q566">
        <v>306</v>
      </c>
      <c r="R566">
        <v>56.783480312179144</v>
      </c>
      <c r="S566">
        <v>205.58333333333334</v>
      </c>
      <c r="T566">
        <v>33.383333711553909</v>
      </c>
      <c r="U566">
        <v>-0.44187945695254915</v>
      </c>
    </row>
    <row r="567" spans="16:21" x14ac:dyDescent="0.3">
      <c r="P567">
        <f t="shared" si="11"/>
        <v>563</v>
      </c>
      <c r="Q567">
        <v>331.58333333333331</v>
      </c>
      <c r="R567">
        <v>45.356082749993405</v>
      </c>
      <c r="S567">
        <v>184.33333333333334</v>
      </c>
      <c r="T567">
        <v>48.664591072384709</v>
      </c>
      <c r="U567">
        <v>-0.30413751299341835</v>
      </c>
    </row>
    <row r="568" spans="16:21" x14ac:dyDescent="0.3">
      <c r="P568">
        <f t="shared" si="11"/>
        <v>564</v>
      </c>
      <c r="Q568">
        <v>349.66666666666669</v>
      </c>
      <c r="R568">
        <v>35.250617875521854</v>
      </c>
      <c r="S568">
        <v>191.75</v>
      </c>
      <c r="T568">
        <v>49.61877393963627</v>
      </c>
      <c r="U568">
        <v>-0.17920982239599878</v>
      </c>
    </row>
    <row r="569" spans="16:21" x14ac:dyDescent="0.3">
      <c r="P569">
        <f t="shared" si="11"/>
        <v>565</v>
      </c>
      <c r="Q569">
        <v>338</v>
      </c>
      <c r="R569">
        <v>55.873233142697067</v>
      </c>
      <c r="S569">
        <v>169</v>
      </c>
      <c r="T569">
        <v>54.757315825044202</v>
      </c>
      <c r="U569">
        <v>2.3236360942161988E-2</v>
      </c>
    </row>
    <row r="570" spans="16:21" x14ac:dyDescent="0.3">
      <c r="P570">
        <f t="shared" si="11"/>
        <v>566</v>
      </c>
      <c r="Q570">
        <v>319.41666666666669</v>
      </c>
      <c r="R570">
        <v>38.457670551431363</v>
      </c>
      <c r="S570">
        <v>182.75</v>
      </c>
      <c r="T570">
        <v>45.475517888999654</v>
      </c>
      <c r="U570">
        <v>0.33809902013010801</v>
      </c>
    </row>
    <row r="571" spans="16:21" x14ac:dyDescent="0.3">
      <c r="P571">
        <f t="shared" si="11"/>
        <v>567</v>
      </c>
      <c r="Q571">
        <v>305.75</v>
      </c>
      <c r="R571">
        <v>49.62976562873974</v>
      </c>
      <c r="S571">
        <v>174.58333333333334</v>
      </c>
      <c r="T571">
        <v>28.195610017207038</v>
      </c>
      <c r="U571">
        <v>3.272643167657191E-2</v>
      </c>
    </row>
    <row r="572" spans="16:21" x14ac:dyDescent="0.3">
      <c r="P572">
        <f t="shared" si="11"/>
        <v>568</v>
      </c>
      <c r="Q572">
        <v>316</v>
      </c>
      <c r="R572">
        <v>56.525135197458034</v>
      </c>
      <c r="S572">
        <v>176.83333333333334</v>
      </c>
      <c r="T572">
        <v>44.625376664228213</v>
      </c>
      <c r="U572">
        <v>-0.16531510997947041</v>
      </c>
    </row>
    <row r="573" spans="16:21" x14ac:dyDescent="0.3">
      <c r="P573">
        <f t="shared" si="11"/>
        <v>569</v>
      </c>
      <c r="Q573">
        <v>315.16666666666669</v>
      </c>
      <c r="R573">
        <v>46.773794787122903</v>
      </c>
      <c r="S573">
        <v>206.5</v>
      </c>
      <c r="T573">
        <v>41.177001524460891</v>
      </c>
      <c r="U573">
        <v>-6.9715682885912691E-2</v>
      </c>
    </row>
    <row r="574" spans="16:21" x14ac:dyDescent="0.3">
      <c r="P574">
        <f t="shared" si="11"/>
        <v>570</v>
      </c>
      <c r="Q574">
        <v>314.33333333333331</v>
      </c>
      <c r="R574">
        <v>54.260873788047604</v>
      </c>
      <c r="S574">
        <v>206.58333333333334</v>
      </c>
      <c r="T574">
        <v>43.901663528914966</v>
      </c>
      <c r="U574">
        <v>-2.9130891954081391E-3</v>
      </c>
    </row>
    <row r="575" spans="16:21" x14ac:dyDescent="0.3">
      <c r="P575">
        <f t="shared" si="11"/>
        <v>571</v>
      </c>
      <c r="Q575">
        <v>313</v>
      </c>
      <c r="R575">
        <v>44.828967907329336</v>
      </c>
      <c r="S575">
        <v>183.75</v>
      </c>
      <c r="T575">
        <v>56.005072822184438</v>
      </c>
      <c r="U575">
        <v>-7.2165314228589031E-2</v>
      </c>
    </row>
    <row r="576" spans="16:21" x14ac:dyDescent="0.3">
      <c r="P576">
        <f t="shared" si="11"/>
        <v>572</v>
      </c>
      <c r="Q576">
        <v>355.08333333333331</v>
      </c>
      <c r="R576">
        <v>45.088717261000355</v>
      </c>
      <c r="S576">
        <v>185.83333333333334</v>
      </c>
      <c r="T576">
        <v>39.723666711038888</v>
      </c>
      <c r="U576">
        <v>0.17709725109568261</v>
      </c>
    </row>
    <row r="577" spans="16:21" x14ac:dyDescent="0.3">
      <c r="P577">
        <f t="shared" si="11"/>
        <v>573</v>
      </c>
      <c r="Q577">
        <v>320.33333333333331</v>
      </c>
      <c r="R577">
        <v>50.453098532351397</v>
      </c>
      <c r="S577">
        <v>193.91666666666666</v>
      </c>
      <c r="T577">
        <v>43.075954763509081</v>
      </c>
      <c r="U577">
        <v>-0.44367349012169832</v>
      </c>
    </row>
    <row r="578" spans="16:21" x14ac:dyDescent="0.3">
      <c r="P578">
        <f t="shared" si="11"/>
        <v>574</v>
      </c>
      <c r="Q578">
        <v>348.33333333333331</v>
      </c>
      <c r="R578">
        <v>38.822049342500229</v>
      </c>
      <c r="S578">
        <v>186.5</v>
      </c>
      <c r="T578">
        <v>42.802931080603685</v>
      </c>
      <c r="U578">
        <v>-0.2180136437265276</v>
      </c>
    </row>
    <row r="579" spans="16:21" x14ac:dyDescent="0.3">
      <c r="P579">
        <f t="shared" si="11"/>
        <v>575</v>
      </c>
      <c r="Q579">
        <v>311.83333333333331</v>
      </c>
      <c r="R579">
        <v>47.682345376523458</v>
      </c>
      <c r="S579">
        <v>167.33333333333334</v>
      </c>
      <c r="T579">
        <v>48.739256780496291</v>
      </c>
      <c r="U579">
        <v>0.24439293881446419</v>
      </c>
    </row>
    <row r="580" spans="16:21" x14ac:dyDescent="0.3">
      <c r="P580">
        <f t="shared" si="11"/>
        <v>576</v>
      </c>
      <c r="Q580">
        <v>322.58333333333331</v>
      </c>
      <c r="R580">
        <v>46.435602198261179</v>
      </c>
      <c r="S580">
        <v>205.75</v>
      </c>
      <c r="T580">
        <v>54.487905246777636</v>
      </c>
      <c r="U580">
        <v>0.27596865076239013</v>
      </c>
    </row>
    <row r="581" spans="16:21" x14ac:dyDescent="0.3">
      <c r="P581">
        <f t="shared" si="11"/>
        <v>577</v>
      </c>
      <c r="Q581">
        <v>311.91666666666669</v>
      </c>
      <c r="R581">
        <v>50.539738340390713</v>
      </c>
      <c r="S581">
        <v>196.08333333333334</v>
      </c>
      <c r="T581">
        <v>48.936802164226137</v>
      </c>
      <c r="U581">
        <v>0.32519125443414282</v>
      </c>
    </row>
    <row r="582" spans="16:21" x14ac:dyDescent="0.3">
      <c r="P582">
        <f t="shared" ref="P582:P645" si="12">P581+1</f>
        <v>578</v>
      </c>
      <c r="Q582">
        <v>336.58333333333331</v>
      </c>
      <c r="R582">
        <v>33.459496092856497</v>
      </c>
      <c r="S582">
        <v>209.33333333333334</v>
      </c>
      <c r="T582">
        <v>42.043988508429671</v>
      </c>
      <c r="U582">
        <v>9.0773124923934134E-2</v>
      </c>
    </row>
    <row r="583" spans="16:21" x14ac:dyDescent="0.3">
      <c r="P583">
        <f t="shared" si="12"/>
        <v>579</v>
      </c>
      <c r="Q583">
        <v>303.08333333333331</v>
      </c>
      <c r="R583">
        <v>55.197922117237468</v>
      </c>
      <c r="S583">
        <v>180.33333333333334</v>
      </c>
      <c r="T583">
        <v>36.270031038243587</v>
      </c>
      <c r="U583">
        <v>-0.10236577787105593</v>
      </c>
    </row>
    <row r="584" spans="16:21" x14ac:dyDescent="0.3">
      <c r="P584">
        <f t="shared" si="12"/>
        <v>580</v>
      </c>
      <c r="Q584">
        <v>327.41666666666669</v>
      </c>
      <c r="R584">
        <v>40.363030639735783</v>
      </c>
      <c r="S584">
        <v>186.08333333333334</v>
      </c>
      <c r="T584">
        <v>43.172925719153163</v>
      </c>
      <c r="U584">
        <v>-7.7179608916792639E-2</v>
      </c>
    </row>
    <row r="585" spans="16:21" x14ac:dyDescent="0.3">
      <c r="P585">
        <f t="shared" si="12"/>
        <v>581</v>
      </c>
      <c r="Q585">
        <v>302.91666666666669</v>
      </c>
      <c r="R585">
        <v>49.485458531376807</v>
      </c>
      <c r="S585">
        <v>199.83333333333334</v>
      </c>
      <c r="T585">
        <v>40.300763208052487</v>
      </c>
      <c r="U585">
        <v>0.35992699277198503</v>
      </c>
    </row>
    <row r="586" spans="16:21" x14ac:dyDescent="0.3">
      <c r="P586">
        <f t="shared" si="12"/>
        <v>582</v>
      </c>
      <c r="Q586">
        <v>299.75</v>
      </c>
      <c r="R586">
        <v>24.094982502964843</v>
      </c>
      <c r="S586">
        <v>180.75</v>
      </c>
      <c r="T586">
        <v>40.732218652605169</v>
      </c>
      <c r="U586">
        <v>0.77402334198349609</v>
      </c>
    </row>
    <row r="587" spans="16:21" x14ac:dyDescent="0.3">
      <c r="P587">
        <f t="shared" si="12"/>
        <v>583</v>
      </c>
      <c r="Q587">
        <v>295.75</v>
      </c>
      <c r="R587">
        <v>43.4639348927779</v>
      </c>
      <c r="S587">
        <v>169.75</v>
      </c>
      <c r="T587">
        <v>45.005302717871736</v>
      </c>
      <c r="U587">
        <v>-0.4979160139439594</v>
      </c>
    </row>
    <row r="588" spans="16:21" x14ac:dyDescent="0.3">
      <c r="P588">
        <f t="shared" si="12"/>
        <v>584</v>
      </c>
      <c r="Q588">
        <v>322.25</v>
      </c>
      <c r="R588">
        <v>57.361889470591564</v>
      </c>
      <c r="S588">
        <v>190.16666666666666</v>
      </c>
      <c r="T588">
        <v>43.087296869438831</v>
      </c>
      <c r="U588">
        <v>-6.6078753066043314E-2</v>
      </c>
    </row>
    <row r="589" spans="16:21" x14ac:dyDescent="0.3">
      <c r="P589">
        <f t="shared" si="12"/>
        <v>585</v>
      </c>
      <c r="Q589">
        <v>350.66666666666669</v>
      </c>
      <c r="R589">
        <v>55.209243846122483</v>
      </c>
      <c r="S589">
        <v>190.25</v>
      </c>
      <c r="T589">
        <v>42.435244785437497</v>
      </c>
      <c r="U589">
        <v>3.8260066367615676E-2</v>
      </c>
    </row>
    <row r="590" spans="16:21" x14ac:dyDescent="0.3">
      <c r="P590">
        <f t="shared" si="12"/>
        <v>586</v>
      </c>
      <c r="Q590">
        <v>308.33333333333331</v>
      </c>
      <c r="R590">
        <v>44.624358071946986</v>
      </c>
      <c r="S590">
        <v>165.33333333333334</v>
      </c>
      <c r="T590">
        <v>40.127826059262496</v>
      </c>
      <c r="U590">
        <v>-0.57917779458884522</v>
      </c>
    </row>
    <row r="591" spans="16:21" x14ac:dyDescent="0.3">
      <c r="P591">
        <f t="shared" si="12"/>
        <v>587</v>
      </c>
      <c r="Q591">
        <v>296.75</v>
      </c>
      <c r="R591">
        <v>31.293696722270678</v>
      </c>
      <c r="S591">
        <v>184.75</v>
      </c>
      <c r="T591">
        <v>40.15905875391006</v>
      </c>
      <c r="U591">
        <v>-0.17041040947089656</v>
      </c>
    </row>
    <row r="592" spans="16:21" x14ac:dyDescent="0.3">
      <c r="P592">
        <f t="shared" si="12"/>
        <v>588</v>
      </c>
      <c r="Q592">
        <v>335.83333333333331</v>
      </c>
      <c r="R592">
        <v>53.046863215177048</v>
      </c>
      <c r="S592">
        <v>172.66666666666666</v>
      </c>
      <c r="T592">
        <v>41.192085147366363</v>
      </c>
      <c r="U592">
        <v>0.24439505632226061</v>
      </c>
    </row>
    <row r="593" spans="16:21" x14ac:dyDescent="0.3">
      <c r="P593">
        <f t="shared" si="12"/>
        <v>589</v>
      </c>
      <c r="Q593">
        <v>327</v>
      </c>
      <c r="R593">
        <v>42.996828635694435</v>
      </c>
      <c r="S593">
        <v>176.91666666666666</v>
      </c>
      <c r="T593">
        <v>50.941068149798603</v>
      </c>
      <c r="U593">
        <v>3.8018792327866695E-2</v>
      </c>
    </row>
    <row r="594" spans="16:21" x14ac:dyDescent="0.3">
      <c r="P594">
        <f t="shared" si="12"/>
        <v>590</v>
      </c>
      <c r="Q594">
        <v>313.25</v>
      </c>
      <c r="R594">
        <v>43.576734826990176</v>
      </c>
      <c r="S594">
        <v>185.33333333333334</v>
      </c>
      <c r="T594">
        <v>43.26521452482109</v>
      </c>
      <c r="U594">
        <v>-0.32995924988755299</v>
      </c>
    </row>
    <row r="595" spans="16:21" x14ac:dyDescent="0.3">
      <c r="P595">
        <f t="shared" si="12"/>
        <v>591</v>
      </c>
      <c r="Q595">
        <v>316.91666666666669</v>
      </c>
      <c r="R595">
        <v>49.395359247114726</v>
      </c>
      <c r="S595">
        <v>179.75</v>
      </c>
      <c r="T595">
        <v>52.822386783016022</v>
      </c>
      <c r="U595">
        <v>0.38726018114309496</v>
      </c>
    </row>
    <row r="596" spans="16:21" x14ac:dyDescent="0.3">
      <c r="P596">
        <f t="shared" si="12"/>
        <v>592</v>
      </c>
      <c r="Q596">
        <v>303.91666666666669</v>
      </c>
      <c r="R596">
        <v>48.968372600603367</v>
      </c>
      <c r="S596">
        <v>177</v>
      </c>
      <c r="T596">
        <v>34.936305679700226</v>
      </c>
      <c r="U596">
        <v>-0.42872672308462739</v>
      </c>
    </row>
    <row r="597" spans="16:21" x14ac:dyDescent="0.3">
      <c r="P597">
        <f t="shared" si="12"/>
        <v>593</v>
      </c>
      <c r="Q597">
        <v>332.58333333333331</v>
      </c>
      <c r="R597">
        <v>42.621928486153642</v>
      </c>
      <c r="S597">
        <v>190.75</v>
      </c>
      <c r="T597">
        <v>50.219744396728338</v>
      </c>
      <c r="U597">
        <v>-0.14539127251347642</v>
      </c>
    </row>
    <row r="598" spans="16:21" x14ac:dyDescent="0.3">
      <c r="P598">
        <f t="shared" si="12"/>
        <v>594</v>
      </c>
      <c r="Q598">
        <v>301.25</v>
      </c>
      <c r="R598">
        <v>50.13821804861945</v>
      </c>
      <c r="S598">
        <v>195.41666666666666</v>
      </c>
      <c r="T598">
        <v>37.741846400209035</v>
      </c>
      <c r="U598">
        <v>-0.23378125946500483</v>
      </c>
    </row>
    <row r="599" spans="16:21" x14ac:dyDescent="0.3">
      <c r="P599">
        <f t="shared" si="12"/>
        <v>595</v>
      </c>
      <c r="Q599">
        <v>314</v>
      </c>
      <c r="R599">
        <v>43.390405307248201</v>
      </c>
      <c r="S599">
        <v>197.83333333333334</v>
      </c>
      <c r="T599">
        <v>31.167679452026007</v>
      </c>
      <c r="U599">
        <v>7.4145474998794328E-2</v>
      </c>
    </row>
    <row r="600" spans="16:21" x14ac:dyDescent="0.3">
      <c r="P600">
        <f t="shared" si="12"/>
        <v>596</v>
      </c>
      <c r="Q600">
        <v>319.83333333333331</v>
      </c>
      <c r="R600">
        <v>48.203797159622887</v>
      </c>
      <c r="S600">
        <v>196.25</v>
      </c>
      <c r="T600">
        <v>53.57259306093674</v>
      </c>
      <c r="U600">
        <v>-0.26865399629219383</v>
      </c>
    </row>
    <row r="601" spans="16:21" x14ac:dyDescent="0.3">
      <c r="P601">
        <f t="shared" si="12"/>
        <v>597</v>
      </c>
      <c r="Q601">
        <v>307.66666666666669</v>
      </c>
      <c r="R601">
        <v>46.146669993783505</v>
      </c>
      <c r="S601">
        <v>192</v>
      </c>
      <c r="T601">
        <v>37.860989757988968</v>
      </c>
      <c r="U601">
        <v>-6.0357740536291045E-3</v>
      </c>
    </row>
    <row r="602" spans="16:21" x14ac:dyDescent="0.3">
      <c r="P602">
        <f t="shared" si="12"/>
        <v>598</v>
      </c>
      <c r="Q602">
        <v>341.83333333333331</v>
      </c>
      <c r="R602">
        <v>50.268069267466352</v>
      </c>
      <c r="S602">
        <v>177.58333333333334</v>
      </c>
      <c r="T602">
        <v>43.650384426784406</v>
      </c>
      <c r="U602">
        <v>0.38800966871218223</v>
      </c>
    </row>
    <row r="603" spans="16:21" x14ac:dyDescent="0.3">
      <c r="P603">
        <f t="shared" si="12"/>
        <v>599</v>
      </c>
      <c r="Q603">
        <v>314</v>
      </c>
      <c r="R603">
        <v>49.289497313875557</v>
      </c>
      <c r="S603">
        <v>183.83333333333334</v>
      </c>
      <c r="T603">
        <v>32.660327152326133</v>
      </c>
      <c r="U603">
        <v>-0.29495273055471899</v>
      </c>
    </row>
    <row r="604" spans="16:21" x14ac:dyDescent="0.3">
      <c r="P604">
        <f t="shared" si="12"/>
        <v>600</v>
      </c>
      <c r="Q604">
        <v>318.16666666666669</v>
      </c>
      <c r="R604">
        <v>52.652951800761755</v>
      </c>
      <c r="S604">
        <v>176.75</v>
      </c>
      <c r="T604">
        <v>49.938371109707901</v>
      </c>
      <c r="U604">
        <v>0.33936155910544058</v>
      </c>
    </row>
    <row r="605" spans="16:21" x14ac:dyDescent="0.3">
      <c r="P605">
        <f t="shared" si="12"/>
        <v>601</v>
      </c>
      <c r="Q605">
        <v>310.66666666666669</v>
      </c>
      <c r="R605">
        <v>42.123915326382587</v>
      </c>
      <c r="S605">
        <v>178.58333333333334</v>
      </c>
      <c r="T605">
        <v>36.980236326825718</v>
      </c>
      <c r="U605">
        <v>0.12840956640438081</v>
      </c>
    </row>
    <row r="606" spans="16:21" x14ac:dyDescent="0.3">
      <c r="P606">
        <f t="shared" si="12"/>
        <v>602</v>
      </c>
      <c r="Q606">
        <v>322.91666666666669</v>
      </c>
      <c r="R606">
        <v>53.93170484862123</v>
      </c>
      <c r="S606">
        <v>195.66666666666666</v>
      </c>
      <c r="T606">
        <v>45.453939389898956</v>
      </c>
      <c r="U606">
        <v>-7.5887110339542554E-2</v>
      </c>
    </row>
    <row r="607" spans="16:21" x14ac:dyDescent="0.3">
      <c r="P607">
        <f t="shared" si="12"/>
        <v>603</v>
      </c>
      <c r="Q607">
        <v>325.41666666666669</v>
      </c>
      <c r="R607">
        <v>41.933840388127784</v>
      </c>
      <c r="S607">
        <v>173.83333333333334</v>
      </c>
      <c r="T607">
        <v>39.406583052566099</v>
      </c>
      <c r="U607">
        <v>-0.14420108716310315</v>
      </c>
    </row>
    <row r="608" spans="16:21" x14ac:dyDescent="0.3">
      <c r="P608">
        <f t="shared" si="12"/>
        <v>604</v>
      </c>
      <c r="Q608">
        <v>350.91666666666669</v>
      </c>
      <c r="R608">
        <v>34.487041923105856</v>
      </c>
      <c r="S608">
        <v>178.66666666666666</v>
      </c>
      <c r="T608">
        <v>49.384085278436416</v>
      </c>
      <c r="U608">
        <v>-4.5496064323073258E-2</v>
      </c>
    </row>
    <row r="609" spans="16:21" x14ac:dyDescent="0.3">
      <c r="P609">
        <f t="shared" si="12"/>
        <v>605</v>
      </c>
      <c r="Q609">
        <v>309.25</v>
      </c>
      <c r="R609">
        <v>45.367439264901712</v>
      </c>
      <c r="S609">
        <v>190.66666666666666</v>
      </c>
      <c r="T609">
        <v>45.227371706911661</v>
      </c>
      <c r="U609">
        <v>-0.30167896689677354</v>
      </c>
    </row>
    <row r="610" spans="16:21" x14ac:dyDescent="0.3">
      <c r="P610">
        <f t="shared" si="12"/>
        <v>606</v>
      </c>
      <c r="Q610">
        <v>307.5</v>
      </c>
      <c r="R610">
        <v>37.821350391737013</v>
      </c>
      <c r="S610">
        <v>173.08333333333334</v>
      </c>
      <c r="T610">
        <v>45.969274982582057</v>
      </c>
      <c r="U610">
        <v>-0.15741324113859231</v>
      </c>
    </row>
    <row r="611" spans="16:21" x14ac:dyDescent="0.3">
      <c r="P611">
        <f t="shared" si="12"/>
        <v>607</v>
      </c>
      <c r="Q611">
        <v>328.41666666666669</v>
      </c>
      <c r="R611">
        <v>53.911473451362625</v>
      </c>
      <c r="S611">
        <v>180.66666666666666</v>
      </c>
      <c r="T611">
        <v>48.053631654137412</v>
      </c>
      <c r="U611">
        <v>0.35146312029233157</v>
      </c>
    </row>
    <row r="612" spans="16:21" x14ac:dyDescent="0.3">
      <c r="P612">
        <f t="shared" si="12"/>
        <v>608</v>
      </c>
      <c r="Q612">
        <v>313.25</v>
      </c>
      <c r="R612">
        <v>48.694082149308827</v>
      </c>
      <c r="S612">
        <v>183.16666666666666</v>
      </c>
      <c r="T612">
        <v>41.973656962288629</v>
      </c>
      <c r="U612">
        <v>-1.2231705489302691E-3</v>
      </c>
    </row>
    <row r="613" spans="16:21" x14ac:dyDescent="0.3">
      <c r="P613">
        <f t="shared" si="12"/>
        <v>609</v>
      </c>
      <c r="Q613">
        <v>308.08333333333331</v>
      </c>
      <c r="R613">
        <v>47.007655727229199</v>
      </c>
      <c r="S613">
        <v>208.5</v>
      </c>
      <c r="T613">
        <v>39.869104009815103</v>
      </c>
      <c r="U613">
        <v>8.5493160300887078E-2</v>
      </c>
    </row>
    <row r="614" spans="16:21" x14ac:dyDescent="0.3">
      <c r="P614">
        <f t="shared" si="12"/>
        <v>610</v>
      </c>
      <c r="Q614">
        <v>303.33333333333331</v>
      </c>
      <c r="R614">
        <v>38.542381238257171</v>
      </c>
      <c r="S614">
        <v>191.75</v>
      </c>
      <c r="T614">
        <v>37.545427030586438</v>
      </c>
      <c r="U614">
        <v>-0.3161831007111246</v>
      </c>
    </row>
    <row r="615" spans="16:21" x14ac:dyDescent="0.3">
      <c r="P615">
        <f t="shared" si="12"/>
        <v>611</v>
      </c>
      <c r="Q615">
        <v>323.16666666666669</v>
      </c>
      <c r="R615">
        <v>46.096407537668213</v>
      </c>
      <c r="S615">
        <v>177.91666666666666</v>
      </c>
      <c r="T615">
        <v>44.2009015402367</v>
      </c>
      <c r="U615">
        <v>5.082722219478563E-2</v>
      </c>
    </row>
    <row r="616" spans="16:21" x14ac:dyDescent="0.3">
      <c r="P616">
        <f t="shared" si="12"/>
        <v>612</v>
      </c>
      <c r="Q616">
        <v>342.08333333333331</v>
      </c>
      <c r="R616">
        <v>44.726356543954893</v>
      </c>
      <c r="S616">
        <v>186.33333333333334</v>
      </c>
      <c r="T616">
        <v>44.153314162304433</v>
      </c>
      <c r="U616">
        <v>-0.6536087442719164</v>
      </c>
    </row>
    <row r="617" spans="16:21" x14ac:dyDescent="0.3">
      <c r="P617">
        <f t="shared" si="12"/>
        <v>613</v>
      </c>
      <c r="Q617">
        <v>331.16666666666669</v>
      </c>
      <c r="R617">
        <v>46.122038379091954</v>
      </c>
      <c r="S617">
        <v>172.08333333333334</v>
      </c>
      <c r="T617">
        <v>29.311674166178982</v>
      </c>
      <c r="U617">
        <v>5.9096902531022087E-2</v>
      </c>
    </row>
    <row r="618" spans="16:21" x14ac:dyDescent="0.3">
      <c r="P618">
        <f t="shared" si="12"/>
        <v>614</v>
      </c>
      <c r="Q618">
        <v>327.5</v>
      </c>
      <c r="R618">
        <v>58.038388549774069</v>
      </c>
      <c r="S618">
        <v>162.16666666666666</v>
      </c>
      <c r="T618">
        <v>31.985318601830556</v>
      </c>
      <c r="U618">
        <v>-0.5842761163587733</v>
      </c>
    </row>
    <row r="619" spans="16:21" x14ac:dyDescent="0.3">
      <c r="P619">
        <f t="shared" si="12"/>
        <v>615</v>
      </c>
      <c r="Q619">
        <v>324.16666666666669</v>
      </c>
      <c r="R619">
        <v>44.472327112350278</v>
      </c>
      <c r="S619">
        <v>190.25</v>
      </c>
      <c r="T619">
        <v>40.168112635861704</v>
      </c>
      <c r="U619">
        <v>-0.12770950842360665</v>
      </c>
    </row>
    <row r="620" spans="16:21" x14ac:dyDescent="0.3">
      <c r="P620">
        <f t="shared" si="12"/>
        <v>616</v>
      </c>
      <c r="Q620">
        <v>309.66666666666669</v>
      </c>
      <c r="R620">
        <v>47.772820978485576</v>
      </c>
      <c r="S620">
        <v>193.91666666666666</v>
      </c>
      <c r="T620">
        <v>37.154366764849748</v>
      </c>
      <c r="U620">
        <v>-0.25287681480354296</v>
      </c>
    </row>
    <row r="621" spans="16:21" x14ac:dyDescent="0.3">
      <c r="P621">
        <f t="shared" si="12"/>
        <v>617</v>
      </c>
      <c r="Q621">
        <v>312.91666666666669</v>
      </c>
      <c r="R621">
        <v>50.319810545483378</v>
      </c>
      <c r="S621">
        <v>192.41666666666666</v>
      </c>
      <c r="T621">
        <v>55.696349371689841</v>
      </c>
      <c r="U621">
        <v>-0.33921333863750569</v>
      </c>
    </row>
    <row r="622" spans="16:21" x14ac:dyDescent="0.3">
      <c r="P622">
        <f t="shared" si="12"/>
        <v>618</v>
      </c>
      <c r="Q622">
        <v>324.5</v>
      </c>
      <c r="R622">
        <v>49.354929752853373</v>
      </c>
      <c r="S622">
        <v>187.5</v>
      </c>
      <c r="T622">
        <v>42.783811721894828</v>
      </c>
      <c r="U622">
        <v>-0.25973509073538259</v>
      </c>
    </row>
    <row r="623" spans="16:21" x14ac:dyDescent="0.3">
      <c r="P623">
        <f t="shared" si="12"/>
        <v>619</v>
      </c>
      <c r="Q623">
        <v>328.5</v>
      </c>
      <c r="R623">
        <v>48.931306208527964</v>
      </c>
      <c r="S623">
        <v>196.08333333333334</v>
      </c>
      <c r="T623">
        <v>44.825841437791908</v>
      </c>
      <c r="U623">
        <v>-0.15519791766340418</v>
      </c>
    </row>
    <row r="624" spans="16:21" x14ac:dyDescent="0.3">
      <c r="P624">
        <f t="shared" si="12"/>
        <v>620</v>
      </c>
      <c r="Q624">
        <v>324.66666666666669</v>
      </c>
      <c r="R624">
        <v>50.035139167540635</v>
      </c>
      <c r="S624">
        <v>188.75</v>
      </c>
      <c r="T624">
        <v>29.288921268816118</v>
      </c>
      <c r="U624">
        <v>-0.46990651177010423</v>
      </c>
    </row>
    <row r="625" spans="16:21" x14ac:dyDescent="0.3">
      <c r="P625">
        <f t="shared" si="12"/>
        <v>621</v>
      </c>
      <c r="Q625">
        <v>322.33333333333331</v>
      </c>
      <c r="R625">
        <v>58.962751467397347</v>
      </c>
      <c r="S625">
        <v>199.33333333333334</v>
      </c>
      <c r="T625">
        <v>53.659419800565637</v>
      </c>
      <c r="U625">
        <v>8.1247837983814908E-2</v>
      </c>
    </row>
    <row r="626" spans="16:21" x14ac:dyDescent="0.3">
      <c r="P626">
        <f t="shared" si="12"/>
        <v>622</v>
      </c>
      <c r="Q626">
        <v>304.83333333333331</v>
      </c>
      <c r="R626">
        <v>46.361883508160552</v>
      </c>
      <c r="S626">
        <v>185.91666666666666</v>
      </c>
      <c r="T626">
        <v>59.233679506500266</v>
      </c>
      <c r="U626">
        <v>-3.1023755237880191E-2</v>
      </c>
    </row>
    <row r="627" spans="16:21" x14ac:dyDescent="0.3">
      <c r="P627">
        <f t="shared" si="12"/>
        <v>623</v>
      </c>
      <c r="Q627">
        <v>352.75</v>
      </c>
      <c r="R627">
        <v>36.598869828551713</v>
      </c>
      <c r="S627">
        <v>184.5</v>
      </c>
      <c r="T627">
        <v>41.781901257928325</v>
      </c>
      <c r="U627">
        <v>-0.49578279884699983</v>
      </c>
    </row>
    <row r="628" spans="16:21" x14ac:dyDescent="0.3">
      <c r="P628">
        <f t="shared" si="12"/>
        <v>624</v>
      </c>
      <c r="Q628">
        <v>316.08333333333331</v>
      </c>
      <c r="R628">
        <v>45.514150313807747</v>
      </c>
      <c r="S628">
        <v>184.16666666666666</v>
      </c>
      <c r="T628">
        <v>43.390056115393207</v>
      </c>
      <c r="U628">
        <v>0.25556835857634957</v>
      </c>
    </row>
    <row r="629" spans="16:21" x14ac:dyDescent="0.3">
      <c r="P629">
        <f t="shared" si="12"/>
        <v>625</v>
      </c>
      <c r="Q629">
        <v>297.33333333333331</v>
      </c>
      <c r="R629">
        <v>42.294064344632162</v>
      </c>
      <c r="S629">
        <v>169.5</v>
      </c>
      <c r="T629">
        <v>40.076064041905475</v>
      </c>
      <c r="U629">
        <v>0.49842379591677277</v>
      </c>
    </row>
    <row r="630" spans="16:21" x14ac:dyDescent="0.3">
      <c r="P630">
        <f t="shared" si="12"/>
        <v>626</v>
      </c>
      <c r="Q630">
        <v>322.25</v>
      </c>
      <c r="R630">
        <v>44.585209532881066</v>
      </c>
      <c r="S630">
        <v>166.75</v>
      </c>
      <c r="T630">
        <v>45.933004572865784</v>
      </c>
      <c r="U630">
        <v>-0.12528155352343609</v>
      </c>
    </row>
    <row r="631" spans="16:21" x14ac:dyDescent="0.3">
      <c r="P631">
        <f t="shared" si="12"/>
        <v>627</v>
      </c>
      <c r="Q631">
        <v>324.5</v>
      </c>
      <c r="R631">
        <v>38.389155665725092</v>
      </c>
      <c r="S631">
        <v>207.83333333333334</v>
      </c>
      <c r="T631">
        <v>42.909700817442506</v>
      </c>
      <c r="U631">
        <v>0.30016657296522486</v>
      </c>
    </row>
    <row r="632" spans="16:21" x14ac:dyDescent="0.3">
      <c r="P632">
        <f t="shared" si="12"/>
        <v>628</v>
      </c>
      <c r="Q632">
        <v>324.08333333333331</v>
      </c>
      <c r="R632">
        <v>37.217929045343851</v>
      </c>
      <c r="S632">
        <v>176.83333333333334</v>
      </c>
      <c r="T632">
        <v>46.185069081474893</v>
      </c>
      <c r="U632">
        <v>0.19812560644439922</v>
      </c>
    </row>
    <row r="633" spans="16:21" x14ac:dyDescent="0.3">
      <c r="P633">
        <f t="shared" si="12"/>
        <v>629</v>
      </c>
      <c r="Q633">
        <v>323.41666666666669</v>
      </c>
      <c r="R633">
        <v>59.574946432407721</v>
      </c>
      <c r="S633">
        <v>179.25</v>
      </c>
      <c r="T633">
        <v>42.132097459818404</v>
      </c>
      <c r="U633">
        <v>-8.2668748004799657E-3</v>
      </c>
    </row>
    <row r="634" spans="16:21" x14ac:dyDescent="0.3">
      <c r="P634">
        <f t="shared" si="12"/>
        <v>630</v>
      </c>
      <c r="Q634">
        <v>318.58333333333331</v>
      </c>
      <c r="R634">
        <v>41.836170373435934</v>
      </c>
      <c r="S634">
        <v>193.41666666666666</v>
      </c>
      <c r="T634">
        <v>45.848482344929756</v>
      </c>
      <c r="U634">
        <v>0.2253186899954126</v>
      </c>
    </row>
    <row r="635" spans="16:21" x14ac:dyDescent="0.3">
      <c r="P635">
        <f t="shared" si="12"/>
        <v>631</v>
      </c>
      <c r="Q635">
        <v>315.91666666666669</v>
      </c>
      <c r="R635">
        <v>36.783045336709563</v>
      </c>
      <c r="S635">
        <v>177.66666666666666</v>
      </c>
      <c r="T635">
        <v>45.407915476035562</v>
      </c>
      <c r="U635">
        <v>0.11052657364548946</v>
      </c>
    </row>
    <row r="636" spans="16:21" x14ac:dyDescent="0.3">
      <c r="P636">
        <f t="shared" si="12"/>
        <v>632</v>
      </c>
      <c r="Q636">
        <v>342.25</v>
      </c>
      <c r="R636">
        <v>39.045719122820387</v>
      </c>
      <c r="S636">
        <v>184.58333333333334</v>
      </c>
      <c r="T636">
        <v>61.01334925963981</v>
      </c>
      <c r="U636">
        <v>2.5653098820604632E-2</v>
      </c>
    </row>
    <row r="637" spans="16:21" x14ac:dyDescent="0.3">
      <c r="P637">
        <f t="shared" si="12"/>
        <v>633</v>
      </c>
      <c r="Q637">
        <v>321.33333333333331</v>
      </c>
      <c r="R637">
        <v>46.484275607864276</v>
      </c>
      <c r="S637">
        <v>183.25</v>
      </c>
      <c r="T637">
        <v>47.553080389659875</v>
      </c>
      <c r="U637">
        <v>-2.9158744984438763E-2</v>
      </c>
    </row>
    <row r="638" spans="16:21" x14ac:dyDescent="0.3">
      <c r="P638">
        <f t="shared" si="12"/>
        <v>634</v>
      </c>
      <c r="Q638">
        <v>308.75</v>
      </c>
      <c r="R638">
        <v>55.025820385441861</v>
      </c>
      <c r="S638">
        <v>181.91666666666666</v>
      </c>
      <c r="T638">
        <v>48.237025261313612</v>
      </c>
      <c r="U638">
        <v>0.60786001121517552</v>
      </c>
    </row>
    <row r="639" spans="16:21" x14ac:dyDescent="0.3">
      <c r="P639">
        <f t="shared" si="12"/>
        <v>635</v>
      </c>
      <c r="Q639">
        <v>320.66666666666669</v>
      </c>
      <c r="R639">
        <v>45.897778384210142</v>
      </c>
      <c r="S639">
        <v>186.16666666666666</v>
      </c>
      <c r="T639">
        <v>36.978699847672367</v>
      </c>
      <c r="U639">
        <v>0.54610938626401273</v>
      </c>
    </row>
    <row r="640" spans="16:21" x14ac:dyDescent="0.3">
      <c r="P640">
        <f t="shared" si="12"/>
        <v>636</v>
      </c>
      <c r="Q640">
        <v>333.83333333333331</v>
      </c>
      <c r="R640">
        <v>47.54487513407895</v>
      </c>
      <c r="S640">
        <v>203.91666666666666</v>
      </c>
      <c r="T640">
        <v>35.42073951626066</v>
      </c>
      <c r="U640">
        <v>-0.31531568714608188</v>
      </c>
    </row>
    <row r="641" spans="16:21" x14ac:dyDescent="0.3">
      <c r="P641">
        <f t="shared" si="12"/>
        <v>637</v>
      </c>
      <c r="Q641">
        <v>302.33333333333331</v>
      </c>
      <c r="R641">
        <v>48.802632815217834</v>
      </c>
      <c r="S641">
        <v>183.08333333333334</v>
      </c>
      <c r="T641">
        <v>34.516026141577512</v>
      </c>
      <c r="U641">
        <v>-0.18156924683380973</v>
      </c>
    </row>
    <row r="642" spans="16:21" x14ac:dyDescent="0.3">
      <c r="P642">
        <f t="shared" si="12"/>
        <v>638</v>
      </c>
      <c r="Q642">
        <v>300.16666666666669</v>
      </c>
      <c r="R642">
        <v>36.803738281799021</v>
      </c>
      <c r="S642">
        <v>191.33333333333334</v>
      </c>
      <c r="T642">
        <v>43.124203989140156</v>
      </c>
      <c r="U642">
        <v>-0.48020678487962226</v>
      </c>
    </row>
    <row r="643" spans="16:21" x14ac:dyDescent="0.3">
      <c r="P643">
        <f t="shared" si="12"/>
        <v>639</v>
      </c>
      <c r="Q643">
        <v>296.25</v>
      </c>
      <c r="R643">
        <v>43.737076013170089</v>
      </c>
      <c r="S643">
        <v>192.5</v>
      </c>
      <c r="T643">
        <v>50.319885821520991</v>
      </c>
      <c r="U643">
        <v>-8.1435675618865722E-2</v>
      </c>
    </row>
    <row r="644" spans="16:21" x14ac:dyDescent="0.3">
      <c r="P644">
        <f t="shared" si="12"/>
        <v>640</v>
      </c>
      <c r="Q644">
        <v>299.08333333333331</v>
      </c>
      <c r="R644">
        <v>43.779319180165366</v>
      </c>
      <c r="S644">
        <v>190.41666666666666</v>
      </c>
      <c r="T644">
        <v>34.465947181986991</v>
      </c>
      <c r="U644">
        <v>-0.51274202791391177</v>
      </c>
    </row>
    <row r="645" spans="16:21" x14ac:dyDescent="0.3">
      <c r="P645">
        <f t="shared" si="12"/>
        <v>641</v>
      </c>
      <c r="Q645">
        <v>320.5</v>
      </c>
      <c r="R645">
        <v>47.849194920556968</v>
      </c>
      <c r="S645">
        <v>204.41666666666666</v>
      </c>
      <c r="T645">
        <v>28.182710152062263</v>
      </c>
      <c r="U645">
        <v>0.25330800526152936</v>
      </c>
    </row>
    <row r="646" spans="16:21" x14ac:dyDescent="0.3">
      <c r="P646">
        <f t="shared" ref="P646:P709" si="13">P645+1</f>
        <v>642</v>
      </c>
      <c r="Q646">
        <v>340.08333333333331</v>
      </c>
      <c r="R646">
        <v>43.758548948298241</v>
      </c>
      <c r="S646">
        <v>200.33333333333334</v>
      </c>
      <c r="T646">
        <v>39.713366958135353</v>
      </c>
      <c r="U646">
        <v>0.165761721783136</v>
      </c>
    </row>
    <row r="647" spans="16:21" x14ac:dyDescent="0.3">
      <c r="P647">
        <f t="shared" si="13"/>
        <v>643</v>
      </c>
      <c r="Q647">
        <v>341.08333333333331</v>
      </c>
      <c r="R647">
        <v>55.066007223287571</v>
      </c>
      <c r="S647">
        <v>183.91666666666666</v>
      </c>
      <c r="T647">
        <v>46.451261521832741</v>
      </c>
      <c r="U647">
        <v>3.7143013502759718E-2</v>
      </c>
    </row>
    <row r="648" spans="16:21" x14ac:dyDescent="0.3">
      <c r="P648">
        <f t="shared" si="13"/>
        <v>644</v>
      </c>
      <c r="Q648">
        <v>313.83333333333331</v>
      </c>
      <c r="R648">
        <v>50.762966696980925</v>
      </c>
      <c r="S648">
        <v>185.5</v>
      </c>
      <c r="T648">
        <v>43.380976140574468</v>
      </c>
      <c r="U648">
        <v>-0.37554258744284646</v>
      </c>
    </row>
    <row r="649" spans="16:21" x14ac:dyDescent="0.3">
      <c r="P649">
        <f t="shared" si="13"/>
        <v>645</v>
      </c>
      <c r="Q649">
        <v>309.41666666666669</v>
      </c>
      <c r="R649">
        <v>45.476184243330486</v>
      </c>
      <c r="S649">
        <v>178.83333333333334</v>
      </c>
      <c r="T649">
        <v>50.524221613964244</v>
      </c>
      <c r="U649">
        <v>-7.4311802323680315E-2</v>
      </c>
    </row>
    <row r="650" spans="16:21" x14ac:dyDescent="0.3">
      <c r="P650">
        <f t="shared" si="13"/>
        <v>646</v>
      </c>
      <c r="Q650">
        <v>321.08333333333331</v>
      </c>
      <c r="R650">
        <v>40.833271490367601</v>
      </c>
      <c r="S650">
        <v>188</v>
      </c>
      <c r="T650">
        <v>36.254153367078317</v>
      </c>
      <c r="U650">
        <v>6.9761161422232973E-2</v>
      </c>
    </row>
    <row r="651" spans="16:21" x14ac:dyDescent="0.3">
      <c r="P651">
        <f t="shared" si="13"/>
        <v>647</v>
      </c>
      <c r="Q651">
        <v>324.08333333333331</v>
      </c>
      <c r="R651">
        <v>47.653023052694287</v>
      </c>
      <c r="S651">
        <v>188.83333333333334</v>
      </c>
      <c r="T651">
        <v>53.123926014099496</v>
      </c>
      <c r="U651">
        <v>-1.430452184316255E-3</v>
      </c>
    </row>
    <row r="652" spans="16:21" x14ac:dyDescent="0.3">
      <c r="P652">
        <f t="shared" si="13"/>
        <v>648</v>
      </c>
      <c r="Q652">
        <v>333.75</v>
      </c>
      <c r="R652">
        <v>40.756761848356355</v>
      </c>
      <c r="S652">
        <v>181.58333333333334</v>
      </c>
      <c r="T652">
        <v>50.730049071412104</v>
      </c>
      <c r="U652">
        <v>0.37117169247883014</v>
      </c>
    </row>
    <row r="653" spans="16:21" x14ac:dyDescent="0.3">
      <c r="P653">
        <f t="shared" si="13"/>
        <v>649</v>
      </c>
      <c r="Q653">
        <v>302</v>
      </c>
      <c r="R653">
        <v>52.374525382965608</v>
      </c>
      <c r="S653">
        <v>198.16666666666666</v>
      </c>
      <c r="T653">
        <v>42.196150908763627</v>
      </c>
      <c r="U653">
        <v>5.244747230889487E-2</v>
      </c>
    </row>
    <row r="654" spans="16:21" x14ac:dyDescent="0.3">
      <c r="P654">
        <f t="shared" si="13"/>
        <v>650</v>
      </c>
      <c r="Q654">
        <v>331.75</v>
      </c>
      <c r="R654">
        <v>49.030834454175135</v>
      </c>
      <c r="S654">
        <v>174.08333333333334</v>
      </c>
      <c r="T654">
        <v>42.45095208983345</v>
      </c>
      <c r="U654">
        <v>-8.0179645566671273E-2</v>
      </c>
    </row>
    <row r="655" spans="16:21" x14ac:dyDescent="0.3">
      <c r="P655">
        <f t="shared" si="13"/>
        <v>651</v>
      </c>
      <c r="Q655">
        <v>309.16666666666669</v>
      </c>
      <c r="R655">
        <v>49.63472635772326</v>
      </c>
      <c r="S655">
        <v>186.41666666666666</v>
      </c>
      <c r="T655">
        <v>46.883721410883496</v>
      </c>
      <c r="U655">
        <v>-0.13402913885790532</v>
      </c>
    </row>
    <row r="656" spans="16:21" x14ac:dyDescent="0.3">
      <c r="P656">
        <f t="shared" si="13"/>
        <v>652</v>
      </c>
      <c r="Q656">
        <v>322.75</v>
      </c>
      <c r="R656">
        <v>53.545435252350281</v>
      </c>
      <c r="S656">
        <v>162.91666666666666</v>
      </c>
      <c r="T656">
        <v>42.287884216583279</v>
      </c>
      <c r="U656">
        <v>0.16315330942317913</v>
      </c>
    </row>
    <row r="657" spans="16:21" x14ac:dyDescent="0.3">
      <c r="P657">
        <f t="shared" si="13"/>
        <v>653</v>
      </c>
      <c r="Q657">
        <v>281.33333333333331</v>
      </c>
      <c r="R657">
        <v>32.572529790756093</v>
      </c>
      <c r="S657">
        <v>192.75</v>
      </c>
      <c r="T657">
        <v>43.975458031621557</v>
      </c>
      <c r="U657">
        <v>2.5323186236511204E-2</v>
      </c>
    </row>
    <row r="658" spans="16:21" x14ac:dyDescent="0.3">
      <c r="P658">
        <f t="shared" si="13"/>
        <v>654</v>
      </c>
      <c r="Q658">
        <v>321.08333333333331</v>
      </c>
      <c r="R658">
        <v>51.811648976817722</v>
      </c>
      <c r="S658">
        <v>195.16666666666666</v>
      </c>
      <c r="T658">
        <v>41.544791454160638</v>
      </c>
      <c r="U658">
        <v>0.57154713259035761</v>
      </c>
    </row>
    <row r="659" spans="16:21" x14ac:dyDescent="0.3">
      <c r="P659">
        <f t="shared" si="13"/>
        <v>655</v>
      </c>
      <c r="Q659">
        <v>306.58333333333331</v>
      </c>
      <c r="R659">
        <v>53.278783656149614</v>
      </c>
      <c r="S659">
        <v>189.91666666666666</v>
      </c>
      <c r="T659">
        <v>46.936046107894789</v>
      </c>
      <c r="U659">
        <v>3.6192962198985393E-2</v>
      </c>
    </row>
    <row r="660" spans="16:21" x14ac:dyDescent="0.3">
      <c r="P660">
        <f t="shared" si="13"/>
        <v>656</v>
      </c>
      <c r="Q660">
        <v>333.41666666666669</v>
      </c>
      <c r="R660">
        <v>39.488682690184383</v>
      </c>
      <c r="S660">
        <v>180.08333333333334</v>
      </c>
      <c r="T660">
        <v>40.674893604003088</v>
      </c>
      <c r="U660">
        <v>-0.2435121920947636</v>
      </c>
    </row>
    <row r="661" spans="16:21" x14ac:dyDescent="0.3">
      <c r="P661">
        <f t="shared" si="13"/>
        <v>657</v>
      </c>
      <c r="Q661">
        <v>298.16666666666669</v>
      </c>
      <c r="R661">
        <v>22.714966365145624</v>
      </c>
      <c r="S661">
        <v>182.75</v>
      </c>
      <c r="T661">
        <v>45.942899342553467</v>
      </c>
      <c r="U661">
        <v>2.330239738335076E-2</v>
      </c>
    </row>
    <row r="662" spans="16:21" x14ac:dyDescent="0.3">
      <c r="P662">
        <f t="shared" si="13"/>
        <v>658</v>
      </c>
      <c r="Q662">
        <v>312.08333333333331</v>
      </c>
      <c r="R662">
        <v>53.239524506676212</v>
      </c>
      <c r="S662">
        <v>158.75</v>
      </c>
      <c r="T662">
        <v>40.391549521246056</v>
      </c>
      <c r="U662">
        <v>2.1665888431078497E-3</v>
      </c>
    </row>
    <row r="663" spans="16:21" x14ac:dyDescent="0.3">
      <c r="P663">
        <f t="shared" si="13"/>
        <v>659</v>
      </c>
      <c r="Q663">
        <v>302.16666666666669</v>
      </c>
      <c r="R663">
        <v>34.896817602582125</v>
      </c>
      <c r="S663">
        <v>203.16666666666666</v>
      </c>
      <c r="T663">
        <v>33.900478230290879</v>
      </c>
      <c r="U663">
        <v>0.47541445650455794</v>
      </c>
    </row>
    <row r="664" spans="16:21" x14ac:dyDescent="0.3">
      <c r="P664">
        <f t="shared" si="13"/>
        <v>660</v>
      </c>
      <c r="Q664">
        <v>326.41666666666669</v>
      </c>
      <c r="R664">
        <v>50.178695829520343</v>
      </c>
      <c r="S664">
        <v>167</v>
      </c>
      <c r="T664">
        <v>37.523326078587438</v>
      </c>
      <c r="U664">
        <v>-0.50319658688312385</v>
      </c>
    </row>
    <row r="665" spans="16:21" x14ac:dyDescent="0.3">
      <c r="P665">
        <f t="shared" si="13"/>
        <v>661</v>
      </c>
      <c r="Q665">
        <v>341.25</v>
      </c>
      <c r="R665">
        <v>50.999331546421452</v>
      </c>
      <c r="S665">
        <v>192.83333333333334</v>
      </c>
      <c r="T665">
        <v>44.755565084809376</v>
      </c>
      <c r="U665">
        <v>-0.32438458929271891</v>
      </c>
    </row>
    <row r="666" spans="16:21" x14ac:dyDescent="0.3">
      <c r="P666">
        <f t="shared" si="13"/>
        <v>662</v>
      </c>
      <c r="Q666">
        <v>338.16666666666669</v>
      </c>
      <c r="R666">
        <v>32.22600117164945</v>
      </c>
      <c r="S666">
        <v>203</v>
      </c>
      <c r="T666">
        <v>39.756074435807349</v>
      </c>
      <c r="U666">
        <v>-2.8666770286263066E-2</v>
      </c>
    </row>
    <row r="667" spans="16:21" x14ac:dyDescent="0.3">
      <c r="P667">
        <f t="shared" si="13"/>
        <v>663</v>
      </c>
      <c r="Q667">
        <v>312.16666666666669</v>
      </c>
      <c r="R667">
        <v>51.764911480713145</v>
      </c>
      <c r="S667">
        <v>192.25</v>
      </c>
      <c r="T667">
        <v>52.631005379649814</v>
      </c>
      <c r="U667">
        <v>1.5933219858305044E-2</v>
      </c>
    </row>
    <row r="668" spans="16:21" x14ac:dyDescent="0.3">
      <c r="P668">
        <f t="shared" si="13"/>
        <v>664</v>
      </c>
      <c r="Q668">
        <v>314.33333333333331</v>
      </c>
      <c r="R668">
        <v>41.604923951014548</v>
      </c>
      <c r="S668">
        <v>193.25</v>
      </c>
      <c r="T668">
        <v>39.959354349138323</v>
      </c>
      <c r="U668">
        <v>-0.22102450626712841</v>
      </c>
    </row>
    <row r="669" spans="16:21" x14ac:dyDescent="0.3">
      <c r="P669">
        <f t="shared" si="13"/>
        <v>665</v>
      </c>
      <c r="Q669">
        <v>330.58333333333331</v>
      </c>
      <c r="R669">
        <v>50.213106462417436</v>
      </c>
      <c r="S669">
        <v>190.83333333333334</v>
      </c>
      <c r="T669">
        <v>53.352742680345436</v>
      </c>
      <c r="U669">
        <v>0.16611198108407338</v>
      </c>
    </row>
    <row r="670" spans="16:21" x14ac:dyDescent="0.3">
      <c r="P670">
        <f t="shared" si="13"/>
        <v>666</v>
      </c>
      <c r="Q670">
        <v>315.66666666666669</v>
      </c>
      <c r="R670">
        <v>58.676824189535886</v>
      </c>
      <c r="S670">
        <v>202.16666666666666</v>
      </c>
      <c r="T670">
        <v>40.282713037939381</v>
      </c>
      <c r="U670">
        <v>-0.40347003906950785</v>
      </c>
    </row>
    <row r="671" spans="16:21" x14ac:dyDescent="0.3">
      <c r="P671">
        <f t="shared" si="13"/>
        <v>667</v>
      </c>
      <c r="Q671">
        <v>318.58333333333331</v>
      </c>
      <c r="R671">
        <v>47.981925258529998</v>
      </c>
      <c r="S671">
        <v>170.58333333333334</v>
      </c>
      <c r="T671">
        <v>50.104360785234768</v>
      </c>
      <c r="U671">
        <v>-4.3413773028030421E-2</v>
      </c>
    </row>
    <row r="672" spans="16:21" x14ac:dyDescent="0.3">
      <c r="P672">
        <f t="shared" si="13"/>
        <v>668</v>
      </c>
      <c r="Q672">
        <v>297.66666666666669</v>
      </c>
      <c r="R672">
        <v>37.804120346220493</v>
      </c>
      <c r="S672">
        <v>190.66666666666666</v>
      </c>
      <c r="T672">
        <v>44.552998742729976</v>
      </c>
      <c r="U672">
        <v>0.4296755846143343</v>
      </c>
    </row>
    <row r="673" spans="16:21" x14ac:dyDescent="0.3">
      <c r="P673">
        <f t="shared" si="13"/>
        <v>669</v>
      </c>
      <c r="Q673">
        <v>306.16666666666669</v>
      </c>
      <c r="R673">
        <v>56.497519387754572</v>
      </c>
      <c r="S673">
        <v>206.33333333333334</v>
      </c>
      <c r="T673">
        <v>35.688891404707036</v>
      </c>
      <c r="U673">
        <v>1.0069280175743229E-3</v>
      </c>
    </row>
    <row r="674" spans="16:21" x14ac:dyDescent="0.3">
      <c r="P674">
        <f t="shared" si="13"/>
        <v>670</v>
      </c>
      <c r="Q674">
        <v>328.83333333333331</v>
      </c>
      <c r="R674">
        <v>49.945121398542611</v>
      </c>
      <c r="S674">
        <v>169.5</v>
      </c>
      <c r="T674">
        <v>40.437381445660129</v>
      </c>
      <c r="U674">
        <v>8.8584208908747394E-2</v>
      </c>
    </row>
    <row r="675" spans="16:21" x14ac:dyDescent="0.3">
      <c r="P675">
        <f t="shared" si="13"/>
        <v>671</v>
      </c>
      <c r="Q675">
        <v>301.5</v>
      </c>
      <c r="R675">
        <v>43.090813195136867</v>
      </c>
      <c r="S675">
        <v>181.08333333333334</v>
      </c>
      <c r="T675">
        <v>48.39131840495461</v>
      </c>
      <c r="U675">
        <v>-0.16194052132094702</v>
      </c>
    </row>
    <row r="676" spans="16:21" x14ac:dyDescent="0.3">
      <c r="P676">
        <f t="shared" si="13"/>
        <v>672</v>
      </c>
      <c r="Q676">
        <v>326.41666666666669</v>
      </c>
      <c r="R676">
        <v>37.310632979531995</v>
      </c>
      <c r="S676">
        <v>168.25</v>
      </c>
      <c r="T676">
        <v>40.054792018388561</v>
      </c>
      <c r="U676">
        <v>-0.37314848991548172</v>
      </c>
    </row>
    <row r="677" spans="16:21" x14ac:dyDescent="0.3">
      <c r="P677">
        <f t="shared" si="13"/>
        <v>673</v>
      </c>
      <c r="Q677">
        <v>327.25</v>
      </c>
      <c r="R677">
        <v>42.736241805244923</v>
      </c>
      <c r="S677">
        <v>186.16666666666666</v>
      </c>
      <c r="T677">
        <v>41.821771914406114</v>
      </c>
      <c r="U677">
        <v>5.0990930713813699E-2</v>
      </c>
    </row>
    <row r="678" spans="16:21" x14ac:dyDescent="0.3">
      <c r="P678">
        <f t="shared" si="13"/>
        <v>674</v>
      </c>
      <c r="Q678">
        <v>329.5</v>
      </c>
      <c r="R678">
        <v>43.181435405002041</v>
      </c>
      <c r="S678">
        <v>190</v>
      </c>
      <c r="T678">
        <v>53.98484635861842</v>
      </c>
      <c r="U678">
        <v>0.25765743391623114</v>
      </c>
    </row>
    <row r="679" spans="16:21" x14ac:dyDescent="0.3">
      <c r="P679">
        <f t="shared" si="13"/>
        <v>675</v>
      </c>
      <c r="Q679">
        <v>318.83333333333331</v>
      </c>
      <c r="R679">
        <v>39.801400919459134</v>
      </c>
      <c r="S679">
        <v>169.66666666666666</v>
      </c>
      <c r="T679">
        <v>36.696131411990315</v>
      </c>
      <c r="U679">
        <v>-0.28050726311155627</v>
      </c>
    </row>
    <row r="680" spans="16:21" x14ac:dyDescent="0.3">
      <c r="P680">
        <f t="shared" si="13"/>
        <v>676</v>
      </c>
      <c r="Q680">
        <v>322.5</v>
      </c>
      <c r="R680">
        <v>41.705678706426013</v>
      </c>
      <c r="S680">
        <v>189.66666666666666</v>
      </c>
      <c r="T680">
        <v>48.170782040820598</v>
      </c>
      <c r="U680">
        <v>0.34788988307742708</v>
      </c>
    </row>
    <row r="681" spans="16:21" x14ac:dyDescent="0.3">
      <c r="P681">
        <f t="shared" si="13"/>
        <v>677</v>
      </c>
      <c r="Q681">
        <v>312.25</v>
      </c>
      <c r="R681">
        <v>41.532298493844742</v>
      </c>
      <c r="S681">
        <v>200.58333333333334</v>
      </c>
      <c r="T681">
        <v>53.7696405271994</v>
      </c>
      <c r="U681">
        <v>0.19040344365789486</v>
      </c>
    </row>
    <row r="682" spans="16:21" x14ac:dyDescent="0.3">
      <c r="P682">
        <f t="shared" si="13"/>
        <v>678</v>
      </c>
      <c r="Q682">
        <v>323.5</v>
      </c>
      <c r="R682">
        <v>50.2005070600976</v>
      </c>
      <c r="S682">
        <v>193.66666666666666</v>
      </c>
      <c r="T682">
        <v>36.529772000715305</v>
      </c>
      <c r="U682">
        <v>-9.949462555397251E-2</v>
      </c>
    </row>
    <row r="683" spans="16:21" x14ac:dyDescent="0.3">
      <c r="P683">
        <f t="shared" si="13"/>
        <v>679</v>
      </c>
      <c r="Q683">
        <v>314.91666666666669</v>
      </c>
      <c r="R683">
        <v>53.338470396538661</v>
      </c>
      <c r="S683">
        <v>177.41666666666666</v>
      </c>
      <c r="T683">
        <v>45.332024268086968</v>
      </c>
      <c r="U683">
        <v>-0.71535637650995243</v>
      </c>
    </row>
    <row r="684" spans="16:21" x14ac:dyDescent="0.3">
      <c r="P684">
        <f t="shared" si="13"/>
        <v>680</v>
      </c>
      <c r="Q684">
        <v>328.91666666666669</v>
      </c>
      <c r="R684">
        <v>38.530880964218753</v>
      </c>
      <c r="S684">
        <v>181.66666666666666</v>
      </c>
      <c r="T684">
        <v>37.485350673983518</v>
      </c>
      <c r="U684">
        <v>9.6594157367394656E-2</v>
      </c>
    </row>
    <row r="685" spans="16:21" x14ac:dyDescent="0.3">
      <c r="P685">
        <f t="shared" si="13"/>
        <v>681</v>
      </c>
      <c r="Q685">
        <v>307</v>
      </c>
      <c r="R685">
        <v>34.562196899871026</v>
      </c>
      <c r="S685">
        <v>202.66666666666666</v>
      </c>
      <c r="T685">
        <v>38.108298626971347</v>
      </c>
      <c r="U685">
        <v>-0.30197046820983259</v>
      </c>
    </row>
    <row r="686" spans="16:21" x14ac:dyDescent="0.3">
      <c r="P686">
        <f t="shared" si="13"/>
        <v>682</v>
      </c>
      <c r="Q686">
        <v>328.25</v>
      </c>
      <c r="R686">
        <v>56.563922006233554</v>
      </c>
      <c r="S686">
        <v>196.41666666666666</v>
      </c>
      <c r="T686">
        <v>46.425812438836893</v>
      </c>
      <c r="U686">
        <v>-0.19934199660486132</v>
      </c>
    </row>
    <row r="687" spans="16:21" x14ac:dyDescent="0.3">
      <c r="P687">
        <f t="shared" si="13"/>
        <v>683</v>
      </c>
      <c r="Q687">
        <v>326.5</v>
      </c>
      <c r="R687">
        <v>43.151951393777189</v>
      </c>
      <c r="S687">
        <v>189.5</v>
      </c>
      <c r="T687">
        <v>41.944768879606862</v>
      </c>
      <c r="U687">
        <v>-0.14460081277996265</v>
      </c>
    </row>
    <row r="688" spans="16:21" x14ac:dyDescent="0.3">
      <c r="P688">
        <f t="shared" si="13"/>
        <v>684</v>
      </c>
      <c r="Q688">
        <v>314</v>
      </c>
      <c r="R688">
        <v>42.526996773172854</v>
      </c>
      <c r="S688">
        <v>187.16666666666666</v>
      </c>
      <c r="T688">
        <v>45.364850897690594</v>
      </c>
      <c r="U688">
        <v>4.4435984391867495E-2</v>
      </c>
    </row>
    <row r="689" spans="16:21" x14ac:dyDescent="0.3">
      <c r="P689">
        <f t="shared" si="13"/>
        <v>685</v>
      </c>
      <c r="Q689">
        <v>317.25</v>
      </c>
      <c r="R689">
        <v>46.571792086861102</v>
      </c>
      <c r="S689">
        <v>159.25</v>
      </c>
      <c r="T689">
        <v>24.764802735847795</v>
      </c>
      <c r="U689">
        <v>-0.50136939346015963</v>
      </c>
    </row>
    <row r="690" spans="16:21" x14ac:dyDescent="0.3">
      <c r="P690">
        <f t="shared" si="13"/>
        <v>686</v>
      </c>
      <c r="Q690">
        <v>325.83333333333331</v>
      </c>
      <c r="R690">
        <v>48.007259552040424</v>
      </c>
      <c r="S690">
        <v>168.83333333333334</v>
      </c>
      <c r="T690">
        <v>28.077274321652645</v>
      </c>
      <c r="U690">
        <v>0.41934637174127165</v>
      </c>
    </row>
    <row r="691" spans="16:21" x14ac:dyDescent="0.3">
      <c r="P691">
        <f t="shared" si="13"/>
        <v>687</v>
      </c>
      <c r="Q691">
        <v>302.83333333333331</v>
      </c>
      <c r="R691">
        <v>43.661577311560109</v>
      </c>
      <c r="S691">
        <v>192.25</v>
      </c>
      <c r="T691">
        <v>38.833268305316864</v>
      </c>
      <c r="U691">
        <v>0.35025421386305255</v>
      </c>
    </row>
    <row r="692" spans="16:21" x14ac:dyDescent="0.3">
      <c r="P692">
        <f t="shared" si="13"/>
        <v>688</v>
      </c>
      <c r="Q692">
        <v>305.08333333333331</v>
      </c>
      <c r="R692">
        <v>50.46593510538186</v>
      </c>
      <c r="S692">
        <v>179.75</v>
      </c>
      <c r="T692">
        <v>42.559316894722997</v>
      </c>
      <c r="U692">
        <v>-0.3524437934570972</v>
      </c>
    </row>
    <row r="693" spans="16:21" x14ac:dyDescent="0.3">
      <c r="P693">
        <f t="shared" si="13"/>
        <v>689</v>
      </c>
      <c r="Q693">
        <v>326.91666666666669</v>
      </c>
      <c r="R693">
        <v>49.709077885658182</v>
      </c>
      <c r="S693">
        <v>192.25</v>
      </c>
      <c r="T693">
        <v>51.499558691842644</v>
      </c>
      <c r="U693">
        <v>0.21087571969058666</v>
      </c>
    </row>
    <row r="694" spans="16:21" x14ac:dyDescent="0.3">
      <c r="P694">
        <f t="shared" si="13"/>
        <v>690</v>
      </c>
      <c r="Q694">
        <v>321.66666666666669</v>
      </c>
      <c r="R694">
        <v>46.533142310973801</v>
      </c>
      <c r="S694">
        <v>192.33333333333334</v>
      </c>
      <c r="T694">
        <v>43.10733608380859</v>
      </c>
      <c r="U694">
        <v>-0.13268302877141494</v>
      </c>
    </row>
    <row r="695" spans="16:21" x14ac:dyDescent="0.3">
      <c r="P695">
        <f t="shared" si="13"/>
        <v>691</v>
      </c>
      <c r="Q695">
        <v>290.16666666666669</v>
      </c>
      <c r="R695">
        <v>34.891607048461367</v>
      </c>
      <c r="S695">
        <v>169.16666666666666</v>
      </c>
      <c r="T695">
        <v>42.673886699720804</v>
      </c>
      <c r="U695">
        <v>-0.10643992905087862</v>
      </c>
    </row>
    <row r="696" spans="16:21" x14ac:dyDescent="0.3">
      <c r="P696">
        <f t="shared" si="13"/>
        <v>692</v>
      </c>
      <c r="Q696">
        <v>315.83333333333331</v>
      </c>
      <c r="R696">
        <v>50.863155683270513</v>
      </c>
      <c r="S696">
        <v>188.91666666666666</v>
      </c>
      <c r="T696">
        <v>49.151821076655104</v>
      </c>
      <c r="U696">
        <v>-6.5314714493399859E-2</v>
      </c>
    </row>
    <row r="697" spans="16:21" x14ac:dyDescent="0.3">
      <c r="P697">
        <f t="shared" si="13"/>
        <v>693</v>
      </c>
      <c r="Q697">
        <v>292.75</v>
      </c>
      <c r="R697">
        <v>49.938371109707901</v>
      </c>
      <c r="S697">
        <v>177.33333333333334</v>
      </c>
      <c r="T697">
        <v>29.218093190640818</v>
      </c>
      <c r="U697">
        <v>-0.10809872003295043</v>
      </c>
    </row>
    <row r="698" spans="16:21" x14ac:dyDescent="0.3">
      <c r="P698">
        <f t="shared" si="13"/>
        <v>694</v>
      </c>
      <c r="Q698">
        <v>328.75</v>
      </c>
      <c r="R698">
        <v>45.049720007201742</v>
      </c>
      <c r="S698">
        <v>208.83333333333334</v>
      </c>
      <c r="T698">
        <v>40.106298152723511</v>
      </c>
      <c r="U698">
        <v>-0.52169728031709051</v>
      </c>
    </row>
    <row r="699" spans="16:21" x14ac:dyDescent="0.3">
      <c r="P699">
        <f t="shared" si="13"/>
        <v>695</v>
      </c>
      <c r="Q699">
        <v>324.08333333333331</v>
      </c>
      <c r="R699">
        <v>51.307377341830453</v>
      </c>
      <c r="S699">
        <v>190.25</v>
      </c>
      <c r="T699">
        <v>42.952669511705771</v>
      </c>
      <c r="U699">
        <v>0.40949105875213115</v>
      </c>
    </row>
    <row r="700" spans="16:21" x14ac:dyDescent="0.3">
      <c r="P700">
        <f t="shared" si="13"/>
        <v>696</v>
      </c>
      <c r="Q700">
        <v>316.58333333333331</v>
      </c>
      <c r="R700">
        <v>52.077666358366521</v>
      </c>
      <c r="S700">
        <v>191.33333333333334</v>
      </c>
      <c r="T700">
        <v>40.211561732537803</v>
      </c>
      <c r="U700">
        <v>0.18378984890112715</v>
      </c>
    </row>
    <row r="701" spans="16:21" x14ac:dyDescent="0.3">
      <c r="P701">
        <f t="shared" si="13"/>
        <v>697</v>
      </c>
      <c r="Q701">
        <v>302.5</v>
      </c>
      <c r="R701">
        <v>61.150336355278021</v>
      </c>
      <c r="S701">
        <v>174.58333333333334</v>
      </c>
      <c r="T701">
        <v>34.678938678667627</v>
      </c>
      <c r="U701">
        <v>0.63370999147456464</v>
      </c>
    </row>
    <row r="702" spans="16:21" x14ac:dyDescent="0.3">
      <c r="P702">
        <f t="shared" si="13"/>
        <v>698</v>
      </c>
      <c r="Q702">
        <v>342.66666666666669</v>
      </c>
      <c r="R702">
        <v>40.551501111848495</v>
      </c>
      <c r="S702">
        <v>174</v>
      </c>
      <c r="T702">
        <v>36.776969077745576</v>
      </c>
      <c r="U702">
        <v>-3.9987871174160632E-2</v>
      </c>
    </row>
    <row r="703" spans="16:21" x14ac:dyDescent="0.3">
      <c r="P703">
        <f t="shared" si="13"/>
        <v>699</v>
      </c>
      <c r="Q703">
        <v>312.5</v>
      </c>
      <c r="R703">
        <v>53.25496135658075</v>
      </c>
      <c r="S703">
        <v>162.16666666666666</v>
      </c>
      <c r="T703">
        <v>34.231387333672011</v>
      </c>
      <c r="U703">
        <v>0.142024322191146</v>
      </c>
    </row>
    <row r="704" spans="16:21" x14ac:dyDescent="0.3">
      <c r="P704">
        <f t="shared" si="13"/>
        <v>700</v>
      </c>
      <c r="Q704">
        <v>327.66666666666669</v>
      </c>
      <c r="R704">
        <v>51.725382081867302</v>
      </c>
      <c r="S704">
        <v>187.41666666666666</v>
      </c>
      <c r="T704">
        <v>47.879504693521753</v>
      </c>
      <c r="U704">
        <v>0.27114553658318696</v>
      </c>
    </row>
    <row r="705" spans="16:21" x14ac:dyDescent="0.3">
      <c r="P705">
        <f t="shared" si="13"/>
        <v>701</v>
      </c>
      <c r="Q705">
        <v>328.08333333333331</v>
      </c>
      <c r="R705">
        <v>56.403511066298591</v>
      </c>
      <c r="S705">
        <v>192.58333333333334</v>
      </c>
      <c r="T705">
        <v>46.500162919232373</v>
      </c>
      <c r="U705">
        <v>-0.42458829519702201</v>
      </c>
    </row>
    <row r="706" spans="16:21" x14ac:dyDescent="0.3">
      <c r="P706">
        <f t="shared" si="13"/>
        <v>702</v>
      </c>
      <c r="Q706">
        <v>334.75</v>
      </c>
      <c r="R706">
        <v>47.265449614625773</v>
      </c>
      <c r="S706">
        <v>163.58333333333334</v>
      </c>
      <c r="T706">
        <v>45.356082749993348</v>
      </c>
      <c r="U706">
        <v>4.6720882939582799E-2</v>
      </c>
    </row>
    <row r="707" spans="16:21" x14ac:dyDescent="0.3">
      <c r="P707">
        <f t="shared" si="13"/>
        <v>703</v>
      </c>
      <c r="Q707">
        <v>305.33333333333331</v>
      </c>
      <c r="R707">
        <v>32.631087612702792</v>
      </c>
      <c r="S707">
        <v>193.5</v>
      </c>
      <c r="T707">
        <v>50.301816341686184</v>
      </c>
      <c r="U707">
        <v>0.31109750077478787</v>
      </c>
    </row>
    <row r="708" spans="16:21" x14ac:dyDescent="0.3">
      <c r="P708">
        <f t="shared" si="13"/>
        <v>704</v>
      </c>
      <c r="Q708">
        <v>323.25</v>
      </c>
      <c r="R708">
        <v>37.02609644807049</v>
      </c>
      <c r="S708">
        <v>188</v>
      </c>
      <c r="T708">
        <v>44.759965878612391</v>
      </c>
      <c r="U708">
        <v>-0.11316415058793197</v>
      </c>
    </row>
    <row r="709" spans="16:21" x14ac:dyDescent="0.3">
      <c r="P709">
        <f t="shared" si="13"/>
        <v>705</v>
      </c>
      <c r="Q709">
        <v>339.41666666666669</v>
      </c>
      <c r="R709">
        <v>41.117256570432751</v>
      </c>
      <c r="S709">
        <v>152.66666666666666</v>
      </c>
      <c r="T709">
        <v>27.785978587420811</v>
      </c>
      <c r="U709">
        <v>0.14057629828639503</v>
      </c>
    </row>
    <row r="710" spans="16:21" x14ac:dyDescent="0.3">
      <c r="P710">
        <f t="shared" ref="P710:P773" si="14">P709+1</f>
        <v>706</v>
      </c>
      <c r="Q710">
        <v>288.33333333333331</v>
      </c>
      <c r="R710">
        <v>34.853807235191326</v>
      </c>
      <c r="S710">
        <v>161</v>
      </c>
      <c r="T710">
        <v>39.990908057616387</v>
      </c>
      <c r="U710">
        <v>0.59476176286159144</v>
      </c>
    </row>
    <row r="711" spans="16:21" x14ac:dyDescent="0.3">
      <c r="P711">
        <f t="shared" si="14"/>
        <v>707</v>
      </c>
      <c r="Q711">
        <v>332.33333333333331</v>
      </c>
      <c r="R711">
        <v>38.282047378832267</v>
      </c>
      <c r="S711">
        <v>184.66666666666666</v>
      </c>
      <c r="T711">
        <v>52.388987970813695</v>
      </c>
      <c r="U711">
        <v>0.22067465485755342</v>
      </c>
    </row>
    <row r="712" spans="16:21" x14ac:dyDescent="0.3">
      <c r="P712">
        <f t="shared" si="14"/>
        <v>708</v>
      </c>
      <c r="Q712">
        <v>305.5</v>
      </c>
      <c r="R712">
        <v>52.828194951353218</v>
      </c>
      <c r="S712">
        <v>187.16666666666666</v>
      </c>
      <c r="T712">
        <v>38.879378346445591</v>
      </c>
      <c r="U712">
        <v>-0.17182160116228495</v>
      </c>
    </row>
    <row r="713" spans="16:21" x14ac:dyDescent="0.3">
      <c r="P713">
        <f t="shared" si="14"/>
        <v>709</v>
      </c>
      <c r="Q713">
        <v>325.5</v>
      </c>
      <c r="R713">
        <v>42.491710421509914</v>
      </c>
      <c r="S713">
        <v>189.41666666666666</v>
      </c>
      <c r="T713">
        <v>40.091845313056645</v>
      </c>
      <c r="U713">
        <v>-0.16652185593822053</v>
      </c>
    </row>
    <row r="714" spans="16:21" x14ac:dyDescent="0.3">
      <c r="P714">
        <f t="shared" si="14"/>
        <v>710</v>
      </c>
      <c r="Q714">
        <v>328.25</v>
      </c>
      <c r="R714">
        <v>40.045712515937218</v>
      </c>
      <c r="S714">
        <v>168.08333333333334</v>
      </c>
      <c r="T714">
        <v>45.996953127024611</v>
      </c>
      <c r="U714">
        <v>0.53858770001053669</v>
      </c>
    </row>
    <row r="715" spans="16:21" x14ac:dyDescent="0.3">
      <c r="P715">
        <f t="shared" si="14"/>
        <v>711</v>
      </c>
      <c r="Q715">
        <v>304.25</v>
      </c>
      <c r="R715">
        <v>45.339376825328017</v>
      </c>
      <c r="S715">
        <v>173.83333333333334</v>
      </c>
      <c r="T715">
        <v>45.216315103236283</v>
      </c>
      <c r="U715">
        <v>-6.1305825052430499E-2</v>
      </c>
    </row>
    <row r="716" spans="16:21" x14ac:dyDescent="0.3">
      <c r="P716">
        <f t="shared" si="14"/>
        <v>712</v>
      </c>
      <c r="Q716">
        <v>294.83333333333331</v>
      </c>
      <c r="R716">
        <v>53.282835942361423</v>
      </c>
      <c r="S716">
        <v>172</v>
      </c>
      <c r="T716">
        <v>40.700681254070609</v>
      </c>
      <c r="U716">
        <v>0.15715700542797131</v>
      </c>
    </row>
    <row r="717" spans="16:21" x14ac:dyDescent="0.3">
      <c r="P717">
        <f t="shared" si="14"/>
        <v>713</v>
      </c>
      <c r="Q717">
        <v>317.16666666666669</v>
      </c>
      <c r="R717">
        <v>42.543738634136332</v>
      </c>
      <c r="S717">
        <v>189.58333333333334</v>
      </c>
      <c r="T717">
        <v>39.248528248801527</v>
      </c>
      <c r="U717">
        <v>1.6242394980904575E-3</v>
      </c>
    </row>
    <row r="718" spans="16:21" x14ac:dyDescent="0.3">
      <c r="P718">
        <f t="shared" si="14"/>
        <v>714</v>
      </c>
      <c r="Q718">
        <v>344.08333333333331</v>
      </c>
      <c r="R718">
        <v>46.8274556863878</v>
      </c>
      <c r="S718">
        <v>201.41666666666666</v>
      </c>
      <c r="T718">
        <v>49.209123938431176</v>
      </c>
      <c r="U718">
        <v>0.33464878666676889</v>
      </c>
    </row>
    <row r="719" spans="16:21" x14ac:dyDescent="0.3">
      <c r="P719">
        <f t="shared" si="14"/>
        <v>715</v>
      </c>
      <c r="Q719">
        <v>358.25</v>
      </c>
      <c r="R719">
        <v>38.286301846625371</v>
      </c>
      <c r="S719">
        <v>200.08333333333334</v>
      </c>
      <c r="T719">
        <v>41.938175998254955</v>
      </c>
      <c r="U719">
        <v>0.20341424168385966</v>
      </c>
    </row>
    <row r="720" spans="16:21" x14ac:dyDescent="0.3">
      <c r="P720">
        <f t="shared" si="14"/>
        <v>716</v>
      </c>
      <c r="Q720">
        <v>308.83333333333331</v>
      </c>
      <c r="R720">
        <v>38.197651839617222</v>
      </c>
      <c r="S720">
        <v>180.08333333333334</v>
      </c>
      <c r="T720">
        <v>44.139156669732074</v>
      </c>
      <c r="U720">
        <v>-0.5766610769211723</v>
      </c>
    </row>
    <row r="721" spans="16:21" x14ac:dyDescent="0.3">
      <c r="P721">
        <f t="shared" si="14"/>
        <v>717</v>
      </c>
      <c r="Q721">
        <v>320.75</v>
      </c>
      <c r="R721">
        <v>39.69228228166368</v>
      </c>
      <c r="S721">
        <v>187.75</v>
      </c>
      <c r="T721">
        <v>48.23451235182317</v>
      </c>
      <c r="U721">
        <v>6.9444719190121795E-3</v>
      </c>
    </row>
    <row r="722" spans="16:21" x14ac:dyDescent="0.3">
      <c r="P722">
        <f t="shared" si="14"/>
        <v>718</v>
      </c>
      <c r="Q722">
        <v>332.83333333333331</v>
      </c>
      <c r="R722">
        <v>49.983330554629312</v>
      </c>
      <c r="S722">
        <v>176</v>
      </c>
      <c r="T722">
        <v>42.415691778997413</v>
      </c>
      <c r="U722">
        <v>0.15959965120046077</v>
      </c>
    </row>
    <row r="723" spans="16:21" x14ac:dyDescent="0.3">
      <c r="P723">
        <f t="shared" si="14"/>
        <v>719</v>
      </c>
      <c r="Q723">
        <v>319</v>
      </c>
      <c r="R723">
        <v>54.278741862554426</v>
      </c>
      <c r="S723">
        <v>194.16666666666666</v>
      </c>
      <c r="T723">
        <v>36.976241348228271</v>
      </c>
      <c r="U723">
        <v>-0.22009069334431725</v>
      </c>
    </row>
    <row r="724" spans="16:21" x14ac:dyDescent="0.3">
      <c r="P724">
        <f t="shared" si="14"/>
        <v>720</v>
      </c>
      <c r="Q724">
        <v>325.75</v>
      </c>
      <c r="R724">
        <v>36.932678311662251</v>
      </c>
      <c r="S724">
        <v>180.75</v>
      </c>
      <c r="T724">
        <v>42.808505951716903</v>
      </c>
      <c r="U724">
        <v>0.48174781754861312</v>
      </c>
    </row>
    <row r="725" spans="16:21" x14ac:dyDescent="0.3">
      <c r="P725">
        <f t="shared" si="14"/>
        <v>721</v>
      </c>
      <c r="Q725">
        <v>301.16666666666669</v>
      </c>
      <c r="R725">
        <v>51.465492999649548</v>
      </c>
      <c r="S725">
        <v>210.58333333333334</v>
      </c>
      <c r="T725">
        <v>30.852901243667695</v>
      </c>
      <c r="U725">
        <v>0.24789418991562576</v>
      </c>
    </row>
    <row r="726" spans="16:21" x14ac:dyDescent="0.3">
      <c r="P726">
        <f t="shared" si="14"/>
        <v>722</v>
      </c>
      <c r="Q726">
        <v>316</v>
      </c>
      <c r="R726">
        <v>50.195979556497981</v>
      </c>
      <c r="S726">
        <v>188.33333333333334</v>
      </c>
      <c r="T726">
        <v>48.263167460635394</v>
      </c>
      <c r="U726">
        <v>-0.30931989931288889</v>
      </c>
    </row>
    <row r="727" spans="16:21" x14ac:dyDescent="0.3">
      <c r="P727">
        <f t="shared" si="14"/>
        <v>723</v>
      </c>
      <c r="Q727">
        <v>316.66666666666669</v>
      </c>
      <c r="R727">
        <v>56.793618933073446</v>
      </c>
      <c r="S727">
        <v>178.66666666666666</v>
      </c>
      <c r="T727">
        <v>53.764356785941949</v>
      </c>
      <c r="U727">
        <v>-0.35531331377540698</v>
      </c>
    </row>
    <row r="728" spans="16:21" x14ac:dyDescent="0.3">
      <c r="P728">
        <f t="shared" si="14"/>
        <v>724</v>
      </c>
      <c r="Q728">
        <v>299.83333333333331</v>
      </c>
      <c r="R728">
        <v>44.895501563141799</v>
      </c>
      <c r="S728">
        <v>172.58333333333334</v>
      </c>
      <c r="T728">
        <v>52.220613020553728</v>
      </c>
      <c r="U728">
        <v>0.38574967955412415</v>
      </c>
    </row>
    <row r="729" spans="16:21" x14ac:dyDescent="0.3">
      <c r="P729">
        <f t="shared" si="14"/>
        <v>725</v>
      </c>
      <c r="Q729">
        <v>317.91666666666669</v>
      </c>
      <c r="R729">
        <v>50.609841539033368</v>
      </c>
      <c r="S729">
        <v>190.75</v>
      </c>
      <c r="T729">
        <v>30.424646109841458</v>
      </c>
      <c r="U729">
        <v>0.39065332761752758</v>
      </c>
    </row>
    <row r="730" spans="16:21" x14ac:dyDescent="0.3">
      <c r="P730">
        <f t="shared" si="14"/>
        <v>726</v>
      </c>
      <c r="Q730">
        <v>307.58333333333331</v>
      </c>
      <c r="R730">
        <v>40.933334567170142</v>
      </c>
      <c r="S730">
        <v>205.75</v>
      </c>
      <c r="T730">
        <v>43.159587579123134</v>
      </c>
      <c r="U730">
        <v>-0.50939560767217251</v>
      </c>
    </row>
    <row r="731" spans="16:21" x14ac:dyDescent="0.3">
      <c r="P731">
        <f t="shared" si="14"/>
        <v>727</v>
      </c>
      <c r="Q731">
        <v>312.91666666666669</v>
      </c>
      <c r="R731">
        <v>59.089236573067062</v>
      </c>
      <c r="S731">
        <v>174.83333333333334</v>
      </c>
      <c r="T731">
        <v>47.504704711185937</v>
      </c>
      <c r="U731">
        <v>-0.30184639379571365</v>
      </c>
    </row>
    <row r="732" spans="16:21" x14ac:dyDescent="0.3">
      <c r="P732">
        <f t="shared" si="14"/>
        <v>728</v>
      </c>
      <c r="Q732">
        <v>297.08333333333331</v>
      </c>
      <c r="R732">
        <v>55.549254693197312</v>
      </c>
      <c r="S732">
        <v>209.16666666666666</v>
      </c>
      <c r="T732">
        <v>39.302633114041683</v>
      </c>
      <c r="U732">
        <v>0.10613261607418065</v>
      </c>
    </row>
    <row r="733" spans="16:21" x14ac:dyDescent="0.3">
      <c r="P733">
        <f t="shared" si="14"/>
        <v>729</v>
      </c>
      <c r="Q733">
        <v>324.41666666666669</v>
      </c>
      <c r="R733">
        <v>47.111971714075878</v>
      </c>
      <c r="S733">
        <v>194.25</v>
      </c>
      <c r="T733">
        <v>54.381021087742134</v>
      </c>
      <c r="U733">
        <v>0.45180484979970981</v>
      </c>
    </row>
    <row r="734" spans="16:21" x14ac:dyDescent="0.3">
      <c r="P734">
        <f t="shared" si="14"/>
        <v>730</v>
      </c>
      <c r="Q734">
        <v>307</v>
      </c>
      <c r="R734">
        <v>56.378590391614566</v>
      </c>
      <c r="S734">
        <v>187.91666666666666</v>
      </c>
      <c r="T734">
        <v>39.573770774761094</v>
      </c>
      <c r="U734">
        <v>-0.19712945980353805</v>
      </c>
    </row>
    <row r="735" spans="16:21" x14ac:dyDescent="0.3">
      <c r="P735">
        <f t="shared" si="14"/>
        <v>731</v>
      </c>
      <c r="Q735">
        <v>332.41666666666669</v>
      </c>
      <c r="R735">
        <v>43.631636423238859</v>
      </c>
      <c r="S735">
        <v>195.75</v>
      </c>
      <c r="T735">
        <v>50.190772422464633</v>
      </c>
      <c r="U735">
        <v>-0.3633095692762971</v>
      </c>
    </row>
    <row r="736" spans="16:21" x14ac:dyDescent="0.3">
      <c r="P736">
        <f t="shared" si="14"/>
        <v>732</v>
      </c>
      <c r="Q736">
        <v>311</v>
      </c>
      <c r="R736">
        <v>51.59281133857877</v>
      </c>
      <c r="S736">
        <v>176.75</v>
      </c>
      <c r="T736">
        <v>48.23451235182317</v>
      </c>
      <c r="U736">
        <v>-0.25659295718317454</v>
      </c>
    </row>
    <row r="737" spans="16:21" x14ac:dyDescent="0.3">
      <c r="P737">
        <f t="shared" si="14"/>
        <v>733</v>
      </c>
      <c r="Q737">
        <v>322.75</v>
      </c>
      <c r="R737">
        <v>51.987979379852803</v>
      </c>
      <c r="S737">
        <v>197.41666666666666</v>
      </c>
      <c r="T737">
        <v>41.489228247896612</v>
      </c>
      <c r="U737">
        <v>-0.14463875094234876</v>
      </c>
    </row>
    <row r="738" spans="16:21" x14ac:dyDescent="0.3">
      <c r="P738">
        <f t="shared" si="14"/>
        <v>734</v>
      </c>
      <c r="Q738">
        <v>313.5</v>
      </c>
      <c r="R738">
        <v>41.06867862052983</v>
      </c>
      <c r="S738">
        <v>177.41666666666666</v>
      </c>
      <c r="T738">
        <v>44.785262050921382</v>
      </c>
      <c r="U738">
        <v>7.198996366432972E-2</v>
      </c>
    </row>
    <row r="739" spans="16:21" x14ac:dyDescent="0.3">
      <c r="P739">
        <f t="shared" si="14"/>
        <v>735</v>
      </c>
      <c r="Q739">
        <v>321.25</v>
      </c>
      <c r="R739">
        <v>46.871439258698018</v>
      </c>
      <c r="S739">
        <v>193.75</v>
      </c>
      <c r="T739">
        <v>45.315309474031757</v>
      </c>
      <c r="U739">
        <v>1.9891772041577938E-2</v>
      </c>
    </row>
    <row r="740" spans="16:21" x14ac:dyDescent="0.3">
      <c r="P740">
        <f t="shared" si="14"/>
        <v>736</v>
      </c>
      <c r="Q740">
        <v>323.75</v>
      </c>
      <c r="R740">
        <v>49.644417428530488</v>
      </c>
      <c r="S740">
        <v>173.33333333333334</v>
      </c>
      <c r="T740">
        <v>45.583755745646826</v>
      </c>
      <c r="U740">
        <v>0.38404727122227883</v>
      </c>
    </row>
    <row r="741" spans="16:21" x14ac:dyDescent="0.3">
      <c r="P741">
        <f t="shared" si="14"/>
        <v>737</v>
      </c>
      <c r="Q741">
        <v>324.33333333333331</v>
      </c>
      <c r="R741">
        <v>37.487775785358892</v>
      </c>
      <c r="S741">
        <v>185.66666666666666</v>
      </c>
      <c r="T741">
        <v>49.53297034819488</v>
      </c>
      <c r="U741">
        <v>2.7432774128157891E-2</v>
      </c>
    </row>
    <row r="742" spans="16:21" x14ac:dyDescent="0.3">
      <c r="P742">
        <f t="shared" si="14"/>
        <v>738</v>
      </c>
      <c r="Q742">
        <v>308.33333333333331</v>
      </c>
      <c r="R742">
        <v>51.900837851589415</v>
      </c>
      <c r="S742">
        <v>200.91666666666666</v>
      </c>
      <c r="T742">
        <v>39.612804021228342</v>
      </c>
      <c r="U742">
        <v>0.20797116262761997</v>
      </c>
    </row>
    <row r="743" spans="16:21" x14ac:dyDescent="0.3">
      <c r="P743">
        <f t="shared" si="14"/>
        <v>739</v>
      </c>
      <c r="Q743">
        <v>318.83333333333331</v>
      </c>
      <c r="R743">
        <v>44.767750838650834</v>
      </c>
      <c r="S743">
        <v>169.16666666666666</v>
      </c>
      <c r="T743">
        <v>42.053717451791982</v>
      </c>
      <c r="U743">
        <v>0.33112571388627982</v>
      </c>
    </row>
    <row r="744" spans="16:21" x14ac:dyDescent="0.3">
      <c r="P744">
        <f t="shared" si="14"/>
        <v>740</v>
      </c>
      <c r="Q744">
        <v>314.91666666666669</v>
      </c>
      <c r="R744">
        <v>49.999015141815768</v>
      </c>
      <c r="S744">
        <v>181.83333333333334</v>
      </c>
      <c r="T744">
        <v>41.424264591778801</v>
      </c>
      <c r="U744">
        <v>-0.44529748672186309</v>
      </c>
    </row>
    <row r="745" spans="16:21" x14ac:dyDescent="0.3">
      <c r="P745">
        <f t="shared" si="14"/>
        <v>741</v>
      </c>
      <c r="Q745">
        <v>302</v>
      </c>
      <c r="R745">
        <v>51.916016095928697</v>
      </c>
      <c r="S745">
        <v>166</v>
      </c>
      <c r="T745">
        <v>49.502984299387997</v>
      </c>
      <c r="U745">
        <v>0.3080299855882927</v>
      </c>
    </row>
    <row r="746" spans="16:21" x14ac:dyDescent="0.3">
      <c r="P746">
        <f t="shared" si="14"/>
        <v>742</v>
      </c>
      <c r="Q746">
        <v>326.83333333333331</v>
      </c>
      <c r="R746">
        <v>42.077489843325473</v>
      </c>
      <c r="S746">
        <v>167.25</v>
      </c>
      <c r="T746">
        <v>35.39420856580918</v>
      </c>
      <c r="U746">
        <v>-0.20946394974686822</v>
      </c>
    </row>
    <row r="747" spans="16:21" x14ac:dyDescent="0.3">
      <c r="P747">
        <f t="shared" si="14"/>
        <v>743</v>
      </c>
      <c r="Q747">
        <v>310.75</v>
      </c>
      <c r="R747">
        <v>52.65345538173505</v>
      </c>
      <c r="S747">
        <v>176.08333333333334</v>
      </c>
      <c r="T747">
        <v>45.01405504412098</v>
      </c>
      <c r="U747">
        <v>-9.135419058731592E-2</v>
      </c>
    </row>
    <row r="748" spans="16:21" x14ac:dyDescent="0.3">
      <c r="P748">
        <f t="shared" si="14"/>
        <v>744</v>
      </c>
      <c r="Q748">
        <v>323.66666666666669</v>
      </c>
      <c r="R748">
        <v>46.229336088154263</v>
      </c>
      <c r="S748">
        <v>190.91666666666666</v>
      </c>
      <c r="T748">
        <v>50.289088520696275</v>
      </c>
      <c r="U748">
        <v>-0.35397813091251973</v>
      </c>
    </row>
    <row r="749" spans="16:21" x14ac:dyDescent="0.3">
      <c r="P749">
        <f t="shared" si="14"/>
        <v>745</v>
      </c>
      <c r="Q749">
        <v>328.91666666666669</v>
      </c>
      <c r="R749">
        <v>47.083018234397564</v>
      </c>
      <c r="S749">
        <v>148.91666666666666</v>
      </c>
      <c r="T749">
        <v>36.12216225616357</v>
      </c>
      <c r="U749">
        <v>3.383107614194765E-2</v>
      </c>
    </row>
    <row r="750" spans="16:21" x14ac:dyDescent="0.3">
      <c r="P750">
        <f t="shared" si="14"/>
        <v>746</v>
      </c>
      <c r="Q750">
        <v>319.41666666666669</v>
      </c>
      <c r="R750">
        <v>52.448170664577169</v>
      </c>
      <c r="S750">
        <v>177.16666666666666</v>
      </c>
      <c r="T750">
        <v>33.283447519568654</v>
      </c>
      <c r="U750">
        <v>3.1333190335432401E-3</v>
      </c>
    </row>
    <row r="751" spans="16:21" x14ac:dyDescent="0.3">
      <c r="P751">
        <f t="shared" si="14"/>
        <v>747</v>
      </c>
      <c r="Q751">
        <v>342.91666666666669</v>
      </c>
      <c r="R751">
        <v>28.260021016955879</v>
      </c>
      <c r="S751">
        <v>175.41666666666666</v>
      </c>
      <c r="T751">
        <v>46.296393602591358</v>
      </c>
      <c r="U751">
        <v>0.24621238567517292</v>
      </c>
    </row>
    <row r="752" spans="16:21" x14ac:dyDescent="0.3">
      <c r="P752">
        <f t="shared" si="14"/>
        <v>748</v>
      </c>
      <c r="Q752">
        <v>309.91666666666669</v>
      </c>
      <c r="R752">
        <v>37.475951885135309</v>
      </c>
      <c r="S752">
        <v>172.33333333333334</v>
      </c>
      <c r="T752">
        <v>36.402630607574459</v>
      </c>
      <c r="U752">
        <v>0.17641296586953048</v>
      </c>
    </row>
    <row r="753" spans="16:21" x14ac:dyDescent="0.3">
      <c r="P753">
        <f t="shared" si="14"/>
        <v>749</v>
      </c>
      <c r="Q753">
        <v>298</v>
      </c>
      <c r="R753">
        <v>44.672545972178078</v>
      </c>
      <c r="S753">
        <v>179.91666666666666</v>
      </c>
      <c r="T753">
        <v>51.612997540847374</v>
      </c>
      <c r="U753">
        <v>0.32816134468665897</v>
      </c>
    </row>
    <row r="754" spans="16:21" x14ac:dyDescent="0.3">
      <c r="P754">
        <f t="shared" si="14"/>
        <v>750</v>
      </c>
      <c r="Q754">
        <v>325.66666666666669</v>
      </c>
      <c r="R754">
        <v>44.552998742730033</v>
      </c>
      <c r="S754">
        <v>173.83333333333334</v>
      </c>
      <c r="T754">
        <v>41.640961768067974</v>
      </c>
      <c r="U754">
        <v>-0.34564044455695153</v>
      </c>
    </row>
    <row r="755" spans="16:21" x14ac:dyDescent="0.3">
      <c r="P755">
        <f t="shared" si="14"/>
        <v>751</v>
      </c>
      <c r="Q755">
        <v>343.08333333333331</v>
      </c>
      <c r="R755">
        <v>32.393765767598865</v>
      </c>
      <c r="S755">
        <v>175.16666666666666</v>
      </c>
      <c r="T755">
        <v>45.886883317632964</v>
      </c>
      <c r="U755">
        <v>0.24719274344419884</v>
      </c>
    </row>
    <row r="756" spans="16:21" x14ac:dyDescent="0.3">
      <c r="P756">
        <f t="shared" si="14"/>
        <v>752</v>
      </c>
      <c r="Q756">
        <v>320.5</v>
      </c>
      <c r="R756">
        <v>39.350407182830338</v>
      </c>
      <c r="S756">
        <v>201.41666666666666</v>
      </c>
      <c r="T756">
        <v>44.180329504786592</v>
      </c>
      <c r="U756">
        <v>-0.26592721925503121</v>
      </c>
    </row>
    <row r="757" spans="16:21" x14ac:dyDescent="0.3">
      <c r="P757">
        <f t="shared" si="14"/>
        <v>753</v>
      </c>
      <c r="Q757">
        <v>296.83333333333331</v>
      </c>
      <c r="R757">
        <v>41.860880704224805</v>
      </c>
      <c r="S757">
        <v>217.75</v>
      </c>
      <c r="T757">
        <v>29.970060818332442</v>
      </c>
      <c r="U757">
        <v>6.3404397854785613E-3</v>
      </c>
    </row>
    <row r="758" spans="16:21" x14ac:dyDescent="0.3">
      <c r="P758">
        <f t="shared" si="14"/>
        <v>754</v>
      </c>
      <c r="Q758">
        <v>305.41666666666669</v>
      </c>
      <c r="R758">
        <v>42.227647843850477</v>
      </c>
      <c r="S758">
        <v>179.41666666666666</v>
      </c>
      <c r="T758">
        <v>54.763057111910996</v>
      </c>
      <c r="U758">
        <v>-0.19329931189618146</v>
      </c>
    </row>
    <row r="759" spans="16:21" x14ac:dyDescent="0.3">
      <c r="P759">
        <f t="shared" si="14"/>
        <v>755</v>
      </c>
      <c r="Q759">
        <v>303.66666666666669</v>
      </c>
      <c r="R759">
        <v>45.389893415191352</v>
      </c>
      <c r="S759">
        <v>206.08333333333334</v>
      </c>
      <c r="T759">
        <v>35.722308622670724</v>
      </c>
      <c r="U759">
        <v>-0.35819445851469661</v>
      </c>
    </row>
    <row r="760" spans="16:21" x14ac:dyDescent="0.3">
      <c r="P760">
        <f t="shared" si="14"/>
        <v>756</v>
      </c>
      <c r="Q760">
        <v>312.25</v>
      </c>
      <c r="R760">
        <v>58.940840910804177</v>
      </c>
      <c r="S760">
        <v>193.41666666666666</v>
      </c>
      <c r="T760">
        <v>50.107989443407206</v>
      </c>
      <c r="U760">
        <v>-0.3054792431331767</v>
      </c>
    </row>
    <row r="761" spans="16:21" x14ac:dyDescent="0.3">
      <c r="P761">
        <f t="shared" si="14"/>
        <v>757</v>
      </c>
      <c r="Q761">
        <v>309.25</v>
      </c>
      <c r="R761">
        <v>45.839889338276706</v>
      </c>
      <c r="S761">
        <v>182.33333333333334</v>
      </c>
      <c r="T761">
        <v>48.013886880082261</v>
      </c>
      <c r="U761">
        <v>-0.29305510364816628</v>
      </c>
    </row>
    <row r="762" spans="16:21" x14ac:dyDescent="0.3">
      <c r="P762">
        <f t="shared" si="14"/>
        <v>758</v>
      </c>
      <c r="Q762">
        <v>310.08333333333331</v>
      </c>
      <c r="R762">
        <v>53.13526193222414</v>
      </c>
      <c r="S762">
        <v>160.5</v>
      </c>
      <c r="T762">
        <v>49.279352120888781</v>
      </c>
      <c r="U762">
        <v>-0.18496218958011559</v>
      </c>
    </row>
    <row r="763" spans="16:21" x14ac:dyDescent="0.3">
      <c r="P763">
        <f t="shared" si="14"/>
        <v>759</v>
      </c>
      <c r="Q763">
        <v>316.16666666666669</v>
      </c>
      <c r="R763">
        <v>43.730233629988078</v>
      </c>
      <c r="S763">
        <v>194.33333333333334</v>
      </c>
      <c r="T763">
        <v>37.58707063323611</v>
      </c>
      <c r="U763">
        <v>-6.5632021421099571E-2</v>
      </c>
    </row>
    <row r="764" spans="16:21" x14ac:dyDescent="0.3">
      <c r="P764">
        <f t="shared" si="14"/>
        <v>760</v>
      </c>
      <c r="Q764">
        <v>315.33333333333331</v>
      </c>
      <c r="R764">
        <v>35.823642100341225</v>
      </c>
      <c r="S764">
        <v>164.16666666666666</v>
      </c>
      <c r="T764">
        <v>39.954140377854898</v>
      </c>
      <c r="U764">
        <v>-0.47850026965761289</v>
      </c>
    </row>
    <row r="765" spans="16:21" x14ac:dyDescent="0.3">
      <c r="P765">
        <f t="shared" si="14"/>
        <v>761</v>
      </c>
      <c r="Q765">
        <v>325.41666666666669</v>
      </c>
      <c r="R765">
        <v>37.500202019657955</v>
      </c>
      <c r="S765">
        <v>197.83333333333334</v>
      </c>
      <c r="T765">
        <v>37.733113823111402</v>
      </c>
      <c r="U765">
        <v>7.1752895203993375E-2</v>
      </c>
    </row>
    <row r="766" spans="16:21" x14ac:dyDescent="0.3">
      <c r="P766">
        <f t="shared" si="14"/>
        <v>762</v>
      </c>
      <c r="Q766">
        <v>313.33333333333331</v>
      </c>
      <c r="R766">
        <v>46.570246711692285</v>
      </c>
      <c r="S766">
        <v>171.41666666666666</v>
      </c>
      <c r="T766">
        <v>47.171752590127966</v>
      </c>
      <c r="U766">
        <v>5.5383584318037415E-2</v>
      </c>
    </row>
    <row r="767" spans="16:21" x14ac:dyDescent="0.3">
      <c r="P767">
        <f t="shared" si="14"/>
        <v>763</v>
      </c>
      <c r="Q767">
        <v>304.08333333333331</v>
      </c>
      <c r="R767">
        <v>49.014762773035805</v>
      </c>
      <c r="S767">
        <v>172.83333333333334</v>
      </c>
      <c r="T767">
        <v>43.310366874316365</v>
      </c>
      <c r="U767">
        <v>2.2746750305369566E-2</v>
      </c>
    </row>
    <row r="768" spans="16:21" x14ac:dyDescent="0.3">
      <c r="P768">
        <f t="shared" si="14"/>
        <v>764</v>
      </c>
      <c r="Q768">
        <v>315.91666666666669</v>
      </c>
      <c r="R768">
        <v>54.466767738491647</v>
      </c>
      <c r="S768">
        <v>177.33333333333334</v>
      </c>
      <c r="T768">
        <v>51.595160684511953</v>
      </c>
      <c r="U768">
        <v>0.25288634113829322</v>
      </c>
    </row>
    <row r="769" spans="16:21" x14ac:dyDescent="0.3">
      <c r="P769">
        <f t="shared" si="14"/>
        <v>765</v>
      </c>
      <c r="Q769">
        <v>286</v>
      </c>
      <c r="R769">
        <v>48.452413393311623</v>
      </c>
      <c r="S769">
        <v>197.75</v>
      </c>
      <c r="T769">
        <v>48.189257573182694</v>
      </c>
      <c r="U769">
        <v>0.51215274294734348</v>
      </c>
    </row>
    <row r="770" spans="16:21" x14ac:dyDescent="0.3">
      <c r="P770">
        <f t="shared" si="14"/>
        <v>766</v>
      </c>
      <c r="Q770">
        <v>328.58333333333331</v>
      </c>
      <c r="R770">
        <v>54.079837165794004</v>
      </c>
      <c r="S770">
        <v>183.83333333333334</v>
      </c>
      <c r="T770">
        <v>38.41125150817458</v>
      </c>
      <c r="U770">
        <v>-8.6776013211741707E-2</v>
      </c>
    </row>
    <row r="771" spans="16:21" x14ac:dyDescent="0.3">
      <c r="P771">
        <f t="shared" si="14"/>
        <v>767</v>
      </c>
      <c r="Q771">
        <v>324.58333333333331</v>
      </c>
      <c r="R771">
        <v>25.43604576663645</v>
      </c>
      <c r="S771">
        <v>176.16666666666666</v>
      </c>
      <c r="T771">
        <v>57.197955038673037</v>
      </c>
      <c r="U771">
        <v>-0.23333017832322428</v>
      </c>
    </row>
    <row r="772" spans="16:21" x14ac:dyDescent="0.3">
      <c r="P772">
        <f t="shared" si="14"/>
        <v>768</v>
      </c>
      <c r="Q772">
        <v>310.83333333333331</v>
      </c>
      <c r="R772">
        <v>42.12499438000151</v>
      </c>
      <c r="S772">
        <v>175.83333333333334</v>
      </c>
      <c r="T772">
        <v>39.427340152680266</v>
      </c>
      <c r="U772">
        <v>-0.32936242330090776</v>
      </c>
    </row>
    <row r="773" spans="16:21" x14ac:dyDescent="0.3">
      <c r="P773">
        <f t="shared" si="14"/>
        <v>769</v>
      </c>
      <c r="Q773">
        <v>297.91666666666669</v>
      </c>
      <c r="R773">
        <v>33.230485273543003</v>
      </c>
      <c r="S773">
        <v>200.25</v>
      </c>
      <c r="T773">
        <v>49.067902858274785</v>
      </c>
      <c r="U773">
        <v>0.33949778050121959</v>
      </c>
    </row>
    <row r="774" spans="16:21" x14ac:dyDescent="0.3">
      <c r="P774">
        <f t="shared" ref="P774:P837" si="15">P773+1</f>
        <v>770</v>
      </c>
      <c r="Q774">
        <v>326.5</v>
      </c>
      <c r="R774">
        <v>51.464904193405076</v>
      </c>
      <c r="S774">
        <v>166.16666666666666</v>
      </c>
      <c r="T774">
        <v>46.177194948733465</v>
      </c>
      <c r="U774">
        <v>0.60929812999593436</v>
      </c>
    </row>
    <row r="775" spans="16:21" x14ac:dyDescent="0.3">
      <c r="P775">
        <f t="shared" si="15"/>
        <v>771</v>
      </c>
      <c r="Q775">
        <v>316.75</v>
      </c>
      <c r="R775">
        <v>35.030181791758324</v>
      </c>
      <c r="S775">
        <v>187</v>
      </c>
      <c r="T775">
        <v>42.66998093188316</v>
      </c>
      <c r="U775">
        <v>0.3197278387102494</v>
      </c>
    </row>
    <row r="776" spans="16:21" x14ac:dyDescent="0.3">
      <c r="P776">
        <f t="shared" si="15"/>
        <v>772</v>
      </c>
      <c r="Q776">
        <v>317.33333333333331</v>
      </c>
      <c r="R776">
        <v>49.396969604021393</v>
      </c>
      <c r="S776">
        <v>182.66666666666666</v>
      </c>
      <c r="T776">
        <v>44.237650219803704</v>
      </c>
      <c r="U776">
        <v>-0.52991332141204583</v>
      </c>
    </row>
    <row r="777" spans="16:21" x14ac:dyDescent="0.3">
      <c r="P777">
        <f t="shared" si="15"/>
        <v>773</v>
      </c>
      <c r="Q777">
        <v>335.33333333333331</v>
      </c>
      <c r="R777">
        <v>46.300075266644832</v>
      </c>
      <c r="S777">
        <v>179.83333333333334</v>
      </c>
      <c r="T777">
        <v>43.034517505947463</v>
      </c>
      <c r="U777">
        <v>6.5685669232542349E-2</v>
      </c>
    </row>
    <row r="778" spans="16:21" x14ac:dyDescent="0.3">
      <c r="P778">
        <f t="shared" si="15"/>
        <v>774</v>
      </c>
      <c r="Q778">
        <v>326.66666666666669</v>
      </c>
      <c r="R778">
        <v>51.241555106153605</v>
      </c>
      <c r="S778">
        <v>167.5</v>
      </c>
      <c r="T778">
        <v>34.812484698870477</v>
      </c>
      <c r="U778">
        <v>-0.34537227980063684</v>
      </c>
    </row>
    <row r="779" spans="16:21" x14ac:dyDescent="0.3">
      <c r="P779">
        <f t="shared" si="15"/>
        <v>775</v>
      </c>
      <c r="Q779">
        <v>326.5</v>
      </c>
      <c r="R779">
        <v>43.760712974082132</v>
      </c>
      <c r="S779">
        <v>195.91666666666666</v>
      </c>
      <c r="T779">
        <v>45.88217783000546</v>
      </c>
      <c r="U779">
        <v>0.1740679309448028</v>
      </c>
    </row>
    <row r="780" spans="16:21" x14ac:dyDescent="0.3">
      <c r="P780">
        <f t="shared" si="15"/>
        <v>776</v>
      </c>
      <c r="Q780">
        <v>307.16666666666669</v>
      </c>
      <c r="R780">
        <v>49.817545892866761</v>
      </c>
      <c r="S780">
        <v>181.5</v>
      </c>
      <c r="T780">
        <v>51.976393242946884</v>
      </c>
      <c r="U780">
        <v>0.29600424207522064</v>
      </c>
    </row>
    <row r="781" spans="16:21" x14ac:dyDescent="0.3">
      <c r="P781">
        <f t="shared" si="15"/>
        <v>777</v>
      </c>
      <c r="Q781">
        <v>309.83333333333331</v>
      </c>
      <c r="R781">
        <v>46.582933537613364</v>
      </c>
      <c r="S781">
        <v>180.16666666666666</v>
      </c>
      <c r="T781">
        <v>50.296996717377475</v>
      </c>
      <c r="U781">
        <v>0.25454486084574995</v>
      </c>
    </row>
    <row r="782" spans="16:21" x14ac:dyDescent="0.3">
      <c r="P782">
        <f t="shared" si="15"/>
        <v>778</v>
      </c>
      <c r="Q782">
        <v>334.08333333333331</v>
      </c>
      <c r="R782">
        <v>37.993918971170714</v>
      </c>
      <c r="S782">
        <v>187.91666666666666</v>
      </c>
      <c r="T782">
        <v>51.376433106901068</v>
      </c>
      <c r="U782">
        <v>-0.17580719388644922</v>
      </c>
    </row>
    <row r="783" spans="16:21" x14ac:dyDescent="0.3">
      <c r="P783">
        <f t="shared" si="15"/>
        <v>779</v>
      </c>
      <c r="Q783">
        <v>316.66666666666669</v>
      </c>
      <c r="R783">
        <v>54.789403974480273</v>
      </c>
      <c r="S783">
        <v>192.5</v>
      </c>
      <c r="T783">
        <v>33.616824791923896</v>
      </c>
      <c r="U783">
        <v>6.9347430253274056E-2</v>
      </c>
    </row>
    <row r="784" spans="16:21" x14ac:dyDescent="0.3">
      <c r="P784">
        <f t="shared" si="15"/>
        <v>780</v>
      </c>
      <c r="Q784">
        <v>325.83333333333331</v>
      </c>
      <c r="R784">
        <v>41.640961768068038</v>
      </c>
      <c r="S784">
        <v>204.91666666666666</v>
      </c>
      <c r="T784">
        <v>31.344010108742811</v>
      </c>
      <c r="U784">
        <v>7.7650087594820824E-2</v>
      </c>
    </row>
    <row r="785" spans="16:21" x14ac:dyDescent="0.3">
      <c r="P785">
        <f t="shared" si="15"/>
        <v>781</v>
      </c>
      <c r="Q785">
        <v>342.58333333333331</v>
      </c>
      <c r="R785">
        <v>35.186408360805075</v>
      </c>
      <c r="S785">
        <v>193</v>
      </c>
      <c r="T785">
        <v>41.118454162666097</v>
      </c>
      <c r="U785">
        <v>0.42450737333846139</v>
      </c>
    </row>
    <row r="786" spans="16:21" x14ac:dyDescent="0.3">
      <c r="P786">
        <f t="shared" si="15"/>
        <v>782</v>
      </c>
      <c r="Q786">
        <v>307.83333333333331</v>
      </c>
      <c r="R786">
        <v>51.247764178872629</v>
      </c>
      <c r="S786">
        <v>180.5</v>
      </c>
      <c r="T786">
        <v>44.923166730439974</v>
      </c>
      <c r="U786">
        <v>-9.2717160244096E-2</v>
      </c>
    </row>
    <row r="787" spans="16:21" x14ac:dyDescent="0.3">
      <c r="P787">
        <f t="shared" si="15"/>
        <v>783</v>
      </c>
      <c r="Q787">
        <v>320.16666666666669</v>
      </c>
      <c r="R787">
        <v>36.356400795291684</v>
      </c>
      <c r="S787">
        <v>195.41666666666666</v>
      </c>
      <c r="T787">
        <v>44.223519726155885</v>
      </c>
      <c r="U787">
        <v>-0.12907654522860579</v>
      </c>
    </row>
    <row r="788" spans="16:21" x14ac:dyDescent="0.3">
      <c r="P788">
        <f t="shared" si="15"/>
        <v>784</v>
      </c>
      <c r="Q788">
        <v>329.41666666666669</v>
      </c>
      <c r="R788">
        <v>48.957232418311939</v>
      </c>
      <c r="S788">
        <v>168.16666666666666</v>
      </c>
      <c r="T788">
        <v>33.490387585187221</v>
      </c>
      <c r="U788">
        <v>-0.88596251874329512</v>
      </c>
    </row>
    <row r="789" spans="16:21" x14ac:dyDescent="0.3">
      <c r="P789">
        <f t="shared" si="15"/>
        <v>785</v>
      </c>
      <c r="Q789">
        <v>318.83333333333331</v>
      </c>
      <c r="R789">
        <v>46.682356669757276</v>
      </c>
      <c r="S789">
        <v>164.25</v>
      </c>
      <c r="T789">
        <v>28.502392244097049</v>
      </c>
      <c r="U789">
        <v>0.49148863279147098</v>
      </c>
    </row>
    <row r="790" spans="16:21" x14ac:dyDescent="0.3">
      <c r="P790">
        <f t="shared" si="15"/>
        <v>786</v>
      </c>
      <c r="Q790">
        <v>344.58333333333331</v>
      </c>
      <c r="R790">
        <v>44.921058704704663</v>
      </c>
      <c r="S790">
        <v>191.08333333333334</v>
      </c>
      <c r="T790">
        <v>50.191376175835671</v>
      </c>
      <c r="U790">
        <v>-0.30859795464116396</v>
      </c>
    </row>
    <row r="791" spans="16:21" x14ac:dyDescent="0.3">
      <c r="P791">
        <f t="shared" si="15"/>
        <v>787</v>
      </c>
      <c r="Q791">
        <v>300.58333333333331</v>
      </c>
      <c r="R791">
        <v>35.35908866918318</v>
      </c>
      <c r="S791">
        <v>191.5</v>
      </c>
      <c r="T791">
        <v>45.215644919148787</v>
      </c>
      <c r="U791">
        <v>0.1975649223237792</v>
      </c>
    </row>
    <row r="792" spans="16:21" x14ac:dyDescent="0.3">
      <c r="P792">
        <f t="shared" si="15"/>
        <v>788</v>
      </c>
      <c r="Q792">
        <v>296.33333333333331</v>
      </c>
      <c r="R792">
        <v>33.797077155316721</v>
      </c>
      <c r="S792">
        <v>182.66666666666666</v>
      </c>
      <c r="T792">
        <v>47.993055053135919</v>
      </c>
      <c r="U792">
        <v>-0.16728061276354356</v>
      </c>
    </row>
    <row r="793" spans="16:21" x14ac:dyDescent="0.3">
      <c r="P793">
        <f t="shared" si="15"/>
        <v>789</v>
      </c>
      <c r="Q793">
        <v>327.08333333333331</v>
      </c>
      <c r="R793">
        <v>43.016821938597197</v>
      </c>
      <c r="S793">
        <v>186.58333333333334</v>
      </c>
      <c r="T793">
        <v>52.463768161436626</v>
      </c>
      <c r="U793">
        <v>-0.1376263306120323</v>
      </c>
    </row>
    <row r="794" spans="16:21" x14ac:dyDescent="0.3">
      <c r="P794">
        <f t="shared" si="15"/>
        <v>790</v>
      </c>
      <c r="Q794">
        <v>335.41666666666669</v>
      </c>
      <c r="R794">
        <v>32.687107086693523</v>
      </c>
      <c r="S794">
        <v>199.08333333333334</v>
      </c>
      <c r="T794">
        <v>43.858156354182064</v>
      </c>
      <c r="U794">
        <v>-0.63656927896225113</v>
      </c>
    </row>
    <row r="795" spans="16:21" x14ac:dyDescent="0.3">
      <c r="P795">
        <f t="shared" si="15"/>
        <v>791</v>
      </c>
      <c r="Q795">
        <v>311.08333333333331</v>
      </c>
      <c r="R795">
        <v>50.896433762071943</v>
      </c>
      <c r="S795">
        <v>204.91666666666666</v>
      </c>
      <c r="T795">
        <v>47.293009926190891</v>
      </c>
      <c r="U795">
        <v>9.8464100956215925E-2</v>
      </c>
    </row>
    <row r="796" spans="16:21" x14ac:dyDescent="0.3">
      <c r="P796">
        <f t="shared" si="15"/>
        <v>792</v>
      </c>
      <c r="Q796">
        <v>317.25</v>
      </c>
      <c r="R796">
        <v>45.547427828782844</v>
      </c>
      <c r="S796">
        <v>177.91666666666666</v>
      </c>
      <c r="T796">
        <v>43.735690300492664</v>
      </c>
      <c r="U796">
        <v>-0.19859641792773655</v>
      </c>
    </row>
    <row r="797" spans="16:21" x14ac:dyDescent="0.3">
      <c r="P797">
        <f t="shared" si="15"/>
        <v>793</v>
      </c>
      <c r="Q797">
        <v>301.66666666666669</v>
      </c>
      <c r="R797">
        <v>48.655249802393783</v>
      </c>
      <c r="S797">
        <v>201.66666666666666</v>
      </c>
      <c r="T797">
        <v>48.733660820522182</v>
      </c>
      <c r="U797">
        <v>6.7503410285265533E-2</v>
      </c>
    </row>
    <row r="798" spans="16:21" x14ac:dyDescent="0.3">
      <c r="P798">
        <f t="shared" si="15"/>
        <v>794</v>
      </c>
      <c r="Q798">
        <v>328.66666666666669</v>
      </c>
      <c r="R798">
        <v>36.157064777624583</v>
      </c>
      <c r="S798">
        <v>179.33333333333334</v>
      </c>
      <c r="T798">
        <v>42.422835474505611</v>
      </c>
      <c r="U798">
        <v>0.15334401794367647</v>
      </c>
    </row>
    <row r="799" spans="16:21" x14ac:dyDescent="0.3">
      <c r="P799">
        <f t="shared" si="15"/>
        <v>795</v>
      </c>
      <c r="Q799">
        <v>315.58333333333331</v>
      </c>
      <c r="R799">
        <v>56.395451675618105</v>
      </c>
      <c r="S799">
        <v>181.5</v>
      </c>
      <c r="T799">
        <v>36.879410367994076</v>
      </c>
      <c r="U799">
        <v>0.69159902284830344</v>
      </c>
    </row>
    <row r="800" spans="16:21" x14ac:dyDescent="0.3">
      <c r="P800">
        <f t="shared" si="15"/>
        <v>796</v>
      </c>
      <c r="Q800">
        <v>333</v>
      </c>
      <c r="R800">
        <v>39.413887723168664</v>
      </c>
      <c r="S800">
        <v>201.08333333333334</v>
      </c>
      <c r="T800">
        <v>36.420419680406916</v>
      </c>
      <c r="U800">
        <v>0.6445780916349102</v>
      </c>
    </row>
    <row r="801" spans="16:21" x14ac:dyDescent="0.3">
      <c r="P801">
        <f t="shared" si="15"/>
        <v>797</v>
      </c>
      <c r="Q801">
        <v>321.25</v>
      </c>
      <c r="R801">
        <v>52.617185232756249</v>
      </c>
      <c r="S801">
        <v>160.75</v>
      </c>
      <c r="T801">
        <v>40.287884486078894</v>
      </c>
      <c r="U801">
        <v>-8.6895696338292944E-2</v>
      </c>
    </row>
    <row r="802" spans="16:21" x14ac:dyDescent="0.3">
      <c r="P802">
        <f t="shared" si="15"/>
        <v>798</v>
      </c>
      <c r="Q802">
        <v>325.16666666666669</v>
      </c>
      <c r="R802">
        <v>30.438711397086958</v>
      </c>
      <c r="S802">
        <v>179.5</v>
      </c>
      <c r="T802">
        <v>35.826602609589628</v>
      </c>
      <c r="U802">
        <v>0.32053227761387337</v>
      </c>
    </row>
    <row r="803" spans="16:21" x14ac:dyDescent="0.3">
      <c r="P803">
        <f t="shared" si="15"/>
        <v>799</v>
      </c>
      <c r="Q803">
        <v>315.58333333333331</v>
      </c>
      <c r="R803">
        <v>35.15797680944312</v>
      </c>
      <c r="S803">
        <v>210.5</v>
      </c>
      <c r="T803">
        <v>38.770888797934695</v>
      </c>
      <c r="U803">
        <v>0.35477131331904982</v>
      </c>
    </row>
    <row r="804" spans="16:21" x14ac:dyDescent="0.3">
      <c r="P804">
        <f t="shared" si="15"/>
        <v>800</v>
      </c>
      <c r="Q804">
        <v>308.41666666666669</v>
      </c>
      <c r="R804">
        <v>47.196799454919457</v>
      </c>
      <c r="S804">
        <v>203.5</v>
      </c>
      <c r="T804">
        <v>35.758025164099372</v>
      </c>
      <c r="U804">
        <v>0.31191575103508601</v>
      </c>
    </row>
    <row r="805" spans="16:21" x14ac:dyDescent="0.3">
      <c r="P805">
        <f t="shared" si="15"/>
        <v>801</v>
      </c>
      <c r="Q805">
        <v>337.25</v>
      </c>
      <c r="R805">
        <v>36.839023281890036</v>
      </c>
      <c r="S805">
        <v>174.66666666666666</v>
      </c>
      <c r="T805">
        <v>39.192609074423814</v>
      </c>
      <c r="U805">
        <v>0.54067525644060233</v>
      </c>
    </row>
    <row r="806" spans="16:21" x14ac:dyDescent="0.3">
      <c r="P806">
        <f t="shared" si="15"/>
        <v>802</v>
      </c>
      <c r="Q806">
        <v>320.58333333333331</v>
      </c>
      <c r="R806">
        <v>44.925106026754776</v>
      </c>
      <c r="S806">
        <v>188</v>
      </c>
      <c r="T806">
        <v>54.511049755572913</v>
      </c>
      <c r="U806">
        <v>0.55909739274682158</v>
      </c>
    </row>
    <row r="807" spans="16:21" x14ac:dyDescent="0.3">
      <c r="P807">
        <f t="shared" si="15"/>
        <v>803</v>
      </c>
      <c r="Q807">
        <v>325.08333333333331</v>
      </c>
      <c r="R807">
        <v>46.202043113684866</v>
      </c>
      <c r="S807">
        <v>181</v>
      </c>
      <c r="T807">
        <v>44.519658579104131</v>
      </c>
      <c r="U807">
        <v>-8.5256310876004923E-2</v>
      </c>
    </row>
    <row r="808" spans="16:21" x14ac:dyDescent="0.3">
      <c r="P808">
        <f t="shared" si="15"/>
        <v>804</v>
      </c>
      <c r="Q808">
        <v>326.66666666666669</v>
      </c>
      <c r="R808">
        <v>50.532317891772578</v>
      </c>
      <c r="S808">
        <v>214.25</v>
      </c>
      <c r="T808">
        <v>46.189579698534523</v>
      </c>
      <c r="U808">
        <v>-0.34029566805264083</v>
      </c>
    </row>
    <row r="809" spans="16:21" x14ac:dyDescent="0.3">
      <c r="P809">
        <f t="shared" si="15"/>
        <v>805</v>
      </c>
      <c r="Q809">
        <v>316.91666666666669</v>
      </c>
      <c r="R809">
        <v>36.330448870768471</v>
      </c>
      <c r="S809">
        <v>195</v>
      </c>
      <c r="T809">
        <v>41.752517615980082</v>
      </c>
      <c r="U809">
        <v>0.27814128172350605</v>
      </c>
    </row>
    <row r="810" spans="16:21" x14ac:dyDescent="0.3">
      <c r="P810">
        <f t="shared" si="15"/>
        <v>806</v>
      </c>
      <c r="Q810">
        <v>310.08333333333331</v>
      </c>
      <c r="R810">
        <v>53.225862362599926</v>
      </c>
      <c r="S810">
        <v>187.16666666666666</v>
      </c>
      <c r="T810">
        <v>46.847592997900875</v>
      </c>
      <c r="U810">
        <v>3.9405428667942825E-2</v>
      </c>
    </row>
    <row r="811" spans="16:21" x14ac:dyDescent="0.3">
      <c r="P811">
        <f t="shared" si="15"/>
        <v>807</v>
      </c>
      <c r="Q811">
        <v>340.16666666666669</v>
      </c>
      <c r="R811">
        <v>48.715936039887723</v>
      </c>
      <c r="S811">
        <v>181.83333333333334</v>
      </c>
      <c r="T811">
        <v>44.181101128986121</v>
      </c>
      <c r="U811">
        <v>0.22205739529621285</v>
      </c>
    </row>
    <row r="812" spans="16:21" x14ac:dyDescent="0.3">
      <c r="P812">
        <f t="shared" si="15"/>
        <v>808</v>
      </c>
      <c r="Q812">
        <v>320.5</v>
      </c>
      <c r="R812">
        <v>55.042958430005129</v>
      </c>
      <c r="S812">
        <v>183.75</v>
      </c>
      <c r="T812">
        <v>44.150826204562179</v>
      </c>
      <c r="U812">
        <v>-0.3075888538344857</v>
      </c>
    </row>
    <row r="813" spans="16:21" x14ac:dyDescent="0.3">
      <c r="P813">
        <f t="shared" si="15"/>
        <v>809</v>
      </c>
      <c r="Q813">
        <v>329.91666666666669</v>
      </c>
      <c r="R813">
        <v>36.142290346838266</v>
      </c>
      <c r="S813">
        <v>181</v>
      </c>
      <c r="T813">
        <v>52.369317873593261</v>
      </c>
      <c r="U813">
        <v>0.23313876913193846</v>
      </c>
    </row>
    <row r="814" spans="16:21" x14ac:dyDescent="0.3">
      <c r="P814">
        <f t="shared" si="15"/>
        <v>810</v>
      </c>
      <c r="Q814">
        <v>290.75</v>
      </c>
      <c r="R814">
        <v>38.713692668098716</v>
      </c>
      <c r="S814">
        <v>200.08333333333334</v>
      </c>
      <c r="T814">
        <v>32.354452646592677</v>
      </c>
      <c r="U814">
        <v>3.3567608146408928E-3</v>
      </c>
    </row>
    <row r="815" spans="16:21" x14ac:dyDescent="0.3">
      <c r="P815">
        <f t="shared" si="15"/>
        <v>811</v>
      </c>
      <c r="Q815">
        <v>322.91666666666669</v>
      </c>
      <c r="R815">
        <v>52.678196858305917</v>
      </c>
      <c r="S815">
        <v>199.33333333333334</v>
      </c>
      <c r="T815">
        <v>44.648797873124799</v>
      </c>
      <c r="U815">
        <v>-0.26795814502195114</v>
      </c>
    </row>
    <row r="816" spans="16:21" x14ac:dyDescent="0.3">
      <c r="P816">
        <f t="shared" si="15"/>
        <v>812</v>
      </c>
      <c r="Q816">
        <v>301.33333333333331</v>
      </c>
      <c r="R816">
        <v>48.836151537254693</v>
      </c>
      <c r="S816">
        <v>171.16666666666666</v>
      </c>
      <c r="T816">
        <v>42.338105195144877</v>
      </c>
      <c r="U816">
        <v>-0.16266610255838299</v>
      </c>
    </row>
    <row r="817" spans="16:21" x14ac:dyDescent="0.3">
      <c r="P817">
        <f t="shared" si="15"/>
        <v>813</v>
      </c>
      <c r="Q817">
        <v>344.25</v>
      </c>
      <c r="R817">
        <v>43.378094597493458</v>
      </c>
      <c r="S817">
        <v>173.5</v>
      </c>
      <c r="T817">
        <v>41.530930423218088</v>
      </c>
      <c r="U817">
        <v>0.15332904236035122</v>
      </c>
    </row>
    <row r="818" spans="16:21" x14ac:dyDescent="0.3">
      <c r="P818">
        <f t="shared" si="15"/>
        <v>814</v>
      </c>
      <c r="Q818">
        <v>281</v>
      </c>
      <c r="R818">
        <v>38.81892696751278</v>
      </c>
      <c r="S818">
        <v>203.91666666666666</v>
      </c>
      <c r="T818">
        <v>36.164921058278516</v>
      </c>
      <c r="U818">
        <v>-0.23422043094495829</v>
      </c>
    </row>
    <row r="819" spans="16:21" x14ac:dyDescent="0.3">
      <c r="P819">
        <f t="shared" si="15"/>
        <v>815</v>
      </c>
      <c r="Q819">
        <v>316.08333333333331</v>
      </c>
      <c r="R819">
        <v>50.269199558401873</v>
      </c>
      <c r="S819">
        <v>174.66666666666666</v>
      </c>
      <c r="T819">
        <v>46.730043544779321</v>
      </c>
      <c r="U819">
        <v>-7.6883680305564431E-2</v>
      </c>
    </row>
    <row r="820" spans="16:21" x14ac:dyDescent="0.3">
      <c r="P820">
        <f t="shared" si="15"/>
        <v>816</v>
      </c>
      <c r="Q820">
        <v>297.08333333333331</v>
      </c>
      <c r="R820">
        <v>35.38992751754342</v>
      </c>
      <c r="S820">
        <v>187.16666666666666</v>
      </c>
      <c r="T820">
        <v>41.498813418596882</v>
      </c>
      <c r="U820">
        <v>-0.21418496451539271</v>
      </c>
    </row>
    <row r="821" spans="16:21" x14ac:dyDescent="0.3">
      <c r="P821">
        <f t="shared" si="15"/>
        <v>817</v>
      </c>
      <c r="Q821">
        <v>306.58333333333331</v>
      </c>
      <c r="R821">
        <v>44.192673875229943</v>
      </c>
      <c r="S821">
        <v>170.66666666666666</v>
      </c>
      <c r="T821">
        <v>39.598745006131288</v>
      </c>
      <c r="U821">
        <v>-3.7489725397779221E-2</v>
      </c>
    </row>
    <row r="822" spans="16:21" x14ac:dyDescent="0.3">
      <c r="P822">
        <f t="shared" si="15"/>
        <v>818</v>
      </c>
      <c r="Q822">
        <v>330.75</v>
      </c>
      <c r="R822">
        <v>57.910785618130681</v>
      </c>
      <c r="S822">
        <v>177.75</v>
      </c>
      <c r="T822">
        <v>47.627579863314111</v>
      </c>
      <c r="U822">
        <v>0.26606267180540727</v>
      </c>
    </row>
    <row r="823" spans="16:21" x14ac:dyDescent="0.3">
      <c r="P823">
        <f t="shared" si="15"/>
        <v>819</v>
      </c>
      <c r="Q823">
        <v>321.16666666666669</v>
      </c>
      <c r="R823">
        <v>36.458777053576981</v>
      </c>
      <c r="S823">
        <v>197.66666666666666</v>
      </c>
      <c r="T823">
        <v>39.633166398710571</v>
      </c>
      <c r="U823">
        <v>0.40891922764081823</v>
      </c>
    </row>
    <row r="824" spans="16:21" x14ac:dyDescent="0.3">
      <c r="P824">
        <f t="shared" si="15"/>
        <v>820</v>
      </c>
      <c r="Q824">
        <v>277.83333333333331</v>
      </c>
      <c r="R824">
        <v>28.402411335958249</v>
      </c>
      <c r="S824">
        <v>187.33333333333334</v>
      </c>
      <c r="T824">
        <v>43.26521452482109</v>
      </c>
      <c r="U824">
        <v>0.3320707293455642</v>
      </c>
    </row>
    <row r="825" spans="16:21" x14ac:dyDescent="0.3">
      <c r="P825">
        <f t="shared" si="15"/>
        <v>821</v>
      </c>
      <c r="Q825">
        <v>319.75</v>
      </c>
      <c r="R825">
        <v>49.023417409901711</v>
      </c>
      <c r="S825">
        <v>184.5</v>
      </c>
      <c r="T825">
        <v>46.400431032480725</v>
      </c>
      <c r="U825">
        <v>0.15088851765565417</v>
      </c>
    </row>
    <row r="826" spans="16:21" x14ac:dyDescent="0.3">
      <c r="P826">
        <f t="shared" si="15"/>
        <v>822</v>
      </c>
      <c r="Q826">
        <v>333.5</v>
      </c>
      <c r="R826">
        <v>42.70724869280496</v>
      </c>
      <c r="S826">
        <v>194.33333333333334</v>
      </c>
      <c r="T826">
        <v>50.557498020181022</v>
      </c>
      <c r="U826">
        <v>0.2360753832594743</v>
      </c>
    </row>
    <row r="827" spans="16:21" x14ac:dyDescent="0.3">
      <c r="P827">
        <f t="shared" si="15"/>
        <v>823</v>
      </c>
      <c r="Q827">
        <v>329.91666666666669</v>
      </c>
      <c r="R827">
        <v>45.589987603606311</v>
      </c>
      <c r="S827">
        <v>181.5</v>
      </c>
      <c r="T827">
        <v>36.415531152118447</v>
      </c>
      <c r="U827">
        <v>0.17059996880606582</v>
      </c>
    </row>
    <row r="828" spans="16:21" x14ac:dyDescent="0.3">
      <c r="P828">
        <f t="shared" si="15"/>
        <v>824</v>
      </c>
      <c r="Q828">
        <v>332.83333333333331</v>
      </c>
      <c r="R828">
        <v>48.848249867846057</v>
      </c>
      <c r="S828">
        <v>192.5</v>
      </c>
      <c r="T828">
        <v>49.813287748989595</v>
      </c>
      <c r="U828">
        <v>0.65126886557974473</v>
      </c>
    </row>
    <row r="829" spans="16:21" x14ac:dyDescent="0.3">
      <c r="P829">
        <f t="shared" si="15"/>
        <v>825</v>
      </c>
      <c r="Q829">
        <v>308.33333333333331</v>
      </c>
      <c r="R829">
        <v>53.345074465192909</v>
      </c>
      <c r="S829">
        <v>180.83333333333334</v>
      </c>
      <c r="T829">
        <v>46.23228571490106</v>
      </c>
      <c r="U829">
        <v>0.26070587259822664</v>
      </c>
    </row>
    <row r="830" spans="16:21" x14ac:dyDescent="0.3">
      <c r="P830">
        <f t="shared" si="15"/>
        <v>826</v>
      </c>
      <c r="Q830">
        <v>305.66666666666669</v>
      </c>
      <c r="R830">
        <v>47.784237289438245</v>
      </c>
      <c r="S830">
        <v>163.33333333333334</v>
      </c>
      <c r="T830">
        <v>34.12366103489255</v>
      </c>
      <c r="U830">
        <v>0.20976078880380156</v>
      </c>
    </row>
    <row r="831" spans="16:21" x14ac:dyDescent="0.3">
      <c r="P831">
        <f t="shared" si="15"/>
        <v>827</v>
      </c>
      <c r="Q831">
        <v>347.58333333333331</v>
      </c>
      <c r="R831">
        <v>45.639811833994578</v>
      </c>
      <c r="S831">
        <v>185.66666666666666</v>
      </c>
      <c r="T831">
        <v>46.650213549805173</v>
      </c>
      <c r="U831">
        <v>0.13425745586631307</v>
      </c>
    </row>
    <row r="832" spans="16:21" x14ac:dyDescent="0.3">
      <c r="P832">
        <f t="shared" si="15"/>
        <v>828</v>
      </c>
      <c r="Q832">
        <v>315.91666666666669</v>
      </c>
      <c r="R832">
        <v>44.122676778053858</v>
      </c>
      <c r="S832">
        <v>209.33333333333334</v>
      </c>
      <c r="T832">
        <v>47.248536934218805</v>
      </c>
      <c r="U832">
        <v>0.35275228011094034</v>
      </c>
    </row>
    <row r="833" spans="16:21" x14ac:dyDescent="0.3">
      <c r="P833">
        <f t="shared" si="15"/>
        <v>829</v>
      </c>
      <c r="Q833">
        <v>324.25</v>
      </c>
      <c r="R833">
        <v>48.778022249220548</v>
      </c>
      <c r="S833">
        <v>185.08333333333334</v>
      </c>
      <c r="T833">
        <v>44.149453478205643</v>
      </c>
      <c r="U833">
        <v>0.56515215682664977</v>
      </c>
    </row>
    <row r="834" spans="16:21" x14ac:dyDescent="0.3">
      <c r="P834">
        <f t="shared" si="15"/>
        <v>830</v>
      </c>
      <c r="Q834">
        <v>335.25</v>
      </c>
      <c r="R834">
        <v>55.499590498079762</v>
      </c>
      <c r="S834">
        <v>193.08333333333334</v>
      </c>
      <c r="T834">
        <v>49.511171068821049</v>
      </c>
      <c r="U834">
        <v>0.33512981337183945</v>
      </c>
    </row>
    <row r="835" spans="16:21" x14ac:dyDescent="0.3">
      <c r="P835">
        <f t="shared" si="15"/>
        <v>831</v>
      </c>
      <c r="Q835">
        <v>351.33333333333331</v>
      </c>
      <c r="R835">
        <v>39.167085748886308</v>
      </c>
      <c r="S835">
        <v>204.5</v>
      </c>
      <c r="T835">
        <v>48.331243423991182</v>
      </c>
      <c r="U835">
        <v>-0.23253207803126483</v>
      </c>
    </row>
    <row r="836" spans="16:21" x14ac:dyDescent="0.3">
      <c r="P836">
        <f t="shared" si="15"/>
        <v>832</v>
      </c>
      <c r="Q836">
        <v>307.75</v>
      </c>
      <c r="R836">
        <v>47.661924960172257</v>
      </c>
      <c r="S836">
        <v>171.16666666666666</v>
      </c>
      <c r="T836">
        <v>41.213045889804761</v>
      </c>
      <c r="U836">
        <v>0.33259709644414698</v>
      </c>
    </row>
    <row r="837" spans="16:21" x14ac:dyDescent="0.3">
      <c r="P837">
        <f t="shared" si="15"/>
        <v>833</v>
      </c>
      <c r="Q837">
        <v>312</v>
      </c>
      <c r="R837">
        <v>42.772123462069843</v>
      </c>
      <c r="S837">
        <v>175.91666666666666</v>
      </c>
      <c r="T837">
        <v>47.111971714075821</v>
      </c>
      <c r="U837">
        <v>-9.1131095700843698E-2</v>
      </c>
    </row>
    <row r="838" spans="16:21" x14ac:dyDescent="0.3">
      <c r="P838">
        <f t="shared" ref="P838:P901" si="16">P837+1</f>
        <v>834</v>
      </c>
      <c r="Q838">
        <v>326.5</v>
      </c>
      <c r="R838">
        <v>43.050710056439677</v>
      </c>
      <c r="S838">
        <v>196.5</v>
      </c>
      <c r="T838">
        <v>41.104080752955106</v>
      </c>
      <c r="U838">
        <v>0.12221837296368954</v>
      </c>
    </row>
    <row r="839" spans="16:21" x14ac:dyDescent="0.3">
      <c r="P839">
        <f t="shared" si="16"/>
        <v>835</v>
      </c>
      <c r="Q839">
        <v>327.83333333333331</v>
      </c>
      <c r="R839">
        <v>40.147078085308848</v>
      </c>
      <c r="S839">
        <v>186</v>
      </c>
      <c r="T839">
        <v>35.665109000254013</v>
      </c>
      <c r="U839">
        <v>-0.54100388246355613</v>
      </c>
    </row>
    <row r="840" spans="16:21" x14ac:dyDescent="0.3">
      <c r="P840">
        <f t="shared" si="16"/>
        <v>836</v>
      </c>
      <c r="Q840">
        <v>305.75</v>
      </c>
      <c r="R840">
        <v>48.993738004324221</v>
      </c>
      <c r="S840">
        <v>191.5</v>
      </c>
      <c r="T840">
        <v>37.298549813388433</v>
      </c>
      <c r="U840">
        <v>-0.35144407205760209</v>
      </c>
    </row>
    <row r="841" spans="16:21" x14ac:dyDescent="0.3">
      <c r="P841">
        <f t="shared" si="16"/>
        <v>837</v>
      </c>
      <c r="Q841">
        <v>331.33333333333331</v>
      </c>
      <c r="R841">
        <v>53.520316165211966</v>
      </c>
      <c r="S841">
        <v>186.58333333333334</v>
      </c>
      <c r="T841">
        <v>44.14533504302134</v>
      </c>
      <c r="U841">
        <v>-0.19605432519070834</v>
      </c>
    </row>
    <row r="842" spans="16:21" x14ac:dyDescent="0.3">
      <c r="P842">
        <f t="shared" si="16"/>
        <v>838</v>
      </c>
      <c r="Q842">
        <v>306.41666666666669</v>
      </c>
      <c r="R842">
        <v>37.171490378645082</v>
      </c>
      <c r="S842">
        <v>195.66666666666666</v>
      </c>
      <c r="T842">
        <v>53.06314134780348</v>
      </c>
      <c r="U842">
        <v>-6.2420889256029226E-2</v>
      </c>
    </row>
    <row r="843" spans="16:21" x14ac:dyDescent="0.3">
      <c r="P843">
        <f t="shared" si="16"/>
        <v>839</v>
      </c>
      <c r="Q843">
        <v>343.66666666666669</v>
      </c>
      <c r="R843">
        <v>47.974109178964007</v>
      </c>
      <c r="S843">
        <v>204.16666666666666</v>
      </c>
      <c r="T843">
        <v>31.414626973414624</v>
      </c>
      <c r="U843">
        <v>-0.24389788523127734</v>
      </c>
    </row>
    <row r="844" spans="16:21" x14ac:dyDescent="0.3">
      <c r="P844">
        <f t="shared" si="16"/>
        <v>840</v>
      </c>
      <c r="Q844">
        <v>365.33333333333331</v>
      </c>
      <c r="R844">
        <v>33.775551494947926</v>
      </c>
      <c r="S844">
        <v>180.33333333333334</v>
      </c>
      <c r="T844">
        <v>38.043834366863379</v>
      </c>
      <c r="U844">
        <v>0.27667593305156279</v>
      </c>
    </row>
    <row r="845" spans="16:21" x14ac:dyDescent="0.3">
      <c r="P845">
        <f t="shared" si="16"/>
        <v>841</v>
      </c>
      <c r="Q845">
        <v>310.75</v>
      </c>
      <c r="R845">
        <v>45.859716924155087</v>
      </c>
      <c r="S845">
        <v>174.08333333333334</v>
      </c>
      <c r="T845">
        <v>44.242016913857604</v>
      </c>
      <c r="U845">
        <v>-0.5347991907873626</v>
      </c>
    </row>
    <row r="846" spans="16:21" x14ac:dyDescent="0.3">
      <c r="P846">
        <f t="shared" si="16"/>
        <v>842</v>
      </c>
      <c r="Q846">
        <v>314.66666666666669</v>
      </c>
      <c r="R846">
        <v>54.23908911365303</v>
      </c>
      <c r="S846">
        <v>194.91666666666666</v>
      </c>
      <c r="T846">
        <v>46.574394708082295</v>
      </c>
      <c r="U846">
        <v>-4.9098497023379505E-2</v>
      </c>
    </row>
    <row r="847" spans="16:21" x14ac:dyDescent="0.3">
      <c r="P847">
        <f t="shared" si="16"/>
        <v>843</v>
      </c>
      <c r="Q847">
        <v>314.25</v>
      </c>
      <c r="R847">
        <v>43.766165844488512</v>
      </c>
      <c r="S847">
        <v>187.58333333333334</v>
      </c>
      <c r="T847">
        <v>41.931672414955656</v>
      </c>
      <c r="U847">
        <v>-0.17262283930550495</v>
      </c>
    </row>
    <row r="848" spans="16:21" x14ac:dyDescent="0.3">
      <c r="P848">
        <f t="shared" si="16"/>
        <v>844</v>
      </c>
      <c r="Q848">
        <v>330</v>
      </c>
      <c r="R848">
        <v>44.703060704650149</v>
      </c>
      <c r="S848">
        <v>179.66666666666666</v>
      </c>
      <c r="T848">
        <v>42.751572716064743</v>
      </c>
      <c r="U848">
        <v>-0.53167129177067318</v>
      </c>
    </row>
    <row r="849" spans="16:21" x14ac:dyDescent="0.3">
      <c r="P849">
        <f t="shared" si="16"/>
        <v>845</v>
      </c>
      <c r="Q849">
        <v>313.66666666666669</v>
      </c>
      <c r="R849">
        <v>46.912555662507728</v>
      </c>
      <c r="S849">
        <v>189.58333333333334</v>
      </c>
      <c r="T849">
        <v>53.847357212660683</v>
      </c>
      <c r="U849">
        <v>0.24908271695783735</v>
      </c>
    </row>
    <row r="850" spans="16:21" x14ac:dyDescent="0.3">
      <c r="P850">
        <f t="shared" si="16"/>
        <v>846</v>
      </c>
      <c r="Q850">
        <v>324</v>
      </c>
      <c r="R850">
        <v>38</v>
      </c>
      <c r="S850">
        <v>170.5</v>
      </c>
      <c r="T850">
        <v>27.100821859392852</v>
      </c>
      <c r="U850">
        <v>-0.21406861521758058</v>
      </c>
    </row>
    <row r="851" spans="16:21" x14ac:dyDescent="0.3">
      <c r="P851">
        <f t="shared" si="16"/>
        <v>847</v>
      </c>
      <c r="Q851">
        <v>311.08333333333331</v>
      </c>
      <c r="R851">
        <v>45.721406033683792</v>
      </c>
      <c r="S851">
        <v>188.33333333333334</v>
      </c>
      <c r="T851">
        <v>56.256447441941091</v>
      </c>
      <c r="U851">
        <v>-0.55869404919226195</v>
      </c>
    </row>
    <row r="852" spans="16:21" x14ac:dyDescent="0.3">
      <c r="P852">
        <f t="shared" si="16"/>
        <v>848</v>
      </c>
      <c r="Q852">
        <v>297.25</v>
      </c>
      <c r="R852">
        <v>44.06013452709211</v>
      </c>
      <c r="S852">
        <v>184.25</v>
      </c>
      <c r="T852">
        <v>34.876730976918751</v>
      </c>
      <c r="U852">
        <v>-0.24656270432032018</v>
      </c>
    </row>
    <row r="853" spans="16:21" x14ac:dyDescent="0.3">
      <c r="P853">
        <f t="shared" si="16"/>
        <v>849</v>
      </c>
      <c r="Q853">
        <v>337.83333333333331</v>
      </c>
      <c r="R853">
        <v>46.467649222253876</v>
      </c>
      <c r="S853">
        <v>164.08333333333334</v>
      </c>
      <c r="T853">
        <v>50.878569043152048</v>
      </c>
      <c r="U853">
        <v>-5.8056484383214972E-2</v>
      </c>
    </row>
    <row r="854" spans="16:21" x14ac:dyDescent="0.3">
      <c r="P854">
        <f t="shared" si="16"/>
        <v>850</v>
      </c>
      <c r="Q854">
        <v>334.66666666666669</v>
      </c>
      <c r="R854">
        <v>54.776128399369824</v>
      </c>
      <c r="S854">
        <v>173.41666666666666</v>
      </c>
      <c r="T854">
        <v>42.77097217279568</v>
      </c>
      <c r="U854">
        <v>0.16707338242496567</v>
      </c>
    </row>
    <row r="855" spans="16:21" x14ac:dyDescent="0.3">
      <c r="P855">
        <f t="shared" si="16"/>
        <v>851</v>
      </c>
      <c r="Q855">
        <v>303.66666666666669</v>
      </c>
      <c r="R855">
        <v>55.375303542502131</v>
      </c>
      <c r="S855">
        <v>188.91666666666666</v>
      </c>
      <c r="T855">
        <v>38.747336174323806</v>
      </c>
      <c r="U855">
        <v>-0.16872792018680716</v>
      </c>
    </row>
    <row r="856" spans="16:21" x14ac:dyDescent="0.3">
      <c r="P856">
        <f t="shared" si="16"/>
        <v>852</v>
      </c>
      <c r="Q856">
        <v>324.41666666666669</v>
      </c>
      <c r="R856">
        <v>43.781395661406378</v>
      </c>
      <c r="S856">
        <v>193.16666666666666</v>
      </c>
      <c r="T856">
        <v>54.181233472541599</v>
      </c>
      <c r="U856">
        <v>0.38159669243795202</v>
      </c>
    </row>
    <row r="857" spans="16:21" x14ac:dyDescent="0.3">
      <c r="P857">
        <f t="shared" si="16"/>
        <v>853</v>
      </c>
      <c r="Q857">
        <v>332.25</v>
      </c>
      <c r="R857">
        <v>43.205902374559891</v>
      </c>
      <c r="S857">
        <v>179.75</v>
      </c>
      <c r="T857">
        <v>49.088278549049683</v>
      </c>
      <c r="U857">
        <v>3.0122241549605189E-2</v>
      </c>
    </row>
    <row r="858" spans="16:21" x14ac:dyDescent="0.3">
      <c r="P858">
        <f t="shared" si="16"/>
        <v>854</v>
      </c>
      <c r="Q858">
        <v>312.5</v>
      </c>
      <c r="R858">
        <v>44.579856845481643</v>
      </c>
      <c r="S858">
        <v>190.91666666666666</v>
      </c>
      <c r="T858">
        <v>41.145989163494733</v>
      </c>
      <c r="U858">
        <v>-0.36687621256874764</v>
      </c>
    </row>
    <row r="859" spans="16:21" x14ac:dyDescent="0.3">
      <c r="P859">
        <f t="shared" si="16"/>
        <v>855</v>
      </c>
      <c r="Q859">
        <v>310.16666666666669</v>
      </c>
      <c r="R859">
        <v>47.28219602139972</v>
      </c>
      <c r="S859">
        <v>176.75</v>
      </c>
      <c r="T859">
        <v>52.1241960914681</v>
      </c>
      <c r="U859">
        <v>0.35844692169643083</v>
      </c>
    </row>
    <row r="860" spans="16:21" x14ac:dyDescent="0.3">
      <c r="P860">
        <f t="shared" si="16"/>
        <v>856</v>
      </c>
      <c r="Q860">
        <v>321.5</v>
      </c>
      <c r="R860">
        <v>52.931344898153426</v>
      </c>
      <c r="S860">
        <v>179.5</v>
      </c>
      <c r="T860">
        <v>40.986694071479967</v>
      </c>
      <c r="U860">
        <v>-0.64690801573004963</v>
      </c>
    </row>
    <row r="861" spans="16:21" x14ac:dyDescent="0.3">
      <c r="P861">
        <f t="shared" si="16"/>
        <v>857</v>
      </c>
      <c r="Q861">
        <v>320.33333333333331</v>
      </c>
      <c r="R861">
        <v>53.064854544969734</v>
      </c>
      <c r="S861">
        <v>189.66666666666666</v>
      </c>
      <c r="T861">
        <v>42.683472069160324</v>
      </c>
      <c r="U861">
        <v>-0.12095833818566565</v>
      </c>
    </row>
    <row r="862" spans="16:21" x14ac:dyDescent="0.3">
      <c r="P862">
        <f t="shared" si="16"/>
        <v>858</v>
      </c>
      <c r="Q862">
        <v>314.83333333333331</v>
      </c>
      <c r="R862">
        <v>56.473378013382828</v>
      </c>
      <c r="S862">
        <v>163.25</v>
      </c>
      <c r="T862">
        <v>39.927491098922623</v>
      </c>
      <c r="U862">
        <v>-0.37993015246295309</v>
      </c>
    </row>
    <row r="863" spans="16:21" x14ac:dyDescent="0.3">
      <c r="P863">
        <f t="shared" si="16"/>
        <v>859</v>
      </c>
      <c r="Q863">
        <v>318</v>
      </c>
      <c r="R863">
        <v>36.588622175852329</v>
      </c>
      <c r="S863">
        <v>206.75</v>
      </c>
      <c r="T863">
        <v>49.027126072298906</v>
      </c>
      <c r="U863">
        <v>-7.8551868772577763E-2</v>
      </c>
    </row>
    <row r="864" spans="16:21" x14ac:dyDescent="0.3">
      <c r="P864">
        <f t="shared" si="16"/>
        <v>860</v>
      </c>
      <c r="Q864">
        <v>288.41666666666669</v>
      </c>
      <c r="R864">
        <v>37.746663508985833</v>
      </c>
      <c r="S864">
        <v>168.83333333333334</v>
      </c>
      <c r="T864">
        <v>46.37560748601544</v>
      </c>
      <c r="U864">
        <v>0.37541130394754058</v>
      </c>
    </row>
    <row r="865" spans="16:21" x14ac:dyDescent="0.3">
      <c r="P865">
        <f t="shared" si="16"/>
        <v>861</v>
      </c>
      <c r="Q865">
        <v>315.66666666666669</v>
      </c>
      <c r="R865">
        <v>51.181199199658842</v>
      </c>
      <c r="S865">
        <v>202</v>
      </c>
      <c r="T865">
        <v>39.052412333822723</v>
      </c>
      <c r="U865">
        <v>-8.1460032148545636E-2</v>
      </c>
    </row>
    <row r="866" spans="16:21" x14ac:dyDescent="0.3">
      <c r="P866">
        <f t="shared" si="16"/>
        <v>862</v>
      </c>
      <c r="Q866">
        <v>312.41666666666669</v>
      </c>
      <c r="R866">
        <v>42.444527076972904</v>
      </c>
      <c r="S866">
        <v>181.5</v>
      </c>
      <c r="T866">
        <v>45.430266242991479</v>
      </c>
      <c r="U866">
        <v>-0.15616950035139582</v>
      </c>
    </row>
    <row r="867" spans="16:21" x14ac:dyDescent="0.3">
      <c r="P867">
        <f t="shared" si="16"/>
        <v>863</v>
      </c>
      <c r="Q867">
        <v>314.91666666666669</v>
      </c>
      <c r="R867">
        <v>47.192946956343476</v>
      </c>
      <c r="S867">
        <v>220.08333333333334</v>
      </c>
      <c r="T867">
        <v>34.426359703347067</v>
      </c>
      <c r="U867">
        <v>0.10441674459989965</v>
      </c>
    </row>
    <row r="868" spans="16:21" x14ac:dyDescent="0.3">
      <c r="P868">
        <f t="shared" si="16"/>
        <v>864</v>
      </c>
      <c r="Q868">
        <v>307.91666666666669</v>
      </c>
      <c r="R868">
        <v>51.443629048668178</v>
      </c>
      <c r="S868">
        <v>171.58333333333334</v>
      </c>
      <c r="T868">
        <v>43.092834952488637</v>
      </c>
      <c r="U868">
        <v>-8.4247918679673323E-2</v>
      </c>
    </row>
    <row r="869" spans="16:21" x14ac:dyDescent="0.3">
      <c r="P869">
        <f t="shared" si="16"/>
        <v>865</v>
      </c>
      <c r="Q869">
        <v>325.25</v>
      </c>
      <c r="R869">
        <v>42.319402384507015</v>
      </c>
      <c r="S869">
        <v>181.16666666666666</v>
      </c>
      <c r="T869">
        <v>44.404818193388436</v>
      </c>
      <c r="U869">
        <v>-0.31036175694429963</v>
      </c>
    </row>
    <row r="870" spans="16:21" x14ac:dyDescent="0.3">
      <c r="P870">
        <f t="shared" si="16"/>
        <v>866</v>
      </c>
      <c r="Q870">
        <v>332.91666666666669</v>
      </c>
      <c r="R870">
        <v>44.114434523558614</v>
      </c>
      <c r="S870">
        <v>164.16666666666666</v>
      </c>
      <c r="T870">
        <v>49.425487229553838</v>
      </c>
      <c r="U870">
        <v>0.25550900291348133</v>
      </c>
    </row>
    <row r="871" spans="16:21" x14ac:dyDescent="0.3">
      <c r="P871">
        <f t="shared" si="16"/>
        <v>867</v>
      </c>
      <c r="Q871">
        <v>306.16666666666669</v>
      </c>
      <c r="R871">
        <v>51.590755573126351</v>
      </c>
      <c r="S871">
        <v>185.91666666666666</v>
      </c>
      <c r="T871">
        <v>44.13503727370712</v>
      </c>
      <c r="U871">
        <v>-0.12396246998188348</v>
      </c>
    </row>
    <row r="872" spans="16:21" x14ac:dyDescent="0.3">
      <c r="P872">
        <f t="shared" si="16"/>
        <v>868</v>
      </c>
      <c r="Q872">
        <v>337.25</v>
      </c>
      <c r="R872">
        <v>52.575702995343256</v>
      </c>
      <c r="S872">
        <v>167.75</v>
      </c>
      <c r="T872">
        <v>38.556039498607504</v>
      </c>
      <c r="U872">
        <v>-0.11571551609516702</v>
      </c>
    </row>
    <row r="873" spans="16:21" x14ac:dyDescent="0.3">
      <c r="P873">
        <f t="shared" si="16"/>
        <v>869</v>
      </c>
      <c r="Q873">
        <v>301.75</v>
      </c>
      <c r="R873">
        <v>50.250508816962608</v>
      </c>
      <c r="S873">
        <v>189.33333333333334</v>
      </c>
      <c r="T873">
        <v>37.859388972001845</v>
      </c>
      <c r="U873">
        <v>0.2172314405485829</v>
      </c>
    </row>
    <row r="874" spans="16:21" x14ac:dyDescent="0.3">
      <c r="P874">
        <f t="shared" si="16"/>
        <v>870</v>
      </c>
      <c r="Q874">
        <v>301.25</v>
      </c>
      <c r="R874">
        <v>40.063869463191352</v>
      </c>
      <c r="S874">
        <v>182.41666666666666</v>
      </c>
      <c r="T874">
        <v>49.345642403787039</v>
      </c>
      <c r="U874">
        <v>0.32587626336664705</v>
      </c>
    </row>
    <row r="875" spans="16:21" x14ac:dyDescent="0.3">
      <c r="P875">
        <f t="shared" si="16"/>
        <v>871</v>
      </c>
      <c r="Q875">
        <v>306.58333333333331</v>
      </c>
      <c r="R875">
        <v>34.799316433551269</v>
      </c>
      <c r="S875">
        <v>176.33333333333334</v>
      </c>
      <c r="T875">
        <v>47.810864747239094</v>
      </c>
      <c r="U875">
        <v>0.51938880415825273</v>
      </c>
    </row>
    <row r="876" spans="16:21" x14ac:dyDescent="0.3">
      <c r="P876">
        <f t="shared" si="16"/>
        <v>872</v>
      </c>
      <c r="Q876">
        <v>300.5</v>
      </c>
      <c r="R876">
        <v>44.815784556945395</v>
      </c>
      <c r="S876">
        <v>177.41666666666666</v>
      </c>
      <c r="T876">
        <v>30.752555942062745</v>
      </c>
      <c r="U876">
        <v>0.19567684915703681</v>
      </c>
    </row>
    <row r="877" spans="16:21" x14ac:dyDescent="0.3">
      <c r="P877">
        <f t="shared" si="16"/>
        <v>873</v>
      </c>
      <c r="Q877">
        <v>314.08333333333331</v>
      </c>
      <c r="R877">
        <v>47.9250519672187</v>
      </c>
      <c r="S877">
        <v>192.58333333333334</v>
      </c>
      <c r="T877">
        <v>47.456120083012848</v>
      </c>
      <c r="U877">
        <v>2.7277346414014105E-2</v>
      </c>
    </row>
    <row r="878" spans="16:21" x14ac:dyDescent="0.3">
      <c r="P878">
        <f t="shared" si="16"/>
        <v>874</v>
      </c>
      <c r="Q878">
        <v>331.16666666666669</v>
      </c>
      <c r="R878">
        <v>48.145297765926259</v>
      </c>
      <c r="S878">
        <v>171.25</v>
      </c>
      <c r="T878">
        <v>46.546408903568299</v>
      </c>
      <c r="U878">
        <v>-0.67184165375628369</v>
      </c>
    </row>
    <row r="879" spans="16:21" x14ac:dyDescent="0.3">
      <c r="P879">
        <f t="shared" si="16"/>
        <v>875</v>
      </c>
      <c r="Q879">
        <v>329.75</v>
      </c>
      <c r="R879">
        <v>49.536258529393486</v>
      </c>
      <c r="S879">
        <v>178</v>
      </c>
      <c r="T879">
        <v>51.536394906900505</v>
      </c>
      <c r="U879">
        <v>-0.1857409493511808</v>
      </c>
    </row>
    <row r="880" spans="16:21" x14ac:dyDescent="0.3">
      <c r="P880">
        <f t="shared" si="16"/>
        <v>876</v>
      </c>
      <c r="Q880">
        <v>323</v>
      </c>
      <c r="R880">
        <v>51.366773838206491</v>
      </c>
      <c r="S880">
        <v>188.66666666666666</v>
      </c>
      <c r="T880">
        <v>37.741545310496285</v>
      </c>
      <c r="U880">
        <v>-0.42325361464366767</v>
      </c>
    </row>
    <row r="881" spans="16:21" x14ac:dyDescent="0.3">
      <c r="P881">
        <f t="shared" si="16"/>
        <v>877</v>
      </c>
      <c r="Q881">
        <v>312.58333333333331</v>
      </c>
      <c r="R881">
        <v>47.246853350410106</v>
      </c>
      <c r="S881">
        <v>187.75</v>
      </c>
      <c r="T881">
        <v>46.645909885979378</v>
      </c>
      <c r="U881">
        <v>-0.34184662498319868</v>
      </c>
    </row>
    <row r="882" spans="16:21" x14ac:dyDescent="0.3">
      <c r="P882">
        <f t="shared" si="16"/>
        <v>878</v>
      </c>
      <c r="Q882">
        <v>332</v>
      </c>
      <c r="R882">
        <v>54.223443437150117</v>
      </c>
      <c r="S882">
        <v>164.58333333333334</v>
      </c>
      <c r="T882">
        <v>49.397199650722463</v>
      </c>
      <c r="U882">
        <v>0.31367785243028939</v>
      </c>
    </row>
    <row r="883" spans="16:21" x14ac:dyDescent="0.3">
      <c r="P883">
        <f t="shared" si="16"/>
        <v>879</v>
      </c>
      <c r="Q883">
        <v>314.5</v>
      </c>
      <c r="R883">
        <v>49.096380166510706</v>
      </c>
      <c r="S883">
        <v>177.16666666666666</v>
      </c>
      <c r="T883">
        <v>43.678231177416976</v>
      </c>
      <c r="U883">
        <v>-0.25817256628600721</v>
      </c>
    </row>
    <row r="884" spans="16:21" x14ac:dyDescent="0.3">
      <c r="P884">
        <f t="shared" si="16"/>
        <v>880</v>
      </c>
      <c r="Q884">
        <v>316.25</v>
      </c>
      <c r="R884">
        <v>48.80597020112117</v>
      </c>
      <c r="S884">
        <v>207</v>
      </c>
      <c r="T884">
        <v>38.033478075840691</v>
      </c>
      <c r="U884">
        <v>8.3941966569798493E-2</v>
      </c>
    </row>
    <row r="885" spans="16:21" x14ac:dyDescent="0.3">
      <c r="P885">
        <f t="shared" si="16"/>
        <v>881</v>
      </c>
      <c r="Q885">
        <v>339.66666666666669</v>
      </c>
      <c r="R885">
        <v>44.231484741349682</v>
      </c>
      <c r="S885">
        <v>157.66666666666666</v>
      </c>
      <c r="T885">
        <v>30.701890179695162</v>
      </c>
      <c r="U885">
        <v>-0.14462102986606271</v>
      </c>
    </row>
    <row r="886" spans="16:21" x14ac:dyDescent="0.3">
      <c r="P886">
        <f t="shared" si="16"/>
        <v>882</v>
      </c>
      <c r="Q886">
        <v>306.5</v>
      </c>
      <c r="R886">
        <v>47.999053020961682</v>
      </c>
      <c r="S886">
        <v>179.25</v>
      </c>
      <c r="T886">
        <v>37.945235657337918</v>
      </c>
      <c r="U886">
        <v>-0.14961549819994946</v>
      </c>
    </row>
    <row r="887" spans="16:21" x14ac:dyDescent="0.3">
      <c r="P887">
        <f t="shared" si="16"/>
        <v>883</v>
      </c>
      <c r="Q887">
        <v>329.41666666666669</v>
      </c>
      <c r="R887">
        <v>46.427770555863283</v>
      </c>
      <c r="S887">
        <v>186</v>
      </c>
      <c r="T887">
        <v>31.854784141903593</v>
      </c>
      <c r="U887">
        <v>0.32074426040653697</v>
      </c>
    </row>
    <row r="888" spans="16:21" x14ac:dyDescent="0.3">
      <c r="P888">
        <f t="shared" si="16"/>
        <v>884</v>
      </c>
      <c r="Q888">
        <v>319.5</v>
      </c>
      <c r="R888">
        <v>42.393181269890775</v>
      </c>
      <c r="S888">
        <v>196.91666666666666</v>
      </c>
      <c r="T888">
        <v>52.821239414967678</v>
      </c>
      <c r="U888">
        <v>-0.47984593968409833</v>
      </c>
    </row>
    <row r="889" spans="16:21" x14ac:dyDescent="0.3">
      <c r="P889">
        <f t="shared" si="16"/>
        <v>885</v>
      </c>
      <c r="Q889">
        <v>308.66666666666669</v>
      </c>
      <c r="R889">
        <v>48.582326253921096</v>
      </c>
      <c r="S889">
        <v>174.58333333333334</v>
      </c>
      <c r="T889">
        <v>52.297155030101074</v>
      </c>
      <c r="U889">
        <v>-0.56443136063345534</v>
      </c>
    </row>
    <row r="890" spans="16:21" x14ac:dyDescent="0.3">
      <c r="P890">
        <f t="shared" si="16"/>
        <v>886</v>
      </c>
      <c r="Q890">
        <v>327.83333333333331</v>
      </c>
      <c r="R890">
        <v>51.370018375301314</v>
      </c>
      <c r="S890">
        <v>163</v>
      </c>
      <c r="T890">
        <v>26.930887977798417</v>
      </c>
      <c r="U890">
        <v>0.61257041623893638</v>
      </c>
    </row>
    <row r="891" spans="16:21" x14ac:dyDescent="0.3">
      <c r="P891">
        <f t="shared" si="16"/>
        <v>887</v>
      </c>
      <c r="Q891">
        <v>336.91666666666669</v>
      </c>
      <c r="R891">
        <v>40.150757568610587</v>
      </c>
      <c r="S891">
        <v>159.33333333333334</v>
      </c>
      <c r="T891">
        <v>39.262133812557273</v>
      </c>
      <c r="U891">
        <v>-0.3826698390284678</v>
      </c>
    </row>
    <row r="892" spans="16:21" x14ac:dyDescent="0.3">
      <c r="P892">
        <f t="shared" si="16"/>
        <v>888</v>
      </c>
      <c r="Q892">
        <v>321.66666666666669</v>
      </c>
      <c r="R892">
        <v>51.29297902217909</v>
      </c>
      <c r="S892">
        <v>169.91666666666666</v>
      </c>
      <c r="T892">
        <v>39.315641886782146</v>
      </c>
      <c r="U892">
        <v>0.34128574284384844</v>
      </c>
    </row>
    <row r="893" spans="16:21" x14ac:dyDescent="0.3">
      <c r="P893">
        <f t="shared" si="16"/>
        <v>889</v>
      </c>
      <c r="Q893">
        <v>321</v>
      </c>
      <c r="R893">
        <v>59.937846595831708</v>
      </c>
      <c r="S893">
        <v>185.83333333333334</v>
      </c>
      <c r="T893">
        <v>49.992423668416258</v>
      </c>
      <c r="U893">
        <v>-0.31510137990846337</v>
      </c>
    </row>
    <row r="894" spans="16:21" x14ac:dyDescent="0.3">
      <c r="P894">
        <f t="shared" si="16"/>
        <v>890</v>
      </c>
      <c r="Q894">
        <v>330.91666666666669</v>
      </c>
      <c r="R894">
        <v>56.24695277941467</v>
      </c>
      <c r="S894">
        <v>198.33333333333334</v>
      </c>
      <c r="T894">
        <v>43.136850589581535</v>
      </c>
      <c r="U894">
        <v>0.1338854590828237</v>
      </c>
    </row>
    <row r="895" spans="16:21" x14ac:dyDescent="0.3">
      <c r="P895">
        <f t="shared" si="16"/>
        <v>891</v>
      </c>
      <c r="Q895">
        <v>323.08333333333331</v>
      </c>
      <c r="R895">
        <v>53.791615320492895</v>
      </c>
      <c r="S895">
        <v>180.66666666666666</v>
      </c>
      <c r="T895">
        <v>43.368051360279964</v>
      </c>
      <c r="U895">
        <v>0.42485650922469442</v>
      </c>
    </row>
    <row r="896" spans="16:21" x14ac:dyDescent="0.3">
      <c r="P896">
        <f t="shared" si="16"/>
        <v>892</v>
      </c>
      <c r="Q896">
        <v>331.33333333333331</v>
      </c>
      <c r="R896">
        <v>38.36744200569818</v>
      </c>
      <c r="S896">
        <v>196.41666666666666</v>
      </c>
      <c r="T896">
        <v>37.107848553135305</v>
      </c>
      <c r="U896">
        <v>4.2930242090593942E-2</v>
      </c>
    </row>
    <row r="897" spans="16:21" x14ac:dyDescent="0.3">
      <c r="P897">
        <f t="shared" si="16"/>
        <v>893</v>
      </c>
      <c r="Q897">
        <v>309.75</v>
      </c>
      <c r="R897">
        <v>49.499540861047848</v>
      </c>
      <c r="S897">
        <v>184.16666666666666</v>
      </c>
      <c r="T897">
        <v>28.650982319613227</v>
      </c>
      <c r="U897">
        <v>-0.35438386594137911</v>
      </c>
    </row>
    <row r="898" spans="16:21" x14ac:dyDescent="0.3">
      <c r="P898">
        <f t="shared" si="16"/>
        <v>894</v>
      </c>
      <c r="Q898">
        <v>326.08333333333331</v>
      </c>
      <c r="R898">
        <v>33.875328467601292</v>
      </c>
      <c r="S898">
        <v>175.16666666666666</v>
      </c>
      <c r="T898">
        <v>47.466415559431155</v>
      </c>
      <c r="U898">
        <v>1.9439511192516776E-2</v>
      </c>
    </row>
    <row r="899" spans="16:21" x14ac:dyDescent="0.3">
      <c r="P899">
        <f t="shared" si="16"/>
        <v>895</v>
      </c>
      <c r="Q899">
        <v>337.5</v>
      </c>
      <c r="R899">
        <v>53.075418038862395</v>
      </c>
      <c r="S899">
        <v>203.83333333333334</v>
      </c>
      <c r="T899">
        <v>43.209496711493962</v>
      </c>
      <c r="U899">
        <v>-0.11440131334910071</v>
      </c>
    </row>
    <row r="900" spans="16:21" x14ac:dyDescent="0.3">
      <c r="P900">
        <f t="shared" si="16"/>
        <v>896</v>
      </c>
      <c r="Q900">
        <v>318.33333333333331</v>
      </c>
      <c r="R900">
        <v>42.238141602828755</v>
      </c>
      <c r="S900">
        <v>176.58333333333334</v>
      </c>
      <c r="T900">
        <v>42.115551723439395</v>
      </c>
      <c r="U900">
        <v>1.797178537694704E-2</v>
      </c>
    </row>
    <row r="901" spans="16:21" x14ac:dyDescent="0.3">
      <c r="P901">
        <f t="shared" si="16"/>
        <v>897</v>
      </c>
      <c r="Q901">
        <v>319.91666666666669</v>
      </c>
      <c r="R901">
        <v>55.454253600821723</v>
      </c>
      <c r="S901">
        <v>191.75</v>
      </c>
      <c r="T901">
        <v>43.890618173322231</v>
      </c>
      <c r="U901">
        <v>9.9119878305995807E-2</v>
      </c>
    </row>
    <row r="902" spans="16:21" x14ac:dyDescent="0.3">
      <c r="P902">
        <f t="shared" ref="P902:P965" si="17">P901+1</f>
        <v>898</v>
      </c>
      <c r="Q902">
        <v>321.08333333333331</v>
      </c>
      <c r="R902">
        <v>39.093032007189706</v>
      </c>
      <c r="S902">
        <v>190.66666666666666</v>
      </c>
      <c r="T902">
        <v>42.948877291566802</v>
      </c>
      <c r="U902">
        <v>0.50746240144342014</v>
      </c>
    </row>
    <row r="903" spans="16:21" x14ac:dyDescent="0.3">
      <c r="P903">
        <f t="shared" si="17"/>
        <v>899</v>
      </c>
      <c r="Q903">
        <v>340.41666666666669</v>
      </c>
      <c r="R903">
        <v>53.887860554595434</v>
      </c>
      <c r="S903">
        <v>185.5</v>
      </c>
      <c r="T903">
        <v>35.76056741465635</v>
      </c>
      <c r="U903">
        <v>-0.51890148800248614</v>
      </c>
    </row>
    <row r="904" spans="16:21" x14ac:dyDescent="0.3">
      <c r="P904">
        <f t="shared" si="17"/>
        <v>900</v>
      </c>
      <c r="Q904">
        <v>316.41666666666669</v>
      </c>
      <c r="R904">
        <v>48.502030572925264</v>
      </c>
      <c r="S904">
        <v>192.16666666666666</v>
      </c>
      <c r="T904">
        <v>37.328598184558764</v>
      </c>
      <c r="U904">
        <v>-0.40238892475585614</v>
      </c>
    </row>
    <row r="905" spans="16:21" x14ac:dyDescent="0.3">
      <c r="P905">
        <f t="shared" si="17"/>
        <v>901</v>
      </c>
      <c r="Q905">
        <v>328.16666666666669</v>
      </c>
      <c r="R905">
        <v>40.86748726251129</v>
      </c>
      <c r="S905">
        <v>152.5</v>
      </c>
      <c r="T905">
        <v>37.330221731801359</v>
      </c>
      <c r="U905">
        <v>-0.5113959915238252</v>
      </c>
    </row>
    <row r="906" spans="16:21" x14ac:dyDescent="0.3">
      <c r="P906">
        <f t="shared" si="17"/>
        <v>902</v>
      </c>
      <c r="Q906">
        <v>324.41666666666669</v>
      </c>
      <c r="R906">
        <v>44.787291893477132</v>
      </c>
      <c r="S906">
        <v>172</v>
      </c>
      <c r="T906">
        <v>40.927874475605364</v>
      </c>
      <c r="U906">
        <v>-1.6366177637772285E-2</v>
      </c>
    </row>
    <row r="907" spans="16:21" x14ac:dyDescent="0.3">
      <c r="P907">
        <f t="shared" si="17"/>
        <v>903</v>
      </c>
      <c r="Q907">
        <v>351.41666666666669</v>
      </c>
      <c r="R907">
        <v>42.885594812527081</v>
      </c>
      <c r="S907">
        <v>185.33333333333334</v>
      </c>
      <c r="T907">
        <v>33.578492394911855</v>
      </c>
      <c r="U907">
        <v>0.55164957870922116</v>
      </c>
    </row>
    <row r="908" spans="16:21" x14ac:dyDescent="0.3">
      <c r="P908">
        <f t="shared" si="17"/>
        <v>904</v>
      </c>
      <c r="Q908">
        <v>292.58333333333331</v>
      </c>
      <c r="R908">
        <v>40.019218867787451</v>
      </c>
      <c r="S908">
        <v>184.16666666666666</v>
      </c>
      <c r="T908">
        <v>55.142515083164021</v>
      </c>
      <c r="U908">
        <v>0.42608050437417183</v>
      </c>
    </row>
    <row r="909" spans="16:21" x14ac:dyDescent="0.3">
      <c r="P909">
        <f t="shared" si="17"/>
        <v>905</v>
      </c>
      <c r="Q909">
        <v>326.91666666666669</v>
      </c>
      <c r="R909">
        <v>38.719171510044603</v>
      </c>
      <c r="S909">
        <v>172.25</v>
      </c>
      <c r="T909">
        <v>43.95064380539938</v>
      </c>
      <c r="U909">
        <v>-0.43847025553216468</v>
      </c>
    </row>
    <row r="910" spans="16:21" x14ac:dyDescent="0.3">
      <c r="P910">
        <f t="shared" si="17"/>
        <v>906</v>
      </c>
      <c r="Q910">
        <v>317.41666666666669</v>
      </c>
      <c r="R910">
        <v>45.052410556702782</v>
      </c>
      <c r="S910">
        <v>157.25</v>
      </c>
      <c r="T910">
        <v>33.111725470539341</v>
      </c>
      <c r="U910">
        <v>0.24929318607373352</v>
      </c>
    </row>
    <row r="911" spans="16:21" x14ac:dyDescent="0.3">
      <c r="P911">
        <f t="shared" si="17"/>
        <v>907</v>
      </c>
      <c r="Q911">
        <v>298.5</v>
      </c>
      <c r="R911">
        <v>46.617398234798756</v>
      </c>
      <c r="S911">
        <v>190.91666666666666</v>
      </c>
      <c r="T911">
        <v>40.048739245468347</v>
      </c>
      <c r="U911">
        <v>0.10593257329342955</v>
      </c>
    </row>
    <row r="912" spans="16:21" x14ac:dyDescent="0.3">
      <c r="P912">
        <f t="shared" si="17"/>
        <v>908</v>
      </c>
      <c r="Q912">
        <v>325.58333333333331</v>
      </c>
      <c r="R912">
        <v>53.557884290709026</v>
      </c>
      <c r="S912">
        <v>181.83333333333334</v>
      </c>
      <c r="T912">
        <v>49.128464871254245</v>
      </c>
      <c r="U912">
        <v>9.9752218530156103E-2</v>
      </c>
    </row>
    <row r="913" spans="16:21" x14ac:dyDescent="0.3">
      <c r="P913">
        <f t="shared" si="17"/>
        <v>909</v>
      </c>
      <c r="Q913">
        <v>356.83333333333331</v>
      </c>
      <c r="R913">
        <v>40.527955185466226</v>
      </c>
      <c r="S913">
        <v>185.08333333333334</v>
      </c>
      <c r="T913">
        <v>47.765446494174846</v>
      </c>
      <c r="U913">
        <v>0.22443519236127144</v>
      </c>
    </row>
    <row r="914" spans="16:21" x14ac:dyDescent="0.3">
      <c r="P914">
        <f t="shared" si="17"/>
        <v>910</v>
      </c>
      <c r="Q914">
        <v>310.58333333333331</v>
      </c>
      <c r="R914">
        <v>45.384134859769048</v>
      </c>
      <c r="S914">
        <v>179.16666666666666</v>
      </c>
      <c r="T914">
        <v>41.999639248089963</v>
      </c>
      <c r="U914">
        <v>-0.30410065407647008</v>
      </c>
    </row>
    <row r="915" spans="16:21" x14ac:dyDescent="0.3">
      <c r="P915">
        <f t="shared" si="17"/>
        <v>911</v>
      </c>
      <c r="Q915">
        <v>319.33333333333331</v>
      </c>
      <c r="R915">
        <v>36.616770458191503</v>
      </c>
      <c r="S915">
        <v>196.41666666666666</v>
      </c>
      <c r="T915">
        <v>38.763756111589466</v>
      </c>
      <c r="U915">
        <v>-0.13851315171885614</v>
      </c>
    </row>
    <row r="916" spans="16:21" x14ac:dyDescent="0.3">
      <c r="P916">
        <f t="shared" si="17"/>
        <v>912</v>
      </c>
      <c r="Q916">
        <v>326.5</v>
      </c>
      <c r="R916">
        <v>61.386258456373831</v>
      </c>
      <c r="S916">
        <v>177.33333333333334</v>
      </c>
      <c r="T916">
        <v>51.646232518290581</v>
      </c>
      <c r="U916">
        <v>0.13267741597259261</v>
      </c>
    </row>
    <row r="917" spans="16:21" x14ac:dyDescent="0.3">
      <c r="P917">
        <f t="shared" si="17"/>
        <v>913</v>
      </c>
      <c r="Q917">
        <v>329.83333333333331</v>
      </c>
      <c r="R917">
        <v>48.491486288051114</v>
      </c>
      <c r="S917">
        <v>186.66666666666666</v>
      </c>
      <c r="T917">
        <v>39.345401333073319</v>
      </c>
      <c r="U917">
        <v>0.21529111490383562</v>
      </c>
    </row>
    <row r="918" spans="16:21" x14ac:dyDescent="0.3">
      <c r="P918">
        <f t="shared" si="17"/>
        <v>914</v>
      </c>
      <c r="Q918">
        <v>321.08333333333331</v>
      </c>
      <c r="R918">
        <v>52.150931889753451</v>
      </c>
      <c r="S918">
        <v>194.25</v>
      </c>
      <c r="T918">
        <v>46.593259364223684</v>
      </c>
      <c r="U918">
        <v>-0.23889114683819132</v>
      </c>
    </row>
    <row r="919" spans="16:21" x14ac:dyDescent="0.3">
      <c r="P919">
        <f t="shared" si="17"/>
        <v>915</v>
      </c>
      <c r="Q919">
        <v>321.75</v>
      </c>
      <c r="R919">
        <v>51.821590796957139</v>
      </c>
      <c r="S919">
        <v>193.08333333333334</v>
      </c>
      <c r="T919">
        <v>43.466723601003821</v>
      </c>
      <c r="U919">
        <v>0.2961235761964599</v>
      </c>
    </row>
    <row r="920" spans="16:21" x14ac:dyDescent="0.3">
      <c r="P920">
        <f t="shared" si="17"/>
        <v>916</v>
      </c>
      <c r="Q920">
        <v>318.16666666666669</v>
      </c>
      <c r="R920">
        <v>51.98921799641532</v>
      </c>
      <c r="S920">
        <v>162.75</v>
      </c>
      <c r="T920">
        <v>38.826244638482265</v>
      </c>
      <c r="U920">
        <v>-6.8928999876769051E-2</v>
      </c>
    </row>
    <row r="921" spans="16:21" x14ac:dyDescent="0.3">
      <c r="P921">
        <f t="shared" si="17"/>
        <v>917</v>
      </c>
      <c r="Q921">
        <v>314.16666666666669</v>
      </c>
      <c r="R921">
        <v>47.937143187404317</v>
      </c>
      <c r="S921">
        <v>204</v>
      </c>
      <c r="T921">
        <v>44.597187029106344</v>
      </c>
      <c r="U921">
        <v>-0.1025663742103391</v>
      </c>
    </row>
    <row r="922" spans="16:21" x14ac:dyDescent="0.3">
      <c r="P922">
        <f t="shared" si="17"/>
        <v>918</v>
      </c>
      <c r="Q922">
        <v>316</v>
      </c>
      <c r="R922">
        <v>40.836703633329215</v>
      </c>
      <c r="S922">
        <v>185.08333333333334</v>
      </c>
      <c r="T922">
        <v>36.656782414304978</v>
      </c>
      <c r="U922">
        <v>2.7692817112920751E-2</v>
      </c>
    </row>
    <row r="923" spans="16:21" x14ac:dyDescent="0.3">
      <c r="P923">
        <f t="shared" si="17"/>
        <v>919</v>
      </c>
      <c r="Q923">
        <v>331.33333333333331</v>
      </c>
      <c r="R923">
        <v>52.00582717932739</v>
      </c>
      <c r="S923">
        <v>194.58333333333334</v>
      </c>
      <c r="T923">
        <v>42.070197469842199</v>
      </c>
      <c r="U923">
        <v>-0.11336478922825519</v>
      </c>
    </row>
    <row r="924" spans="16:21" x14ac:dyDescent="0.3">
      <c r="P924">
        <f t="shared" si="17"/>
        <v>920</v>
      </c>
      <c r="Q924">
        <v>326</v>
      </c>
      <c r="R924">
        <v>49.95088496804545</v>
      </c>
      <c r="S924">
        <v>182.33333333333334</v>
      </c>
      <c r="T924">
        <v>37.993619879068554</v>
      </c>
      <c r="U924">
        <v>-0.24401268020516442</v>
      </c>
    </row>
    <row r="925" spans="16:21" x14ac:dyDescent="0.3">
      <c r="P925">
        <f t="shared" si="17"/>
        <v>921</v>
      </c>
      <c r="Q925">
        <v>340.91666666666669</v>
      </c>
      <c r="R925">
        <v>45.864342127494709</v>
      </c>
      <c r="S925">
        <v>175.83333333333334</v>
      </c>
      <c r="T925">
        <v>40.393143732644312</v>
      </c>
      <c r="U925">
        <v>0.39138174179590279</v>
      </c>
    </row>
    <row r="926" spans="16:21" x14ac:dyDescent="0.3">
      <c r="P926">
        <f t="shared" si="17"/>
        <v>922</v>
      </c>
      <c r="Q926">
        <v>318.08333333333331</v>
      </c>
      <c r="R926">
        <v>53.985618174630332</v>
      </c>
      <c r="S926">
        <v>174.25</v>
      </c>
      <c r="T926">
        <v>32.521671096502573</v>
      </c>
      <c r="U926">
        <v>0.31314841144267025</v>
      </c>
    </row>
    <row r="927" spans="16:21" x14ac:dyDescent="0.3">
      <c r="P927">
        <f t="shared" si="17"/>
        <v>923</v>
      </c>
      <c r="Q927">
        <v>322.58333333333331</v>
      </c>
      <c r="R927">
        <v>44.10412953935549</v>
      </c>
      <c r="S927">
        <v>176.5</v>
      </c>
      <c r="T927">
        <v>35.648536881871905</v>
      </c>
      <c r="U927">
        <v>0.19806617823743025</v>
      </c>
    </row>
    <row r="928" spans="16:21" x14ac:dyDescent="0.3">
      <c r="P928">
        <f t="shared" si="17"/>
        <v>924</v>
      </c>
      <c r="Q928">
        <v>348.91666666666669</v>
      </c>
      <c r="R928">
        <v>26.969539495624698</v>
      </c>
      <c r="S928">
        <v>193.83333333333334</v>
      </c>
      <c r="T928">
        <v>34.980080911942764</v>
      </c>
      <c r="U928">
        <v>7.1582087272356779E-2</v>
      </c>
    </row>
    <row r="929" spans="16:21" x14ac:dyDescent="0.3">
      <c r="P929">
        <f t="shared" si="17"/>
        <v>925</v>
      </c>
      <c r="Q929">
        <v>323.16666666666669</v>
      </c>
      <c r="R929">
        <v>54.107356806686354</v>
      </c>
      <c r="S929">
        <v>182.83333333333334</v>
      </c>
      <c r="T929">
        <v>49.706105959901663</v>
      </c>
      <c r="U929">
        <v>-9.8825520655789548E-2</v>
      </c>
    </row>
    <row r="930" spans="16:21" x14ac:dyDescent="0.3">
      <c r="P930">
        <f t="shared" si="17"/>
        <v>926</v>
      </c>
      <c r="Q930">
        <v>347.58333333333331</v>
      </c>
      <c r="R930">
        <v>35.051801492630702</v>
      </c>
      <c r="S930">
        <v>187.66666666666666</v>
      </c>
      <c r="T930">
        <v>43.200028058352302</v>
      </c>
      <c r="U930">
        <v>-0.37862808053316965</v>
      </c>
    </row>
    <row r="931" spans="16:21" x14ac:dyDescent="0.3">
      <c r="P931">
        <f t="shared" si="17"/>
        <v>927</v>
      </c>
      <c r="Q931">
        <v>323.58333333333331</v>
      </c>
      <c r="R931">
        <v>46.35918724939264</v>
      </c>
      <c r="S931">
        <v>178.91666666666666</v>
      </c>
      <c r="T931">
        <v>36.684052352073905</v>
      </c>
      <c r="U931">
        <v>-2.7284691253903936E-2</v>
      </c>
    </row>
    <row r="932" spans="16:21" x14ac:dyDescent="0.3">
      <c r="P932">
        <f t="shared" si="17"/>
        <v>928</v>
      </c>
      <c r="Q932">
        <v>325.16666666666669</v>
      </c>
      <c r="R932">
        <v>55.026990622509096</v>
      </c>
      <c r="S932">
        <v>193.08333333333334</v>
      </c>
      <c r="T932">
        <v>55.950397404280977</v>
      </c>
      <c r="U932">
        <v>5.4178253174960431E-2</v>
      </c>
    </row>
    <row r="933" spans="16:21" x14ac:dyDescent="0.3">
      <c r="P933">
        <f t="shared" si="17"/>
        <v>929</v>
      </c>
      <c r="Q933">
        <v>345.41666666666669</v>
      </c>
      <c r="R933">
        <v>45.88217783000551</v>
      </c>
      <c r="S933">
        <v>168.5</v>
      </c>
      <c r="T933">
        <v>33.057800619795955</v>
      </c>
      <c r="U933">
        <v>-0.30150914445309601</v>
      </c>
    </row>
    <row r="934" spans="16:21" x14ac:dyDescent="0.3">
      <c r="P934">
        <f t="shared" si="17"/>
        <v>930</v>
      </c>
      <c r="Q934">
        <v>332.91666666666669</v>
      </c>
      <c r="R934">
        <v>50.361345807227579</v>
      </c>
      <c r="S934">
        <v>183.83333333333334</v>
      </c>
      <c r="T934">
        <v>38.837267325770171</v>
      </c>
      <c r="U934">
        <v>6.3111396348463369E-2</v>
      </c>
    </row>
    <row r="935" spans="16:21" x14ac:dyDescent="0.3">
      <c r="P935">
        <f t="shared" si="17"/>
        <v>931</v>
      </c>
      <c r="Q935">
        <v>313.75</v>
      </c>
      <c r="R935">
        <v>48.62308654800254</v>
      </c>
      <c r="S935">
        <v>196</v>
      </c>
      <c r="T935">
        <v>37.12142238654117</v>
      </c>
      <c r="U935">
        <v>-8.3305885922823508E-2</v>
      </c>
    </row>
    <row r="936" spans="16:21" x14ac:dyDescent="0.3">
      <c r="P936">
        <f t="shared" si="17"/>
        <v>932</v>
      </c>
      <c r="Q936">
        <v>314.33333333333331</v>
      </c>
      <c r="R936">
        <v>55.447490857785887</v>
      </c>
      <c r="S936">
        <v>188.5</v>
      </c>
      <c r="T936">
        <v>49.780426967744148</v>
      </c>
      <c r="U936">
        <v>-0.21444429403841575</v>
      </c>
    </row>
    <row r="937" spans="16:21" x14ac:dyDescent="0.3">
      <c r="P937">
        <f t="shared" si="17"/>
        <v>933</v>
      </c>
      <c r="Q937">
        <v>306.75</v>
      </c>
      <c r="R937">
        <v>46.896646517053377</v>
      </c>
      <c r="S937">
        <v>181</v>
      </c>
      <c r="T937">
        <v>48.656495408676378</v>
      </c>
      <c r="U937">
        <v>8.8406053544580379E-2</v>
      </c>
    </row>
    <row r="938" spans="16:21" x14ac:dyDescent="0.3">
      <c r="P938">
        <f t="shared" si="17"/>
        <v>934</v>
      </c>
      <c r="Q938">
        <v>337.41666666666669</v>
      </c>
      <c r="R938">
        <v>53.523925547932421</v>
      </c>
      <c r="S938">
        <v>191.58333333333334</v>
      </c>
      <c r="T938">
        <v>42.532251577390376</v>
      </c>
      <c r="U938">
        <v>0.34479203038606898</v>
      </c>
    </row>
    <row r="939" spans="16:21" x14ac:dyDescent="0.3">
      <c r="P939">
        <f t="shared" si="17"/>
        <v>935</v>
      </c>
      <c r="Q939">
        <v>312.91666666666669</v>
      </c>
      <c r="R939">
        <v>44.585889193236042</v>
      </c>
      <c r="S939">
        <v>198.5</v>
      </c>
      <c r="T939">
        <v>44.422557742251136</v>
      </c>
      <c r="U939">
        <v>0.35142820057521007</v>
      </c>
    </row>
    <row r="940" spans="16:21" x14ac:dyDescent="0.3">
      <c r="P940">
        <f t="shared" si="17"/>
        <v>936</v>
      </c>
      <c r="Q940">
        <v>290.5</v>
      </c>
      <c r="R940">
        <v>47.133273327294539</v>
      </c>
      <c r="S940">
        <v>194.83333333333334</v>
      </c>
      <c r="T940">
        <v>35.26222117825597</v>
      </c>
      <c r="U940">
        <v>-9.2822206975810756E-2</v>
      </c>
    </row>
    <row r="941" spans="16:21" x14ac:dyDescent="0.3">
      <c r="P941">
        <f t="shared" si="17"/>
        <v>937</v>
      </c>
      <c r="Q941">
        <v>311.75</v>
      </c>
      <c r="R941">
        <v>34.210910008889911</v>
      </c>
      <c r="S941">
        <v>196.75</v>
      </c>
      <c r="T941">
        <v>39.354161152284775</v>
      </c>
      <c r="U941">
        <v>0.23060808459489787</v>
      </c>
    </row>
    <row r="942" spans="16:21" x14ac:dyDescent="0.3">
      <c r="P942">
        <f t="shared" si="17"/>
        <v>938</v>
      </c>
      <c r="Q942">
        <v>323</v>
      </c>
      <c r="R942">
        <v>50.320789125189783</v>
      </c>
      <c r="S942">
        <v>189.16666666666666</v>
      </c>
      <c r="T942">
        <v>50.513424558290069</v>
      </c>
      <c r="U942">
        <v>0.21576767635829153</v>
      </c>
    </row>
    <row r="943" spans="16:21" x14ac:dyDescent="0.3">
      <c r="P943">
        <f t="shared" si="17"/>
        <v>939</v>
      </c>
      <c r="Q943">
        <v>319.58333333333331</v>
      </c>
      <c r="R943">
        <v>49.185101834033539</v>
      </c>
      <c r="S943">
        <v>175.41666666666666</v>
      </c>
      <c r="T943">
        <v>40.98216537456117</v>
      </c>
      <c r="U943">
        <v>1.375933109333769E-2</v>
      </c>
    </row>
    <row r="944" spans="16:21" x14ac:dyDescent="0.3">
      <c r="P944">
        <f t="shared" si="17"/>
        <v>940</v>
      </c>
      <c r="Q944">
        <v>315.83333333333331</v>
      </c>
      <c r="R944">
        <v>45.200227942573619</v>
      </c>
      <c r="S944">
        <v>179.5</v>
      </c>
      <c r="T944">
        <v>56.292256854901296</v>
      </c>
      <c r="U944">
        <v>0.19597228713474552</v>
      </c>
    </row>
    <row r="945" spans="16:21" x14ac:dyDescent="0.3">
      <c r="P945">
        <f t="shared" si="17"/>
        <v>941</v>
      </c>
      <c r="Q945">
        <v>308</v>
      </c>
      <c r="R945">
        <v>45.772163037056799</v>
      </c>
      <c r="S945">
        <v>196.91666666666666</v>
      </c>
      <c r="T945">
        <v>44.557334532106637</v>
      </c>
      <c r="U945">
        <v>6.3786138191887554E-2</v>
      </c>
    </row>
    <row r="946" spans="16:21" x14ac:dyDescent="0.3">
      <c r="P946">
        <f t="shared" si="17"/>
        <v>942</v>
      </c>
      <c r="Q946">
        <v>333.66666666666669</v>
      </c>
      <c r="R946">
        <v>49.909615275713193</v>
      </c>
      <c r="S946">
        <v>190.66666666666666</v>
      </c>
      <c r="T946">
        <v>39.308415322313834</v>
      </c>
      <c r="U946">
        <v>8.6822020260996891E-2</v>
      </c>
    </row>
    <row r="947" spans="16:21" x14ac:dyDescent="0.3">
      <c r="P947">
        <f t="shared" si="17"/>
        <v>943</v>
      </c>
      <c r="Q947">
        <v>320.16666666666669</v>
      </c>
      <c r="R947">
        <v>53.357854211546147</v>
      </c>
      <c r="S947">
        <v>175.91666666666666</v>
      </c>
      <c r="T947">
        <v>41.894799706219437</v>
      </c>
      <c r="U947">
        <v>0.27341523974117482</v>
      </c>
    </row>
    <row r="948" spans="16:21" x14ac:dyDescent="0.3">
      <c r="P948">
        <f t="shared" si="17"/>
        <v>944</v>
      </c>
      <c r="Q948">
        <v>322.16666666666669</v>
      </c>
      <c r="R948">
        <v>34.889001479584238</v>
      </c>
      <c r="S948">
        <v>179.75</v>
      </c>
      <c r="T948">
        <v>41.735367604597769</v>
      </c>
      <c r="U948">
        <v>8.5377191909282793E-2</v>
      </c>
    </row>
    <row r="949" spans="16:21" x14ac:dyDescent="0.3">
      <c r="P949">
        <f t="shared" si="17"/>
        <v>945</v>
      </c>
      <c r="Q949">
        <v>310</v>
      </c>
      <c r="R949">
        <v>38.449494617792261</v>
      </c>
      <c r="S949">
        <v>187.25</v>
      </c>
      <c r="T949">
        <v>54.802330740083079</v>
      </c>
      <c r="U949">
        <v>0.45236196764773196</v>
      </c>
    </row>
    <row r="950" spans="16:21" x14ac:dyDescent="0.3">
      <c r="P950">
        <f t="shared" si="17"/>
        <v>946</v>
      </c>
      <c r="Q950">
        <v>292.91666666666669</v>
      </c>
      <c r="R950">
        <v>41.185739662110578</v>
      </c>
      <c r="S950">
        <v>192.08333333333334</v>
      </c>
      <c r="T950">
        <v>37.859689124530092</v>
      </c>
      <c r="U950">
        <v>0.34853417294907435</v>
      </c>
    </row>
    <row r="951" spans="16:21" x14ac:dyDescent="0.3">
      <c r="P951">
        <f t="shared" si="17"/>
        <v>947</v>
      </c>
      <c r="Q951">
        <v>334.83333333333331</v>
      </c>
      <c r="R951">
        <v>48.764430653599391</v>
      </c>
      <c r="S951">
        <v>198</v>
      </c>
      <c r="T951">
        <v>34.491105572833753</v>
      </c>
      <c r="U951">
        <v>0.23792883584549659</v>
      </c>
    </row>
    <row r="952" spans="16:21" x14ac:dyDescent="0.3">
      <c r="P952">
        <f t="shared" si="17"/>
        <v>948</v>
      </c>
      <c r="Q952">
        <v>321.75</v>
      </c>
      <c r="R952">
        <v>54.569596929892278</v>
      </c>
      <c r="S952">
        <v>219.08333333333334</v>
      </c>
      <c r="T952">
        <v>41.48265427935636</v>
      </c>
      <c r="U952">
        <v>-0.2758868271505307</v>
      </c>
    </row>
    <row r="953" spans="16:21" x14ac:dyDescent="0.3">
      <c r="P953">
        <f t="shared" si="17"/>
        <v>949</v>
      </c>
      <c r="Q953">
        <v>309.58333333333331</v>
      </c>
      <c r="R953">
        <v>46.901169462708538</v>
      </c>
      <c r="S953">
        <v>186.25</v>
      </c>
      <c r="T953">
        <v>50.380596914432701</v>
      </c>
      <c r="U953">
        <v>-0.4555921394662511</v>
      </c>
    </row>
    <row r="954" spans="16:21" x14ac:dyDescent="0.3">
      <c r="P954">
        <f t="shared" si="17"/>
        <v>950</v>
      </c>
      <c r="Q954">
        <v>327.75</v>
      </c>
      <c r="R954">
        <v>51.320959744444657</v>
      </c>
      <c r="S954">
        <v>168.16666666666666</v>
      </c>
      <c r="T954">
        <v>37.877393913744534</v>
      </c>
      <c r="U954">
        <v>-5.13259484948752E-2</v>
      </c>
    </row>
    <row r="955" spans="16:21" x14ac:dyDescent="0.3">
      <c r="P955">
        <f t="shared" si="17"/>
        <v>951</v>
      </c>
      <c r="Q955">
        <v>332.25</v>
      </c>
      <c r="R955">
        <v>44.995201764390188</v>
      </c>
      <c r="S955">
        <v>175.75</v>
      </c>
      <c r="T955">
        <v>31.400998826036208</v>
      </c>
      <c r="U955">
        <v>9.7720108283710097E-2</v>
      </c>
    </row>
    <row r="956" spans="16:21" x14ac:dyDescent="0.3">
      <c r="P956">
        <f t="shared" si="17"/>
        <v>952</v>
      </c>
      <c r="Q956">
        <v>316.33333333333331</v>
      </c>
      <c r="R956">
        <v>42.28116566152093</v>
      </c>
      <c r="S956">
        <v>167.58333333333334</v>
      </c>
      <c r="T956">
        <v>45.076618275459808</v>
      </c>
      <c r="U956">
        <v>-0.14669024411890241</v>
      </c>
    </row>
    <row r="957" spans="16:21" x14ac:dyDescent="0.3">
      <c r="P957">
        <f t="shared" si="17"/>
        <v>953</v>
      </c>
      <c r="Q957">
        <v>321.66666666666669</v>
      </c>
      <c r="R957">
        <v>48.268817966455266</v>
      </c>
      <c r="S957">
        <v>188.66666666666666</v>
      </c>
      <c r="T957">
        <v>42.188609693598458</v>
      </c>
      <c r="U957">
        <v>0.38667572094865765</v>
      </c>
    </row>
    <row r="958" spans="16:21" x14ac:dyDescent="0.3">
      <c r="P958">
        <f t="shared" si="17"/>
        <v>954</v>
      </c>
      <c r="Q958">
        <v>296.25</v>
      </c>
      <c r="R958">
        <v>42.413816359552207</v>
      </c>
      <c r="S958">
        <v>182</v>
      </c>
      <c r="T958">
        <v>36.151197641421106</v>
      </c>
      <c r="U958">
        <v>-0.28405565820076978</v>
      </c>
    </row>
    <row r="959" spans="16:21" x14ac:dyDescent="0.3">
      <c r="P959">
        <f t="shared" si="17"/>
        <v>955</v>
      </c>
      <c r="Q959">
        <v>314.33333333333331</v>
      </c>
      <c r="R959">
        <v>40.016663195890537</v>
      </c>
      <c r="S959">
        <v>193.91666666666666</v>
      </c>
      <c r="T959">
        <v>53.886173523174747</v>
      </c>
      <c r="U959">
        <v>-0.26929689278032376</v>
      </c>
    </row>
    <row r="960" spans="16:21" x14ac:dyDescent="0.3">
      <c r="P960">
        <f t="shared" si="17"/>
        <v>956</v>
      </c>
      <c r="Q960">
        <v>312.25</v>
      </c>
      <c r="R960">
        <v>44.191988167334337</v>
      </c>
      <c r="S960">
        <v>166.83333333333334</v>
      </c>
      <c r="T960">
        <v>39.835647200450872</v>
      </c>
      <c r="U960">
        <v>1.9649276224612919E-2</v>
      </c>
    </row>
    <row r="961" spans="16:21" x14ac:dyDescent="0.3">
      <c r="P961">
        <f t="shared" si="17"/>
        <v>957</v>
      </c>
      <c r="Q961">
        <v>320.41666666666669</v>
      </c>
      <c r="R961">
        <v>26.76992319523513</v>
      </c>
      <c r="S961">
        <v>185.91666666666666</v>
      </c>
      <c r="T961">
        <v>43.60454174287424</v>
      </c>
      <c r="U961">
        <v>0.31311186693606552</v>
      </c>
    </row>
    <row r="962" spans="16:21" x14ac:dyDescent="0.3">
      <c r="P962">
        <f t="shared" si="17"/>
        <v>958</v>
      </c>
      <c r="Q962">
        <v>308.41666666666669</v>
      </c>
      <c r="R962">
        <v>42.031283443154514</v>
      </c>
      <c r="S962">
        <v>182.83333333333334</v>
      </c>
      <c r="T962">
        <v>43.873440574894396</v>
      </c>
      <c r="U962">
        <v>-0.19261712980255655</v>
      </c>
    </row>
    <row r="963" spans="16:21" x14ac:dyDescent="0.3">
      <c r="P963">
        <f t="shared" si="17"/>
        <v>959</v>
      </c>
      <c r="Q963">
        <v>320.58333333333331</v>
      </c>
      <c r="R963">
        <v>38.829366425035886</v>
      </c>
      <c r="S963">
        <v>183.91666666666666</v>
      </c>
      <c r="T963">
        <v>42.335152669089943</v>
      </c>
      <c r="U963">
        <v>0.13104421899964289</v>
      </c>
    </row>
    <row r="964" spans="16:21" x14ac:dyDescent="0.3">
      <c r="P964">
        <f t="shared" si="17"/>
        <v>960</v>
      </c>
      <c r="Q964">
        <v>319.66666666666669</v>
      </c>
      <c r="R964">
        <v>35.950302396840137</v>
      </c>
      <c r="S964">
        <v>161.83333333333334</v>
      </c>
      <c r="T964">
        <v>52.217784036638051</v>
      </c>
      <c r="U964">
        <v>0.47706916101735242</v>
      </c>
    </row>
    <row r="965" spans="16:21" x14ac:dyDescent="0.3">
      <c r="P965">
        <f t="shared" si="17"/>
        <v>961</v>
      </c>
      <c r="Q965">
        <v>328.08333333333331</v>
      </c>
      <c r="R965">
        <v>41.959847329069191</v>
      </c>
      <c r="S965">
        <v>201.41666666666666</v>
      </c>
      <c r="T965">
        <v>37.35203130251746</v>
      </c>
      <c r="U965">
        <v>-0.25895476772319981</v>
      </c>
    </row>
    <row r="966" spans="16:21" x14ac:dyDescent="0.3">
      <c r="P966">
        <f t="shared" ref="P966:P1029" si="18">P965+1</f>
        <v>962</v>
      </c>
      <c r="Q966">
        <v>322.33333333333331</v>
      </c>
      <c r="R966">
        <v>52.857154557153329</v>
      </c>
      <c r="S966">
        <v>182</v>
      </c>
      <c r="T966">
        <v>48.768469694707832</v>
      </c>
      <c r="U966">
        <v>-0.25557752956367535</v>
      </c>
    </row>
    <row r="967" spans="16:21" x14ac:dyDescent="0.3">
      <c r="P967">
        <f t="shared" si="18"/>
        <v>963</v>
      </c>
      <c r="Q967">
        <v>334</v>
      </c>
      <c r="R967">
        <v>52.987133944348827</v>
      </c>
      <c r="S967">
        <v>169.91666666666666</v>
      </c>
      <c r="T967">
        <v>48.998067370668892</v>
      </c>
      <c r="U967">
        <v>6.6389021553688948E-2</v>
      </c>
    </row>
    <row r="968" spans="16:21" x14ac:dyDescent="0.3">
      <c r="P968">
        <f t="shared" si="18"/>
        <v>964</v>
      </c>
      <c r="Q968">
        <v>312.91666666666669</v>
      </c>
      <c r="R968">
        <v>52.650577711297153</v>
      </c>
      <c r="S968">
        <v>208.91666666666666</v>
      </c>
      <c r="T968">
        <v>46.37291202520035</v>
      </c>
      <c r="U968">
        <v>0.31737959423288209</v>
      </c>
    </row>
    <row r="969" spans="16:21" x14ac:dyDescent="0.3">
      <c r="P969">
        <f t="shared" si="18"/>
        <v>965</v>
      </c>
      <c r="Q969">
        <v>338.08333333333331</v>
      </c>
      <c r="R969">
        <v>40.134905083488277</v>
      </c>
      <c r="S969">
        <v>211.33333333333334</v>
      </c>
      <c r="T969">
        <v>38.483369095879503</v>
      </c>
      <c r="U969">
        <v>-5.5170389506028296E-2</v>
      </c>
    </row>
    <row r="970" spans="16:21" x14ac:dyDescent="0.3">
      <c r="P970">
        <f t="shared" si="18"/>
        <v>966</v>
      </c>
      <c r="Q970">
        <v>330.83333333333331</v>
      </c>
      <c r="R970">
        <v>58.508481643625238</v>
      </c>
      <c r="S970">
        <v>182.25</v>
      </c>
      <c r="T970">
        <v>56.497988701127468</v>
      </c>
      <c r="U970">
        <v>-3.2630463449013714E-2</v>
      </c>
    </row>
    <row r="971" spans="16:21" x14ac:dyDescent="0.3">
      <c r="P971">
        <f t="shared" si="18"/>
        <v>967</v>
      </c>
      <c r="Q971">
        <v>333.75</v>
      </c>
      <c r="R971">
        <v>34.696410608172556</v>
      </c>
      <c r="S971">
        <v>183.91666666666666</v>
      </c>
      <c r="T971">
        <v>39.451831005632322</v>
      </c>
      <c r="U971">
        <v>0.33942219626194092</v>
      </c>
    </row>
    <row r="972" spans="16:21" x14ac:dyDescent="0.3">
      <c r="P972">
        <f t="shared" si="18"/>
        <v>968</v>
      </c>
      <c r="Q972">
        <v>311.83333333333331</v>
      </c>
      <c r="R972">
        <v>34.106339942046425</v>
      </c>
      <c r="S972">
        <v>173.5</v>
      </c>
      <c r="T972">
        <v>41.01330161168336</v>
      </c>
      <c r="U972">
        <v>0.12588589946549394</v>
      </c>
    </row>
    <row r="973" spans="16:21" x14ac:dyDescent="0.3">
      <c r="P973">
        <f t="shared" si="18"/>
        <v>969</v>
      </c>
      <c r="Q973">
        <v>324.83333333333331</v>
      </c>
      <c r="R973">
        <v>51.490216781855089</v>
      </c>
      <c r="S973">
        <v>194.83333333333334</v>
      </c>
      <c r="T973">
        <v>36.198526673517186</v>
      </c>
      <c r="U973">
        <v>-0.53316893529780718</v>
      </c>
    </row>
    <row r="974" spans="16:21" x14ac:dyDescent="0.3">
      <c r="P974">
        <f t="shared" si="18"/>
        <v>970</v>
      </c>
      <c r="Q974">
        <v>308.83333333333331</v>
      </c>
      <c r="R974">
        <v>55.364631528101327</v>
      </c>
      <c r="S974">
        <v>195.75</v>
      </c>
      <c r="T974">
        <v>37.040825142978754</v>
      </c>
      <c r="U974">
        <v>0.23031466786776819</v>
      </c>
    </row>
    <row r="975" spans="16:21" x14ac:dyDescent="0.3">
      <c r="P975">
        <f t="shared" si="18"/>
        <v>971</v>
      </c>
      <c r="Q975">
        <v>330.16666666666669</v>
      </c>
      <c r="R975">
        <v>48.438965031607978</v>
      </c>
      <c r="S975">
        <v>190.58333333333334</v>
      </c>
      <c r="T975">
        <v>33.137340468621424</v>
      </c>
      <c r="U975">
        <v>4.1391689828955289E-2</v>
      </c>
    </row>
    <row r="976" spans="16:21" x14ac:dyDescent="0.3">
      <c r="P976">
        <f t="shared" si="18"/>
        <v>972</v>
      </c>
      <c r="Q976">
        <v>313.08333333333331</v>
      </c>
      <c r="R976">
        <v>52.938142862183753</v>
      </c>
      <c r="S976">
        <v>165.75</v>
      </c>
      <c r="T976">
        <v>39.178205908155341</v>
      </c>
      <c r="U976">
        <v>0.20247226269695306</v>
      </c>
    </row>
    <row r="977" spans="16:21" x14ac:dyDescent="0.3">
      <c r="P977">
        <f t="shared" si="18"/>
        <v>973</v>
      </c>
      <c r="Q977">
        <v>331.83333333333331</v>
      </c>
      <c r="R977">
        <v>48.588875145230467</v>
      </c>
      <c r="S977">
        <v>180.08333333333334</v>
      </c>
      <c r="T977">
        <v>33.399668842488254</v>
      </c>
      <c r="U977">
        <v>-0.15964222456045968</v>
      </c>
    </row>
    <row r="978" spans="16:21" x14ac:dyDescent="0.3">
      <c r="P978">
        <f t="shared" si="18"/>
        <v>974</v>
      </c>
      <c r="Q978">
        <v>306.91666666666669</v>
      </c>
      <c r="R978">
        <v>45.018094005397373</v>
      </c>
      <c r="S978">
        <v>180.75</v>
      </c>
      <c r="T978">
        <v>52.762116230216819</v>
      </c>
      <c r="U978">
        <v>0.3376008397300656</v>
      </c>
    </row>
    <row r="979" spans="16:21" x14ac:dyDescent="0.3">
      <c r="P979">
        <f t="shared" si="18"/>
        <v>975</v>
      </c>
      <c r="Q979">
        <v>332.16666666666669</v>
      </c>
      <c r="R979">
        <v>49.875906614377122</v>
      </c>
      <c r="S979">
        <v>192</v>
      </c>
      <c r="T979">
        <v>43.47831225293406</v>
      </c>
      <c r="U979">
        <v>0.36857978630359778</v>
      </c>
    </row>
    <row r="980" spans="16:21" x14ac:dyDescent="0.3">
      <c r="P980">
        <f t="shared" si="18"/>
        <v>976</v>
      </c>
      <c r="Q980">
        <v>330.66666666666669</v>
      </c>
      <c r="R980">
        <v>43.67094589256709</v>
      </c>
      <c r="S980">
        <v>186.41666666666666</v>
      </c>
      <c r="T980">
        <v>43.669124381448569</v>
      </c>
      <c r="U980">
        <v>0.10590565031349181</v>
      </c>
    </row>
    <row r="981" spans="16:21" x14ac:dyDescent="0.3">
      <c r="P981">
        <f t="shared" si="18"/>
        <v>977</v>
      </c>
      <c r="Q981">
        <v>316.58333333333331</v>
      </c>
      <c r="R981">
        <v>44.697891618638145</v>
      </c>
      <c r="S981">
        <v>194.16666666666666</v>
      </c>
      <c r="T981">
        <v>41.544791454160638</v>
      </c>
      <c r="U981">
        <v>6.1822950843980255E-2</v>
      </c>
    </row>
    <row r="982" spans="16:21" x14ac:dyDescent="0.3">
      <c r="P982">
        <f t="shared" si="18"/>
        <v>978</v>
      </c>
      <c r="Q982">
        <v>311.66666666666669</v>
      </c>
      <c r="R982">
        <v>53.20685761224491</v>
      </c>
      <c r="S982">
        <v>169.83333333333334</v>
      </c>
      <c r="T982">
        <v>35.264799171497664</v>
      </c>
      <c r="U982">
        <v>0.15060031329815987</v>
      </c>
    </row>
    <row r="983" spans="16:21" x14ac:dyDescent="0.3">
      <c r="P983">
        <f t="shared" si="18"/>
        <v>979</v>
      </c>
      <c r="Q983">
        <v>320.91666666666669</v>
      </c>
      <c r="R983">
        <v>48.517022941968754</v>
      </c>
      <c r="S983">
        <v>176.91666666666666</v>
      </c>
      <c r="T983">
        <v>27.684778664402781</v>
      </c>
      <c r="U983">
        <v>0.13177088956620803</v>
      </c>
    </row>
    <row r="984" spans="16:21" x14ac:dyDescent="0.3">
      <c r="P984">
        <f t="shared" si="18"/>
        <v>980</v>
      </c>
      <c r="Q984">
        <v>331.66666666666669</v>
      </c>
      <c r="R984">
        <v>41.718392136134028</v>
      </c>
      <c r="S984">
        <v>202.33333333333334</v>
      </c>
      <c r="T984">
        <v>38.582457938888005</v>
      </c>
      <c r="U984">
        <v>-0.25357355519283775</v>
      </c>
    </row>
    <row r="985" spans="16:21" x14ac:dyDescent="0.3">
      <c r="P985">
        <f t="shared" si="18"/>
        <v>981</v>
      </c>
      <c r="Q985">
        <v>311.33333333333331</v>
      </c>
      <c r="R985">
        <v>45.177092613067785</v>
      </c>
      <c r="S985">
        <v>171.66666666666666</v>
      </c>
      <c r="T985">
        <v>50.78534744541497</v>
      </c>
      <c r="U985">
        <v>-0.26395719610124108</v>
      </c>
    </row>
    <row r="986" spans="16:21" x14ac:dyDescent="0.3">
      <c r="P986">
        <f t="shared" si="18"/>
        <v>982</v>
      </c>
      <c r="Q986">
        <v>308.91666666666669</v>
      </c>
      <c r="R986">
        <v>46.257104286473705</v>
      </c>
      <c r="S986">
        <v>182.83333333333334</v>
      </c>
      <c r="T986">
        <v>50.282535072660522</v>
      </c>
      <c r="U986">
        <v>-0.40402963935890707</v>
      </c>
    </row>
    <row r="987" spans="16:21" x14ac:dyDescent="0.3">
      <c r="P987">
        <f t="shared" si="18"/>
        <v>983</v>
      </c>
      <c r="Q987">
        <v>334</v>
      </c>
      <c r="R987">
        <v>40.734171493633291</v>
      </c>
      <c r="S987">
        <v>199.33333333333334</v>
      </c>
      <c r="T987">
        <v>38.367442005698109</v>
      </c>
      <c r="U987">
        <v>0.23180025413629049</v>
      </c>
    </row>
    <row r="988" spans="16:21" x14ac:dyDescent="0.3">
      <c r="P988">
        <f t="shared" si="18"/>
        <v>984</v>
      </c>
      <c r="Q988">
        <v>308.83333333333331</v>
      </c>
      <c r="R988">
        <v>44.992591982829133</v>
      </c>
      <c r="S988">
        <v>209</v>
      </c>
      <c r="T988">
        <v>35.27553878204607</v>
      </c>
      <c r="U988">
        <v>-0.17825110643435285</v>
      </c>
    </row>
    <row r="989" spans="16:21" x14ac:dyDescent="0.3">
      <c r="P989">
        <f t="shared" si="18"/>
        <v>985</v>
      </c>
      <c r="Q989">
        <v>316.41666666666669</v>
      </c>
      <c r="R989">
        <v>39.711363918183814</v>
      </c>
      <c r="S989">
        <v>180.5</v>
      </c>
      <c r="T989">
        <v>52.11961766412476</v>
      </c>
      <c r="U989">
        <v>7.1704181067929029E-2</v>
      </c>
    </row>
    <row r="990" spans="16:21" x14ac:dyDescent="0.3">
      <c r="P990">
        <f t="shared" si="18"/>
        <v>986</v>
      </c>
      <c r="Q990">
        <v>310.5</v>
      </c>
      <c r="R990">
        <v>44.516595475477153</v>
      </c>
      <c r="S990">
        <v>194.5</v>
      </c>
      <c r="T990">
        <v>41.174793701530994</v>
      </c>
      <c r="U990">
        <v>-0.31870924466058737</v>
      </c>
    </row>
    <row r="991" spans="16:21" x14ac:dyDescent="0.3">
      <c r="P991">
        <f t="shared" si="18"/>
        <v>987</v>
      </c>
      <c r="Q991">
        <v>303.41666666666669</v>
      </c>
      <c r="R991">
        <v>45.040301818247123</v>
      </c>
      <c r="S991">
        <v>204.91666666666666</v>
      </c>
      <c r="T991">
        <v>30.188674376429024</v>
      </c>
      <c r="U991">
        <v>-5.8674628219933328E-2</v>
      </c>
    </row>
    <row r="992" spans="16:21" x14ac:dyDescent="0.3">
      <c r="P992">
        <f t="shared" si="18"/>
        <v>988</v>
      </c>
      <c r="Q992">
        <v>303.83333333333331</v>
      </c>
      <c r="R992">
        <v>54.056928465752861</v>
      </c>
      <c r="S992">
        <v>175.25</v>
      </c>
      <c r="T992">
        <v>39.595970869406763</v>
      </c>
      <c r="U992">
        <v>-0.32540090720171272</v>
      </c>
    </row>
    <row r="993" spans="16:21" x14ac:dyDescent="0.3">
      <c r="P993">
        <f t="shared" si="18"/>
        <v>989</v>
      </c>
      <c r="Q993">
        <v>289.16666666666669</v>
      </c>
      <c r="R993">
        <v>51.343466138852683</v>
      </c>
      <c r="S993">
        <v>189.91666666666666</v>
      </c>
      <c r="T993">
        <v>51.138774353950296</v>
      </c>
      <c r="U993">
        <v>0.12901318357475899</v>
      </c>
    </row>
    <row r="994" spans="16:21" x14ac:dyDescent="0.3">
      <c r="P994">
        <f t="shared" si="18"/>
        <v>990</v>
      </c>
      <c r="Q994">
        <v>332.91666666666669</v>
      </c>
      <c r="R994">
        <v>43.550301811569518</v>
      </c>
      <c r="S994">
        <v>190.08333333333334</v>
      </c>
      <c r="T994">
        <v>44.573653721235459</v>
      </c>
      <c r="U994">
        <v>1.6488584647677593E-2</v>
      </c>
    </row>
    <row r="995" spans="16:21" x14ac:dyDescent="0.3">
      <c r="P995">
        <f t="shared" si="18"/>
        <v>991</v>
      </c>
      <c r="Q995">
        <v>330.25</v>
      </c>
      <c r="R995">
        <v>49.330287580017945</v>
      </c>
      <c r="S995">
        <v>187.08333333333334</v>
      </c>
      <c r="T995">
        <v>48.191772842436201</v>
      </c>
      <c r="U995">
        <v>0.57279119957720448</v>
      </c>
    </row>
    <row r="996" spans="16:21" x14ac:dyDescent="0.3">
      <c r="P996">
        <f t="shared" si="18"/>
        <v>992</v>
      </c>
      <c r="Q996">
        <v>309.16666666666669</v>
      </c>
      <c r="R996">
        <v>47.089534319466885</v>
      </c>
      <c r="S996">
        <v>199.33333333333334</v>
      </c>
      <c r="T996">
        <v>42.257507850049222</v>
      </c>
      <c r="U996">
        <v>0.35672815137595543</v>
      </c>
    </row>
    <row r="997" spans="16:21" x14ac:dyDescent="0.3">
      <c r="P997">
        <f t="shared" si="18"/>
        <v>993</v>
      </c>
      <c r="Q997">
        <v>307</v>
      </c>
      <c r="R997">
        <v>40.09760818076537</v>
      </c>
      <c r="S997">
        <v>189.25</v>
      </c>
      <c r="T997">
        <v>44.027109417225695</v>
      </c>
      <c r="U997">
        <v>-0.54631499819584362</v>
      </c>
    </row>
    <row r="998" spans="16:21" x14ac:dyDescent="0.3">
      <c r="P998">
        <f t="shared" si="18"/>
        <v>994</v>
      </c>
      <c r="Q998">
        <v>317.58333333333331</v>
      </c>
      <c r="R998">
        <v>52.007793704988231</v>
      </c>
      <c r="S998">
        <v>191.91666666666666</v>
      </c>
      <c r="T998">
        <v>42.993568934167023</v>
      </c>
      <c r="U998">
        <v>-0.36922320583823237</v>
      </c>
    </row>
    <row r="999" spans="16:21" x14ac:dyDescent="0.3">
      <c r="P999">
        <f t="shared" si="18"/>
        <v>995</v>
      </c>
      <c r="Q999">
        <v>331.91666666666669</v>
      </c>
      <c r="R999">
        <v>46.476696669764948</v>
      </c>
      <c r="S999">
        <v>184.83333333333334</v>
      </c>
      <c r="T999">
        <v>43.603238689831585</v>
      </c>
      <c r="U999">
        <v>-4.1098673056571722E-2</v>
      </c>
    </row>
    <row r="1000" spans="16:21" x14ac:dyDescent="0.3">
      <c r="P1000">
        <f t="shared" si="18"/>
        <v>996</v>
      </c>
      <c r="Q1000">
        <v>341.5</v>
      </c>
      <c r="R1000">
        <v>34.174684942353032</v>
      </c>
      <c r="S1000">
        <v>193.58333333333334</v>
      </c>
      <c r="T1000">
        <v>46.677731372257242</v>
      </c>
      <c r="U1000">
        <v>-0.38134366602817105</v>
      </c>
    </row>
    <row r="1001" spans="16:21" x14ac:dyDescent="0.3">
      <c r="P1001">
        <f t="shared" si="18"/>
        <v>997</v>
      </c>
      <c r="Q1001">
        <v>313.16666666666669</v>
      </c>
      <c r="R1001">
        <v>56.602013027699691</v>
      </c>
      <c r="S1001">
        <v>213.5</v>
      </c>
      <c r="T1001">
        <v>29.081390488201777</v>
      </c>
      <c r="U1001">
        <v>0.26780116014153021</v>
      </c>
    </row>
    <row r="1002" spans="16:21" x14ac:dyDescent="0.3">
      <c r="P1002">
        <f t="shared" si="18"/>
        <v>998</v>
      </c>
      <c r="Q1002">
        <v>315.25</v>
      </c>
      <c r="R1002">
        <v>54.881897992623465</v>
      </c>
      <c r="S1002">
        <v>186.16666666666666</v>
      </c>
      <c r="T1002">
        <v>43.15265362815498</v>
      </c>
      <c r="U1002">
        <v>-0.2712533113072611</v>
      </c>
    </row>
    <row r="1003" spans="16:21" x14ac:dyDescent="0.3">
      <c r="P1003">
        <f t="shared" si="18"/>
        <v>999</v>
      </c>
      <c r="Q1003">
        <v>323.58333333333331</v>
      </c>
      <c r="R1003">
        <v>49.595561262775362</v>
      </c>
      <c r="S1003">
        <v>181.16666666666666</v>
      </c>
      <c r="T1003">
        <v>39.652658590986498</v>
      </c>
      <c r="U1003">
        <v>-0.79603020127293678</v>
      </c>
    </row>
    <row r="1004" spans="16:21" x14ac:dyDescent="0.3">
      <c r="P1004">
        <f t="shared" si="18"/>
        <v>1000</v>
      </c>
      <c r="Q1004">
        <v>315.75</v>
      </c>
      <c r="R1004">
        <v>57.780344251468264</v>
      </c>
      <c r="S1004">
        <v>185.16666666666666</v>
      </c>
      <c r="T1004">
        <v>45.989788062792897</v>
      </c>
      <c r="U1004">
        <v>-0.14483227272710109</v>
      </c>
    </row>
    <row r="1005" spans="16:21" x14ac:dyDescent="0.3">
      <c r="P1005">
        <f t="shared" si="18"/>
        <v>1001</v>
      </c>
      <c r="Q1005">
        <v>318.5</v>
      </c>
      <c r="R1005">
        <v>43.764867603634265</v>
      </c>
      <c r="S1005">
        <v>178.33333333333334</v>
      </c>
      <c r="T1005">
        <v>33.238349519611837</v>
      </c>
      <c r="U1005">
        <v>-0.14942450355183234</v>
      </c>
    </row>
    <row r="1006" spans="16:21" x14ac:dyDescent="0.3">
      <c r="P1006">
        <f t="shared" si="18"/>
        <v>1002</v>
      </c>
      <c r="Q1006">
        <v>313.58333333333331</v>
      </c>
      <c r="R1006">
        <v>54.361514349990742</v>
      </c>
      <c r="S1006">
        <v>185.16666666666666</v>
      </c>
      <c r="T1006">
        <v>49.51369568721428</v>
      </c>
      <c r="U1006">
        <v>0.44923054378957911</v>
      </c>
    </row>
    <row r="1007" spans="16:21" x14ac:dyDescent="0.3">
      <c r="P1007">
        <f t="shared" si="18"/>
        <v>1003</v>
      </c>
      <c r="Q1007">
        <v>317.66666666666669</v>
      </c>
      <c r="R1007">
        <v>48.170782040820647</v>
      </c>
      <c r="S1007">
        <v>202.33333333333334</v>
      </c>
      <c r="T1007">
        <v>45.575777724044563</v>
      </c>
      <c r="U1007">
        <v>-0.21419238281948405</v>
      </c>
    </row>
    <row r="1008" spans="16:21" x14ac:dyDescent="0.3">
      <c r="P1008">
        <f t="shared" si="18"/>
        <v>1004</v>
      </c>
      <c r="Q1008">
        <v>300.83333333333331</v>
      </c>
      <c r="R1008">
        <v>40.557105269962193</v>
      </c>
      <c r="S1008">
        <v>196.08333333333334</v>
      </c>
      <c r="T1008">
        <v>54.5218193742541</v>
      </c>
      <c r="U1008">
        <v>-0.57075291080671675</v>
      </c>
    </row>
    <row r="1009" spans="16:21" x14ac:dyDescent="0.3">
      <c r="P1009">
        <f t="shared" si="18"/>
        <v>1005</v>
      </c>
      <c r="Q1009">
        <v>317.33333333333331</v>
      </c>
      <c r="R1009">
        <v>53.552579656621539</v>
      </c>
      <c r="S1009">
        <v>178.66666666666666</v>
      </c>
      <c r="T1009">
        <v>54.076264888048861</v>
      </c>
      <c r="U1009">
        <v>-3.9198256509016767E-2</v>
      </c>
    </row>
    <row r="1010" spans="16:21" x14ac:dyDescent="0.3">
      <c r="P1010">
        <f t="shared" si="18"/>
        <v>1006</v>
      </c>
      <c r="Q1010">
        <v>317</v>
      </c>
      <c r="R1010">
        <v>31.138984627575184</v>
      </c>
      <c r="S1010">
        <v>186.33333333333334</v>
      </c>
      <c r="T1010">
        <v>50.038772845452456</v>
      </c>
      <c r="U1010">
        <v>0.23582645707390662</v>
      </c>
    </row>
    <row r="1011" spans="16:21" x14ac:dyDescent="0.3">
      <c r="P1011">
        <f t="shared" si="18"/>
        <v>1007</v>
      </c>
      <c r="Q1011">
        <v>309.25</v>
      </c>
      <c r="R1011">
        <v>45.469520260579749</v>
      </c>
      <c r="S1011">
        <v>185.5</v>
      </c>
      <c r="T1011">
        <v>42.658261482710152</v>
      </c>
      <c r="U1011">
        <v>-0.51440846287817732</v>
      </c>
    </row>
    <row r="1012" spans="16:21" x14ac:dyDescent="0.3">
      <c r="P1012">
        <f t="shared" si="18"/>
        <v>1008</v>
      </c>
      <c r="Q1012">
        <v>309.83333333333331</v>
      </c>
      <c r="R1012">
        <v>51.720988061526953</v>
      </c>
      <c r="S1012">
        <v>171.58333333333334</v>
      </c>
      <c r="T1012">
        <v>37.936450050370347</v>
      </c>
      <c r="U1012">
        <v>-0.52975573929342068</v>
      </c>
    </row>
    <row r="1013" spans="16:21" x14ac:dyDescent="0.3">
      <c r="P1013">
        <f t="shared" si="18"/>
        <v>1009</v>
      </c>
      <c r="Q1013">
        <v>332.66666666666669</v>
      </c>
      <c r="R1013">
        <v>53.032294334907377</v>
      </c>
      <c r="S1013">
        <v>197.58333333333334</v>
      </c>
      <c r="T1013">
        <v>35.320502244275637</v>
      </c>
      <c r="U1013">
        <v>8.9414558781535342E-2</v>
      </c>
    </row>
    <row r="1014" spans="16:21" x14ac:dyDescent="0.3">
      <c r="P1014">
        <f t="shared" si="18"/>
        <v>1010</v>
      </c>
      <c r="Q1014">
        <v>323</v>
      </c>
      <c r="R1014">
        <v>56.317282992313856</v>
      </c>
      <c r="S1014">
        <v>192.33333333333334</v>
      </c>
      <c r="T1014">
        <v>54.817603896647093</v>
      </c>
      <c r="U1014">
        <v>0.42424734034737299</v>
      </c>
    </row>
    <row r="1015" spans="16:21" x14ac:dyDescent="0.3">
      <c r="P1015">
        <f t="shared" si="18"/>
        <v>1011</v>
      </c>
      <c r="Q1015">
        <v>342.58333333333331</v>
      </c>
      <c r="R1015">
        <v>53.196818656302391</v>
      </c>
      <c r="S1015">
        <v>192.33333333333334</v>
      </c>
      <c r="T1015">
        <v>33.643406306121705</v>
      </c>
      <c r="U1015">
        <v>0.64010273252997862</v>
      </c>
    </row>
    <row r="1016" spans="16:21" x14ac:dyDescent="0.3">
      <c r="P1016">
        <f t="shared" si="18"/>
        <v>1012</v>
      </c>
      <c r="Q1016">
        <v>299.16666666666669</v>
      </c>
      <c r="R1016">
        <v>40.769492456388541</v>
      </c>
      <c r="S1016">
        <v>183.91666666666666</v>
      </c>
      <c r="T1016">
        <v>48.342449506023442</v>
      </c>
      <c r="U1016">
        <v>6.6797760835363401E-2</v>
      </c>
    </row>
    <row r="1017" spans="16:21" x14ac:dyDescent="0.3">
      <c r="P1017">
        <f t="shared" si="18"/>
        <v>1013</v>
      </c>
      <c r="Q1017">
        <v>319.25</v>
      </c>
      <c r="R1017">
        <v>45.895384992789452</v>
      </c>
      <c r="S1017">
        <v>176.83333333333334</v>
      </c>
      <c r="T1017">
        <v>46.163411984607549</v>
      </c>
      <c r="U1017">
        <v>0.63609275858050263</v>
      </c>
    </row>
    <row r="1018" spans="16:21" x14ac:dyDescent="0.3">
      <c r="P1018">
        <f t="shared" si="18"/>
        <v>1014</v>
      </c>
      <c r="Q1018">
        <v>350.58333333333331</v>
      </c>
      <c r="R1018">
        <v>31.061400581116846</v>
      </c>
      <c r="S1018">
        <v>198.75</v>
      </c>
      <c r="T1018">
        <v>53.603129148823527</v>
      </c>
      <c r="U1018">
        <v>-0.49824265931089562</v>
      </c>
    </row>
    <row r="1019" spans="16:21" x14ac:dyDescent="0.3">
      <c r="P1019">
        <f t="shared" si="18"/>
        <v>1015</v>
      </c>
      <c r="Q1019">
        <v>309.33333333333331</v>
      </c>
      <c r="R1019">
        <v>50.618597612364084</v>
      </c>
      <c r="S1019">
        <v>177.25</v>
      </c>
      <c r="T1019">
        <v>39.164281036307933</v>
      </c>
      <c r="U1019">
        <v>1.6646144975009023E-2</v>
      </c>
    </row>
    <row r="1020" spans="16:21" x14ac:dyDescent="0.3">
      <c r="P1020">
        <f t="shared" si="18"/>
        <v>1016</v>
      </c>
      <c r="Q1020">
        <v>314.58333333333331</v>
      </c>
      <c r="R1020">
        <v>43.122359383362664</v>
      </c>
      <c r="S1020">
        <v>199.33333333333334</v>
      </c>
      <c r="T1020">
        <v>43.246299543919662</v>
      </c>
      <c r="U1020">
        <v>-0.36611292475489188</v>
      </c>
    </row>
    <row r="1021" spans="16:21" x14ac:dyDescent="0.3">
      <c r="P1021">
        <f t="shared" si="18"/>
        <v>1017</v>
      </c>
      <c r="Q1021">
        <v>297.5</v>
      </c>
      <c r="R1021">
        <v>40.284217527689201</v>
      </c>
      <c r="S1021">
        <v>177.58333333333334</v>
      </c>
      <c r="T1021">
        <v>50.404650458849424</v>
      </c>
      <c r="U1021">
        <v>0.40614478386646874</v>
      </c>
    </row>
    <row r="1022" spans="16:21" x14ac:dyDescent="0.3">
      <c r="P1022">
        <f t="shared" si="18"/>
        <v>1018</v>
      </c>
      <c r="Q1022">
        <v>301.5</v>
      </c>
      <c r="R1022">
        <v>52.194566070355712</v>
      </c>
      <c r="S1022">
        <v>193.75</v>
      </c>
      <c r="T1022">
        <v>30.763393239959139</v>
      </c>
      <c r="U1022">
        <v>0.20917195591590487</v>
      </c>
    </row>
    <row r="1023" spans="16:21" x14ac:dyDescent="0.3">
      <c r="P1023">
        <f t="shared" si="18"/>
        <v>1019</v>
      </c>
      <c r="Q1023">
        <v>305.66666666666669</v>
      </c>
      <c r="R1023">
        <v>32.908504933674884</v>
      </c>
      <c r="S1023">
        <v>173.5</v>
      </c>
      <c r="T1023">
        <v>31.157955353620075</v>
      </c>
      <c r="U1023">
        <v>8.4316142428297533E-2</v>
      </c>
    </row>
    <row r="1024" spans="16:21" x14ac:dyDescent="0.3">
      <c r="P1024">
        <f t="shared" si="18"/>
        <v>1020</v>
      </c>
      <c r="Q1024">
        <v>320.25</v>
      </c>
      <c r="R1024">
        <v>43.753701142147548</v>
      </c>
      <c r="S1024">
        <v>198.58333333333334</v>
      </c>
      <c r="T1024">
        <v>35.691756963639612</v>
      </c>
      <c r="U1024">
        <v>0.33183217601672049</v>
      </c>
    </row>
    <row r="1025" spans="16:21" x14ac:dyDescent="0.3">
      <c r="P1025">
        <f t="shared" si="18"/>
        <v>1021</v>
      </c>
      <c r="Q1025">
        <v>305.75</v>
      </c>
      <c r="R1025">
        <v>47.998342774422007</v>
      </c>
      <c r="S1025">
        <v>184.83333333333334</v>
      </c>
      <c r="T1025">
        <v>40.782869249752721</v>
      </c>
      <c r="U1025">
        <v>0.57970209476363022</v>
      </c>
    </row>
    <row r="1026" spans="16:21" x14ac:dyDescent="0.3">
      <c r="P1026">
        <f t="shared" si="18"/>
        <v>1022</v>
      </c>
      <c r="Q1026">
        <v>335.08333333333331</v>
      </c>
      <c r="R1026">
        <v>48.653614895753115</v>
      </c>
      <c r="S1026">
        <v>206.58333333333334</v>
      </c>
      <c r="T1026">
        <v>42.313673554738443</v>
      </c>
      <c r="U1026">
        <v>0.58290678450839051</v>
      </c>
    </row>
    <row r="1027" spans="16:21" x14ac:dyDescent="0.3">
      <c r="P1027">
        <f t="shared" si="18"/>
        <v>1023</v>
      </c>
      <c r="Q1027">
        <v>314.08333333333331</v>
      </c>
      <c r="R1027">
        <v>44.860305055772599</v>
      </c>
      <c r="S1027">
        <v>180.83333333333334</v>
      </c>
      <c r="T1027">
        <v>46.606346296953134</v>
      </c>
      <c r="U1027">
        <v>-0.2301379568930193</v>
      </c>
    </row>
    <row r="1028" spans="16:21" x14ac:dyDescent="0.3">
      <c r="P1028">
        <f t="shared" si="18"/>
        <v>1024</v>
      </c>
      <c r="Q1028">
        <v>313.16666666666669</v>
      </c>
      <c r="R1028">
        <v>46.756299202904437</v>
      </c>
      <c r="S1028">
        <v>187.41666666666666</v>
      </c>
      <c r="T1028">
        <v>35.176072273721267</v>
      </c>
      <c r="U1028">
        <v>-0.61950027705052857</v>
      </c>
    </row>
    <row r="1029" spans="16:21" x14ac:dyDescent="0.3">
      <c r="P1029">
        <f t="shared" si="18"/>
        <v>1025</v>
      </c>
      <c r="Q1029">
        <v>322.83333333333331</v>
      </c>
      <c r="R1029">
        <v>48.218882256441958</v>
      </c>
      <c r="S1029">
        <v>200.83333333333334</v>
      </c>
      <c r="T1029">
        <v>51.952484118284545</v>
      </c>
      <c r="U1029">
        <v>0.29763635155081225</v>
      </c>
    </row>
    <row r="1030" spans="16:21" x14ac:dyDescent="0.3">
      <c r="P1030">
        <f t="shared" ref="P1030:P1093" si="19">P1029+1</f>
        <v>1026</v>
      </c>
      <c r="Q1030">
        <v>338</v>
      </c>
      <c r="R1030">
        <v>43.738894694435395</v>
      </c>
      <c r="S1030">
        <v>185</v>
      </c>
      <c r="T1030">
        <v>43.108741994677089</v>
      </c>
      <c r="U1030">
        <v>-0.11118173947095357</v>
      </c>
    </row>
    <row r="1031" spans="16:21" x14ac:dyDescent="0.3">
      <c r="P1031">
        <f t="shared" si="19"/>
        <v>1027</v>
      </c>
      <c r="Q1031">
        <v>316.25</v>
      </c>
      <c r="R1031">
        <v>43.676756872610071</v>
      </c>
      <c r="S1031">
        <v>195.25</v>
      </c>
      <c r="T1031">
        <v>46.696554282068625</v>
      </c>
      <c r="U1031">
        <v>-0.17319962680937673</v>
      </c>
    </row>
    <row r="1032" spans="16:21" x14ac:dyDescent="0.3">
      <c r="P1032">
        <f t="shared" si="19"/>
        <v>1028</v>
      </c>
      <c r="Q1032">
        <v>328.5</v>
      </c>
      <c r="R1032">
        <v>40.155380031255405</v>
      </c>
      <c r="S1032">
        <v>193.58333333333334</v>
      </c>
      <c r="T1032">
        <v>50.932144401481224</v>
      </c>
      <c r="U1032">
        <v>-0.35486645030465463</v>
      </c>
    </row>
    <row r="1033" spans="16:21" x14ac:dyDescent="0.3">
      <c r="P1033">
        <f t="shared" si="19"/>
        <v>1029</v>
      </c>
      <c r="Q1033">
        <v>351.66666666666669</v>
      </c>
      <c r="R1033">
        <v>59.740854504850397</v>
      </c>
      <c r="S1033">
        <v>194.58333333333334</v>
      </c>
      <c r="T1033">
        <v>38.317948164210897</v>
      </c>
      <c r="U1033">
        <v>-0.32483980783445893</v>
      </c>
    </row>
    <row r="1034" spans="16:21" x14ac:dyDescent="0.3">
      <c r="P1034">
        <f t="shared" si="19"/>
        <v>1030</v>
      </c>
      <c r="Q1034">
        <v>309.16666666666669</v>
      </c>
      <c r="R1034">
        <v>50.684107843374285</v>
      </c>
      <c r="S1034">
        <v>184.91666666666666</v>
      </c>
      <c r="T1034">
        <v>39.350310922494266</v>
      </c>
      <c r="U1034">
        <v>0.30727158802716809</v>
      </c>
    </row>
    <row r="1035" spans="16:21" x14ac:dyDescent="0.3">
      <c r="P1035">
        <f t="shared" si="19"/>
        <v>1031</v>
      </c>
      <c r="Q1035">
        <v>316.91666666666669</v>
      </c>
      <c r="R1035">
        <v>57.122608696053362</v>
      </c>
      <c r="S1035">
        <v>173.91666666666666</v>
      </c>
      <c r="T1035">
        <v>32.063738605055633</v>
      </c>
      <c r="U1035">
        <v>-0.10230118731772013</v>
      </c>
    </row>
    <row r="1036" spans="16:21" x14ac:dyDescent="0.3">
      <c r="P1036">
        <f t="shared" si="19"/>
        <v>1032</v>
      </c>
      <c r="Q1036">
        <v>334.33333333333331</v>
      </c>
      <c r="R1036">
        <v>29.450523481482179</v>
      </c>
      <c r="S1036">
        <v>188.08333333333334</v>
      </c>
      <c r="T1036">
        <v>45.412169641134227</v>
      </c>
      <c r="U1036">
        <v>0.24114865943707375</v>
      </c>
    </row>
    <row r="1037" spans="16:21" x14ac:dyDescent="0.3">
      <c r="P1037">
        <f t="shared" si="19"/>
        <v>1033</v>
      </c>
      <c r="Q1037">
        <v>314</v>
      </c>
      <c r="R1037">
        <v>57.822612751885792</v>
      </c>
      <c r="S1037">
        <v>176.33333333333334</v>
      </c>
      <c r="T1037">
        <v>41.467036927120233</v>
      </c>
      <c r="U1037">
        <v>0.16868210246634877</v>
      </c>
    </row>
    <row r="1038" spans="16:21" x14ac:dyDescent="0.3">
      <c r="P1038">
        <f t="shared" si="19"/>
        <v>1034</v>
      </c>
      <c r="Q1038">
        <v>304.25</v>
      </c>
      <c r="R1038">
        <v>52.178234751840563</v>
      </c>
      <c r="S1038">
        <v>177.16666666666666</v>
      </c>
      <c r="T1038">
        <v>47.261041679231553</v>
      </c>
      <c r="U1038">
        <v>0.41135848571804773</v>
      </c>
    </row>
    <row r="1039" spans="16:21" x14ac:dyDescent="0.3">
      <c r="P1039">
        <f t="shared" si="19"/>
        <v>1035</v>
      </c>
      <c r="Q1039">
        <v>292.83333333333331</v>
      </c>
      <c r="R1039">
        <v>42.966865316793957</v>
      </c>
      <c r="S1039">
        <v>193.08333333333334</v>
      </c>
      <c r="T1039">
        <v>48.705904688396387</v>
      </c>
      <c r="U1039">
        <v>0.21920659707668086</v>
      </c>
    </row>
    <row r="1040" spans="16:21" x14ac:dyDescent="0.3">
      <c r="P1040">
        <f t="shared" si="19"/>
        <v>1036</v>
      </c>
      <c r="Q1040">
        <v>331.08333333333331</v>
      </c>
      <c r="R1040">
        <v>50.807047351780518</v>
      </c>
      <c r="S1040">
        <v>170.83333333333334</v>
      </c>
      <c r="T1040">
        <v>53.182077181446523</v>
      </c>
      <c r="U1040">
        <v>-0.40951900301233396</v>
      </c>
    </row>
    <row r="1041" spans="16:21" x14ac:dyDescent="0.3">
      <c r="P1041">
        <f t="shared" si="19"/>
        <v>1037</v>
      </c>
      <c r="Q1041">
        <v>307</v>
      </c>
      <c r="R1041">
        <v>33.144312552011911</v>
      </c>
      <c r="S1041">
        <v>188</v>
      </c>
      <c r="T1041">
        <v>48.056784593380208</v>
      </c>
      <c r="U1041">
        <v>-0.12602092374895155</v>
      </c>
    </row>
    <row r="1042" spans="16:21" x14ac:dyDescent="0.3">
      <c r="P1042">
        <f t="shared" si="19"/>
        <v>1038</v>
      </c>
      <c r="Q1042">
        <v>335</v>
      </c>
      <c r="R1042">
        <v>51.555795018600968</v>
      </c>
      <c r="S1042">
        <v>188.41666666666666</v>
      </c>
      <c r="T1042">
        <v>40.148493311100935</v>
      </c>
      <c r="U1042">
        <v>-0.53380152084188348</v>
      </c>
    </row>
    <row r="1043" spans="16:21" x14ac:dyDescent="0.3">
      <c r="P1043">
        <f t="shared" si="19"/>
        <v>1039</v>
      </c>
      <c r="Q1043">
        <v>318.75</v>
      </c>
      <c r="R1043">
        <v>49.622438106529628</v>
      </c>
      <c r="S1043">
        <v>185.41666666666666</v>
      </c>
      <c r="T1043">
        <v>40.479980087430746</v>
      </c>
      <c r="U1043">
        <v>-0.40246211874282234</v>
      </c>
    </row>
    <row r="1044" spans="16:21" x14ac:dyDescent="0.3">
      <c r="P1044">
        <f t="shared" si="19"/>
        <v>1040</v>
      </c>
      <c r="Q1044">
        <v>321.41666666666669</v>
      </c>
      <c r="R1044">
        <v>47.700692454156972</v>
      </c>
      <c r="S1044">
        <v>165.25</v>
      </c>
      <c r="T1044">
        <v>42.540088045384806</v>
      </c>
      <c r="U1044">
        <v>5.9472853525627985E-3</v>
      </c>
    </row>
    <row r="1045" spans="16:21" x14ac:dyDescent="0.3">
      <c r="P1045">
        <f t="shared" si="19"/>
        <v>1041</v>
      </c>
      <c r="Q1045">
        <v>307.41666666666669</v>
      </c>
      <c r="R1045">
        <v>55.103965099591306</v>
      </c>
      <c r="S1045">
        <v>204.91666666666666</v>
      </c>
      <c r="T1045">
        <v>52.211907964882258</v>
      </c>
      <c r="U1045">
        <v>0.17225200203063473</v>
      </c>
    </row>
    <row r="1046" spans="16:21" x14ac:dyDescent="0.3">
      <c r="P1046">
        <f t="shared" si="19"/>
        <v>1042</v>
      </c>
      <c r="Q1046">
        <v>312.91666666666669</v>
      </c>
      <c r="R1046">
        <v>46.233514670505919</v>
      </c>
      <c r="S1046">
        <v>190.16666666666666</v>
      </c>
      <c r="T1046">
        <v>43.471690544397745</v>
      </c>
      <c r="U1046">
        <v>0.1545646009112821</v>
      </c>
    </row>
    <row r="1047" spans="16:21" x14ac:dyDescent="0.3">
      <c r="P1047">
        <f t="shared" si="19"/>
        <v>1043</v>
      </c>
      <c r="Q1047">
        <v>319</v>
      </c>
      <c r="R1047">
        <v>45.527214638359688</v>
      </c>
      <c r="S1047">
        <v>171.75</v>
      </c>
      <c r="T1047">
        <v>39.453367179724744</v>
      </c>
      <c r="U1047">
        <v>-0.22284394852960832</v>
      </c>
    </row>
    <row r="1048" spans="16:21" x14ac:dyDescent="0.3">
      <c r="P1048">
        <f t="shared" si="19"/>
        <v>1044</v>
      </c>
      <c r="Q1048">
        <v>304.33333333333331</v>
      </c>
      <c r="R1048">
        <v>46.693066125950985</v>
      </c>
      <c r="S1048">
        <v>195.75</v>
      </c>
      <c r="T1048">
        <v>34.003007888340491</v>
      </c>
      <c r="U1048">
        <v>3.7446853694765241E-2</v>
      </c>
    </row>
    <row r="1049" spans="16:21" x14ac:dyDescent="0.3">
      <c r="P1049">
        <f t="shared" si="19"/>
        <v>1045</v>
      </c>
      <c r="Q1049">
        <v>321.75</v>
      </c>
      <c r="R1049">
        <v>49.734065515773722</v>
      </c>
      <c r="S1049">
        <v>197.08333333333334</v>
      </c>
      <c r="T1049">
        <v>36.457841988031106</v>
      </c>
      <c r="U1049">
        <v>-1.6883792216215967E-2</v>
      </c>
    </row>
    <row r="1050" spans="16:21" x14ac:dyDescent="0.3">
      <c r="P1050">
        <f t="shared" si="19"/>
        <v>1046</v>
      </c>
      <c r="Q1050">
        <v>328.91666666666669</v>
      </c>
      <c r="R1050">
        <v>50.980314085364668</v>
      </c>
      <c r="S1050">
        <v>195.58333333333334</v>
      </c>
      <c r="T1050">
        <v>52.500144299946008</v>
      </c>
      <c r="U1050">
        <v>5.8339422830864483E-2</v>
      </c>
    </row>
    <row r="1051" spans="16:21" x14ac:dyDescent="0.3">
      <c r="P1051">
        <f t="shared" si="19"/>
        <v>1047</v>
      </c>
      <c r="Q1051">
        <v>344.83333333333331</v>
      </c>
      <c r="R1051">
        <v>47.374395334751668</v>
      </c>
      <c r="S1051">
        <v>195.08333333333334</v>
      </c>
      <c r="T1051">
        <v>37.278944418662107</v>
      </c>
      <c r="U1051">
        <v>-0.21134955838800251</v>
      </c>
    </row>
    <row r="1052" spans="16:21" x14ac:dyDescent="0.3">
      <c r="P1052">
        <f t="shared" si="19"/>
        <v>1048</v>
      </c>
      <c r="Q1052">
        <v>296.75</v>
      </c>
      <c r="R1052">
        <v>49.717611659158656</v>
      </c>
      <c r="S1052">
        <v>178.58333333333334</v>
      </c>
      <c r="T1052">
        <v>46.504072809580776</v>
      </c>
      <c r="U1052">
        <v>-8.5028042960152202E-3</v>
      </c>
    </row>
    <row r="1053" spans="16:21" x14ac:dyDescent="0.3">
      <c r="P1053">
        <f t="shared" si="19"/>
        <v>1049</v>
      </c>
      <c r="Q1053">
        <v>320</v>
      </c>
      <c r="R1053">
        <v>45.94660933182022</v>
      </c>
      <c r="S1053">
        <v>182.75</v>
      </c>
      <c r="T1053">
        <v>50.560719571979625</v>
      </c>
      <c r="U1053">
        <v>-0.38917540710745196</v>
      </c>
    </row>
    <row r="1054" spans="16:21" x14ac:dyDescent="0.3">
      <c r="P1054">
        <f t="shared" si="19"/>
        <v>1050</v>
      </c>
      <c r="Q1054">
        <v>305</v>
      </c>
      <c r="R1054">
        <v>43.56604182158393</v>
      </c>
      <c r="S1054">
        <v>206.16666666666666</v>
      </c>
      <c r="T1054">
        <v>38.17860736860451</v>
      </c>
      <c r="U1054">
        <v>-0.14073961591293452</v>
      </c>
    </row>
    <row r="1055" spans="16:21" x14ac:dyDescent="0.3">
      <c r="P1055">
        <f t="shared" si="19"/>
        <v>1051</v>
      </c>
      <c r="Q1055">
        <v>343.25</v>
      </c>
      <c r="R1055">
        <v>50.827918241132721</v>
      </c>
      <c r="S1055">
        <v>167.58333333333334</v>
      </c>
      <c r="T1055">
        <v>45.888121523654668</v>
      </c>
      <c r="U1055">
        <v>-0.48793916541947224</v>
      </c>
    </row>
    <row r="1056" spans="16:21" x14ac:dyDescent="0.3">
      <c r="P1056">
        <f t="shared" si="19"/>
        <v>1052</v>
      </c>
      <c r="Q1056">
        <v>299.5</v>
      </c>
      <c r="R1056">
        <v>38.386787499678249</v>
      </c>
      <c r="S1056">
        <v>186.41666666666666</v>
      </c>
      <c r="T1056">
        <v>39.178979367033364</v>
      </c>
      <c r="U1056">
        <v>0.80790005617480887</v>
      </c>
    </row>
    <row r="1057" spans="16:21" x14ac:dyDescent="0.3">
      <c r="P1057">
        <f t="shared" si="19"/>
        <v>1053</v>
      </c>
      <c r="Q1057">
        <v>348</v>
      </c>
      <c r="R1057">
        <v>38.188527549038028</v>
      </c>
      <c r="S1057">
        <v>197.66666666666666</v>
      </c>
      <c r="T1057">
        <v>48.492423650660662</v>
      </c>
      <c r="U1057">
        <v>-3.7554496689597629E-2</v>
      </c>
    </row>
    <row r="1058" spans="16:21" x14ac:dyDescent="0.3">
      <c r="P1058">
        <f t="shared" si="19"/>
        <v>1054</v>
      </c>
      <c r="Q1058">
        <v>325.08333333333331</v>
      </c>
      <c r="R1058">
        <v>52.591838864518913</v>
      </c>
      <c r="S1058">
        <v>187.91666666666666</v>
      </c>
      <c r="T1058">
        <v>35.194158434018412</v>
      </c>
      <c r="U1058">
        <v>-0.17460143090279454</v>
      </c>
    </row>
    <row r="1059" spans="16:21" x14ac:dyDescent="0.3">
      <c r="P1059">
        <f t="shared" si="19"/>
        <v>1055</v>
      </c>
      <c r="Q1059">
        <v>326.83333333333331</v>
      </c>
      <c r="R1059">
        <v>56.592375543857294</v>
      </c>
      <c r="S1059">
        <v>182.91666666666666</v>
      </c>
      <c r="T1059">
        <v>42.927969973673434</v>
      </c>
      <c r="U1059">
        <v>-9.0301789462081866E-2</v>
      </c>
    </row>
    <row r="1060" spans="16:21" x14ac:dyDescent="0.3">
      <c r="P1060">
        <f t="shared" si="19"/>
        <v>1056</v>
      </c>
      <c r="Q1060">
        <v>340.75</v>
      </c>
      <c r="R1060">
        <v>49.666387023821251</v>
      </c>
      <c r="S1060">
        <v>198.66666666666666</v>
      </c>
      <c r="T1060">
        <v>44.841809495022396</v>
      </c>
      <c r="U1060">
        <v>0.53791186063042462</v>
      </c>
    </row>
    <row r="1061" spans="16:21" x14ac:dyDescent="0.3">
      <c r="P1061">
        <f t="shared" si="19"/>
        <v>1057</v>
      </c>
      <c r="Q1061">
        <v>333.16666666666669</v>
      </c>
      <c r="R1061">
        <v>42.353133045713228</v>
      </c>
      <c r="S1061">
        <v>158.33333333333334</v>
      </c>
      <c r="T1061">
        <v>46.239167445582403</v>
      </c>
      <c r="U1061">
        <v>-0.31638807692578702</v>
      </c>
    </row>
    <row r="1062" spans="16:21" x14ac:dyDescent="0.3">
      <c r="P1062">
        <f t="shared" si="19"/>
        <v>1058</v>
      </c>
      <c r="Q1062">
        <v>300.91666666666669</v>
      </c>
      <c r="R1062">
        <v>32.781531200949033</v>
      </c>
      <c r="S1062">
        <v>177.91666666666666</v>
      </c>
      <c r="T1062">
        <v>34.752261753297425</v>
      </c>
      <c r="U1062">
        <v>-0.10510134141887295</v>
      </c>
    </row>
    <row r="1063" spans="16:21" x14ac:dyDescent="0.3">
      <c r="P1063">
        <f t="shared" si="19"/>
        <v>1059</v>
      </c>
      <c r="Q1063">
        <v>312.08333333333331</v>
      </c>
      <c r="R1063">
        <v>44.346688578503752</v>
      </c>
      <c r="S1063">
        <v>185.75</v>
      </c>
      <c r="T1063">
        <v>43.670512206334791</v>
      </c>
      <c r="U1063">
        <v>0.18730869551578314</v>
      </c>
    </row>
    <row r="1064" spans="16:21" x14ac:dyDescent="0.3">
      <c r="P1064">
        <f t="shared" si="19"/>
        <v>1060</v>
      </c>
      <c r="Q1064">
        <v>318.5</v>
      </c>
      <c r="R1064">
        <v>51.475501675333604</v>
      </c>
      <c r="S1064">
        <v>199.16666666666666</v>
      </c>
      <c r="T1064">
        <v>46.202780973627242</v>
      </c>
      <c r="U1064">
        <v>-0.15882162610750292</v>
      </c>
    </row>
    <row r="1065" spans="16:21" x14ac:dyDescent="0.3">
      <c r="P1065">
        <f t="shared" si="19"/>
        <v>1061</v>
      </c>
      <c r="Q1065">
        <v>339.08333333333331</v>
      </c>
      <c r="R1065">
        <v>50.803468624124783</v>
      </c>
      <c r="S1065">
        <v>162.41666666666666</v>
      </c>
      <c r="T1065">
        <v>30.533017399450603</v>
      </c>
      <c r="U1065">
        <v>-5.9436545086990833E-3</v>
      </c>
    </row>
    <row r="1066" spans="16:21" x14ac:dyDescent="0.3">
      <c r="P1066">
        <f t="shared" si="19"/>
        <v>1062</v>
      </c>
      <c r="Q1066">
        <v>302.66666666666669</v>
      </c>
      <c r="R1066">
        <v>45.154952075821143</v>
      </c>
      <c r="S1066">
        <v>179.66666666666666</v>
      </c>
      <c r="T1066">
        <v>48.8584845769035</v>
      </c>
      <c r="U1066">
        <v>-0.11720399832306851</v>
      </c>
    </row>
    <row r="1067" spans="16:21" x14ac:dyDescent="0.3">
      <c r="P1067">
        <f t="shared" si="19"/>
        <v>1063</v>
      </c>
      <c r="Q1067">
        <v>326.5</v>
      </c>
      <c r="R1067">
        <v>48.312430171653638</v>
      </c>
      <c r="S1067">
        <v>190.33333333333334</v>
      </c>
      <c r="T1067">
        <v>38.022321992442436</v>
      </c>
      <c r="U1067">
        <v>0.23027290958199187</v>
      </c>
    </row>
    <row r="1068" spans="16:21" x14ac:dyDescent="0.3">
      <c r="P1068">
        <f t="shared" si="19"/>
        <v>1064</v>
      </c>
      <c r="Q1068">
        <v>336.33333333333331</v>
      </c>
      <c r="R1068">
        <v>52.009323173539798</v>
      </c>
      <c r="S1068">
        <v>188.83333333333334</v>
      </c>
      <c r="T1068">
        <v>52.866613168225463</v>
      </c>
      <c r="U1068">
        <v>0.51349323047768647</v>
      </c>
    </row>
    <row r="1069" spans="16:21" x14ac:dyDescent="0.3">
      <c r="P1069">
        <f t="shared" si="19"/>
        <v>1065</v>
      </c>
      <c r="Q1069">
        <v>334.33333333333331</v>
      </c>
      <c r="R1069">
        <v>44.967328206828263</v>
      </c>
      <c r="S1069">
        <v>197.91666666666666</v>
      </c>
      <c r="T1069">
        <v>44.379475873289451</v>
      </c>
      <c r="U1069">
        <v>0.30504585342044949</v>
      </c>
    </row>
    <row r="1070" spans="16:21" x14ac:dyDescent="0.3">
      <c r="P1070">
        <f t="shared" si="19"/>
        <v>1066</v>
      </c>
      <c r="Q1070">
        <v>326.08333333333331</v>
      </c>
      <c r="R1070">
        <v>46.957346861193415</v>
      </c>
      <c r="S1070">
        <v>184.41666666666666</v>
      </c>
      <c r="T1070">
        <v>46.564634128436502</v>
      </c>
      <c r="U1070">
        <v>-0.12952801438361489</v>
      </c>
    </row>
    <row r="1071" spans="16:21" x14ac:dyDescent="0.3">
      <c r="P1071">
        <f t="shared" si="19"/>
        <v>1067</v>
      </c>
      <c r="Q1071">
        <v>319.5</v>
      </c>
      <c r="R1071">
        <v>46.736203603552646</v>
      </c>
      <c r="S1071">
        <v>177.08333333333334</v>
      </c>
      <c r="T1071">
        <v>47.271860423287656</v>
      </c>
      <c r="U1071">
        <v>-3.2733419217964591E-2</v>
      </c>
    </row>
    <row r="1072" spans="16:21" x14ac:dyDescent="0.3">
      <c r="P1072">
        <f t="shared" si="19"/>
        <v>1068</v>
      </c>
      <c r="Q1072">
        <v>321.16666666666669</v>
      </c>
      <c r="R1072">
        <v>46.851473894218238</v>
      </c>
      <c r="S1072">
        <v>185.58333333333334</v>
      </c>
      <c r="T1072">
        <v>53.926647710879777</v>
      </c>
      <c r="U1072">
        <v>0.27690849996091238</v>
      </c>
    </row>
    <row r="1073" spans="16:21" x14ac:dyDescent="0.3">
      <c r="P1073">
        <f t="shared" si="19"/>
        <v>1069</v>
      </c>
      <c r="Q1073">
        <v>317.25</v>
      </c>
      <c r="R1073">
        <v>47.180745302217595</v>
      </c>
      <c r="S1073">
        <v>191.5</v>
      </c>
      <c r="T1073">
        <v>41.646783134529677</v>
      </c>
      <c r="U1073">
        <v>-4.4993592055423144E-2</v>
      </c>
    </row>
    <row r="1074" spans="16:21" x14ac:dyDescent="0.3">
      <c r="P1074">
        <f t="shared" si="19"/>
        <v>1070</v>
      </c>
      <c r="Q1074">
        <v>290.66666666666669</v>
      </c>
      <c r="R1074">
        <v>43.041910512964655</v>
      </c>
      <c r="S1074">
        <v>189.41666666666666</v>
      </c>
      <c r="T1074">
        <v>40.846627396848461</v>
      </c>
      <c r="U1074">
        <v>0.29394398308917041</v>
      </c>
    </row>
    <row r="1075" spans="16:21" x14ac:dyDescent="0.3">
      <c r="P1075">
        <f t="shared" si="19"/>
        <v>1071</v>
      </c>
      <c r="Q1075">
        <v>312.5</v>
      </c>
      <c r="R1075">
        <v>52.540028030583933</v>
      </c>
      <c r="S1075">
        <v>181</v>
      </c>
      <c r="T1075">
        <v>43.888287938604059</v>
      </c>
      <c r="U1075">
        <v>-0.34153615869223797</v>
      </c>
    </row>
    <row r="1076" spans="16:21" x14ac:dyDescent="0.3">
      <c r="P1076">
        <f t="shared" si="19"/>
        <v>1072</v>
      </c>
      <c r="Q1076">
        <v>313.16666666666669</v>
      </c>
      <c r="R1076">
        <v>29.759134070165089</v>
      </c>
      <c r="S1076">
        <v>179.33333333333334</v>
      </c>
      <c r="T1076">
        <v>41.644236386833008</v>
      </c>
      <c r="U1076">
        <v>-0.56914013905841165</v>
      </c>
    </row>
    <row r="1077" spans="16:21" x14ac:dyDescent="0.3">
      <c r="P1077">
        <f t="shared" si="19"/>
        <v>1073</v>
      </c>
      <c r="Q1077">
        <v>326.66666666666669</v>
      </c>
      <c r="R1077">
        <v>53.818437755329256</v>
      </c>
      <c r="S1077">
        <v>196.66666666666666</v>
      </c>
      <c r="T1077">
        <v>46.712531574092708</v>
      </c>
      <c r="U1077">
        <v>-0.68403729648457756</v>
      </c>
    </row>
    <row r="1078" spans="16:21" x14ac:dyDescent="0.3">
      <c r="P1078">
        <f t="shared" si="19"/>
        <v>1074</v>
      </c>
      <c r="Q1078">
        <v>342.41666666666669</v>
      </c>
      <c r="R1078">
        <v>50.955342896471386</v>
      </c>
      <c r="S1078">
        <v>172.5</v>
      </c>
      <c r="T1078">
        <v>39.969306405608975</v>
      </c>
      <c r="U1078">
        <v>-0.17446209797871035</v>
      </c>
    </row>
    <row r="1079" spans="16:21" x14ac:dyDescent="0.3">
      <c r="P1079">
        <f t="shared" si="19"/>
        <v>1075</v>
      </c>
      <c r="Q1079">
        <v>343.08333333333331</v>
      </c>
      <c r="R1079">
        <v>42.832566907422148</v>
      </c>
      <c r="S1079">
        <v>189.5</v>
      </c>
      <c r="T1079">
        <v>47.406367044560973</v>
      </c>
      <c r="U1079">
        <v>0.26949887521712268</v>
      </c>
    </row>
    <row r="1080" spans="16:21" x14ac:dyDescent="0.3">
      <c r="P1080">
        <f t="shared" si="19"/>
        <v>1076</v>
      </c>
      <c r="Q1080">
        <v>351.66666666666669</v>
      </c>
      <c r="R1080">
        <v>33.764783518639746</v>
      </c>
      <c r="S1080">
        <v>180.66666666666666</v>
      </c>
      <c r="T1080">
        <v>38.957630442532967</v>
      </c>
      <c r="U1080">
        <v>8.5744431611596825E-2</v>
      </c>
    </row>
    <row r="1081" spans="16:21" x14ac:dyDescent="0.3">
      <c r="P1081">
        <f t="shared" si="19"/>
        <v>1077</v>
      </c>
      <c r="Q1081">
        <v>319.83333333333331</v>
      </c>
      <c r="R1081">
        <v>54.707209651734154</v>
      </c>
      <c r="S1081">
        <v>175.58333333333334</v>
      </c>
      <c r="T1081">
        <v>42.670957407358557</v>
      </c>
      <c r="U1081">
        <v>-0.29206665435585272</v>
      </c>
    </row>
    <row r="1082" spans="16:21" x14ac:dyDescent="0.3">
      <c r="P1082">
        <f t="shared" si="19"/>
        <v>1078</v>
      </c>
      <c r="Q1082">
        <v>321.08333333333331</v>
      </c>
      <c r="R1082">
        <v>45.394149269248288</v>
      </c>
      <c r="S1082">
        <v>190.16666666666666</v>
      </c>
      <c r="T1082">
        <v>52.961106369474471</v>
      </c>
      <c r="U1082">
        <v>-0.22651099639804609</v>
      </c>
    </row>
    <row r="1083" spans="16:21" x14ac:dyDescent="0.3">
      <c r="P1083">
        <f t="shared" si="19"/>
        <v>1079</v>
      </c>
      <c r="Q1083">
        <v>351.33333333333331</v>
      </c>
      <c r="R1083">
        <v>45.317733501323481</v>
      </c>
      <c r="S1083">
        <v>178.33333333333334</v>
      </c>
      <c r="T1083">
        <v>44.673224303792665</v>
      </c>
      <c r="U1083">
        <v>-0.75787165201485907</v>
      </c>
    </row>
    <row r="1084" spans="16:21" x14ac:dyDescent="0.3">
      <c r="P1084">
        <f t="shared" si="19"/>
        <v>1080</v>
      </c>
      <c r="Q1084">
        <v>325.08333333333331</v>
      </c>
      <c r="R1084">
        <v>45.794915028027397</v>
      </c>
      <c r="S1084">
        <v>195.58333333333334</v>
      </c>
      <c r="T1084">
        <v>46.763346822705152</v>
      </c>
      <c r="U1084">
        <v>-0.13264063227700568</v>
      </c>
    </row>
    <row r="1085" spans="16:21" x14ac:dyDescent="0.3">
      <c r="P1085">
        <f t="shared" si="19"/>
        <v>1081</v>
      </c>
      <c r="Q1085">
        <v>319.16666666666669</v>
      </c>
      <c r="R1085">
        <v>58.494495985571731</v>
      </c>
      <c r="S1085">
        <v>185.66666666666666</v>
      </c>
      <c r="T1085">
        <v>30.973106614179585</v>
      </c>
      <c r="U1085">
        <v>6.0748020282816992E-2</v>
      </c>
    </row>
    <row r="1086" spans="16:21" x14ac:dyDescent="0.3">
      <c r="P1086">
        <f t="shared" si="19"/>
        <v>1082</v>
      </c>
      <c r="Q1086">
        <v>322.66666666666669</v>
      </c>
      <c r="R1086">
        <v>47.864075223174467</v>
      </c>
      <c r="S1086">
        <v>195.08333333333334</v>
      </c>
      <c r="T1086">
        <v>48.253983977460052</v>
      </c>
      <c r="U1086">
        <v>-0.65014939750733725</v>
      </c>
    </row>
    <row r="1087" spans="16:21" x14ac:dyDescent="0.3">
      <c r="P1087">
        <f t="shared" si="19"/>
        <v>1083</v>
      </c>
      <c r="Q1087">
        <v>310.25</v>
      </c>
      <c r="R1087">
        <v>47.394140412655922</v>
      </c>
      <c r="S1087">
        <v>194.83333333333334</v>
      </c>
      <c r="T1087">
        <v>44.502979130785768</v>
      </c>
      <c r="U1087">
        <v>6.2518897746359686E-2</v>
      </c>
    </row>
    <row r="1088" spans="16:21" x14ac:dyDescent="0.3">
      <c r="P1088">
        <f t="shared" si="19"/>
        <v>1084</v>
      </c>
      <c r="Q1088">
        <v>306.75</v>
      </c>
      <c r="R1088">
        <v>40.355522321216235</v>
      </c>
      <c r="S1088">
        <v>208.66666666666666</v>
      </c>
      <c r="T1088">
        <v>23.437861108329297</v>
      </c>
      <c r="U1088">
        <v>-0.14080691727374436</v>
      </c>
    </row>
    <row r="1089" spans="16:21" x14ac:dyDescent="0.3">
      <c r="P1089">
        <f t="shared" si="19"/>
        <v>1085</v>
      </c>
      <c r="Q1089">
        <v>329.75</v>
      </c>
      <c r="R1089">
        <v>48.828317045076879</v>
      </c>
      <c r="S1089">
        <v>203.33333333333334</v>
      </c>
      <c r="T1089">
        <v>41.851106932973153</v>
      </c>
      <c r="U1089">
        <v>0.81895267814996342</v>
      </c>
    </row>
    <row r="1090" spans="16:21" x14ac:dyDescent="0.3">
      <c r="P1090">
        <f t="shared" si="19"/>
        <v>1086</v>
      </c>
      <c r="Q1090">
        <v>311.41666666666669</v>
      </c>
      <c r="R1090">
        <v>51.748444567460403</v>
      </c>
      <c r="S1090">
        <v>187.58333333333334</v>
      </c>
      <c r="T1090">
        <v>48.56384426398894</v>
      </c>
      <c r="U1090">
        <v>0.44722261144513437</v>
      </c>
    </row>
    <row r="1091" spans="16:21" x14ac:dyDescent="0.3">
      <c r="P1091">
        <f t="shared" si="19"/>
        <v>1087</v>
      </c>
      <c r="Q1091">
        <v>309.08333333333331</v>
      </c>
      <c r="R1091">
        <v>45.175331831217498</v>
      </c>
      <c r="S1091">
        <v>195.5</v>
      </c>
      <c r="T1091">
        <v>49.472673816415607</v>
      </c>
      <c r="U1091">
        <v>-0.61048903792808207</v>
      </c>
    </row>
    <row r="1092" spans="16:21" x14ac:dyDescent="0.3">
      <c r="P1092">
        <f t="shared" si="19"/>
        <v>1088</v>
      </c>
      <c r="Q1092">
        <v>314.66666666666669</v>
      </c>
      <c r="R1092">
        <v>52.496464527421224</v>
      </c>
      <c r="S1092">
        <v>184.25</v>
      </c>
      <c r="T1092">
        <v>48.748193439720033</v>
      </c>
      <c r="U1092">
        <v>-3.5168506668519506E-3</v>
      </c>
    </row>
    <row r="1093" spans="16:21" x14ac:dyDescent="0.3">
      <c r="P1093">
        <f t="shared" si="19"/>
        <v>1089</v>
      </c>
      <c r="Q1093">
        <v>337.16666666666669</v>
      </c>
      <c r="R1093">
        <v>42.816380326254006</v>
      </c>
      <c r="S1093">
        <v>189.83333333333334</v>
      </c>
      <c r="T1093">
        <v>47.464500291046882</v>
      </c>
      <c r="U1093">
        <v>-0.43617700132163062</v>
      </c>
    </row>
    <row r="1094" spans="16:21" x14ac:dyDescent="0.3">
      <c r="P1094">
        <f t="shared" ref="P1094:P1157" si="20">P1093+1</f>
        <v>1090</v>
      </c>
      <c r="Q1094">
        <v>309.41666666666669</v>
      </c>
      <c r="R1094">
        <v>36.35796357266895</v>
      </c>
      <c r="S1094">
        <v>187.66666666666666</v>
      </c>
      <c r="T1094">
        <v>50.247267376324857</v>
      </c>
      <c r="U1094">
        <v>-5.0275916704428478E-2</v>
      </c>
    </row>
    <row r="1095" spans="16:21" x14ac:dyDescent="0.3">
      <c r="P1095">
        <f t="shared" si="20"/>
        <v>1091</v>
      </c>
      <c r="Q1095">
        <v>335</v>
      </c>
      <c r="R1095">
        <v>49.53235856946997</v>
      </c>
      <c r="S1095">
        <v>207.83333333333334</v>
      </c>
      <c r="T1095">
        <v>25.901327917286203</v>
      </c>
      <c r="U1095">
        <v>-0.16984951477460805</v>
      </c>
    </row>
    <row r="1096" spans="16:21" x14ac:dyDescent="0.3">
      <c r="P1096">
        <f t="shared" si="20"/>
        <v>1092</v>
      </c>
      <c r="Q1096">
        <v>315.41666666666669</v>
      </c>
      <c r="R1096">
        <v>48.282235267479585</v>
      </c>
      <c r="S1096">
        <v>213.41666666666666</v>
      </c>
      <c r="T1096">
        <v>42.395236296146024</v>
      </c>
      <c r="U1096">
        <v>-5.209928357188439E-2</v>
      </c>
    </row>
    <row r="1097" spans="16:21" x14ac:dyDescent="0.3">
      <c r="P1097">
        <f t="shared" si="20"/>
        <v>1093</v>
      </c>
      <c r="Q1097">
        <v>334.25</v>
      </c>
      <c r="R1097">
        <v>45.331355794657391</v>
      </c>
      <c r="S1097">
        <v>166.16666666666666</v>
      </c>
      <c r="T1097">
        <v>30.274001247194818</v>
      </c>
      <c r="U1097">
        <v>3.5141813551979512E-2</v>
      </c>
    </row>
    <row r="1098" spans="16:21" x14ac:dyDescent="0.3">
      <c r="P1098">
        <f t="shared" si="20"/>
        <v>1094</v>
      </c>
      <c r="Q1098">
        <v>296.41666666666669</v>
      </c>
      <c r="R1098">
        <v>42.813460783291404</v>
      </c>
      <c r="S1098">
        <v>184.58333333333334</v>
      </c>
      <c r="T1098">
        <v>34.710381819573925</v>
      </c>
      <c r="U1098">
        <v>8.6994668069881667E-2</v>
      </c>
    </row>
    <row r="1099" spans="16:21" x14ac:dyDescent="0.3">
      <c r="P1099">
        <f t="shared" si="20"/>
        <v>1095</v>
      </c>
      <c r="Q1099">
        <v>334.08333333333331</v>
      </c>
      <c r="R1099">
        <v>50.476742319126757</v>
      </c>
      <c r="S1099">
        <v>174.66666666666666</v>
      </c>
      <c r="T1099">
        <v>45.91560109856372</v>
      </c>
      <c r="U1099">
        <v>0.35817058711055721</v>
      </c>
    </row>
    <row r="1100" spans="16:21" x14ac:dyDescent="0.3">
      <c r="P1100">
        <f t="shared" si="20"/>
        <v>1096</v>
      </c>
      <c r="Q1100">
        <v>319.75</v>
      </c>
      <c r="R1100">
        <v>50.404049260135658</v>
      </c>
      <c r="S1100">
        <v>186</v>
      </c>
      <c r="T1100">
        <v>38.600518131237564</v>
      </c>
      <c r="U1100">
        <v>0.12232589318317795</v>
      </c>
    </row>
    <row r="1101" spans="16:21" x14ac:dyDescent="0.3">
      <c r="P1101">
        <f t="shared" si="20"/>
        <v>1097</v>
      </c>
      <c r="Q1101">
        <v>303.33333333333331</v>
      </c>
      <c r="R1101">
        <v>57.376481297310427</v>
      </c>
      <c r="S1101">
        <v>185.08333333333334</v>
      </c>
      <c r="T1101">
        <v>38.726214596442276</v>
      </c>
      <c r="U1101">
        <v>-0.32114497327874747</v>
      </c>
    </row>
    <row r="1102" spans="16:21" x14ac:dyDescent="0.3">
      <c r="P1102">
        <f t="shared" si="20"/>
        <v>1098</v>
      </c>
      <c r="Q1102">
        <v>328</v>
      </c>
      <c r="R1102">
        <v>44.93429546672462</v>
      </c>
      <c r="S1102">
        <v>182.16666666666666</v>
      </c>
      <c r="T1102">
        <v>38.675416982727938</v>
      </c>
      <c r="U1102">
        <v>0.12387283336827525</v>
      </c>
    </row>
    <row r="1103" spans="16:21" x14ac:dyDescent="0.3">
      <c r="P1103">
        <f t="shared" si="20"/>
        <v>1099</v>
      </c>
      <c r="Q1103">
        <v>346.33333333333331</v>
      </c>
      <c r="R1103">
        <v>49.58249935636816</v>
      </c>
      <c r="S1103">
        <v>183.91666666666666</v>
      </c>
      <c r="T1103">
        <v>48.847551968684527</v>
      </c>
      <c r="U1103">
        <v>-9.0897190544527925E-2</v>
      </c>
    </row>
    <row r="1104" spans="16:21" x14ac:dyDescent="0.3">
      <c r="P1104">
        <f t="shared" si="20"/>
        <v>1100</v>
      </c>
      <c r="Q1104">
        <v>324.58333333333331</v>
      </c>
      <c r="R1104">
        <v>44.434749573919923</v>
      </c>
      <c r="S1104">
        <v>211.75</v>
      </c>
      <c r="T1104">
        <v>47.217340805336256</v>
      </c>
      <c r="U1104">
        <v>7.4429141623786457E-2</v>
      </c>
    </row>
    <row r="1105" spans="16:21" x14ac:dyDescent="0.3">
      <c r="P1105">
        <f t="shared" si="20"/>
        <v>1101</v>
      </c>
      <c r="Q1105">
        <v>312.08333333333331</v>
      </c>
      <c r="R1105">
        <v>26.763130450587269</v>
      </c>
      <c r="S1105">
        <v>171</v>
      </c>
      <c r="T1105">
        <v>34.980514056205116</v>
      </c>
      <c r="U1105">
        <v>0.15099918730591311</v>
      </c>
    </row>
    <row r="1106" spans="16:21" x14ac:dyDescent="0.3">
      <c r="P1106">
        <f t="shared" si="20"/>
        <v>1102</v>
      </c>
      <c r="Q1106">
        <v>300.33333333333331</v>
      </c>
      <c r="R1106">
        <v>39.095066727456157</v>
      </c>
      <c r="S1106">
        <v>184.83333333333334</v>
      </c>
      <c r="T1106">
        <v>58.140634098136005</v>
      </c>
      <c r="U1106">
        <v>0.42997280541674082</v>
      </c>
    </row>
    <row r="1107" spans="16:21" x14ac:dyDescent="0.3">
      <c r="P1107">
        <f t="shared" si="20"/>
        <v>1103</v>
      </c>
      <c r="Q1107">
        <v>315.75</v>
      </c>
      <c r="R1107">
        <v>44.448386820098328</v>
      </c>
      <c r="S1107">
        <v>196.91666666666666</v>
      </c>
      <c r="T1107">
        <v>41.605197082124562</v>
      </c>
      <c r="U1107">
        <v>-6.0428796457249426E-2</v>
      </c>
    </row>
    <row r="1108" spans="16:21" x14ac:dyDescent="0.3">
      <c r="P1108">
        <f t="shared" si="20"/>
        <v>1104</v>
      </c>
      <c r="Q1108">
        <v>308.58333333333331</v>
      </c>
      <c r="R1108">
        <v>56.789016757137389</v>
      </c>
      <c r="S1108">
        <v>216.16666666666666</v>
      </c>
      <c r="T1108">
        <v>31.81718613160708</v>
      </c>
      <c r="U1108">
        <v>0.1251203287573375</v>
      </c>
    </row>
    <row r="1109" spans="16:21" x14ac:dyDescent="0.3">
      <c r="P1109">
        <f t="shared" si="20"/>
        <v>1105</v>
      </c>
      <c r="Q1109">
        <v>307.83333333333331</v>
      </c>
      <c r="R1109">
        <v>45.991764743728105</v>
      </c>
      <c r="S1109">
        <v>169.08333333333334</v>
      </c>
      <c r="T1109">
        <v>51.328635164777076</v>
      </c>
      <c r="U1109">
        <v>0.12315969839688105</v>
      </c>
    </row>
    <row r="1110" spans="16:21" x14ac:dyDescent="0.3">
      <c r="P1110">
        <f t="shared" si="20"/>
        <v>1106</v>
      </c>
      <c r="Q1110">
        <v>320.41666666666669</v>
      </c>
      <c r="R1110">
        <v>46.16858107834684</v>
      </c>
      <c r="S1110">
        <v>218.16666666666666</v>
      </c>
      <c r="T1110">
        <v>33.685263390642589</v>
      </c>
      <c r="U1110">
        <v>-0.41776734899114165</v>
      </c>
    </row>
    <row r="1111" spans="16:21" x14ac:dyDescent="0.3">
      <c r="P1111">
        <f t="shared" si="20"/>
        <v>1107</v>
      </c>
      <c r="Q1111">
        <v>310.25</v>
      </c>
      <c r="R1111">
        <v>45.577356818330905</v>
      </c>
      <c r="S1111">
        <v>165.58333333333334</v>
      </c>
      <c r="T1111">
        <v>36.545011681320894</v>
      </c>
      <c r="U1111">
        <v>-0.31272726571849602</v>
      </c>
    </row>
    <row r="1112" spans="16:21" x14ac:dyDescent="0.3">
      <c r="P1112">
        <f t="shared" si="20"/>
        <v>1108</v>
      </c>
      <c r="Q1112">
        <v>307.41666666666669</v>
      </c>
      <c r="R1112">
        <v>34.937498305957668</v>
      </c>
      <c r="S1112">
        <v>200.16666666666666</v>
      </c>
      <c r="T1112">
        <v>42.305884682723281</v>
      </c>
      <c r="U1112">
        <v>-0.17189792874045121</v>
      </c>
    </row>
    <row r="1113" spans="16:21" x14ac:dyDescent="0.3">
      <c r="P1113">
        <f t="shared" si="20"/>
        <v>1109</v>
      </c>
      <c r="Q1113">
        <v>325.33333333333331</v>
      </c>
      <c r="R1113">
        <v>55.607934903594753</v>
      </c>
      <c r="S1113">
        <v>176.75</v>
      </c>
      <c r="T1113">
        <v>37.187791251724242</v>
      </c>
      <c r="U1113">
        <v>1.5518325915929982E-2</v>
      </c>
    </row>
    <row r="1114" spans="16:21" x14ac:dyDescent="0.3">
      <c r="P1114">
        <f t="shared" si="20"/>
        <v>1110</v>
      </c>
      <c r="Q1114">
        <v>309.16666666666669</v>
      </c>
      <c r="R1114">
        <v>52.114966151478058</v>
      </c>
      <c r="S1114">
        <v>202.5</v>
      </c>
      <c r="T1114">
        <v>51.639484540769416</v>
      </c>
      <c r="U1114">
        <v>-0.18650080186651721</v>
      </c>
    </row>
    <row r="1115" spans="16:21" x14ac:dyDescent="0.3">
      <c r="P1115">
        <f t="shared" si="20"/>
        <v>1111</v>
      </c>
      <c r="Q1115">
        <v>338.83333333333331</v>
      </c>
      <c r="R1115">
        <v>32.685368796042873</v>
      </c>
      <c r="S1115">
        <v>189.91666666666666</v>
      </c>
      <c r="T1115">
        <v>45.649770154421553</v>
      </c>
      <c r="U1115">
        <v>-7.9703686438765686E-2</v>
      </c>
    </row>
    <row r="1116" spans="16:21" x14ac:dyDescent="0.3">
      <c r="P1116">
        <f t="shared" si="20"/>
        <v>1112</v>
      </c>
      <c r="Q1116">
        <v>334.5</v>
      </c>
      <c r="R1116">
        <v>44.94542144747237</v>
      </c>
      <c r="S1116">
        <v>173.41666666666666</v>
      </c>
      <c r="T1116">
        <v>44.44088685256434</v>
      </c>
      <c r="U1116">
        <v>-0.5418596099692623</v>
      </c>
    </row>
    <row r="1117" spans="16:21" x14ac:dyDescent="0.3">
      <c r="P1117">
        <f t="shared" si="20"/>
        <v>1113</v>
      </c>
      <c r="Q1117">
        <v>300.83333333333331</v>
      </c>
      <c r="R1117">
        <v>43.740626701528079</v>
      </c>
      <c r="S1117">
        <v>197.91666666666666</v>
      </c>
      <c r="T1117">
        <v>37.78277224857753</v>
      </c>
      <c r="U1117">
        <v>0.17997810133173928</v>
      </c>
    </row>
    <row r="1118" spans="16:21" x14ac:dyDescent="0.3">
      <c r="P1118">
        <f t="shared" si="20"/>
        <v>1114</v>
      </c>
      <c r="Q1118">
        <v>316.5</v>
      </c>
      <c r="R1118">
        <v>44.05678154382138</v>
      </c>
      <c r="S1118">
        <v>191</v>
      </c>
      <c r="T1118">
        <v>44.364195227478412</v>
      </c>
      <c r="U1118">
        <v>-0.40009339110820852</v>
      </c>
    </row>
    <row r="1119" spans="16:21" x14ac:dyDescent="0.3">
      <c r="P1119">
        <f t="shared" si="20"/>
        <v>1115</v>
      </c>
      <c r="Q1119">
        <v>327.08333333333331</v>
      </c>
      <c r="R1119">
        <v>52.641943756136598</v>
      </c>
      <c r="S1119">
        <v>191.41666666666666</v>
      </c>
      <c r="T1119">
        <v>36.520127285781726</v>
      </c>
      <c r="U1119">
        <v>-0.26525331244338274</v>
      </c>
    </row>
    <row r="1120" spans="16:21" x14ac:dyDescent="0.3">
      <c r="P1120">
        <f t="shared" si="20"/>
        <v>1116</v>
      </c>
      <c r="Q1120">
        <v>310.75</v>
      </c>
      <c r="R1120">
        <v>41.707041044975519</v>
      </c>
      <c r="S1120">
        <v>158.66666666666666</v>
      </c>
      <c r="T1120">
        <v>30.040376868878397</v>
      </c>
      <c r="U1120">
        <v>0.20984124162011919</v>
      </c>
    </row>
    <row r="1121" spans="16:21" x14ac:dyDescent="0.3">
      <c r="P1121">
        <f t="shared" si="20"/>
        <v>1117</v>
      </c>
      <c r="Q1121">
        <v>342.75</v>
      </c>
      <c r="R1121">
        <v>37.302510273804266</v>
      </c>
      <c r="S1121">
        <v>175.66666666666666</v>
      </c>
      <c r="T1121">
        <v>40.398769858259392</v>
      </c>
      <c r="U1121">
        <v>-0.11027506096061775</v>
      </c>
    </row>
    <row r="1122" spans="16:21" x14ac:dyDescent="0.3">
      <c r="P1122">
        <f t="shared" si="20"/>
        <v>1118</v>
      </c>
      <c r="Q1122">
        <v>302.08333333333331</v>
      </c>
      <c r="R1122">
        <v>54.02938313940156</v>
      </c>
      <c r="S1122">
        <v>180.5</v>
      </c>
      <c r="T1122">
        <v>38.721617171337719</v>
      </c>
      <c r="U1122">
        <v>-0.2215471881558668</v>
      </c>
    </row>
    <row r="1123" spans="16:21" x14ac:dyDescent="0.3">
      <c r="P1123">
        <f t="shared" si="20"/>
        <v>1119</v>
      </c>
      <c r="Q1123">
        <v>317.66666666666669</v>
      </c>
      <c r="R1123">
        <v>48.42676445057549</v>
      </c>
      <c r="S1123">
        <v>170.75</v>
      </c>
      <c r="T1123">
        <v>45.96466033813369</v>
      </c>
      <c r="U1123">
        <v>0.52852513213810182</v>
      </c>
    </row>
    <row r="1124" spans="16:21" x14ac:dyDescent="0.3">
      <c r="P1124">
        <f t="shared" si="20"/>
        <v>1120</v>
      </c>
      <c r="Q1124">
        <v>348.16666666666669</v>
      </c>
      <c r="R1124">
        <v>30.063065026505178</v>
      </c>
      <c r="S1124">
        <v>198.5</v>
      </c>
      <c r="T1124">
        <v>45.35215741084631</v>
      </c>
      <c r="U1124">
        <v>-7.6078466788448068E-2</v>
      </c>
    </row>
    <row r="1125" spans="16:21" x14ac:dyDescent="0.3">
      <c r="P1125">
        <f t="shared" si="20"/>
        <v>1121</v>
      </c>
      <c r="Q1125">
        <v>324.08333333333331</v>
      </c>
      <c r="R1125">
        <v>29.806827568477821</v>
      </c>
      <c r="S1125">
        <v>189.75</v>
      </c>
      <c r="T1125">
        <v>44.974993051694852</v>
      </c>
      <c r="U1125">
        <v>-0.35729591153076379</v>
      </c>
    </row>
    <row r="1126" spans="16:21" x14ac:dyDescent="0.3">
      <c r="P1126">
        <f t="shared" si="20"/>
        <v>1122</v>
      </c>
      <c r="Q1126">
        <v>299.25</v>
      </c>
      <c r="R1126">
        <v>57.304807033013461</v>
      </c>
      <c r="S1126">
        <v>172.58333333333334</v>
      </c>
      <c r="T1126">
        <v>43.322172222322919</v>
      </c>
      <c r="U1126">
        <v>4.050972729585265E-2</v>
      </c>
    </row>
    <row r="1127" spans="16:21" x14ac:dyDescent="0.3">
      <c r="P1127">
        <f t="shared" si="20"/>
        <v>1123</v>
      </c>
      <c r="Q1127">
        <v>304.58333333333331</v>
      </c>
      <c r="R1127">
        <v>57.417859643673701</v>
      </c>
      <c r="S1127">
        <v>193.58333333333334</v>
      </c>
      <c r="T1127">
        <v>35.902540637710111</v>
      </c>
      <c r="U1127">
        <v>-6.8975526043806842E-2</v>
      </c>
    </row>
    <row r="1128" spans="16:21" x14ac:dyDescent="0.3">
      <c r="P1128">
        <f t="shared" si="20"/>
        <v>1124</v>
      </c>
      <c r="Q1128">
        <v>327.08333333333331</v>
      </c>
      <c r="R1128">
        <v>40.549539473527425</v>
      </c>
      <c r="S1128">
        <v>172.41666666666666</v>
      </c>
      <c r="T1128">
        <v>42.715673796380521</v>
      </c>
      <c r="U1128">
        <v>0.44578461858774326</v>
      </c>
    </row>
    <row r="1129" spans="16:21" x14ac:dyDescent="0.3">
      <c r="P1129">
        <f t="shared" si="20"/>
        <v>1125</v>
      </c>
      <c r="Q1129">
        <v>317.33333333333331</v>
      </c>
      <c r="R1129">
        <v>50.221931705604788</v>
      </c>
      <c r="S1129">
        <v>202.5</v>
      </c>
      <c r="T1129">
        <v>41.254200888019767</v>
      </c>
      <c r="U1129">
        <v>8.0779193183104087E-2</v>
      </c>
    </row>
    <row r="1130" spans="16:21" x14ac:dyDescent="0.3">
      <c r="P1130">
        <f t="shared" si="20"/>
        <v>1126</v>
      </c>
      <c r="Q1130">
        <v>292.58333333333331</v>
      </c>
      <c r="R1130">
        <v>46.513846097564063</v>
      </c>
      <c r="S1130">
        <v>186</v>
      </c>
      <c r="T1130">
        <v>35.003895887068445</v>
      </c>
      <c r="U1130">
        <v>-5.857120622148021E-2</v>
      </c>
    </row>
    <row r="1131" spans="16:21" x14ac:dyDescent="0.3">
      <c r="P1131">
        <f t="shared" si="20"/>
        <v>1127</v>
      </c>
      <c r="Q1131">
        <v>313.83333333333331</v>
      </c>
      <c r="R1131">
        <v>48.686069191641877</v>
      </c>
      <c r="S1131">
        <v>168.25</v>
      </c>
      <c r="T1131">
        <v>36.546670038583422</v>
      </c>
      <c r="U1131">
        <v>-9.0305502407970792E-2</v>
      </c>
    </row>
    <row r="1132" spans="16:21" x14ac:dyDescent="0.3">
      <c r="P1132">
        <f t="shared" si="20"/>
        <v>1128</v>
      </c>
      <c r="Q1132">
        <v>345.08333333333331</v>
      </c>
      <c r="R1132">
        <v>39.343379559355625</v>
      </c>
      <c r="S1132">
        <v>204.83333333333334</v>
      </c>
      <c r="T1132">
        <v>42.393896072930431</v>
      </c>
      <c r="U1132">
        <v>-0.10954495117331772</v>
      </c>
    </row>
    <row r="1133" spans="16:21" x14ac:dyDescent="0.3">
      <c r="P1133">
        <f t="shared" si="20"/>
        <v>1129</v>
      </c>
      <c r="Q1133">
        <v>319.83333333333331</v>
      </c>
      <c r="R1133">
        <v>51.525515891437657</v>
      </c>
      <c r="S1133">
        <v>178.16666666666666</v>
      </c>
      <c r="T1133">
        <v>44.643707351211411</v>
      </c>
      <c r="U1133">
        <v>0.32230454527384012</v>
      </c>
    </row>
    <row r="1134" spans="16:21" x14ac:dyDescent="0.3">
      <c r="P1134">
        <f t="shared" si="20"/>
        <v>1130</v>
      </c>
      <c r="Q1134">
        <v>332.16666666666669</v>
      </c>
      <c r="R1134">
        <v>35.12790481895702</v>
      </c>
      <c r="S1134">
        <v>167.91666666666666</v>
      </c>
      <c r="T1134">
        <v>38.374845770097757</v>
      </c>
      <c r="U1134">
        <v>0.22707694245222079</v>
      </c>
    </row>
    <row r="1135" spans="16:21" x14ac:dyDescent="0.3">
      <c r="P1135">
        <f t="shared" si="20"/>
        <v>1131</v>
      </c>
      <c r="Q1135">
        <v>316.16666666666669</v>
      </c>
      <c r="R1135">
        <v>52.4730811218881</v>
      </c>
      <c r="S1135">
        <v>181.25</v>
      </c>
      <c r="T1135">
        <v>44.374695901646881</v>
      </c>
      <c r="U1135">
        <v>-0.4069573810883822</v>
      </c>
    </row>
    <row r="1136" spans="16:21" x14ac:dyDescent="0.3">
      <c r="P1136">
        <f t="shared" si="20"/>
        <v>1132</v>
      </c>
      <c r="Q1136">
        <v>316.33333333333331</v>
      </c>
      <c r="R1136">
        <v>46.576102599222921</v>
      </c>
      <c r="S1136">
        <v>220</v>
      </c>
      <c r="T1136">
        <v>31.173998489417137</v>
      </c>
      <c r="U1136">
        <v>0.13674274509907236</v>
      </c>
    </row>
    <row r="1137" spans="16:21" x14ac:dyDescent="0.3">
      <c r="P1137">
        <f t="shared" si="20"/>
        <v>1133</v>
      </c>
      <c r="Q1137">
        <v>334.5</v>
      </c>
      <c r="R1137">
        <v>47.017404901125325</v>
      </c>
      <c r="S1137">
        <v>202.08333333333334</v>
      </c>
      <c r="T1137">
        <v>42.285734395104633</v>
      </c>
      <c r="U1137">
        <v>-0.34469876040812963</v>
      </c>
    </row>
    <row r="1138" spans="16:21" x14ac:dyDescent="0.3">
      <c r="P1138">
        <f t="shared" si="20"/>
        <v>1134</v>
      </c>
      <c r="Q1138">
        <v>312.66666666666669</v>
      </c>
      <c r="R1138">
        <v>47.700454225650098</v>
      </c>
      <c r="S1138">
        <v>205.08333333333334</v>
      </c>
      <c r="T1138">
        <v>42.427388952577971</v>
      </c>
      <c r="U1138">
        <v>-0.24664003519347347</v>
      </c>
    </row>
    <row r="1139" spans="16:21" x14ac:dyDescent="0.3">
      <c r="P1139">
        <f t="shared" si="20"/>
        <v>1135</v>
      </c>
      <c r="Q1139">
        <v>342.75</v>
      </c>
      <c r="R1139">
        <v>36.712952878935099</v>
      </c>
      <c r="S1139">
        <v>161.91666666666666</v>
      </c>
      <c r="T1139">
        <v>53.837226615948296</v>
      </c>
      <c r="U1139">
        <v>-0.50139686942328787</v>
      </c>
    </row>
    <row r="1140" spans="16:21" x14ac:dyDescent="0.3">
      <c r="P1140">
        <f t="shared" si="20"/>
        <v>1136</v>
      </c>
      <c r="Q1140">
        <v>333.58333333333331</v>
      </c>
      <c r="R1140">
        <v>56.208149414529451</v>
      </c>
      <c r="S1140">
        <v>207</v>
      </c>
      <c r="T1140">
        <v>44.323193189857776</v>
      </c>
      <c r="U1140">
        <v>-0.37559427149084623</v>
      </c>
    </row>
    <row r="1141" spans="16:21" x14ac:dyDescent="0.3">
      <c r="P1141">
        <f t="shared" si="20"/>
        <v>1137</v>
      </c>
      <c r="Q1141">
        <v>336.91666666666669</v>
      </c>
      <c r="R1141">
        <v>50.563116872665148</v>
      </c>
      <c r="S1141">
        <v>193</v>
      </c>
      <c r="T1141">
        <v>48.386699900620705</v>
      </c>
      <c r="U1141">
        <v>0.77570173445723878</v>
      </c>
    </row>
    <row r="1142" spans="16:21" x14ac:dyDescent="0.3">
      <c r="P1142">
        <f t="shared" si="20"/>
        <v>1138</v>
      </c>
      <c r="Q1142">
        <v>319.16666666666669</v>
      </c>
      <c r="R1142">
        <v>44.838768398732348</v>
      </c>
      <c r="S1142">
        <v>174.83333333333334</v>
      </c>
      <c r="T1142">
        <v>41.439623842916653</v>
      </c>
      <c r="U1142">
        <v>-0.1555676993779618</v>
      </c>
    </row>
    <row r="1143" spans="16:21" x14ac:dyDescent="0.3">
      <c r="P1143">
        <f t="shared" si="20"/>
        <v>1139</v>
      </c>
      <c r="Q1143">
        <v>319.25</v>
      </c>
      <c r="R1143">
        <v>46.758810545568451</v>
      </c>
      <c r="S1143">
        <v>178</v>
      </c>
      <c r="T1143">
        <v>48.288903298979385</v>
      </c>
      <c r="U1143">
        <v>0.55924069069890836</v>
      </c>
    </row>
    <row r="1144" spans="16:21" x14ac:dyDescent="0.3">
      <c r="P1144">
        <f t="shared" si="20"/>
        <v>1140</v>
      </c>
      <c r="Q1144">
        <v>352.5</v>
      </c>
      <c r="R1144">
        <v>31.410768275169005</v>
      </c>
      <c r="S1144">
        <v>188.16666666666666</v>
      </c>
      <c r="T1144">
        <v>38.387576904593267</v>
      </c>
      <c r="U1144">
        <v>0.44791706502913048</v>
      </c>
    </row>
    <row r="1145" spans="16:21" x14ac:dyDescent="0.3">
      <c r="P1145">
        <f t="shared" si="20"/>
        <v>1141</v>
      </c>
      <c r="Q1145">
        <v>321.83333333333331</v>
      </c>
      <c r="R1145">
        <v>38.159553392977784</v>
      </c>
      <c r="S1145">
        <v>166.75</v>
      </c>
      <c r="T1145">
        <v>40.857012305667368</v>
      </c>
      <c r="U1145">
        <v>-0.26895139757444791</v>
      </c>
    </row>
    <row r="1146" spans="16:21" x14ac:dyDescent="0.3">
      <c r="P1146">
        <f t="shared" si="20"/>
        <v>1142</v>
      </c>
      <c r="Q1146">
        <v>343.83333333333331</v>
      </c>
      <c r="R1146">
        <v>34.527547192807006</v>
      </c>
      <c r="S1146">
        <v>193.75</v>
      </c>
      <c r="T1146">
        <v>40.645082448836625</v>
      </c>
      <c r="U1146">
        <v>-0.4558815186069895</v>
      </c>
    </row>
    <row r="1147" spans="16:21" x14ac:dyDescent="0.3">
      <c r="P1147">
        <f t="shared" si="20"/>
        <v>1143</v>
      </c>
      <c r="Q1147">
        <v>324.16666666666669</v>
      </c>
      <c r="R1147">
        <v>38.066528684142099</v>
      </c>
      <c r="S1147">
        <v>180</v>
      </c>
      <c r="T1147">
        <v>35.027262109806571</v>
      </c>
      <c r="U1147">
        <v>0.24435759868508089</v>
      </c>
    </row>
    <row r="1148" spans="16:21" x14ac:dyDescent="0.3">
      <c r="P1148">
        <f t="shared" si="20"/>
        <v>1144</v>
      </c>
      <c r="Q1148">
        <v>320.41666666666669</v>
      </c>
      <c r="R1148">
        <v>60.545187232097184</v>
      </c>
      <c r="S1148">
        <v>179.83333333333334</v>
      </c>
      <c r="T1148">
        <v>42.829117821096141</v>
      </c>
      <c r="U1148">
        <v>0.32039026844395352</v>
      </c>
    </row>
    <row r="1149" spans="16:21" x14ac:dyDescent="0.3">
      <c r="P1149">
        <f t="shared" si="20"/>
        <v>1145</v>
      </c>
      <c r="Q1149">
        <v>330.83333333333331</v>
      </c>
      <c r="R1149">
        <v>46.451995423101963</v>
      </c>
      <c r="S1149">
        <v>191.5</v>
      </c>
      <c r="T1149">
        <v>42.940762579501204</v>
      </c>
      <c r="U1149">
        <v>-4.794561871224326E-2</v>
      </c>
    </row>
    <row r="1150" spans="16:21" x14ac:dyDescent="0.3">
      <c r="P1150">
        <f t="shared" si="20"/>
        <v>1146</v>
      </c>
      <c r="Q1150">
        <v>312.66666666666669</v>
      </c>
      <c r="R1150">
        <v>35.65576157275764</v>
      </c>
      <c r="S1150">
        <v>193.16666666666666</v>
      </c>
      <c r="T1150">
        <v>35.623876909463519</v>
      </c>
      <c r="U1150">
        <v>0.15771838406439082</v>
      </c>
    </row>
    <row r="1151" spans="16:21" x14ac:dyDescent="0.3">
      <c r="P1151">
        <f t="shared" si="20"/>
        <v>1147</v>
      </c>
      <c r="Q1151">
        <v>320.41666666666669</v>
      </c>
      <c r="R1151">
        <v>41.616120856604624</v>
      </c>
      <c r="S1151">
        <v>202.75</v>
      </c>
      <c r="T1151">
        <v>41.754967042583964</v>
      </c>
      <c r="U1151">
        <v>-0.33444545193161912</v>
      </c>
    </row>
    <row r="1152" spans="16:21" x14ac:dyDescent="0.3">
      <c r="P1152">
        <f t="shared" si="20"/>
        <v>1148</v>
      </c>
      <c r="Q1152">
        <v>331.25</v>
      </c>
      <c r="R1152">
        <v>46.372258556559046</v>
      </c>
      <c r="S1152">
        <v>195.33333333333334</v>
      </c>
      <c r="T1152">
        <v>50.86762380449035</v>
      </c>
      <c r="U1152">
        <v>0.58823047359314751</v>
      </c>
    </row>
    <row r="1153" spans="16:21" x14ac:dyDescent="0.3">
      <c r="P1153">
        <f t="shared" si="20"/>
        <v>1149</v>
      </c>
      <c r="Q1153">
        <v>306.25</v>
      </c>
      <c r="R1153">
        <v>59.028691020861743</v>
      </c>
      <c r="S1153">
        <v>172.91666666666666</v>
      </c>
      <c r="T1153">
        <v>45.468187346825935</v>
      </c>
      <c r="U1153">
        <v>-0.12203113431524761</v>
      </c>
    </row>
    <row r="1154" spans="16:21" x14ac:dyDescent="0.3">
      <c r="P1154">
        <f t="shared" si="20"/>
        <v>1150</v>
      </c>
      <c r="Q1154">
        <v>314.41666666666669</v>
      </c>
      <c r="R1154">
        <v>47.847215808300362</v>
      </c>
      <c r="S1154">
        <v>202.41666666666666</v>
      </c>
      <c r="T1154">
        <v>34.547617555887705</v>
      </c>
      <c r="U1154">
        <v>-0.24594750860467865</v>
      </c>
    </row>
    <row r="1155" spans="16:21" x14ac:dyDescent="0.3">
      <c r="P1155">
        <f t="shared" si="20"/>
        <v>1151</v>
      </c>
      <c r="Q1155">
        <v>323.16666666666669</v>
      </c>
      <c r="R1155">
        <v>55.142515083164071</v>
      </c>
      <c r="S1155">
        <v>195.5</v>
      </c>
      <c r="T1155">
        <v>45.179440215454399</v>
      </c>
      <c r="U1155">
        <v>-9.0168043021909852E-2</v>
      </c>
    </row>
    <row r="1156" spans="16:21" x14ac:dyDescent="0.3">
      <c r="P1156">
        <f t="shared" si="20"/>
        <v>1152</v>
      </c>
      <c r="Q1156">
        <v>334.75</v>
      </c>
      <c r="R1156">
        <v>52.894620795416515</v>
      </c>
      <c r="S1156">
        <v>222.08333333333334</v>
      </c>
      <c r="T1156">
        <v>35.157976809442971</v>
      </c>
      <c r="U1156">
        <v>-0.31617327380579241</v>
      </c>
    </row>
    <row r="1157" spans="16:21" x14ac:dyDescent="0.3">
      <c r="P1157">
        <f t="shared" si="20"/>
        <v>1153</v>
      </c>
      <c r="Q1157">
        <v>286.16666666666669</v>
      </c>
      <c r="R1157">
        <v>39.175208610765125</v>
      </c>
      <c r="S1157">
        <v>167.25</v>
      </c>
      <c r="T1157">
        <v>29.042680191870598</v>
      </c>
      <c r="U1157">
        <v>-0.22216835730082168</v>
      </c>
    </row>
    <row r="1158" spans="16:21" x14ac:dyDescent="0.3">
      <c r="P1158">
        <f t="shared" ref="P1158:P1221" si="21">P1157+1</f>
        <v>1154</v>
      </c>
      <c r="Q1158">
        <v>336.5</v>
      </c>
      <c r="R1158">
        <v>46.745928359396373</v>
      </c>
      <c r="S1158">
        <v>190</v>
      </c>
      <c r="T1158">
        <v>46.797435827190363</v>
      </c>
      <c r="U1158">
        <v>0.15147431629868946</v>
      </c>
    </row>
    <row r="1159" spans="16:21" x14ac:dyDescent="0.3">
      <c r="P1159">
        <f t="shared" si="21"/>
        <v>1155</v>
      </c>
      <c r="Q1159">
        <v>293.16666666666669</v>
      </c>
      <c r="R1159">
        <v>29.853683595871786</v>
      </c>
      <c r="S1159">
        <v>166.83333333333334</v>
      </c>
      <c r="T1159">
        <v>45.012792794399203</v>
      </c>
      <c r="U1159">
        <v>8.9524660329492051E-2</v>
      </c>
    </row>
    <row r="1160" spans="16:21" x14ac:dyDescent="0.3">
      <c r="P1160">
        <f t="shared" si="21"/>
        <v>1156</v>
      </c>
      <c r="Q1160">
        <v>332.25</v>
      </c>
      <c r="R1160">
        <v>49.449928761783411</v>
      </c>
      <c r="S1160">
        <v>184.75</v>
      </c>
      <c r="T1160">
        <v>43.100569496342978</v>
      </c>
      <c r="U1160">
        <v>-0.60373381047785102</v>
      </c>
    </row>
    <row r="1161" spans="16:21" x14ac:dyDescent="0.3">
      <c r="P1161">
        <f t="shared" si="21"/>
        <v>1157</v>
      </c>
      <c r="Q1161">
        <v>311.5</v>
      </c>
      <c r="R1161">
        <v>57.653352815851839</v>
      </c>
      <c r="S1161">
        <v>193.5</v>
      </c>
      <c r="T1161">
        <v>34.715728685738661</v>
      </c>
      <c r="U1161">
        <v>-2.4890694766855955E-2</v>
      </c>
    </row>
    <row r="1162" spans="16:21" x14ac:dyDescent="0.3">
      <c r="P1162">
        <f t="shared" si="21"/>
        <v>1158</v>
      </c>
      <c r="Q1162">
        <v>321.58333333333331</v>
      </c>
      <c r="R1162">
        <v>45.18539251760135</v>
      </c>
      <c r="S1162">
        <v>175.66666666666666</v>
      </c>
      <c r="T1162">
        <v>50.719071781966242</v>
      </c>
      <c r="U1162">
        <v>-0.49853150850438943</v>
      </c>
    </row>
    <row r="1163" spans="16:21" x14ac:dyDescent="0.3">
      <c r="P1163">
        <f t="shared" si="21"/>
        <v>1159</v>
      </c>
      <c r="Q1163">
        <v>320.75</v>
      </c>
      <c r="R1163">
        <v>53.951366989169053</v>
      </c>
      <c r="S1163">
        <v>169.41666666666666</v>
      </c>
      <c r="T1163">
        <v>35.454088963650243</v>
      </c>
      <c r="U1163">
        <v>-0.85418721132204456</v>
      </c>
    </row>
    <row r="1164" spans="16:21" x14ac:dyDescent="0.3">
      <c r="P1164">
        <f t="shared" si="21"/>
        <v>1160</v>
      </c>
      <c r="Q1164">
        <v>319</v>
      </c>
      <c r="R1164">
        <v>49.779513858614571</v>
      </c>
      <c r="S1164">
        <v>205.25</v>
      </c>
      <c r="T1164">
        <v>37.728997769981547</v>
      </c>
      <c r="U1164">
        <v>-0.40136609993902139</v>
      </c>
    </row>
    <row r="1165" spans="16:21" x14ac:dyDescent="0.3">
      <c r="P1165">
        <f t="shared" si="21"/>
        <v>1161</v>
      </c>
      <c r="Q1165">
        <v>324.08333333333331</v>
      </c>
      <c r="R1165">
        <v>42.262079141156086</v>
      </c>
      <c r="S1165">
        <v>174.33333333333334</v>
      </c>
      <c r="T1165">
        <v>40.768377525486684</v>
      </c>
      <c r="U1165">
        <v>-0.35569587585591184</v>
      </c>
    </row>
    <row r="1166" spans="16:21" x14ac:dyDescent="0.3">
      <c r="P1166">
        <f t="shared" si="21"/>
        <v>1162</v>
      </c>
      <c r="Q1166">
        <v>325.25</v>
      </c>
      <c r="R1166">
        <v>41.248966929212578</v>
      </c>
      <c r="S1166">
        <v>182.33333333333334</v>
      </c>
      <c r="T1166">
        <v>38.596592721339682</v>
      </c>
      <c r="U1166">
        <v>-0.31742559731437531</v>
      </c>
    </row>
    <row r="1167" spans="16:21" x14ac:dyDescent="0.3">
      <c r="P1167">
        <f t="shared" si="21"/>
        <v>1163</v>
      </c>
      <c r="Q1167">
        <v>327.75</v>
      </c>
      <c r="R1167">
        <v>54.536268165822875</v>
      </c>
      <c r="S1167">
        <v>176.25</v>
      </c>
      <c r="T1167">
        <v>49.328444679976023</v>
      </c>
      <c r="U1167">
        <v>0.36982020869093729</v>
      </c>
    </row>
    <row r="1168" spans="16:21" x14ac:dyDescent="0.3">
      <c r="P1168">
        <f t="shared" si="21"/>
        <v>1164</v>
      </c>
      <c r="Q1168">
        <v>312.5</v>
      </c>
      <c r="R1168">
        <v>33.711341495920117</v>
      </c>
      <c r="S1168">
        <v>187.08333333333334</v>
      </c>
      <c r="T1168">
        <v>41.688145978821325</v>
      </c>
      <c r="U1168">
        <v>-0.72342987737723885</v>
      </c>
    </row>
    <row r="1169" spans="16:21" x14ac:dyDescent="0.3">
      <c r="P1169">
        <f t="shared" si="21"/>
        <v>1165</v>
      </c>
      <c r="Q1169">
        <v>315</v>
      </c>
      <c r="R1169">
        <v>55.481364602736818</v>
      </c>
      <c r="S1169">
        <v>190.33333333333334</v>
      </c>
      <c r="T1169">
        <v>35.237720835731864</v>
      </c>
      <c r="U1169">
        <v>0.19162624276876941</v>
      </c>
    </row>
    <row r="1170" spans="16:21" x14ac:dyDescent="0.3">
      <c r="P1170">
        <f t="shared" si="21"/>
        <v>1166</v>
      </c>
      <c r="Q1170">
        <v>336.66666666666669</v>
      </c>
      <c r="R1170">
        <v>48.797044123097479</v>
      </c>
      <c r="S1170">
        <v>178.16666666666666</v>
      </c>
      <c r="T1170">
        <v>46.393246634971938</v>
      </c>
      <c r="U1170">
        <v>0.27405673397013025</v>
      </c>
    </row>
    <row r="1171" spans="16:21" x14ac:dyDescent="0.3">
      <c r="P1171">
        <f t="shared" si="21"/>
        <v>1167</v>
      </c>
      <c r="Q1171">
        <v>304.5</v>
      </c>
      <c r="R1171">
        <v>58.263507992879759</v>
      </c>
      <c r="S1171">
        <v>181</v>
      </c>
      <c r="T1171">
        <v>51.546977691140235</v>
      </c>
      <c r="U1171">
        <v>0.60200290895152198</v>
      </c>
    </row>
    <row r="1172" spans="16:21" x14ac:dyDescent="0.3">
      <c r="P1172">
        <f t="shared" si="21"/>
        <v>1168</v>
      </c>
      <c r="Q1172">
        <v>318.25</v>
      </c>
      <c r="R1172">
        <v>58.778668053825598</v>
      </c>
      <c r="S1172">
        <v>175.16666666666666</v>
      </c>
      <c r="T1172">
        <v>46.383447935920465</v>
      </c>
      <c r="U1172">
        <v>-0.1897470239231682</v>
      </c>
    </row>
    <row r="1173" spans="16:21" x14ac:dyDescent="0.3">
      <c r="P1173">
        <f t="shared" si="21"/>
        <v>1169</v>
      </c>
      <c r="Q1173">
        <v>329.41666666666669</v>
      </c>
      <c r="R1173">
        <v>53.109592239809139</v>
      </c>
      <c r="S1173">
        <v>199</v>
      </c>
      <c r="T1173">
        <v>42.725338447513153</v>
      </c>
      <c r="U1173">
        <v>-0.77586964986895901</v>
      </c>
    </row>
    <row r="1174" spans="16:21" x14ac:dyDescent="0.3">
      <c r="P1174">
        <f t="shared" si="21"/>
        <v>1170</v>
      </c>
      <c r="Q1174">
        <v>304.83333333333331</v>
      </c>
      <c r="R1174">
        <v>38.389945021944037</v>
      </c>
      <c r="S1174">
        <v>177.91666666666666</v>
      </c>
      <c r="T1174">
        <v>47.471442771290199</v>
      </c>
      <c r="U1174">
        <v>-0.13354658979212713</v>
      </c>
    </row>
    <row r="1175" spans="16:21" x14ac:dyDescent="0.3">
      <c r="P1175">
        <f t="shared" si="21"/>
        <v>1171</v>
      </c>
      <c r="Q1175">
        <v>305.83333333333331</v>
      </c>
      <c r="R1175">
        <v>40.742725693916256</v>
      </c>
      <c r="S1175">
        <v>197.75</v>
      </c>
      <c r="T1175">
        <v>40.154531047396929</v>
      </c>
      <c r="U1175">
        <v>-0.50669437027707842</v>
      </c>
    </row>
    <row r="1176" spans="16:21" x14ac:dyDescent="0.3">
      <c r="P1176">
        <f t="shared" si="21"/>
        <v>1172</v>
      </c>
      <c r="Q1176">
        <v>322.25</v>
      </c>
      <c r="R1176">
        <v>48.895296297292241</v>
      </c>
      <c r="S1176">
        <v>186.58333333333334</v>
      </c>
      <c r="T1176">
        <v>40.681598103349209</v>
      </c>
      <c r="U1176">
        <v>-0.54796441379676852</v>
      </c>
    </row>
    <row r="1177" spans="16:21" x14ac:dyDescent="0.3">
      <c r="P1177">
        <f t="shared" si="21"/>
        <v>1173</v>
      </c>
      <c r="Q1177">
        <v>319.75</v>
      </c>
      <c r="R1177">
        <v>42.467367150875653</v>
      </c>
      <c r="S1177">
        <v>179.91666666666666</v>
      </c>
      <c r="T1177">
        <v>48.473907382938492</v>
      </c>
      <c r="U1177">
        <v>-0.36955458548113523</v>
      </c>
    </row>
    <row r="1178" spans="16:21" x14ac:dyDescent="0.3">
      <c r="P1178">
        <f t="shared" si="21"/>
        <v>1174</v>
      </c>
      <c r="Q1178">
        <v>314.75</v>
      </c>
      <c r="R1178">
        <v>48.531386282955637</v>
      </c>
      <c r="S1178">
        <v>177.16666666666666</v>
      </c>
      <c r="T1178">
        <v>37.973276089504033</v>
      </c>
      <c r="U1178">
        <v>-0.35707145212603153</v>
      </c>
    </row>
    <row r="1179" spans="16:21" x14ac:dyDescent="0.3">
      <c r="P1179">
        <f t="shared" si="21"/>
        <v>1175</v>
      </c>
      <c r="Q1179">
        <v>327.25</v>
      </c>
      <c r="R1179">
        <v>56.807689940391313</v>
      </c>
      <c r="S1179">
        <v>191.91666666666666</v>
      </c>
      <c r="T1179">
        <v>48.709637525635415</v>
      </c>
      <c r="U1179">
        <v>0.40341972530211168</v>
      </c>
    </row>
    <row r="1180" spans="16:21" x14ac:dyDescent="0.3">
      <c r="P1180">
        <f t="shared" si="21"/>
        <v>1176</v>
      </c>
      <c r="Q1180">
        <v>321.58333333333331</v>
      </c>
      <c r="R1180">
        <v>53.945188231512738</v>
      </c>
      <c r="S1180">
        <v>198.83333333333334</v>
      </c>
      <c r="T1180">
        <v>46.257841268133994</v>
      </c>
      <c r="U1180">
        <v>-0.21198501321352253</v>
      </c>
    </row>
    <row r="1181" spans="16:21" x14ac:dyDescent="0.3">
      <c r="P1181">
        <f t="shared" si="21"/>
        <v>1177</v>
      </c>
      <c r="Q1181">
        <v>324.5</v>
      </c>
      <c r="R1181">
        <v>47.040601418542494</v>
      </c>
      <c r="S1181">
        <v>187.08333333333334</v>
      </c>
      <c r="T1181">
        <v>40.94665783527136</v>
      </c>
      <c r="U1181">
        <v>-0.29510032667465086</v>
      </c>
    </row>
    <row r="1182" spans="16:21" x14ac:dyDescent="0.3">
      <c r="P1182">
        <f t="shared" si="21"/>
        <v>1178</v>
      </c>
      <c r="Q1182">
        <v>322.5</v>
      </c>
      <c r="R1182">
        <v>46.077997115562844</v>
      </c>
      <c r="S1182">
        <v>197.66666666666666</v>
      </c>
      <c r="T1182">
        <v>37.914577031995933</v>
      </c>
      <c r="U1182">
        <v>0.36253781813570457</v>
      </c>
    </row>
    <row r="1183" spans="16:21" x14ac:dyDescent="0.3">
      <c r="P1183">
        <f t="shared" si="21"/>
        <v>1179</v>
      </c>
      <c r="Q1183">
        <v>320.83333333333331</v>
      </c>
      <c r="R1183">
        <v>61.777950366738118</v>
      </c>
      <c r="S1183">
        <v>171.66666666666666</v>
      </c>
      <c r="T1183">
        <v>52.159429258822058</v>
      </c>
      <c r="U1183">
        <v>-9.1991434786074272E-2</v>
      </c>
    </row>
    <row r="1184" spans="16:21" x14ac:dyDescent="0.3">
      <c r="P1184">
        <f t="shared" si="21"/>
        <v>1180</v>
      </c>
      <c r="Q1184">
        <v>342.75</v>
      </c>
      <c r="R1184">
        <v>46.479956579544734</v>
      </c>
      <c r="S1184">
        <v>198.91666666666666</v>
      </c>
      <c r="T1184">
        <v>44.03605616337871</v>
      </c>
      <c r="U1184">
        <v>-0.44523067009125999</v>
      </c>
    </row>
    <row r="1185" spans="16:21" x14ac:dyDescent="0.3">
      <c r="P1185">
        <f t="shared" si="21"/>
        <v>1181</v>
      </c>
      <c r="Q1185">
        <v>340.75</v>
      </c>
      <c r="R1185">
        <v>44.977014331565165</v>
      </c>
      <c r="S1185">
        <v>190.66666666666666</v>
      </c>
      <c r="T1185">
        <v>34.838153936409597</v>
      </c>
      <c r="U1185">
        <v>0.16906398667082925</v>
      </c>
    </row>
    <row r="1186" spans="16:21" x14ac:dyDescent="0.3">
      <c r="P1186">
        <f t="shared" si="21"/>
        <v>1182</v>
      </c>
      <c r="Q1186">
        <v>300.08333333333331</v>
      </c>
      <c r="R1186">
        <v>37.014636744581736</v>
      </c>
      <c r="S1186">
        <v>181.5</v>
      </c>
      <c r="T1186">
        <v>37.210702272818821</v>
      </c>
      <c r="U1186">
        <v>0.46265045838335084</v>
      </c>
    </row>
    <row r="1187" spans="16:21" x14ac:dyDescent="0.3">
      <c r="P1187">
        <f t="shared" si="21"/>
        <v>1183</v>
      </c>
      <c r="Q1187">
        <v>326.41666666666669</v>
      </c>
      <c r="R1187">
        <v>49.931695769563539</v>
      </c>
      <c r="S1187">
        <v>191.5</v>
      </c>
      <c r="T1187">
        <v>47.570999569065187</v>
      </c>
      <c r="U1187">
        <v>-0.43785844217791103</v>
      </c>
    </row>
    <row r="1188" spans="16:21" x14ac:dyDescent="0.3">
      <c r="P1188">
        <f t="shared" si="21"/>
        <v>1184</v>
      </c>
      <c r="Q1188">
        <v>323.66666666666669</v>
      </c>
      <c r="R1188">
        <v>46.368746004831891</v>
      </c>
      <c r="S1188">
        <v>172.08333333333334</v>
      </c>
      <c r="T1188">
        <v>39.329513168365153</v>
      </c>
      <c r="U1188">
        <v>0.52797581554124284</v>
      </c>
    </row>
    <row r="1189" spans="16:21" x14ac:dyDescent="0.3">
      <c r="P1189">
        <f t="shared" si="21"/>
        <v>1185</v>
      </c>
      <c r="Q1189">
        <v>344.25</v>
      </c>
      <c r="R1189">
        <v>49.490357187491128</v>
      </c>
      <c r="S1189">
        <v>199.33333333333334</v>
      </c>
      <c r="T1189">
        <v>47.595517996270779</v>
      </c>
      <c r="U1189">
        <v>8.7955903479456629E-2</v>
      </c>
    </row>
    <row r="1190" spans="16:21" x14ac:dyDescent="0.3">
      <c r="P1190">
        <f t="shared" si="21"/>
        <v>1186</v>
      </c>
      <c r="Q1190">
        <v>346.66666666666669</v>
      </c>
      <c r="R1190">
        <v>36.854340643164832</v>
      </c>
      <c r="S1190">
        <v>179.5</v>
      </c>
      <c r="T1190">
        <v>25.847454595973453</v>
      </c>
      <c r="U1190">
        <v>-6.2031780181629227E-3</v>
      </c>
    </row>
    <row r="1191" spans="16:21" x14ac:dyDescent="0.3">
      <c r="P1191">
        <f t="shared" si="21"/>
        <v>1187</v>
      </c>
      <c r="Q1191">
        <v>336.75</v>
      </c>
      <c r="R1191">
        <v>44.682974182771019</v>
      </c>
      <c r="S1191">
        <v>188.58333333333334</v>
      </c>
      <c r="T1191">
        <v>34.762723853245035</v>
      </c>
      <c r="U1191">
        <v>-0.12818733906815494</v>
      </c>
    </row>
    <row r="1192" spans="16:21" x14ac:dyDescent="0.3">
      <c r="P1192">
        <f t="shared" si="21"/>
        <v>1188</v>
      </c>
      <c r="Q1192">
        <v>318.25</v>
      </c>
      <c r="R1192">
        <v>48.735137594590171</v>
      </c>
      <c r="S1192">
        <v>189.58333333333334</v>
      </c>
      <c r="T1192">
        <v>45.572037545633265</v>
      </c>
      <c r="U1192">
        <v>-0.27525981609132188</v>
      </c>
    </row>
    <row r="1193" spans="16:21" x14ac:dyDescent="0.3">
      <c r="P1193">
        <f t="shared" si="21"/>
        <v>1189</v>
      </c>
      <c r="Q1193">
        <v>315.25</v>
      </c>
      <c r="R1193">
        <v>47.386467189771309</v>
      </c>
      <c r="S1193">
        <v>180.25</v>
      </c>
      <c r="T1193">
        <v>39.97072792568445</v>
      </c>
      <c r="U1193">
        <v>0.23385167758597228</v>
      </c>
    </row>
    <row r="1194" spans="16:21" x14ac:dyDescent="0.3">
      <c r="P1194">
        <f t="shared" si="21"/>
        <v>1190</v>
      </c>
      <c r="Q1194">
        <v>333.33333333333331</v>
      </c>
      <c r="R1194">
        <v>50.036956039481225</v>
      </c>
      <c r="S1194">
        <v>199.5</v>
      </c>
      <c r="T1194">
        <v>46.091805621547799</v>
      </c>
      <c r="U1194">
        <v>-6.2516678254603122E-2</v>
      </c>
    </row>
    <row r="1195" spans="16:21" x14ac:dyDescent="0.3">
      <c r="P1195">
        <f t="shared" si="21"/>
        <v>1191</v>
      </c>
      <c r="Q1195">
        <v>345.66666666666669</v>
      </c>
      <c r="R1195">
        <v>43.895191978027455</v>
      </c>
      <c r="S1195">
        <v>177.75</v>
      </c>
      <c r="T1195">
        <v>46.577647780102339</v>
      </c>
      <c r="U1195">
        <v>-0.1619839484309519</v>
      </c>
    </row>
    <row r="1196" spans="16:21" x14ac:dyDescent="0.3">
      <c r="P1196">
        <f t="shared" si="21"/>
        <v>1192</v>
      </c>
      <c r="Q1196">
        <v>333.08333333333331</v>
      </c>
      <c r="R1196">
        <v>50.053531949364647</v>
      </c>
      <c r="S1196">
        <v>182</v>
      </c>
      <c r="T1196">
        <v>43.576474053198602</v>
      </c>
      <c r="U1196">
        <v>-0.47139297351073128</v>
      </c>
    </row>
    <row r="1197" spans="16:21" x14ac:dyDescent="0.3">
      <c r="P1197">
        <f t="shared" si="21"/>
        <v>1193</v>
      </c>
      <c r="Q1197">
        <v>331.75</v>
      </c>
      <c r="R1197">
        <v>40.816941669761675</v>
      </c>
      <c r="S1197">
        <v>194.5</v>
      </c>
      <c r="T1197">
        <v>35.168425921814894</v>
      </c>
      <c r="U1197">
        <v>-0.31250507666087063</v>
      </c>
    </row>
    <row r="1198" spans="16:21" x14ac:dyDescent="0.3">
      <c r="P1198">
        <f t="shared" si="21"/>
        <v>1194</v>
      </c>
      <c r="Q1198">
        <v>321.5</v>
      </c>
      <c r="R1198">
        <v>41.753606267766095</v>
      </c>
      <c r="S1198">
        <v>165</v>
      </c>
      <c r="T1198">
        <v>42.379240200834182</v>
      </c>
      <c r="U1198">
        <v>-0.26633310360736728</v>
      </c>
    </row>
    <row r="1199" spans="16:21" x14ac:dyDescent="0.3">
      <c r="P1199">
        <f t="shared" si="21"/>
        <v>1195</v>
      </c>
      <c r="Q1199">
        <v>313.66666666666669</v>
      </c>
      <c r="R1199">
        <v>44.957218721263466</v>
      </c>
      <c r="S1199">
        <v>177.33333333333334</v>
      </c>
      <c r="T1199">
        <v>49.969687781391016</v>
      </c>
      <c r="U1199">
        <v>6.4720256839203932E-2</v>
      </c>
    </row>
    <row r="1200" spans="16:21" x14ac:dyDescent="0.3">
      <c r="P1200">
        <f t="shared" si="21"/>
        <v>1196</v>
      </c>
      <c r="Q1200">
        <v>323.75</v>
      </c>
      <c r="R1200">
        <v>41.976454439039124</v>
      </c>
      <c r="S1200">
        <v>193.83333333333334</v>
      </c>
      <c r="T1200">
        <v>39.869864065557863</v>
      </c>
      <c r="U1200">
        <v>0.238544657289784</v>
      </c>
    </row>
    <row r="1201" spans="16:21" x14ac:dyDescent="0.3">
      <c r="P1201">
        <f t="shared" si="21"/>
        <v>1197</v>
      </c>
      <c r="Q1201">
        <v>319.08333333333331</v>
      </c>
      <c r="R1201">
        <v>60.608217764640365</v>
      </c>
      <c r="S1201">
        <v>196.75</v>
      </c>
      <c r="T1201">
        <v>49.987498437109252</v>
      </c>
      <c r="U1201">
        <v>-0.2533668337676982</v>
      </c>
    </row>
    <row r="1202" spans="16:21" x14ac:dyDescent="0.3">
      <c r="P1202">
        <f t="shared" si="21"/>
        <v>1198</v>
      </c>
      <c r="Q1202">
        <v>298.33333333333331</v>
      </c>
      <c r="R1202">
        <v>52.759029099436226</v>
      </c>
      <c r="S1202">
        <v>172.75</v>
      </c>
      <c r="T1202">
        <v>42.893366725997495</v>
      </c>
      <c r="U1202">
        <v>0.10496869407415241</v>
      </c>
    </row>
    <row r="1203" spans="16:21" x14ac:dyDescent="0.3">
      <c r="P1203">
        <f t="shared" si="21"/>
        <v>1199</v>
      </c>
      <c r="Q1203">
        <v>327.75</v>
      </c>
      <c r="R1203">
        <v>42.561452897278691</v>
      </c>
      <c r="S1203">
        <v>210.58333333333334</v>
      </c>
      <c r="T1203">
        <v>41.703408043279133</v>
      </c>
      <c r="U1203">
        <v>-0.37661590268893264</v>
      </c>
    </row>
    <row r="1204" spans="16:21" x14ac:dyDescent="0.3">
      <c r="P1204">
        <f t="shared" si="21"/>
        <v>1200</v>
      </c>
      <c r="Q1204">
        <v>308.41666666666669</v>
      </c>
      <c r="R1204">
        <v>53.126706746202295</v>
      </c>
      <c r="S1204">
        <v>179.41666666666666</v>
      </c>
      <c r="T1204">
        <v>43.445803926131703</v>
      </c>
      <c r="U1204">
        <v>0.10598559203931557</v>
      </c>
    </row>
    <row r="1205" spans="16:21" x14ac:dyDescent="0.3">
      <c r="P1205">
        <f t="shared" si="21"/>
        <v>1201</v>
      </c>
      <c r="Q1205">
        <v>321.41666666666669</v>
      </c>
      <c r="R1205">
        <v>50.066243996117734</v>
      </c>
      <c r="S1205">
        <v>171.83333333333334</v>
      </c>
      <c r="T1205">
        <v>35.593240761116284</v>
      </c>
      <c r="U1205">
        <v>0.24134172869401954</v>
      </c>
    </row>
    <row r="1206" spans="16:21" x14ac:dyDescent="0.3">
      <c r="P1206">
        <f t="shared" si="21"/>
        <v>1202</v>
      </c>
      <c r="Q1206">
        <v>317.58333333333331</v>
      </c>
      <c r="R1206">
        <v>52.922685174324002</v>
      </c>
      <c r="S1206">
        <v>179.83333333333334</v>
      </c>
      <c r="T1206">
        <v>38.328326418728587</v>
      </c>
      <c r="U1206">
        <v>0.18492360595875018</v>
      </c>
    </row>
    <row r="1207" spans="16:21" x14ac:dyDescent="0.3">
      <c r="P1207">
        <f t="shared" si="21"/>
        <v>1203</v>
      </c>
      <c r="Q1207">
        <v>320.08333333333331</v>
      </c>
      <c r="R1207">
        <v>49.446864655329072</v>
      </c>
      <c r="S1207">
        <v>200.41666666666666</v>
      </c>
      <c r="T1207">
        <v>45.621881379509794</v>
      </c>
      <c r="U1207">
        <v>0.60503392092125108</v>
      </c>
    </row>
    <row r="1208" spans="16:21" x14ac:dyDescent="0.3">
      <c r="P1208">
        <f t="shared" si="21"/>
        <v>1204</v>
      </c>
      <c r="Q1208">
        <v>319.25</v>
      </c>
      <c r="R1208">
        <v>43.470209234705678</v>
      </c>
      <c r="S1208">
        <v>179</v>
      </c>
      <c r="T1208">
        <v>42.181426330468334</v>
      </c>
      <c r="U1208">
        <v>0.15503230515140767</v>
      </c>
    </row>
    <row r="1209" spans="16:21" x14ac:dyDescent="0.3">
      <c r="P1209">
        <f t="shared" si="21"/>
        <v>1205</v>
      </c>
      <c r="Q1209">
        <v>311.91666666666669</v>
      </c>
      <c r="R1209">
        <v>46.200075429559384</v>
      </c>
      <c r="S1209">
        <v>190.08333333333334</v>
      </c>
      <c r="T1209">
        <v>36.257810025962542</v>
      </c>
      <c r="U1209">
        <v>-0.37967122954933574</v>
      </c>
    </row>
    <row r="1210" spans="16:21" x14ac:dyDescent="0.3">
      <c r="P1210">
        <f t="shared" si="21"/>
        <v>1206</v>
      </c>
      <c r="Q1210">
        <v>322.08333333333331</v>
      </c>
      <c r="R1210">
        <v>47.830112868042697</v>
      </c>
      <c r="S1210">
        <v>194.25</v>
      </c>
      <c r="T1210">
        <v>47.173037368240927</v>
      </c>
      <c r="U1210">
        <v>0.11038828961516432</v>
      </c>
    </row>
    <row r="1211" spans="16:21" x14ac:dyDescent="0.3">
      <c r="P1211">
        <f t="shared" si="21"/>
        <v>1207</v>
      </c>
      <c r="Q1211">
        <v>308.58333333333331</v>
      </c>
      <c r="R1211">
        <v>48.312351767776121</v>
      </c>
      <c r="S1211">
        <v>198.5</v>
      </c>
      <c r="T1211">
        <v>36.03407478282945</v>
      </c>
      <c r="U1211">
        <v>-0.21887957212252793</v>
      </c>
    </row>
    <row r="1212" spans="16:21" x14ac:dyDescent="0.3">
      <c r="P1212">
        <f t="shared" si="21"/>
        <v>1208</v>
      </c>
      <c r="Q1212">
        <v>330.33333333333331</v>
      </c>
      <c r="R1212">
        <v>37.736727548379349</v>
      </c>
      <c r="S1212">
        <v>169.66666666666666</v>
      </c>
      <c r="T1212">
        <v>40.14141668318814</v>
      </c>
      <c r="U1212">
        <v>0.38812858446753812</v>
      </c>
    </row>
    <row r="1213" spans="16:21" x14ac:dyDescent="0.3">
      <c r="P1213">
        <f t="shared" si="21"/>
        <v>1209</v>
      </c>
      <c r="Q1213">
        <v>327.08333333333331</v>
      </c>
      <c r="R1213">
        <v>40.121312253834667</v>
      </c>
      <c r="S1213">
        <v>174.75</v>
      </c>
      <c r="T1213">
        <v>40.235951811555523</v>
      </c>
      <c r="U1213">
        <v>0.36588742540050273</v>
      </c>
    </row>
    <row r="1214" spans="16:21" x14ac:dyDescent="0.3">
      <c r="P1214">
        <f t="shared" si="21"/>
        <v>1210</v>
      </c>
      <c r="Q1214">
        <v>322.66666666666669</v>
      </c>
      <c r="R1214">
        <v>48.274467810885803</v>
      </c>
      <c r="S1214">
        <v>193.41666666666666</v>
      </c>
      <c r="T1214">
        <v>37.638129441814584</v>
      </c>
      <c r="U1214">
        <v>-4.8699374748968453E-3</v>
      </c>
    </row>
    <row r="1215" spans="16:21" x14ac:dyDescent="0.3">
      <c r="P1215">
        <f t="shared" si="21"/>
        <v>1211</v>
      </c>
      <c r="Q1215">
        <v>327.66666666666669</v>
      </c>
      <c r="R1215">
        <v>41.16559316475432</v>
      </c>
      <c r="S1215">
        <v>226.25</v>
      </c>
      <c r="T1215">
        <v>28.740611115157716</v>
      </c>
      <c r="U1215">
        <v>-0.3103493156159729</v>
      </c>
    </row>
    <row r="1216" spans="16:21" x14ac:dyDescent="0.3">
      <c r="P1216">
        <f t="shared" si="21"/>
        <v>1212</v>
      </c>
      <c r="Q1216">
        <v>318.5</v>
      </c>
      <c r="R1216">
        <v>51.74324725375898</v>
      </c>
      <c r="S1216">
        <v>179.75</v>
      </c>
      <c r="T1216">
        <v>36.404607600487253</v>
      </c>
      <c r="U1216">
        <v>0.22226652876349293</v>
      </c>
    </row>
    <row r="1217" spans="16:21" x14ac:dyDescent="0.3">
      <c r="P1217">
        <f t="shared" si="21"/>
        <v>1213</v>
      </c>
      <c r="Q1217">
        <v>334</v>
      </c>
      <c r="R1217">
        <v>51.731825969917381</v>
      </c>
      <c r="S1217">
        <v>171.5</v>
      </c>
      <c r="T1217">
        <v>42.059481689626182</v>
      </c>
      <c r="U1217">
        <v>-0.39893119766277862</v>
      </c>
    </row>
    <row r="1218" spans="16:21" x14ac:dyDescent="0.3">
      <c r="P1218">
        <f t="shared" si="21"/>
        <v>1214</v>
      </c>
      <c r="Q1218">
        <v>286.16666666666669</v>
      </c>
      <c r="R1218">
        <v>37.248144147383222</v>
      </c>
      <c r="S1218">
        <v>203.16666666666666</v>
      </c>
      <c r="T1218">
        <v>26.222243622658652</v>
      </c>
      <c r="U1218">
        <v>-0.64094515424664167</v>
      </c>
    </row>
    <row r="1219" spans="16:21" x14ac:dyDescent="0.3">
      <c r="P1219">
        <f t="shared" si="21"/>
        <v>1215</v>
      </c>
      <c r="Q1219">
        <v>332.08333333333331</v>
      </c>
      <c r="R1219">
        <v>47.065637597128642</v>
      </c>
      <c r="S1219">
        <v>184.58333333333334</v>
      </c>
      <c r="T1219">
        <v>45.802854879925519</v>
      </c>
      <c r="U1219">
        <v>-7.7450006571705116E-2</v>
      </c>
    </row>
    <row r="1220" spans="16:21" x14ac:dyDescent="0.3">
      <c r="P1220">
        <f t="shared" si="21"/>
        <v>1216</v>
      </c>
      <c r="Q1220">
        <v>315.5</v>
      </c>
      <c r="R1220">
        <v>59.069296746971837</v>
      </c>
      <c r="S1220">
        <v>191.25</v>
      </c>
      <c r="T1220">
        <v>50.03657752993395</v>
      </c>
      <c r="U1220">
        <v>-0.32088270592283957</v>
      </c>
    </row>
    <row r="1221" spans="16:21" x14ac:dyDescent="0.3">
      <c r="P1221">
        <f t="shared" si="21"/>
        <v>1217</v>
      </c>
      <c r="Q1221">
        <v>308.58333333333331</v>
      </c>
      <c r="R1221">
        <v>40.1756559788803</v>
      </c>
      <c r="S1221">
        <v>207.83333333333334</v>
      </c>
      <c r="T1221">
        <v>50.922103315364026</v>
      </c>
      <c r="U1221">
        <v>0.16686575652768987</v>
      </c>
    </row>
    <row r="1222" spans="16:21" x14ac:dyDescent="0.3">
      <c r="P1222">
        <f t="shared" ref="P1222:P1285" si="22">P1221+1</f>
        <v>1218</v>
      </c>
      <c r="Q1222">
        <v>283</v>
      </c>
      <c r="R1222">
        <v>40.832251067908651</v>
      </c>
      <c r="S1222">
        <v>170.58333333333334</v>
      </c>
      <c r="T1222">
        <v>49.096303014554685</v>
      </c>
      <c r="U1222">
        <v>-0.31698037643137289</v>
      </c>
    </row>
    <row r="1223" spans="16:21" x14ac:dyDescent="0.3">
      <c r="P1223">
        <f t="shared" si="22"/>
        <v>1219</v>
      </c>
      <c r="Q1223">
        <v>351.16666666666669</v>
      </c>
      <c r="R1223">
        <v>37.54229937582739</v>
      </c>
      <c r="S1223">
        <v>186.91666666666666</v>
      </c>
      <c r="T1223">
        <v>38.997571796979976</v>
      </c>
      <c r="U1223">
        <v>0.40188201613317748</v>
      </c>
    </row>
    <row r="1224" spans="16:21" x14ac:dyDescent="0.3">
      <c r="P1224">
        <f t="shared" si="22"/>
        <v>1220</v>
      </c>
      <c r="Q1224">
        <v>311.66666666666669</v>
      </c>
      <c r="R1224">
        <v>50.983657512318004</v>
      </c>
      <c r="S1224">
        <v>189</v>
      </c>
      <c r="T1224">
        <v>45.686679976473748</v>
      </c>
      <c r="U1224">
        <v>-0.60209941745078266</v>
      </c>
    </row>
    <row r="1225" spans="16:21" x14ac:dyDescent="0.3">
      <c r="P1225">
        <f t="shared" si="22"/>
        <v>1221</v>
      </c>
      <c r="Q1225">
        <v>298.75</v>
      </c>
      <c r="R1225">
        <v>46.23679172575568</v>
      </c>
      <c r="S1225">
        <v>188.33333333333334</v>
      </c>
      <c r="T1225">
        <v>42.740939142558396</v>
      </c>
      <c r="U1225">
        <v>-7.7191151401576466E-2</v>
      </c>
    </row>
    <row r="1226" spans="16:21" x14ac:dyDescent="0.3">
      <c r="P1226">
        <f t="shared" si="22"/>
        <v>1222</v>
      </c>
      <c r="Q1226">
        <v>329.25</v>
      </c>
      <c r="R1226">
        <v>43.693404952734411</v>
      </c>
      <c r="S1226">
        <v>194.08333333333334</v>
      </c>
      <c r="T1226">
        <v>53.300960819129948</v>
      </c>
      <c r="U1226">
        <v>-0.17687824116775999</v>
      </c>
    </row>
    <row r="1227" spans="16:21" x14ac:dyDescent="0.3">
      <c r="P1227">
        <f t="shared" si="22"/>
        <v>1223</v>
      </c>
      <c r="Q1227">
        <v>316.5</v>
      </c>
      <c r="R1227">
        <v>50.399314569653711</v>
      </c>
      <c r="S1227">
        <v>192.25</v>
      </c>
      <c r="T1227">
        <v>45.325339090142101</v>
      </c>
      <c r="U1227">
        <v>-0.12963612690926699</v>
      </c>
    </row>
    <row r="1228" spans="16:21" x14ac:dyDescent="0.3">
      <c r="P1228">
        <f t="shared" si="22"/>
        <v>1224</v>
      </c>
      <c r="Q1228">
        <v>325.91666666666669</v>
      </c>
      <c r="R1228">
        <v>49.111113967731605</v>
      </c>
      <c r="S1228">
        <v>175</v>
      </c>
      <c r="T1228">
        <v>43.298120891411358</v>
      </c>
      <c r="U1228">
        <v>0.48660555478952838</v>
      </c>
    </row>
    <row r="1229" spans="16:21" x14ac:dyDescent="0.3">
      <c r="P1229">
        <f t="shared" si="22"/>
        <v>1225</v>
      </c>
      <c r="Q1229">
        <v>326.58333333333331</v>
      </c>
      <c r="R1229">
        <v>41.039799603740249</v>
      </c>
      <c r="S1229">
        <v>178.33333333333334</v>
      </c>
      <c r="T1229">
        <v>39.366190693245535</v>
      </c>
      <c r="U1229">
        <v>0.26068121955137946</v>
      </c>
    </row>
    <row r="1230" spans="16:21" x14ac:dyDescent="0.3">
      <c r="P1230">
        <f t="shared" si="22"/>
        <v>1226</v>
      </c>
      <c r="Q1230">
        <v>310.08333333333331</v>
      </c>
      <c r="R1230">
        <v>41.375131602830244</v>
      </c>
      <c r="S1230">
        <v>201.83333333333334</v>
      </c>
      <c r="T1230">
        <v>36.588208068952646</v>
      </c>
      <c r="U1230">
        <v>9.0988644231549884E-2</v>
      </c>
    </row>
    <row r="1231" spans="16:21" x14ac:dyDescent="0.3">
      <c r="P1231">
        <f t="shared" si="22"/>
        <v>1227</v>
      </c>
      <c r="Q1231">
        <v>340</v>
      </c>
      <c r="R1231">
        <v>54.506046370188059</v>
      </c>
      <c r="S1231">
        <v>185.41666666666666</v>
      </c>
      <c r="T1231">
        <v>46.790555250029492</v>
      </c>
      <c r="U1231">
        <v>-0.12825242739729958</v>
      </c>
    </row>
    <row r="1232" spans="16:21" x14ac:dyDescent="0.3">
      <c r="P1232">
        <f t="shared" si="22"/>
        <v>1228</v>
      </c>
      <c r="Q1232">
        <v>337.25</v>
      </c>
      <c r="R1232">
        <v>49.182637365048024</v>
      </c>
      <c r="S1232">
        <v>202.16666666666666</v>
      </c>
      <c r="T1232">
        <v>28.183919765237324</v>
      </c>
      <c r="U1232">
        <v>-0.34893662404560916</v>
      </c>
    </row>
    <row r="1233" spans="16:21" x14ac:dyDescent="0.3">
      <c r="P1233">
        <f t="shared" si="22"/>
        <v>1229</v>
      </c>
      <c r="Q1233">
        <v>295.08333333333331</v>
      </c>
      <c r="R1233">
        <v>45.076618275459744</v>
      </c>
      <c r="S1233">
        <v>184.08333333333334</v>
      </c>
      <c r="T1233">
        <v>49.445026100312738</v>
      </c>
      <c r="U1233">
        <v>-0.14141570976148332</v>
      </c>
    </row>
    <row r="1234" spans="16:21" x14ac:dyDescent="0.3">
      <c r="P1234">
        <f t="shared" si="22"/>
        <v>1230</v>
      </c>
      <c r="Q1234">
        <v>332.08333333333331</v>
      </c>
      <c r="R1234">
        <v>43.996814622989518</v>
      </c>
      <c r="S1234">
        <v>201.58333333333334</v>
      </c>
      <c r="T1234">
        <v>31.649955718289696</v>
      </c>
      <c r="U1234">
        <v>-0.46140671579790887</v>
      </c>
    </row>
    <row r="1235" spans="16:21" x14ac:dyDescent="0.3">
      <c r="P1235">
        <f t="shared" si="22"/>
        <v>1231</v>
      </c>
      <c r="Q1235">
        <v>321.75</v>
      </c>
      <c r="R1235">
        <v>47.174964469804031</v>
      </c>
      <c r="S1235">
        <v>183.33333333333334</v>
      </c>
      <c r="T1235">
        <v>37.122238699472419</v>
      </c>
      <c r="U1235">
        <v>0.49300124058466438</v>
      </c>
    </row>
    <row r="1236" spans="16:21" x14ac:dyDescent="0.3">
      <c r="P1236">
        <f t="shared" si="22"/>
        <v>1232</v>
      </c>
      <c r="Q1236">
        <v>297.83333333333331</v>
      </c>
      <c r="R1236">
        <v>55.727964798708264</v>
      </c>
      <c r="S1236">
        <v>206.58333333333334</v>
      </c>
      <c r="T1236">
        <v>43.229742146589402</v>
      </c>
      <c r="U1236">
        <v>0.23649541821567693</v>
      </c>
    </row>
    <row r="1237" spans="16:21" x14ac:dyDescent="0.3">
      <c r="P1237">
        <f t="shared" si="22"/>
        <v>1233</v>
      </c>
      <c r="Q1237">
        <v>332.83333333333331</v>
      </c>
      <c r="R1237">
        <v>41.763040061177563</v>
      </c>
      <c r="S1237">
        <v>203</v>
      </c>
      <c r="T1237">
        <v>43.747207703100109</v>
      </c>
      <c r="U1237">
        <v>-0.44658006152897939</v>
      </c>
    </row>
    <row r="1238" spans="16:21" x14ac:dyDescent="0.3">
      <c r="P1238">
        <f t="shared" si="22"/>
        <v>1234</v>
      </c>
      <c r="Q1238">
        <v>326.83333333333331</v>
      </c>
      <c r="R1238">
        <v>52.497330379455526</v>
      </c>
      <c r="S1238">
        <v>193.91666666666666</v>
      </c>
      <c r="T1238">
        <v>38.460034352873947</v>
      </c>
      <c r="U1238">
        <v>-0.56620562264096108</v>
      </c>
    </row>
    <row r="1239" spans="16:21" x14ac:dyDescent="0.3">
      <c r="P1239">
        <f t="shared" si="22"/>
        <v>1235</v>
      </c>
      <c r="Q1239">
        <v>286.91666666666669</v>
      </c>
      <c r="R1239">
        <v>36.834910154099774</v>
      </c>
      <c r="S1239">
        <v>186.91666666666666</v>
      </c>
      <c r="T1239">
        <v>51.335719149594681</v>
      </c>
      <c r="U1239">
        <v>-9.7213616357955543E-2</v>
      </c>
    </row>
    <row r="1240" spans="16:21" x14ac:dyDescent="0.3">
      <c r="P1240">
        <f t="shared" si="22"/>
        <v>1236</v>
      </c>
      <c r="Q1240">
        <v>340</v>
      </c>
      <c r="R1240">
        <v>45.005050221664519</v>
      </c>
      <c r="S1240">
        <v>170.16666666666666</v>
      </c>
      <c r="T1240">
        <v>43.47796376710086</v>
      </c>
      <c r="U1240">
        <v>-0.48513270878036086</v>
      </c>
    </row>
    <row r="1241" spans="16:21" x14ac:dyDescent="0.3">
      <c r="P1241">
        <f t="shared" si="22"/>
        <v>1237</v>
      </c>
      <c r="Q1241">
        <v>318.08333333333331</v>
      </c>
      <c r="R1241">
        <v>41.692507138755261</v>
      </c>
      <c r="S1241">
        <v>166.75</v>
      </c>
      <c r="T1241">
        <v>49.243596722638145</v>
      </c>
      <c r="U1241">
        <v>-0.27558252582781229</v>
      </c>
    </row>
    <row r="1242" spans="16:21" x14ac:dyDescent="0.3">
      <c r="P1242">
        <f t="shared" si="22"/>
        <v>1238</v>
      </c>
      <c r="Q1242">
        <v>295.91666666666669</v>
      </c>
      <c r="R1242">
        <v>48.365010518186068</v>
      </c>
      <c r="S1242">
        <v>191</v>
      </c>
      <c r="T1242">
        <v>36.858451602657624</v>
      </c>
      <c r="U1242">
        <v>-1.1729156402833887E-2</v>
      </c>
    </row>
    <row r="1243" spans="16:21" x14ac:dyDescent="0.3">
      <c r="P1243">
        <f t="shared" si="22"/>
        <v>1239</v>
      </c>
      <c r="Q1243">
        <v>321.25</v>
      </c>
      <c r="R1243">
        <v>46.098954829406239</v>
      </c>
      <c r="S1243">
        <v>178.25</v>
      </c>
      <c r="T1243">
        <v>40.337496654646735</v>
      </c>
      <c r="U1243">
        <v>-0.11546256933963975</v>
      </c>
    </row>
    <row r="1244" spans="16:21" x14ac:dyDescent="0.3">
      <c r="P1244">
        <f t="shared" si="22"/>
        <v>1240</v>
      </c>
      <c r="Q1244">
        <v>333.16666666666669</v>
      </c>
      <c r="R1244">
        <v>51.208723215223209</v>
      </c>
      <c r="S1244">
        <v>179.75</v>
      </c>
      <c r="T1244">
        <v>52.470121367914103</v>
      </c>
      <c r="U1244">
        <v>1.4091794592187266E-2</v>
      </c>
    </row>
    <row r="1245" spans="16:21" x14ac:dyDescent="0.3">
      <c r="P1245">
        <f t="shared" si="22"/>
        <v>1241</v>
      </c>
      <c r="Q1245">
        <v>310.33333333333331</v>
      </c>
      <c r="R1245">
        <v>51.88156676216493</v>
      </c>
      <c r="S1245">
        <v>185.66666666666666</v>
      </c>
      <c r="T1245">
        <v>48.340333871290966</v>
      </c>
      <c r="U1245">
        <v>0.21612292603104644</v>
      </c>
    </row>
    <row r="1246" spans="16:21" x14ac:dyDescent="0.3">
      <c r="P1246">
        <f t="shared" si="22"/>
        <v>1242</v>
      </c>
      <c r="Q1246">
        <v>304.41666666666669</v>
      </c>
      <c r="R1246">
        <v>50.305355459223172</v>
      </c>
      <c r="S1246">
        <v>184.25</v>
      </c>
      <c r="T1246">
        <v>48.725809849139971</v>
      </c>
      <c r="U1246">
        <v>-0.32998167331973244</v>
      </c>
    </row>
    <row r="1247" spans="16:21" x14ac:dyDescent="0.3">
      <c r="P1247">
        <f t="shared" si="22"/>
        <v>1243</v>
      </c>
      <c r="Q1247">
        <v>332.83333333333331</v>
      </c>
      <c r="R1247">
        <v>49.185794943687057</v>
      </c>
      <c r="S1247">
        <v>177.08333333333334</v>
      </c>
      <c r="T1247">
        <v>44.385620794727373</v>
      </c>
      <c r="U1247">
        <v>0.80968232045848898</v>
      </c>
    </row>
    <row r="1248" spans="16:21" x14ac:dyDescent="0.3">
      <c r="P1248">
        <f t="shared" si="22"/>
        <v>1244</v>
      </c>
      <c r="Q1248">
        <v>322.91666666666669</v>
      </c>
      <c r="R1248">
        <v>38.110982271478868</v>
      </c>
      <c r="S1248">
        <v>183.5</v>
      </c>
      <c r="T1248">
        <v>49.283041523613193</v>
      </c>
      <c r="U1248">
        <v>-8.7389079047059059E-2</v>
      </c>
    </row>
    <row r="1249" spans="16:21" x14ac:dyDescent="0.3">
      <c r="P1249">
        <f t="shared" si="22"/>
        <v>1245</v>
      </c>
      <c r="Q1249">
        <v>323.33333333333331</v>
      </c>
      <c r="R1249">
        <v>46.6852776741786</v>
      </c>
      <c r="S1249">
        <v>186.91666666666666</v>
      </c>
      <c r="T1249">
        <v>45.679632090011296</v>
      </c>
      <c r="U1249">
        <v>-0.44319912188788729</v>
      </c>
    </row>
    <row r="1250" spans="16:21" x14ac:dyDescent="0.3">
      <c r="P1250">
        <f t="shared" si="22"/>
        <v>1246</v>
      </c>
      <c r="Q1250">
        <v>330.66666666666669</v>
      </c>
      <c r="R1250">
        <v>28.60175879313379</v>
      </c>
      <c r="S1250">
        <v>179.83333333333334</v>
      </c>
      <c r="T1250">
        <v>27.560951736216627</v>
      </c>
      <c r="U1250">
        <v>-0.38099263983827292</v>
      </c>
    </row>
    <row r="1251" spans="16:21" x14ac:dyDescent="0.3">
      <c r="P1251">
        <f t="shared" si="22"/>
        <v>1247</v>
      </c>
      <c r="Q1251">
        <v>314.75</v>
      </c>
      <c r="R1251">
        <v>33.659052544327778</v>
      </c>
      <c r="S1251">
        <v>181.5</v>
      </c>
      <c r="T1251">
        <v>51.915140548608917</v>
      </c>
      <c r="U1251">
        <v>-9.5751859230473316E-2</v>
      </c>
    </row>
    <row r="1252" spans="16:21" x14ac:dyDescent="0.3">
      <c r="P1252">
        <f t="shared" si="22"/>
        <v>1248</v>
      </c>
      <c r="Q1252">
        <v>306.91666666666669</v>
      </c>
      <c r="R1252">
        <v>50.46593510538186</v>
      </c>
      <c r="S1252">
        <v>185.58333333333334</v>
      </c>
      <c r="T1252">
        <v>48.415734357059328</v>
      </c>
      <c r="U1252">
        <v>-0.14460117646210452</v>
      </c>
    </row>
    <row r="1253" spans="16:21" x14ac:dyDescent="0.3">
      <c r="P1253">
        <f t="shared" si="22"/>
        <v>1249</v>
      </c>
      <c r="Q1253">
        <v>312.91666666666669</v>
      </c>
      <c r="R1253">
        <v>59.313432992310773</v>
      </c>
      <c r="S1253">
        <v>191.66666666666666</v>
      </c>
      <c r="T1253">
        <v>40.383014731293656</v>
      </c>
      <c r="U1253">
        <v>-0.29912672229274917</v>
      </c>
    </row>
    <row r="1254" spans="16:21" x14ac:dyDescent="0.3">
      <c r="P1254">
        <f t="shared" si="22"/>
        <v>1250</v>
      </c>
      <c r="Q1254">
        <v>341.16666666666669</v>
      </c>
      <c r="R1254">
        <v>38.860667970989923</v>
      </c>
      <c r="S1254">
        <v>183.16666666666666</v>
      </c>
      <c r="T1254">
        <v>36.951647357381027</v>
      </c>
      <c r="U1254">
        <v>-5.6492444200654517E-2</v>
      </c>
    </row>
    <row r="1255" spans="16:21" x14ac:dyDescent="0.3">
      <c r="P1255">
        <f t="shared" si="22"/>
        <v>1251</v>
      </c>
      <c r="Q1255">
        <v>302.25</v>
      </c>
      <c r="R1255">
        <v>37.46058534707452</v>
      </c>
      <c r="S1255">
        <v>199.75</v>
      </c>
      <c r="T1255">
        <v>46.995405965032177</v>
      </c>
      <c r="U1255">
        <v>-0.15663382600083234</v>
      </c>
    </row>
    <row r="1256" spans="16:21" x14ac:dyDescent="0.3">
      <c r="P1256">
        <f t="shared" si="22"/>
        <v>1252</v>
      </c>
      <c r="Q1256">
        <v>306.33333333333331</v>
      </c>
      <c r="R1256">
        <v>47.587877244168688</v>
      </c>
      <c r="S1256">
        <v>177.5</v>
      </c>
      <c r="T1256">
        <v>45.143206475715601</v>
      </c>
      <c r="U1256">
        <v>-0.42952121665792725</v>
      </c>
    </row>
    <row r="1257" spans="16:21" x14ac:dyDescent="0.3">
      <c r="P1257">
        <f t="shared" si="22"/>
        <v>1253</v>
      </c>
      <c r="Q1257">
        <v>284.33333333333331</v>
      </c>
      <c r="R1257">
        <v>32.122870168756471</v>
      </c>
      <c r="S1257">
        <v>176.83333333333334</v>
      </c>
      <c r="T1257">
        <v>42.157353145595209</v>
      </c>
      <c r="U1257">
        <v>0.42095275089302836</v>
      </c>
    </row>
    <row r="1258" spans="16:21" x14ac:dyDescent="0.3">
      <c r="P1258">
        <f t="shared" si="22"/>
        <v>1254</v>
      </c>
      <c r="Q1258">
        <v>315.58333333333331</v>
      </c>
      <c r="R1258">
        <v>42.885594812527081</v>
      </c>
      <c r="S1258">
        <v>193.66666666666666</v>
      </c>
      <c r="T1258">
        <v>44.266411098203491</v>
      </c>
      <c r="U1258">
        <v>-0.13167448024604431</v>
      </c>
    </row>
    <row r="1259" spans="16:21" x14ac:dyDescent="0.3">
      <c r="P1259">
        <f t="shared" si="22"/>
        <v>1255</v>
      </c>
      <c r="Q1259">
        <v>320.41666666666669</v>
      </c>
      <c r="R1259">
        <v>43.539863309037891</v>
      </c>
      <c r="S1259">
        <v>192.83333333333334</v>
      </c>
      <c r="T1259">
        <v>44.891451572013416</v>
      </c>
      <c r="U1259">
        <v>-0.12084358802387084</v>
      </c>
    </row>
    <row r="1260" spans="16:21" x14ac:dyDescent="0.3">
      <c r="P1260">
        <f t="shared" si="22"/>
        <v>1256</v>
      </c>
      <c r="Q1260">
        <v>323.33333333333331</v>
      </c>
      <c r="R1260">
        <v>43.760366737148168</v>
      </c>
      <c r="S1260">
        <v>181.08333333333334</v>
      </c>
      <c r="T1260">
        <v>46.854626885784313</v>
      </c>
      <c r="U1260">
        <v>5.3766939695983958E-2</v>
      </c>
    </row>
    <row r="1261" spans="16:21" x14ac:dyDescent="0.3">
      <c r="P1261">
        <f t="shared" si="22"/>
        <v>1257</v>
      </c>
      <c r="Q1261">
        <v>314.41666666666669</v>
      </c>
      <c r="R1261">
        <v>48.042515893043529</v>
      </c>
      <c r="S1261">
        <v>180.5</v>
      </c>
      <c r="T1261">
        <v>49.3365068594333</v>
      </c>
      <c r="U1261">
        <v>-0.49137511232868614</v>
      </c>
    </row>
    <row r="1262" spans="16:21" x14ac:dyDescent="0.3">
      <c r="P1262">
        <f t="shared" si="22"/>
        <v>1258</v>
      </c>
      <c r="Q1262">
        <v>311.08333333333331</v>
      </c>
      <c r="R1262">
        <v>60.226026287845436</v>
      </c>
      <c r="S1262">
        <v>199.25</v>
      </c>
      <c r="T1262">
        <v>41.76149814449581</v>
      </c>
      <c r="U1262">
        <v>6.761807289641926E-2</v>
      </c>
    </row>
    <row r="1263" spans="16:21" x14ac:dyDescent="0.3">
      <c r="P1263">
        <f t="shared" si="22"/>
        <v>1259</v>
      </c>
      <c r="Q1263">
        <v>316.83333333333331</v>
      </c>
      <c r="R1263">
        <v>42.096929996752998</v>
      </c>
      <c r="S1263">
        <v>190.33333333333334</v>
      </c>
      <c r="T1263">
        <v>36.673828501667217</v>
      </c>
      <c r="U1263">
        <v>5.3918530152517075E-2</v>
      </c>
    </row>
    <row r="1264" spans="16:21" x14ac:dyDescent="0.3">
      <c r="P1264">
        <f t="shared" si="22"/>
        <v>1260</v>
      </c>
      <c r="Q1264">
        <v>299.66666666666669</v>
      </c>
      <c r="R1264">
        <v>44.811389244929835</v>
      </c>
      <c r="S1264">
        <v>189</v>
      </c>
      <c r="T1264">
        <v>40.09760818076537</v>
      </c>
      <c r="U1264">
        <v>0.32496632641932488</v>
      </c>
    </row>
    <row r="1265" spans="16:21" x14ac:dyDescent="0.3">
      <c r="P1265">
        <f t="shared" si="22"/>
        <v>1261</v>
      </c>
      <c r="Q1265">
        <v>290.58333333333331</v>
      </c>
      <c r="R1265">
        <v>43.301182711820019</v>
      </c>
      <c r="S1265">
        <v>195.41666666666666</v>
      </c>
      <c r="T1265">
        <v>35.2999055711674</v>
      </c>
      <c r="U1265">
        <v>2.3140707902930168E-2</v>
      </c>
    </row>
    <row r="1266" spans="16:21" x14ac:dyDescent="0.3">
      <c r="P1266">
        <f t="shared" si="22"/>
        <v>1262</v>
      </c>
      <c r="Q1266">
        <v>316.5</v>
      </c>
      <c r="R1266">
        <v>37.417788671845763</v>
      </c>
      <c r="S1266">
        <v>193.25</v>
      </c>
      <c r="T1266">
        <v>37.01381805856736</v>
      </c>
      <c r="U1266">
        <v>0.50191249097267254</v>
      </c>
    </row>
    <row r="1267" spans="16:21" x14ac:dyDescent="0.3">
      <c r="P1267">
        <f t="shared" si="22"/>
        <v>1263</v>
      </c>
      <c r="Q1267">
        <v>324.66666666666669</v>
      </c>
      <c r="R1267">
        <v>55.179596580510498</v>
      </c>
      <c r="S1267">
        <v>172.41666666666666</v>
      </c>
      <c r="T1267">
        <v>50.636778465195981</v>
      </c>
      <c r="U1267">
        <v>-3.902138053779914E-2</v>
      </c>
    </row>
    <row r="1268" spans="16:21" x14ac:dyDescent="0.3">
      <c r="P1268">
        <f t="shared" si="22"/>
        <v>1264</v>
      </c>
      <c r="Q1268">
        <v>317.58333333333331</v>
      </c>
      <c r="R1268">
        <v>53.664713873750621</v>
      </c>
      <c r="S1268">
        <v>159.41666666666666</v>
      </c>
      <c r="T1268">
        <v>39.239262186867109</v>
      </c>
      <c r="U1268">
        <v>-0.64886483230550318</v>
      </c>
    </row>
    <row r="1269" spans="16:21" x14ac:dyDescent="0.3">
      <c r="P1269">
        <f t="shared" si="22"/>
        <v>1265</v>
      </c>
      <c r="Q1269">
        <v>331.25</v>
      </c>
      <c r="R1269">
        <v>51.39176623121292</v>
      </c>
      <c r="S1269">
        <v>174.41666666666666</v>
      </c>
      <c r="T1269">
        <v>36.599697796401003</v>
      </c>
      <c r="U1269">
        <v>0.53922990941839422</v>
      </c>
    </row>
    <row r="1270" spans="16:21" x14ac:dyDescent="0.3">
      <c r="P1270">
        <f t="shared" si="22"/>
        <v>1266</v>
      </c>
      <c r="Q1270">
        <v>327</v>
      </c>
      <c r="R1270">
        <v>51.379160968413856</v>
      </c>
      <c r="S1270">
        <v>199.91666666666666</v>
      </c>
      <c r="T1270">
        <v>35.953147120645639</v>
      </c>
      <c r="U1270">
        <v>6.7668428888570081E-2</v>
      </c>
    </row>
    <row r="1271" spans="16:21" x14ac:dyDescent="0.3">
      <c r="P1271">
        <f t="shared" si="22"/>
        <v>1267</v>
      </c>
      <c r="Q1271">
        <v>315.75</v>
      </c>
      <c r="R1271">
        <v>51.935493205951694</v>
      </c>
      <c r="S1271">
        <v>175.41666666666666</v>
      </c>
      <c r="T1271">
        <v>45.251736949753642</v>
      </c>
      <c r="U1271">
        <v>1.9427984401671081E-2</v>
      </c>
    </row>
    <row r="1272" spans="16:21" x14ac:dyDescent="0.3">
      <c r="P1272">
        <f t="shared" si="22"/>
        <v>1268</v>
      </c>
      <c r="Q1272">
        <v>316.41666666666669</v>
      </c>
      <c r="R1272">
        <v>46.186299293451185</v>
      </c>
      <c r="S1272">
        <v>191.33333333333334</v>
      </c>
      <c r="T1272">
        <v>41.898868141217768</v>
      </c>
      <c r="U1272">
        <v>-1.9057291709869563E-2</v>
      </c>
    </row>
    <row r="1273" spans="16:21" x14ac:dyDescent="0.3">
      <c r="P1273">
        <f t="shared" si="22"/>
        <v>1269</v>
      </c>
      <c r="Q1273">
        <v>310.16666666666669</v>
      </c>
      <c r="R1273">
        <v>46.555603770376017</v>
      </c>
      <c r="S1273">
        <v>176.25</v>
      </c>
      <c r="T1273">
        <v>49.934730125707823</v>
      </c>
      <c r="U1273">
        <v>5.0777883920398163E-2</v>
      </c>
    </row>
    <row r="1274" spans="16:21" x14ac:dyDescent="0.3">
      <c r="P1274">
        <f t="shared" si="22"/>
        <v>1270</v>
      </c>
      <c r="Q1274">
        <v>303.08333333333331</v>
      </c>
      <c r="R1274">
        <v>48.031160971211506</v>
      </c>
      <c r="S1274">
        <v>182.33333333333334</v>
      </c>
      <c r="T1274">
        <v>38.036664927249873</v>
      </c>
      <c r="U1274">
        <v>3.312368226068263E-2</v>
      </c>
    </row>
    <row r="1275" spans="16:21" x14ac:dyDescent="0.3">
      <c r="P1275">
        <f t="shared" si="22"/>
        <v>1271</v>
      </c>
      <c r="Q1275">
        <v>327.75</v>
      </c>
      <c r="R1275">
        <v>52.844755480730363</v>
      </c>
      <c r="S1275">
        <v>173.08333333333334</v>
      </c>
      <c r="T1275">
        <v>39.994223067686669</v>
      </c>
      <c r="U1275">
        <v>0.40498600322510753</v>
      </c>
    </row>
    <row r="1276" spans="16:21" x14ac:dyDescent="0.3">
      <c r="P1276">
        <f t="shared" si="22"/>
        <v>1272</v>
      </c>
      <c r="Q1276">
        <v>302.91666666666669</v>
      </c>
      <c r="R1276">
        <v>47.011523410046394</v>
      </c>
      <c r="S1276">
        <v>178.58333333333334</v>
      </c>
      <c r="T1276">
        <v>35.856933736304043</v>
      </c>
      <c r="U1276">
        <v>-0.33541269380063188</v>
      </c>
    </row>
    <row r="1277" spans="16:21" x14ac:dyDescent="0.3">
      <c r="P1277">
        <f t="shared" si="22"/>
        <v>1273</v>
      </c>
      <c r="Q1277">
        <v>329</v>
      </c>
      <c r="R1277">
        <v>45.409250158970913</v>
      </c>
      <c r="S1277">
        <v>182.91666666666666</v>
      </c>
      <c r="T1277">
        <v>36.290390246488478</v>
      </c>
      <c r="U1277">
        <v>-0.337615804087044</v>
      </c>
    </row>
    <row r="1278" spans="16:21" x14ac:dyDescent="0.3">
      <c r="P1278">
        <f t="shared" si="22"/>
        <v>1274</v>
      </c>
      <c r="Q1278">
        <v>322.33333333333331</v>
      </c>
      <c r="R1278">
        <v>47.616523742639387</v>
      </c>
      <c r="S1278">
        <v>191.16666666666666</v>
      </c>
      <c r="T1278">
        <v>49.653038602126301</v>
      </c>
      <c r="U1278">
        <v>-0.33204708177703124</v>
      </c>
    </row>
    <row r="1279" spans="16:21" x14ac:dyDescent="0.3">
      <c r="P1279">
        <f t="shared" si="22"/>
        <v>1275</v>
      </c>
      <c r="Q1279">
        <v>334.25</v>
      </c>
      <c r="R1279">
        <v>44.507660219133271</v>
      </c>
      <c r="S1279">
        <v>190.5</v>
      </c>
      <c r="T1279">
        <v>43.73161951556957</v>
      </c>
      <c r="U1279">
        <v>0.28343817717246422</v>
      </c>
    </row>
    <row r="1280" spans="16:21" x14ac:dyDescent="0.3">
      <c r="P1280">
        <f t="shared" si="22"/>
        <v>1276</v>
      </c>
      <c r="Q1280">
        <v>341.5</v>
      </c>
      <c r="R1280">
        <v>38.263440894552453</v>
      </c>
      <c r="S1280">
        <v>184.33333333333334</v>
      </c>
      <c r="T1280">
        <v>33.840087398697968</v>
      </c>
      <c r="U1280">
        <v>-0.11022788367364032</v>
      </c>
    </row>
    <row r="1281" spans="16:21" x14ac:dyDescent="0.3">
      <c r="P1281">
        <f t="shared" si="22"/>
        <v>1277</v>
      </c>
      <c r="Q1281">
        <v>341.66666666666669</v>
      </c>
      <c r="R1281">
        <v>44.479481139332655</v>
      </c>
      <c r="S1281">
        <v>160.16666666666666</v>
      </c>
      <c r="T1281">
        <v>31.141417417771475</v>
      </c>
      <c r="U1281">
        <v>-8.6589206875305358E-2</v>
      </c>
    </row>
    <row r="1282" spans="16:21" x14ac:dyDescent="0.3">
      <c r="P1282">
        <f t="shared" si="22"/>
        <v>1278</v>
      </c>
      <c r="Q1282">
        <v>309.33333333333331</v>
      </c>
      <c r="R1282">
        <v>43.963483469669299</v>
      </c>
      <c r="S1282">
        <v>185.25</v>
      </c>
      <c r="T1282">
        <v>54.919983115934635</v>
      </c>
      <c r="U1282">
        <v>-0.30693682339329215</v>
      </c>
    </row>
    <row r="1283" spans="16:21" x14ac:dyDescent="0.3">
      <c r="P1283">
        <f t="shared" si="22"/>
        <v>1279</v>
      </c>
      <c r="Q1283">
        <v>314</v>
      </c>
      <c r="R1283">
        <v>44.454266591428748</v>
      </c>
      <c r="S1283">
        <v>193.91666666666666</v>
      </c>
      <c r="T1283">
        <v>38.613371055146509</v>
      </c>
      <c r="U1283">
        <v>-0.11842078782865659</v>
      </c>
    </row>
    <row r="1284" spans="16:21" x14ac:dyDescent="0.3">
      <c r="P1284">
        <f t="shared" si="22"/>
        <v>1280</v>
      </c>
      <c r="Q1284">
        <v>314.83333333333331</v>
      </c>
      <c r="R1284">
        <v>47.625114332162212</v>
      </c>
      <c r="S1284">
        <v>186.16666666666666</v>
      </c>
      <c r="T1284">
        <v>56.703107712385801</v>
      </c>
      <c r="U1284">
        <v>-0.18709273218605635</v>
      </c>
    </row>
    <row r="1285" spans="16:21" x14ac:dyDescent="0.3">
      <c r="P1285">
        <f t="shared" si="22"/>
        <v>1281</v>
      </c>
      <c r="Q1285">
        <v>287.66666666666669</v>
      </c>
      <c r="R1285">
        <v>30.335497758276865</v>
      </c>
      <c r="S1285">
        <v>166.75</v>
      </c>
      <c r="T1285">
        <v>54.10280617827172</v>
      </c>
      <c r="U1285">
        <v>-0.22682467852752541</v>
      </c>
    </row>
    <row r="1286" spans="16:21" x14ac:dyDescent="0.3">
      <c r="P1286">
        <f t="shared" ref="P1286:P1349" si="23">P1285+1</f>
        <v>1282</v>
      </c>
      <c r="Q1286">
        <v>311.5</v>
      </c>
      <c r="R1286">
        <v>43.787711019915577</v>
      </c>
      <c r="S1286">
        <v>179.25</v>
      </c>
      <c r="T1286">
        <v>44.914312357481933</v>
      </c>
      <c r="U1286">
        <v>-0.15390379745170613</v>
      </c>
    </row>
    <row r="1287" spans="16:21" x14ac:dyDescent="0.3">
      <c r="P1287">
        <f t="shared" si="23"/>
        <v>1283</v>
      </c>
      <c r="Q1287">
        <v>332.58333333333331</v>
      </c>
      <c r="R1287">
        <v>45.474185151045006</v>
      </c>
      <c r="S1287">
        <v>179.16666666666666</v>
      </c>
      <c r="T1287">
        <v>35.26737697629185</v>
      </c>
      <c r="U1287">
        <v>0.20224313454943055</v>
      </c>
    </row>
    <row r="1288" spans="16:21" x14ac:dyDescent="0.3">
      <c r="P1288">
        <f t="shared" si="23"/>
        <v>1284</v>
      </c>
      <c r="Q1288">
        <v>308.5</v>
      </c>
      <c r="R1288">
        <v>32.944857510143159</v>
      </c>
      <c r="S1288">
        <v>179.5</v>
      </c>
      <c r="T1288">
        <v>40.933427104818065</v>
      </c>
      <c r="U1288">
        <v>5.2244824765386624E-2</v>
      </c>
    </row>
    <row r="1289" spans="16:21" x14ac:dyDescent="0.3">
      <c r="P1289">
        <f t="shared" si="23"/>
        <v>1285</v>
      </c>
      <c r="Q1289">
        <v>310</v>
      </c>
      <c r="R1289">
        <v>47.587240459449362</v>
      </c>
      <c r="S1289">
        <v>182.5</v>
      </c>
      <c r="T1289">
        <v>44.21538193886829</v>
      </c>
      <c r="U1289">
        <v>0.2220353024416421</v>
      </c>
    </row>
    <row r="1290" spans="16:21" x14ac:dyDescent="0.3">
      <c r="P1290">
        <f t="shared" si="23"/>
        <v>1286</v>
      </c>
      <c r="Q1290">
        <v>334.83333333333331</v>
      </c>
      <c r="R1290">
        <v>39.151995962898177</v>
      </c>
      <c r="S1290">
        <v>189.16666666666666</v>
      </c>
      <c r="T1290">
        <v>43.836127344988661</v>
      </c>
      <c r="U1290">
        <v>2.8620880333463394E-2</v>
      </c>
    </row>
    <row r="1291" spans="16:21" x14ac:dyDescent="0.3">
      <c r="P1291">
        <f t="shared" si="23"/>
        <v>1287</v>
      </c>
      <c r="Q1291">
        <v>323</v>
      </c>
      <c r="R1291">
        <v>44.701027037214907</v>
      </c>
      <c r="S1291">
        <v>167.25</v>
      </c>
      <c r="T1291">
        <v>41.182796496507216</v>
      </c>
      <c r="U1291">
        <v>-0.26982654360714403</v>
      </c>
    </row>
    <row r="1292" spans="16:21" x14ac:dyDescent="0.3">
      <c r="P1292">
        <f t="shared" si="23"/>
        <v>1288</v>
      </c>
      <c r="Q1292">
        <v>330.16666666666669</v>
      </c>
      <c r="R1292">
        <v>50.311454205204917</v>
      </c>
      <c r="S1292">
        <v>206.66666666666666</v>
      </c>
      <c r="T1292">
        <v>36.192247621262617</v>
      </c>
      <c r="U1292">
        <v>-0.6069144671727944</v>
      </c>
    </row>
    <row r="1293" spans="16:21" x14ac:dyDescent="0.3">
      <c r="P1293">
        <f t="shared" si="23"/>
        <v>1289</v>
      </c>
      <c r="Q1293">
        <v>329.75</v>
      </c>
      <c r="R1293">
        <v>47.005077095216777</v>
      </c>
      <c r="S1293">
        <v>213.16666666666666</v>
      </c>
      <c r="T1293">
        <v>44.02857199041491</v>
      </c>
      <c r="U1293">
        <v>-3.8413843209343081E-2</v>
      </c>
    </row>
    <row r="1294" spans="16:21" x14ac:dyDescent="0.3">
      <c r="P1294">
        <f t="shared" si="23"/>
        <v>1290</v>
      </c>
      <c r="Q1294">
        <v>301.75</v>
      </c>
      <c r="R1294">
        <v>46.809332791267558</v>
      </c>
      <c r="S1294">
        <v>189.5</v>
      </c>
      <c r="T1294">
        <v>44.387754249035027</v>
      </c>
      <c r="U1294">
        <v>0.23506507879449401</v>
      </c>
    </row>
    <row r="1295" spans="16:21" x14ac:dyDescent="0.3">
      <c r="P1295">
        <f t="shared" si="23"/>
        <v>1291</v>
      </c>
      <c r="Q1295">
        <v>320.08333333333331</v>
      </c>
      <c r="R1295">
        <v>48.507653254331231</v>
      </c>
      <c r="S1295">
        <v>202.25</v>
      </c>
      <c r="T1295">
        <v>43.049918171181865</v>
      </c>
      <c r="U1295">
        <v>0.33502380833450141</v>
      </c>
    </row>
    <row r="1296" spans="16:21" x14ac:dyDescent="0.3">
      <c r="P1296">
        <f t="shared" si="23"/>
        <v>1292</v>
      </c>
      <c r="Q1296">
        <v>333.41666666666669</v>
      </c>
      <c r="R1296">
        <v>46.916673394692523</v>
      </c>
      <c r="S1296">
        <v>199.83333333333334</v>
      </c>
      <c r="T1296">
        <v>39.842492924316922</v>
      </c>
      <c r="U1296">
        <v>-0.12533607926554921</v>
      </c>
    </row>
    <row r="1297" spans="16:21" x14ac:dyDescent="0.3">
      <c r="P1297">
        <f t="shared" si="23"/>
        <v>1293</v>
      </c>
      <c r="Q1297">
        <v>305.83333333333331</v>
      </c>
      <c r="R1297">
        <v>39.570037639455002</v>
      </c>
      <c r="S1297">
        <v>177.75</v>
      </c>
      <c r="T1297">
        <v>40.598085490014739</v>
      </c>
      <c r="U1297">
        <v>-0.10239856844734638</v>
      </c>
    </row>
    <row r="1298" spans="16:21" x14ac:dyDescent="0.3">
      <c r="P1298">
        <f t="shared" si="23"/>
        <v>1294</v>
      </c>
      <c r="Q1298">
        <v>331.66666666666669</v>
      </c>
      <c r="R1298">
        <v>51.056712377393495</v>
      </c>
      <c r="S1298">
        <v>207.25</v>
      </c>
      <c r="T1298">
        <v>42.426674713825115</v>
      </c>
      <c r="U1298">
        <v>-6.8785108658313415E-2</v>
      </c>
    </row>
    <row r="1299" spans="16:21" x14ac:dyDescent="0.3">
      <c r="P1299">
        <f t="shared" si="23"/>
        <v>1295</v>
      </c>
      <c r="Q1299">
        <v>320.08333333333331</v>
      </c>
      <c r="R1299">
        <v>49.27005052552601</v>
      </c>
      <c r="S1299">
        <v>196.91666666666666</v>
      </c>
      <c r="T1299">
        <v>30.651882141034676</v>
      </c>
      <c r="U1299">
        <v>2.5332455725218623E-3</v>
      </c>
    </row>
    <row r="1300" spans="16:21" x14ac:dyDescent="0.3">
      <c r="P1300">
        <f t="shared" si="23"/>
        <v>1296</v>
      </c>
      <c r="Q1300">
        <v>316.5</v>
      </c>
      <c r="R1300">
        <v>40.884538086487595</v>
      </c>
      <c r="S1300">
        <v>166.83333333333334</v>
      </c>
      <c r="T1300">
        <v>36.396386767053833</v>
      </c>
      <c r="U1300">
        <v>-0.67861869399664232</v>
      </c>
    </row>
    <row r="1301" spans="16:21" x14ac:dyDescent="0.3">
      <c r="P1301">
        <f t="shared" si="23"/>
        <v>1297</v>
      </c>
      <c r="Q1301">
        <v>313.25</v>
      </c>
      <c r="R1301">
        <v>47.409483132692884</v>
      </c>
      <c r="S1301">
        <v>178.33333333333334</v>
      </c>
      <c r="T1301">
        <v>39.426187267148265</v>
      </c>
      <c r="U1301">
        <v>-0.14770734972595828</v>
      </c>
    </row>
    <row r="1302" spans="16:21" x14ac:dyDescent="0.3">
      <c r="P1302">
        <f t="shared" si="23"/>
        <v>1298</v>
      </c>
      <c r="Q1302">
        <v>339.33333333333331</v>
      </c>
      <c r="R1302">
        <v>47.498006337746567</v>
      </c>
      <c r="S1302">
        <v>181.25</v>
      </c>
      <c r="T1302">
        <v>36.824213871754644</v>
      </c>
      <c r="U1302">
        <v>0.52516017823019578</v>
      </c>
    </row>
    <row r="1303" spans="16:21" x14ac:dyDescent="0.3">
      <c r="P1303">
        <f t="shared" si="23"/>
        <v>1299</v>
      </c>
      <c r="Q1303">
        <v>340.58333333333331</v>
      </c>
      <c r="R1303">
        <v>54.611784165113825</v>
      </c>
      <c r="S1303">
        <v>207.16666666666666</v>
      </c>
      <c r="T1303">
        <v>28.2933764601391</v>
      </c>
      <c r="U1303">
        <v>4.7881929782594819E-2</v>
      </c>
    </row>
    <row r="1304" spans="16:21" x14ac:dyDescent="0.3">
      <c r="P1304">
        <f t="shared" si="23"/>
        <v>1300</v>
      </c>
      <c r="Q1304">
        <v>320.83333333333331</v>
      </c>
      <c r="R1304">
        <v>53.790559045470509</v>
      </c>
      <c r="S1304">
        <v>181.91666666666666</v>
      </c>
      <c r="T1304">
        <v>48.267169970588689</v>
      </c>
      <c r="U1304">
        <v>0.36803283816717181</v>
      </c>
    </row>
    <row r="1305" spans="16:21" x14ac:dyDescent="0.3">
      <c r="P1305">
        <f t="shared" si="23"/>
        <v>1301</v>
      </c>
      <c r="Q1305">
        <v>321.83333333333331</v>
      </c>
      <c r="R1305">
        <v>61.905842481411561</v>
      </c>
      <c r="S1305">
        <v>207.33333333333334</v>
      </c>
      <c r="T1305">
        <v>55.32603091646552</v>
      </c>
      <c r="U1305">
        <v>-0.46365786600053688</v>
      </c>
    </row>
    <row r="1306" spans="16:21" x14ac:dyDescent="0.3">
      <c r="P1306">
        <f t="shared" si="23"/>
        <v>1302</v>
      </c>
      <c r="Q1306">
        <v>340.33333333333331</v>
      </c>
      <c r="R1306">
        <v>51.853523301583721</v>
      </c>
      <c r="S1306">
        <v>169.25</v>
      </c>
      <c r="T1306">
        <v>36.264495534387848</v>
      </c>
      <c r="U1306">
        <v>-0.21769544922095166</v>
      </c>
    </row>
    <row r="1307" spans="16:21" x14ac:dyDescent="0.3">
      <c r="P1307">
        <f t="shared" si="23"/>
        <v>1303</v>
      </c>
      <c r="Q1307">
        <v>312.83333333333331</v>
      </c>
      <c r="R1307">
        <v>47.851728064803318</v>
      </c>
      <c r="S1307">
        <v>183.33333333333334</v>
      </c>
      <c r="T1307">
        <v>49.763683971589607</v>
      </c>
      <c r="U1307">
        <v>0.36686433103763377</v>
      </c>
    </row>
    <row r="1308" spans="16:21" x14ac:dyDescent="0.3">
      <c r="P1308">
        <f t="shared" si="23"/>
        <v>1304</v>
      </c>
      <c r="Q1308">
        <v>338.66666666666669</v>
      </c>
      <c r="R1308">
        <v>52.2169135492138</v>
      </c>
      <c r="S1308">
        <v>186.08333333333334</v>
      </c>
      <c r="T1308">
        <v>41.176909534202302</v>
      </c>
      <c r="U1308">
        <v>-0.23988670862983982</v>
      </c>
    </row>
    <row r="1309" spans="16:21" x14ac:dyDescent="0.3">
      <c r="P1309">
        <f t="shared" si="23"/>
        <v>1305</v>
      </c>
      <c r="Q1309">
        <v>335.08333333333331</v>
      </c>
      <c r="R1309">
        <v>41.214424512284474</v>
      </c>
      <c r="S1309">
        <v>183.33333333333334</v>
      </c>
      <c r="T1309">
        <v>44.697637385870742</v>
      </c>
      <c r="U1309">
        <v>-0.37550879733384579</v>
      </c>
    </row>
    <row r="1310" spans="16:21" x14ac:dyDescent="0.3">
      <c r="P1310">
        <f t="shared" si="23"/>
        <v>1306</v>
      </c>
      <c r="Q1310">
        <v>319.41666666666669</v>
      </c>
      <c r="R1310">
        <v>53.102744892816247</v>
      </c>
      <c r="S1310">
        <v>158.83333333333334</v>
      </c>
      <c r="T1310">
        <v>31.550344569025615</v>
      </c>
      <c r="U1310">
        <v>6.5863574590908996E-2</v>
      </c>
    </row>
    <row r="1311" spans="16:21" x14ac:dyDescent="0.3">
      <c r="P1311">
        <f t="shared" si="23"/>
        <v>1307</v>
      </c>
      <c r="Q1311">
        <v>297.41666666666669</v>
      </c>
      <c r="R1311">
        <v>43.606626546751883</v>
      </c>
      <c r="S1311">
        <v>188.33333333333334</v>
      </c>
      <c r="T1311">
        <v>43.216859785238583</v>
      </c>
      <c r="U1311">
        <v>3.986179848481463E-2</v>
      </c>
    </row>
    <row r="1312" spans="16:21" x14ac:dyDescent="0.3">
      <c r="P1312">
        <f t="shared" si="23"/>
        <v>1308</v>
      </c>
      <c r="Q1312">
        <v>313</v>
      </c>
      <c r="R1312">
        <v>42.567593307585526</v>
      </c>
      <c r="S1312">
        <v>186</v>
      </c>
      <c r="T1312">
        <v>54.669253449514677</v>
      </c>
      <c r="U1312">
        <v>-3.6213025379022622E-2</v>
      </c>
    </row>
    <row r="1313" spans="16:21" x14ac:dyDescent="0.3">
      <c r="P1313">
        <f t="shared" si="23"/>
        <v>1309</v>
      </c>
      <c r="Q1313">
        <v>334.08333333333331</v>
      </c>
      <c r="R1313">
        <v>50.94285271187951</v>
      </c>
      <c r="S1313">
        <v>175.58333333333334</v>
      </c>
      <c r="T1313">
        <v>56.93450516855205</v>
      </c>
      <c r="U1313">
        <v>6.5082317540843829E-2</v>
      </c>
    </row>
    <row r="1314" spans="16:21" x14ac:dyDescent="0.3">
      <c r="P1314">
        <f t="shared" si="23"/>
        <v>1310</v>
      </c>
      <c r="Q1314">
        <v>313.41666666666669</v>
      </c>
      <c r="R1314">
        <v>53.671489525434218</v>
      </c>
      <c r="S1314">
        <v>165.66666666666666</v>
      </c>
      <c r="T1314">
        <v>43.704240138236102</v>
      </c>
      <c r="U1314">
        <v>-0.47182970721095452</v>
      </c>
    </row>
    <row r="1315" spans="16:21" x14ac:dyDescent="0.3">
      <c r="P1315">
        <f t="shared" si="23"/>
        <v>1311</v>
      </c>
      <c r="Q1315">
        <v>298.83333333333331</v>
      </c>
      <c r="R1315">
        <v>38.097562158545649</v>
      </c>
      <c r="S1315">
        <v>195.33333333333334</v>
      </c>
      <c r="T1315">
        <v>33.610965021804589</v>
      </c>
      <c r="U1315">
        <v>-0.34960415839222692</v>
      </c>
    </row>
    <row r="1316" spans="16:21" x14ac:dyDescent="0.3">
      <c r="P1316">
        <f t="shared" si="23"/>
        <v>1312</v>
      </c>
      <c r="Q1316">
        <v>326.25</v>
      </c>
      <c r="R1316">
        <v>44.896092156323483</v>
      </c>
      <c r="S1316">
        <v>181.16666666666666</v>
      </c>
      <c r="T1316">
        <v>36.657712405275383</v>
      </c>
      <c r="U1316">
        <v>6.2280195176022533E-2</v>
      </c>
    </row>
    <row r="1317" spans="16:21" x14ac:dyDescent="0.3">
      <c r="P1317">
        <f t="shared" si="23"/>
        <v>1313</v>
      </c>
      <c r="Q1317">
        <v>282.75</v>
      </c>
      <c r="R1317">
        <v>50.73303567785895</v>
      </c>
      <c r="S1317">
        <v>180.91666666666666</v>
      </c>
      <c r="T1317">
        <v>40.904452599004962</v>
      </c>
      <c r="U1317">
        <v>-0.25058835767677157</v>
      </c>
    </row>
    <row r="1318" spans="16:21" x14ac:dyDescent="0.3">
      <c r="P1318">
        <f t="shared" si="23"/>
        <v>1314</v>
      </c>
      <c r="Q1318">
        <v>310.83333333333331</v>
      </c>
      <c r="R1318">
        <v>47.374395334751668</v>
      </c>
      <c r="S1318">
        <v>182.91666666666666</v>
      </c>
      <c r="T1318">
        <v>38.827025108651839</v>
      </c>
      <c r="U1318">
        <v>0.50287126795080117</v>
      </c>
    </row>
    <row r="1319" spans="16:21" x14ac:dyDescent="0.3">
      <c r="P1319">
        <f t="shared" si="23"/>
        <v>1315</v>
      </c>
      <c r="Q1319">
        <v>309.16666666666669</v>
      </c>
      <c r="R1319">
        <v>37.961304061644313</v>
      </c>
      <c r="S1319">
        <v>174.5</v>
      </c>
      <c r="T1319">
        <v>47.782651853803785</v>
      </c>
      <c r="U1319">
        <v>-0.28537334504494288</v>
      </c>
    </row>
    <row r="1320" spans="16:21" x14ac:dyDescent="0.3">
      <c r="P1320">
        <f t="shared" si="23"/>
        <v>1316</v>
      </c>
      <c r="Q1320">
        <v>321.25</v>
      </c>
      <c r="R1320">
        <v>51.993225083134192</v>
      </c>
      <c r="S1320">
        <v>198.58333333333334</v>
      </c>
      <c r="T1320">
        <v>50.171448478434868</v>
      </c>
      <c r="U1320">
        <v>0.58071578121119227</v>
      </c>
    </row>
    <row r="1321" spans="16:21" x14ac:dyDescent="0.3">
      <c r="P1321">
        <f t="shared" si="23"/>
        <v>1317</v>
      </c>
      <c r="Q1321">
        <v>314.75</v>
      </c>
      <c r="R1321">
        <v>45.94092055910702</v>
      </c>
      <c r="S1321">
        <v>176.33333333333334</v>
      </c>
      <c r="T1321">
        <v>44.528506361519476</v>
      </c>
      <c r="U1321">
        <v>-4.2661952412709828E-3</v>
      </c>
    </row>
    <row r="1322" spans="16:21" x14ac:dyDescent="0.3">
      <c r="P1322">
        <f t="shared" si="23"/>
        <v>1318</v>
      </c>
      <c r="Q1322">
        <v>313.41666666666669</v>
      </c>
      <c r="R1322">
        <v>47.104252526291226</v>
      </c>
      <c r="S1322">
        <v>182.75</v>
      </c>
      <c r="T1322">
        <v>45.005302717871736</v>
      </c>
      <c r="U1322">
        <v>-0.12096176296119185</v>
      </c>
    </row>
    <row r="1323" spans="16:21" x14ac:dyDescent="0.3">
      <c r="P1323">
        <f t="shared" si="23"/>
        <v>1319</v>
      </c>
      <c r="Q1323">
        <v>333</v>
      </c>
      <c r="R1323">
        <v>47.648332986198334</v>
      </c>
      <c r="S1323">
        <v>213.16666666666666</v>
      </c>
      <c r="T1323">
        <v>29.817119345446542</v>
      </c>
      <c r="U1323">
        <v>-0.28429566226357916</v>
      </c>
    </row>
    <row r="1324" spans="16:21" x14ac:dyDescent="0.3">
      <c r="P1324">
        <f t="shared" si="23"/>
        <v>1320</v>
      </c>
      <c r="Q1324">
        <v>338.5</v>
      </c>
      <c r="R1324">
        <v>55.295076223344289</v>
      </c>
      <c r="S1324">
        <v>171.83333333333334</v>
      </c>
      <c r="T1324">
        <v>46.863114654827591</v>
      </c>
      <c r="U1324">
        <v>0.48725991154086529</v>
      </c>
    </row>
    <row r="1325" spans="16:21" x14ac:dyDescent="0.3">
      <c r="P1325">
        <f t="shared" si="23"/>
        <v>1321</v>
      </c>
      <c r="Q1325">
        <v>324.33333333333331</v>
      </c>
      <c r="R1325">
        <v>56.441978789700286</v>
      </c>
      <c r="S1325">
        <v>189.66666666666666</v>
      </c>
      <c r="T1325">
        <v>42.416406202689032</v>
      </c>
      <c r="U1325">
        <v>0.39667524063272663</v>
      </c>
    </row>
    <row r="1326" spans="16:21" x14ac:dyDescent="0.3">
      <c r="P1326">
        <f t="shared" si="23"/>
        <v>1322</v>
      </c>
      <c r="Q1326">
        <v>296.25</v>
      </c>
      <c r="R1326">
        <v>45.381463977347323</v>
      </c>
      <c r="S1326">
        <v>173.58333333333334</v>
      </c>
      <c r="T1326">
        <v>42.753964905626198</v>
      </c>
      <c r="U1326">
        <v>0.64557466291328747</v>
      </c>
    </row>
    <row r="1327" spans="16:21" x14ac:dyDescent="0.3">
      <c r="P1327">
        <f t="shared" si="23"/>
        <v>1323</v>
      </c>
      <c r="Q1327">
        <v>312.33333333333331</v>
      </c>
      <c r="R1327">
        <v>48.68513555740018</v>
      </c>
      <c r="S1327">
        <v>166.33333333333334</v>
      </c>
      <c r="T1327">
        <v>44.383316548887933</v>
      </c>
      <c r="U1327">
        <v>0.29852752810046557</v>
      </c>
    </row>
    <row r="1328" spans="16:21" x14ac:dyDescent="0.3">
      <c r="P1328">
        <f t="shared" si="23"/>
        <v>1324</v>
      </c>
      <c r="Q1328">
        <v>317.25</v>
      </c>
      <c r="R1328">
        <v>32.507691397575435</v>
      </c>
      <c r="S1328">
        <v>188.25</v>
      </c>
      <c r="T1328">
        <v>37.178011585539984</v>
      </c>
      <c r="U1328">
        <v>0.24696703120520583</v>
      </c>
    </row>
    <row r="1329" spans="16:21" x14ac:dyDescent="0.3">
      <c r="P1329">
        <f t="shared" si="23"/>
        <v>1325</v>
      </c>
      <c r="Q1329">
        <v>321.33333333333331</v>
      </c>
      <c r="R1329">
        <v>44.900563538341174</v>
      </c>
      <c r="S1329">
        <v>174.5</v>
      </c>
      <c r="T1329">
        <v>42.972507067151248</v>
      </c>
      <c r="U1329">
        <v>-0.69651008368836353</v>
      </c>
    </row>
    <row r="1330" spans="16:21" x14ac:dyDescent="0.3">
      <c r="P1330">
        <f t="shared" si="23"/>
        <v>1326</v>
      </c>
      <c r="Q1330">
        <v>305.08333333333331</v>
      </c>
      <c r="R1330">
        <v>44.862331502930104</v>
      </c>
      <c r="S1330">
        <v>186.83333333333334</v>
      </c>
      <c r="T1330">
        <v>34.815966382559552</v>
      </c>
      <c r="U1330">
        <v>9.4648138076638549E-2</v>
      </c>
    </row>
    <row r="1331" spans="16:21" x14ac:dyDescent="0.3">
      <c r="P1331">
        <f t="shared" si="23"/>
        <v>1327</v>
      </c>
      <c r="Q1331">
        <v>315</v>
      </c>
      <c r="R1331">
        <v>49.145424276047585</v>
      </c>
      <c r="S1331">
        <v>167.16666666666666</v>
      </c>
      <c r="T1331">
        <v>42.445330256767498</v>
      </c>
      <c r="U1331">
        <v>-5.4040081361892093E-3</v>
      </c>
    </row>
    <row r="1332" spans="16:21" x14ac:dyDescent="0.3">
      <c r="P1332">
        <f t="shared" si="23"/>
        <v>1328</v>
      </c>
      <c r="Q1332">
        <v>324.16666666666669</v>
      </c>
      <c r="R1332">
        <v>49.015458291391695</v>
      </c>
      <c r="S1332">
        <v>185.91666666666666</v>
      </c>
      <c r="T1332">
        <v>46.052259510914425</v>
      </c>
      <c r="U1332">
        <v>0.41269300122676361</v>
      </c>
    </row>
    <row r="1333" spans="16:21" x14ac:dyDescent="0.3">
      <c r="P1333">
        <f t="shared" si="23"/>
        <v>1329</v>
      </c>
      <c r="Q1333">
        <v>336</v>
      </c>
      <c r="R1333">
        <v>54.261990715081922</v>
      </c>
      <c r="S1333">
        <v>190.58333333333334</v>
      </c>
      <c r="T1333">
        <v>39.635746798091567</v>
      </c>
      <c r="U1333">
        <v>-0.11040728219514766</v>
      </c>
    </row>
    <row r="1334" spans="16:21" x14ac:dyDescent="0.3">
      <c r="P1334">
        <f t="shared" si="23"/>
        <v>1330</v>
      </c>
      <c r="Q1334">
        <v>332</v>
      </c>
      <c r="R1334">
        <v>48.811325064430022</v>
      </c>
      <c r="S1334">
        <v>201.16666666666666</v>
      </c>
      <c r="T1334">
        <v>34.087676614426201</v>
      </c>
      <c r="U1334">
        <v>4.2726377110209379E-2</v>
      </c>
    </row>
    <row r="1335" spans="16:21" x14ac:dyDescent="0.3">
      <c r="P1335">
        <f t="shared" si="23"/>
        <v>1331</v>
      </c>
      <c r="Q1335">
        <v>308.25</v>
      </c>
      <c r="R1335">
        <v>47.556903714488087</v>
      </c>
      <c r="S1335">
        <v>179.08333333333334</v>
      </c>
      <c r="T1335">
        <v>42.397380565170302</v>
      </c>
      <c r="U1335">
        <v>-0.55517182216955496</v>
      </c>
    </row>
    <row r="1336" spans="16:21" x14ac:dyDescent="0.3">
      <c r="P1336">
        <f t="shared" si="23"/>
        <v>1332</v>
      </c>
      <c r="Q1336">
        <v>307.75</v>
      </c>
      <c r="R1336">
        <v>44.298830273906376</v>
      </c>
      <c r="S1336">
        <v>183.33333333333334</v>
      </c>
      <c r="T1336">
        <v>44.008952257329199</v>
      </c>
      <c r="U1336">
        <v>-0.53378419413027722</v>
      </c>
    </row>
    <row r="1337" spans="16:21" x14ac:dyDescent="0.3">
      <c r="P1337">
        <f t="shared" si="23"/>
        <v>1333</v>
      </c>
      <c r="Q1337">
        <v>305.58333333333331</v>
      </c>
      <c r="R1337">
        <v>48.333045976157351</v>
      </c>
      <c r="S1337">
        <v>183.83333333333334</v>
      </c>
      <c r="T1337">
        <v>38.011561239691133</v>
      </c>
      <c r="U1337">
        <v>0.17062226030366195</v>
      </c>
    </row>
    <row r="1338" spans="16:21" x14ac:dyDescent="0.3">
      <c r="P1338">
        <f t="shared" si="23"/>
        <v>1334</v>
      </c>
      <c r="Q1338">
        <v>326.75</v>
      </c>
      <c r="R1338">
        <v>47.20386155236185</v>
      </c>
      <c r="S1338">
        <v>198.33333333333334</v>
      </c>
      <c r="T1338">
        <v>45.158978435448859</v>
      </c>
      <c r="U1338">
        <v>-0.3083358162517042</v>
      </c>
    </row>
    <row r="1339" spans="16:21" x14ac:dyDescent="0.3">
      <c r="P1339">
        <f t="shared" si="23"/>
        <v>1335</v>
      </c>
      <c r="Q1339">
        <v>323.91666666666669</v>
      </c>
      <c r="R1339">
        <v>48.806591084948153</v>
      </c>
      <c r="S1339">
        <v>182.16666666666666</v>
      </c>
      <c r="T1339">
        <v>44.586653798751243</v>
      </c>
      <c r="U1339">
        <v>-0.30625085191666612</v>
      </c>
    </row>
    <row r="1340" spans="16:21" x14ac:dyDescent="0.3">
      <c r="P1340">
        <f t="shared" si="23"/>
        <v>1336</v>
      </c>
      <c r="Q1340">
        <v>340.66666666666669</v>
      </c>
      <c r="R1340">
        <v>50.949767299554907</v>
      </c>
      <c r="S1340">
        <v>193.83333333333334</v>
      </c>
      <c r="T1340">
        <v>37.435601269703739</v>
      </c>
      <c r="U1340">
        <v>-0.26251126528627955</v>
      </c>
    </row>
    <row r="1341" spans="16:21" x14ac:dyDescent="0.3">
      <c r="P1341">
        <f t="shared" si="23"/>
        <v>1337</v>
      </c>
      <c r="Q1341">
        <v>326.91666666666669</v>
      </c>
      <c r="R1341">
        <v>50.265582537943345</v>
      </c>
      <c r="S1341">
        <v>200.91666666666666</v>
      </c>
      <c r="T1341">
        <v>38.976585823084143</v>
      </c>
      <c r="U1341">
        <v>0.15859674527236489</v>
      </c>
    </row>
    <row r="1342" spans="16:21" x14ac:dyDescent="0.3">
      <c r="P1342">
        <f t="shared" si="23"/>
        <v>1338</v>
      </c>
      <c r="Q1342">
        <v>299.83333333333331</v>
      </c>
      <c r="R1342">
        <v>40.776181401609648</v>
      </c>
      <c r="S1342">
        <v>207.58333333333334</v>
      </c>
      <c r="T1342">
        <v>45.909908483569197</v>
      </c>
      <c r="U1342">
        <v>0.51772491790204767</v>
      </c>
    </row>
    <row r="1343" spans="16:21" x14ac:dyDescent="0.3">
      <c r="P1343">
        <f t="shared" si="23"/>
        <v>1339</v>
      </c>
      <c r="Q1343">
        <v>323.66666666666669</v>
      </c>
      <c r="R1343">
        <v>53.678052622401836</v>
      </c>
      <c r="S1343">
        <v>185</v>
      </c>
      <c r="T1343">
        <v>35.28069263389358</v>
      </c>
      <c r="U1343">
        <v>-0.12922558771160911</v>
      </c>
    </row>
    <row r="1344" spans="16:21" x14ac:dyDescent="0.3">
      <c r="P1344">
        <f t="shared" si="23"/>
        <v>1340</v>
      </c>
      <c r="Q1344">
        <v>310.75</v>
      </c>
      <c r="R1344">
        <v>53.378792179530016</v>
      </c>
      <c r="S1344">
        <v>183.08333333333334</v>
      </c>
      <c r="T1344">
        <v>45.064516041566534</v>
      </c>
      <c r="U1344">
        <v>0.40503002830964058</v>
      </c>
    </row>
    <row r="1345" spans="16:21" x14ac:dyDescent="0.3">
      <c r="P1345">
        <f t="shared" si="23"/>
        <v>1341</v>
      </c>
      <c r="Q1345">
        <v>336.33333333333331</v>
      </c>
      <c r="R1345">
        <v>43.770752653784641</v>
      </c>
      <c r="S1345">
        <v>198.08333333333334</v>
      </c>
      <c r="T1345">
        <v>26.837756081966937</v>
      </c>
      <c r="U1345">
        <v>-1.4420079411154956E-2</v>
      </c>
    </row>
    <row r="1346" spans="16:21" x14ac:dyDescent="0.3">
      <c r="P1346">
        <f t="shared" si="23"/>
        <v>1342</v>
      </c>
      <c r="Q1346">
        <v>321.83333333333331</v>
      </c>
      <c r="R1346">
        <v>50.455801240173422</v>
      </c>
      <c r="S1346">
        <v>186.75</v>
      </c>
      <c r="T1346">
        <v>40.384796869389085</v>
      </c>
      <c r="U1346">
        <v>-0.1765628085408191</v>
      </c>
    </row>
    <row r="1347" spans="16:21" x14ac:dyDescent="0.3">
      <c r="P1347">
        <f t="shared" si="23"/>
        <v>1343</v>
      </c>
      <c r="Q1347">
        <v>323.25</v>
      </c>
      <c r="R1347">
        <v>34.15239909049383</v>
      </c>
      <c r="S1347">
        <v>185.25</v>
      </c>
      <c r="T1347">
        <v>49.184485728363946</v>
      </c>
      <c r="U1347">
        <v>-0.52716960282648651</v>
      </c>
    </row>
    <row r="1348" spans="16:21" x14ac:dyDescent="0.3">
      <c r="P1348">
        <f t="shared" si="23"/>
        <v>1344</v>
      </c>
      <c r="Q1348">
        <v>312.83333333333331</v>
      </c>
      <c r="R1348">
        <v>59.079043097644536</v>
      </c>
      <c r="S1348">
        <v>187.5</v>
      </c>
      <c r="T1348">
        <v>38.601695676367754</v>
      </c>
      <c r="U1348">
        <v>0.17244634540223147</v>
      </c>
    </row>
    <row r="1349" spans="16:21" x14ac:dyDescent="0.3">
      <c r="P1349">
        <f t="shared" si="23"/>
        <v>1345</v>
      </c>
      <c r="Q1349">
        <v>331.16666666666669</v>
      </c>
      <c r="R1349">
        <v>37.059738833729654</v>
      </c>
      <c r="S1349">
        <v>179.75</v>
      </c>
      <c r="T1349">
        <v>42.90184357132199</v>
      </c>
      <c r="U1349">
        <v>-7.6246870909455131E-2</v>
      </c>
    </row>
    <row r="1350" spans="16:21" x14ac:dyDescent="0.3">
      <c r="P1350">
        <f t="shared" ref="P1350:P1413" si="24">P1349+1</f>
        <v>1346</v>
      </c>
      <c r="Q1350">
        <v>331.16666666666669</v>
      </c>
      <c r="R1350">
        <v>51.377096654112989</v>
      </c>
      <c r="S1350">
        <v>192.66666666666666</v>
      </c>
      <c r="T1350">
        <v>46.501873536710804</v>
      </c>
      <c r="U1350">
        <v>0.34039252711726159</v>
      </c>
    </row>
    <row r="1351" spans="16:21" x14ac:dyDescent="0.3">
      <c r="P1351">
        <f t="shared" si="24"/>
        <v>1347</v>
      </c>
      <c r="Q1351">
        <v>317.08333333333331</v>
      </c>
      <c r="R1351">
        <v>44.92915298421277</v>
      </c>
      <c r="S1351">
        <v>186.58333333333334</v>
      </c>
      <c r="T1351">
        <v>48.590044497226238</v>
      </c>
      <c r="U1351">
        <v>-8.7389248819881346E-2</v>
      </c>
    </row>
    <row r="1352" spans="16:21" x14ac:dyDescent="0.3">
      <c r="P1352">
        <f t="shared" si="24"/>
        <v>1348</v>
      </c>
      <c r="Q1352">
        <v>333.16666666666669</v>
      </c>
      <c r="R1352">
        <v>48.103738908422741</v>
      </c>
      <c r="S1352">
        <v>204.91666666666666</v>
      </c>
      <c r="T1352">
        <v>36.646861042146924</v>
      </c>
      <c r="U1352">
        <v>5.3718078156447992E-3</v>
      </c>
    </row>
    <row r="1353" spans="16:21" x14ac:dyDescent="0.3">
      <c r="P1353">
        <f t="shared" si="24"/>
        <v>1349</v>
      </c>
      <c r="Q1353">
        <v>320.41666666666669</v>
      </c>
      <c r="R1353">
        <v>52.588381595062287</v>
      </c>
      <c r="S1353">
        <v>187.41666666666666</v>
      </c>
      <c r="T1353">
        <v>36.003682471591063</v>
      </c>
      <c r="U1353">
        <v>-0.13156317855208841</v>
      </c>
    </row>
    <row r="1354" spans="16:21" x14ac:dyDescent="0.3">
      <c r="P1354">
        <f t="shared" si="24"/>
        <v>1350</v>
      </c>
      <c r="Q1354">
        <v>328.58333333333331</v>
      </c>
      <c r="R1354">
        <v>41.685965227756263</v>
      </c>
      <c r="S1354">
        <v>181.91666666666666</v>
      </c>
      <c r="T1354">
        <v>35.905072655883096</v>
      </c>
      <c r="U1354">
        <v>-5.9062800685379703E-2</v>
      </c>
    </row>
    <row r="1355" spans="16:21" x14ac:dyDescent="0.3">
      <c r="P1355">
        <f t="shared" si="24"/>
        <v>1351</v>
      </c>
      <c r="Q1355">
        <v>329.75</v>
      </c>
      <c r="R1355">
        <v>38.640828619009149</v>
      </c>
      <c r="S1355">
        <v>193.83333333333334</v>
      </c>
      <c r="T1355">
        <v>36.917188244485651</v>
      </c>
      <c r="U1355">
        <v>-0.26437681258916279</v>
      </c>
    </row>
    <row r="1356" spans="16:21" x14ac:dyDescent="0.3">
      <c r="P1356">
        <f t="shared" si="24"/>
        <v>1352</v>
      </c>
      <c r="Q1356">
        <v>327</v>
      </c>
      <c r="R1356">
        <v>41.745985109076926</v>
      </c>
      <c r="S1356">
        <v>184.25</v>
      </c>
      <c r="T1356">
        <v>53.394117823799824</v>
      </c>
      <c r="U1356">
        <v>0.11758280813093497</v>
      </c>
    </row>
    <row r="1357" spans="16:21" x14ac:dyDescent="0.3">
      <c r="P1357">
        <f t="shared" si="24"/>
        <v>1353</v>
      </c>
      <c r="Q1357">
        <v>329.58333333333331</v>
      </c>
      <c r="R1357">
        <v>36.617080796543753</v>
      </c>
      <c r="S1357">
        <v>184.66666666666666</v>
      </c>
      <c r="T1357">
        <v>44.807331651159181</v>
      </c>
      <c r="U1357">
        <v>-0.32816465656917038</v>
      </c>
    </row>
    <row r="1358" spans="16:21" x14ac:dyDescent="0.3">
      <c r="P1358">
        <f t="shared" si="24"/>
        <v>1354</v>
      </c>
      <c r="Q1358">
        <v>308.91666666666669</v>
      </c>
      <c r="R1358">
        <v>46.464959100836744</v>
      </c>
      <c r="S1358">
        <v>184.75</v>
      </c>
      <c r="T1358">
        <v>50.346300757851118</v>
      </c>
      <c r="U1358">
        <v>-0.22684148599621365</v>
      </c>
    </row>
    <row r="1359" spans="16:21" x14ac:dyDescent="0.3">
      <c r="P1359">
        <f t="shared" si="24"/>
        <v>1355</v>
      </c>
      <c r="Q1359">
        <v>310.08333333333331</v>
      </c>
      <c r="R1359">
        <v>53.530719019903756</v>
      </c>
      <c r="S1359">
        <v>192.83333333333334</v>
      </c>
      <c r="T1359">
        <v>43.036629923258594</v>
      </c>
      <c r="U1359">
        <v>-1.6053972378852564E-2</v>
      </c>
    </row>
    <row r="1360" spans="16:21" x14ac:dyDescent="0.3">
      <c r="P1360">
        <f t="shared" si="24"/>
        <v>1356</v>
      </c>
      <c r="Q1360">
        <v>317.58333333333331</v>
      </c>
      <c r="R1360">
        <v>40.482225804179947</v>
      </c>
      <c r="S1360">
        <v>193.16666666666666</v>
      </c>
      <c r="T1360">
        <v>50.491823520489376</v>
      </c>
      <c r="U1360">
        <v>-0.39205988130965586</v>
      </c>
    </row>
    <row r="1361" spans="16:21" x14ac:dyDescent="0.3">
      <c r="P1361">
        <f t="shared" si="24"/>
        <v>1357</v>
      </c>
      <c r="Q1361">
        <v>304.5</v>
      </c>
      <c r="R1361">
        <v>52.559057691843613</v>
      </c>
      <c r="S1361">
        <v>170.58333333333334</v>
      </c>
      <c r="T1361">
        <v>35.859468974756403</v>
      </c>
      <c r="U1361">
        <v>-0.14588461020669052</v>
      </c>
    </row>
    <row r="1362" spans="16:21" x14ac:dyDescent="0.3">
      <c r="P1362">
        <f t="shared" si="24"/>
        <v>1358</v>
      </c>
      <c r="Q1362">
        <v>304.33333333333331</v>
      </c>
      <c r="R1362">
        <v>42.309107838154816</v>
      </c>
      <c r="S1362">
        <v>200.25</v>
      </c>
      <c r="T1362">
        <v>35.453234241488012</v>
      </c>
      <c r="U1362">
        <v>7.1212372319551728E-2</v>
      </c>
    </row>
    <row r="1363" spans="16:21" x14ac:dyDescent="0.3">
      <c r="P1363">
        <f t="shared" si="24"/>
        <v>1359</v>
      </c>
      <c r="Q1363">
        <v>352.75</v>
      </c>
      <c r="R1363">
        <v>44.987119368669397</v>
      </c>
      <c r="S1363">
        <v>162.33333333333334</v>
      </c>
      <c r="T1363">
        <v>40.441502834528208</v>
      </c>
      <c r="U1363">
        <v>-0.49788101086961717</v>
      </c>
    </row>
    <row r="1364" spans="16:21" x14ac:dyDescent="0.3">
      <c r="P1364">
        <f t="shared" si="24"/>
        <v>1360</v>
      </c>
      <c r="Q1364">
        <v>306.58333333333331</v>
      </c>
      <c r="R1364">
        <v>38.655725986135074</v>
      </c>
      <c r="S1364">
        <v>170.41666666666666</v>
      </c>
      <c r="T1364">
        <v>57.208483689577086</v>
      </c>
      <c r="U1364">
        <v>-0.11937604685873043</v>
      </c>
    </row>
    <row r="1365" spans="16:21" x14ac:dyDescent="0.3">
      <c r="P1365">
        <f t="shared" si="24"/>
        <v>1361</v>
      </c>
      <c r="Q1365">
        <v>314.25</v>
      </c>
      <c r="R1365">
        <v>47.780035769993077</v>
      </c>
      <c r="S1365">
        <v>196.41666666666666</v>
      </c>
      <c r="T1365">
        <v>46.595860786385785</v>
      </c>
      <c r="U1365">
        <v>-0.58404758807586699</v>
      </c>
    </row>
    <row r="1366" spans="16:21" x14ac:dyDescent="0.3">
      <c r="P1366">
        <f t="shared" si="24"/>
        <v>1362</v>
      </c>
      <c r="Q1366">
        <v>325</v>
      </c>
      <c r="R1366">
        <v>55.783673075714383</v>
      </c>
      <c r="S1366">
        <v>191.58333333333334</v>
      </c>
      <c r="T1366">
        <v>33.052185550988476</v>
      </c>
      <c r="U1366">
        <v>0.27325401200969945</v>
      </c>
    </row>
    <row r="1367" spans="16:21" x14ac:dyDescent="0.3">
      <c r="P1367">
        <f t="shared" si="24"/>
        <v>1363</v>
      </c>
      <c r="Q1367">
        <v>346.75</v>
      </c>
      <c r="R1367">
        <v>42.833981836854718</v>
      </c>
      <c r="S1367">
        <v>193.75</v>
      </c>
      <c r="T1367">
        <v>40.127354079910944</v>
      </c>
      <c r="U1367">
        <v>0.39071594878425181</v>
      </c>
    </row>
    <row r="1368" spans="16:21" x14ac:dyDescent="0.3">
      <c r="P1368">
        <f t="shared" si="24"/>
        <v>1364</v>
      </c>
      <c r="Q1368">
        <v>326.58333333333331</v>
      </c>
      <c r="R1368">
        <v>55.836544457637274</v>
      </c>
      <c r="S1368">
        <v>202.08333333333334</v>
      </c>
      <c r="T1368">
        <v>43.698259448036147</v>
      </c>
      <c r="U1368">
        <v>-0.25486944928034455</v>
      </c>
    </row>
    <row r="1369" spans="16:21" x14ac:dyDescent="0.3">
      <c r="P1369">
        <f t="shared" si="24"/>
        <v>1365</v>
      </c>
      <c r="Q1369">
        <v>307.41666666666669</v>
      </c>
      <c r="R1369">
        <v>41.361946352421725</v>
      </c>
      <c r="S1369">
        <v>185.25</v>
      </c>
      <c r="T1369">
        <v>46.890830660162123</v>
      </c>
      <c r="U1369">
        <v>-0.32146354805333238</v>
      </c>
    </row>
    <row r="1370" spans="16:21" x14ac:dyDescent="0.3">
      <c r="P1370">
        <f t="shared" si="24"/>
        <v>1366</v>
      </c>
      <c r="Q1370">
        <v>327.75</v>
      </c>
      <c r="R1370">
        <v>52.308742533677346</v>
      </c>
      <c r="S1370">
        <v>184.91666666666666</v>
      </c>
      <c r="T1370">
        <v>48.801002846128895</v>
      </c>
      <c r="U1370">
        <v>-0.11186823594174233</v>
      </c>
    </row>
    <row r="1371" spans="16:21" x14ac:dyDescent="0.3">
      <c r="P1371">
        <f t="shared" si="24"/>
        <v>1367</v>
      </c>
      <c r="Q1371">
        <v>317.33333333333331</v>
      </c>
      <c r="R1371">
        <v>44.886388569229823</v>
      </c>
      <c r="S1371">
        <v>182.08333333333334</v>
      </c>
      <c r="T1371">
        <v>43.808380961001561</v>
      </c>
      <c r="U1371">
        <v>2.6613777998593345E-2</v>
      </c>
    </row>
    <row r="1372" spans="16:21" x14ac:dyDescent="0.3">
      <c r="P1372">
        <f t="shared" si="24"/>
        <v>1368</v>
      </c>
      <c r="Q1372">
        <v>318.91666666666669</v>
      </c>
      <c r="R1372">
        <v>50.749757425901905</v>
      </c>
      <c r="S1372">
        <v>210.25</v>
      </c>
      <c r="T1372">
        <v>44.1611202921138</v>
      </c>
      <c r="U1372">
        <v>0.14027802654931926</v>
      </c>
    </row>
    <row r="1373" spans="16:21" x14ac:dyDescent="0.3">
      <c r="P1373">
        <f t="shared" si="24"/>
        <v>1369</v>
      </c>
      <c r="Q1373">
        <v>314.91666666666669</v>
      </c>
      <c r="R1373">
        <v>48.214404360925116</v>
      </c>
      <c r="S1373">
        <v>191.66666666666666</v>
      </c>
      <c r="T1373">
        <v>54.538282356746848</v>
      </c>
      <c r="U1373">
        <v>0.30778621559934516</v>
      </c>
    </row>
    <row r="1374" spans="16:21" x14ac:dyDescent="0.3">
      <c r="P1374">
        <f t="shared" si="24"/>
        <v>1370</v>
      </c>
      <c r="Q1374">
        <v>314.5</v>
      </c>
      <c r="R1374">
        <v>54.433445601027316</v>
      </c>
      <c r="S1374">
        <v>184.08333333333334</v>
      </c>
      <c r="T1374">
        <v>38.144362941887309</v>
      </c>
      <c r="U1374">
        <v>0.47073900205377878</v>
      </c>
    </row>
    <row r="1375" spans="16:21" x14ac:dyDescent="0.3">
      <c r="P1375">
        <f t="shared" si="24"/>
        <v>1371</v>
      </c>
      <c r="Q1375">
        <v>334.41666666666669</v>
      </c>
      <c r="R1375">
        <v>46.74779203990353</v>
      </c>
      <c r="S1375">
        <v>173.5</v>
      </c>
      <c r="T1375">
        <v>39.903292185892724</v>
      </c>
      <c r="U1375">
        <v>-0.10719177179310913</v>
      </c>
    </row>
    <row r="1376" spans="16:21" x14ac:dyDescent="0.3">
      <c r="P1376">
        <f t="shared" si="24"/>
        <v>1372</v>
      </c>
      <c r="Q1376">
        <v>316.16666666666669</v>
      </c>
      <c r="R1376">
        <v>56.58112973796343</v>
      </c>
      <c r="S1376">
        <v>200.83333333333334</v>
      </c>
      <c r="T1376">
        <v>35.746158937540137</v>
      </c>
      <c r="U1376">
        <v>0.52729504849989406</v>
      </c>
    </row>
    <row r="1377" spans="16:21" x14ac:dyDescent="0.3">
      <c r="P1377">
        <f t="shared" si="24"/>
        <v>1373</v>
      </c>
      <c r="Q1377">
        <v>317.33333333333331</v>
      </c>
      <c r="R1377">
        <v>47.192706164740358</v>
      </c>
      <c r="S1377">
        <v>196.75</v>
      </c>
      <c r="T1377">
        <v>46.393818161866818</v>
      </c>
      <c r="U1377">
        <v>9.7866013870671287E-2</v>
      </c>
    </row>
    <row r="1378" spans="16:21" x14ac:dyDescent="0.3">
      <c r="P1378">
        <f t="shared" si="24"/>
        <v>1374</v>
      </c>
      <c r="Q1378">
        <v>315.75</v>
      </c>
      <c r="R1378">
        <v>52.539379170640792</v>
      </c>
      <c r="S1378">
        <v>206.41666666666666</v>
      </c>
      <c r="T1378">
        <v>36.066752086382934</v>
      </c>
      <c r="U1378">
        <v>-7.1566765598670395E-2</v>
      </c>
    </row>
    <row r="1379" spans="16:21" x14ac:dyDescent="0.3">
      <c r="P1379">
        <f t="shared" si="24"/>
        <v>1375</v>
      </c>
      <c r="Q1379">
        <v>320.75</v>
      </c>
      <c r="R1379">
        <v>47.8978553325151</v>
      </c>
      <c r="S1379">
        <v>211.91666666666666</v>
      </c>
      <c r="T1379">
        <v>36.619563408681167</v>
      </c>
      <c r="U1379">
        <v>0.4951154708421896</v>
      </c>
    </row>
    <row r="1380" spans="16:21" x14ac:dyDescent="0.3">
      <c r="P1380">
        <f t="shared" si="24"/>
        <v>1376</v>
      </c>
      <c r="Q1380">
        <v>316.16666666666669</v>
      </c>
      <c r="R1380">
        <v>50.105041178659448</v>
      </c>
      <c r="S1380">
        <v>206.83333333333334</v>
      </c>
      <c r="T1380">
        <v>46.736851983561486</v>
      </c>
      <c r="U1380">
        <v>0.2226512300080033</v>
      </c>
    </row>
    <row r="1381" spans="16:21" x14ac:dyDescent="0.3">
      <c r="P1381">
        <f t="shared" si="24"/>
        <v>1377</v>
      </c>
      <c r="Q1381">
        <v>312</v>
      </c>
      <c r="R1381">
        <v>47.255591299770117</v>
      </c>
      <c r="S1381">
        <v>184.16666666666666</v>
      </c>
      <c r="T1381">
        <v>43.040854446852627</v>
      </c>
      <c r="U1381">
        <v>0.14548701104449827</v>
      </c>
    </row>
    <row r="1382" spans="16:21" x14ac:dyDescent="0.3">
      <c r="P1382">
        <f t="shared" si="24"/>
        <v>1378</v>
      </c>
      <c r="Q1382">
        <v>316.58333333333331</v>
      </c>
      <c r="R1382">
        <v>35.305055865937625</v>
      </c>
      <c r="S1382">
        <v>198.41666666666666</v>
      </c>
      <c r="T1382">
        <v>43.558650812508674</v>
      </c>
      <c r="U1382">
        <v>7.8272879576355633E-2</v>
      </c>
    </row>
    <row r="1383" spans="16:21" x14ac:dyDescent="0.3">
      <c r="P1383">
        <f t="shared" si="24"/>
        <v>1379</v>
      </c>
      <c r="Q1383">
        <v>311</v>
      </c>
      <c r="R1383">
        <v>46.678786305013233</v>
      </c>
      <c r="S1383">
        <v>219.33333333333334</v>
      </c>
      <c r="T1383">
        <v>43.351278335630774</v>
      </c>
      <c r="U1383">
        <v>-0.23275522729298795</v>
      </c>
    </row>
    <row r="1384" spans="16:21" x14ac:dyDescent="0.3">
      <c r="P1384">
        <f t="shared" si="24"/>
        <v>1380</v>
      </c>
      <c r="Q1384">
        <v>314.58333333333331</v>
      </c>
      <c r="R1384">
        <v>39.864448352187814</v>
      </c>
      <c r="S1384">
        <v>163.91666666666666</v>
      </c>
      <c r="T1384">
        <v>39.789122162021165</v>
      </c>
      <c r="U1384">
        <v>0.16045401832994605</v>
      </c>
    </row>
    <row r="1385" spans="16:21" x14ac:dyDescent="0.3">
      <c r="P1385">
        <f t="shared" si="24"/>
        <v>1381</v>
      </c>
      <c r="Q1385">
        <v>333.16666666666669</v>
      </c>
      <c r="R1385">
        <v>35.946509081571776</v>
      </c>
      <c r="S1385">
        <v>188.33333333333334</v>
      </c>
      <c r="T1385">
        <v>52.769366687559007</v>
      </c>
      <c r="U1385">
        <v>-0.11074038054267497</v>
      </c>
    </row>
    <row r="1386" spans="16:21" x14ac:dyDescent="0.3">
      <c r="P1386">
        <f t="shared" si="24"/>
        <v>1382</v>
      </c>
      <c r="Q1386">
        <v>311.83333333333331</v>
      </c>
      <c r="R1386">
        <v>47.785188525569815</v>
      </c>
      <c r="S1386">
        <v>180.66666666666666</v>
      </c>
      <c r="T1386">
        <v>44.229429390875325</v>
      </c>
      <c r="U1386">
        <v>0.2315118711679312</v>
      </c>
    </row>
    <row r="1387" spans="16:21" x14ac:dyDescent="0.3">
      <c r="P1387">
        <f t="shared" si="24"/>
        <v>1383</v>
      </c>
      <c r="Q1387">
        <v>322.5</v>
      </c>
      <c r="R1387">
        <v>66.32495759516172</v>
      </c>
      <c r="S1387">
        <v>188.91666666666666</v>
      </c>
      <c r="T1387">
        <v>35.668826046215109</v>
      </c>
      <c r="U1387">
        <v>0.13347773278753675</v>
      </c>
    </row>
    <row r="1388" spans="16:21" x14ac:dyDescent="0.3">
      <c r="P1388">
        <f t="shared" si="24"/>
        <v>1384</v>
      </c>
      <c r="Q1388">
        <v>319.33333333333331</v>
      </c>
      <c r="R1388">
        <v>48.411744129880063</v>
      </c>
      <c r="S1388">
        <v>180.41666666666666</v>
      </c>
      <c r="T1388">
        <v>50.066243996117684</v>
      </c>
      <c r="U1388">
        <v>-0.11535882927336544</v>
      </c>
    </row>
    <row r="1389" spans="16:21" x14ac:dyDescent="0.3">
      <c r="P1389">
        <f t="shared" si="24"/>
        <v>1385</v>
      </c>
      <c r="Q1389">
        <v>304</v>
      </c>
      <c r="R1389">
        <v>40.425014757966608</v>
      </c>
      <c r="S1389">
        <v>172.66666666666666</v>
      </c>
      <c r="T1389">
        <v>44.072942293704919</v>
      </c>
      <c r="U1389">
        <v>-0.19057928314918213</v>
      </c>
    </row>
    <row r="1390" spans="16:21" x14ac:dyDescent="0.3">
      <c r="P1390">
        <f t="shared" si="24"/>
        <v>1386</v>
      </c>
      <c r="Q1390">
        <v>314.08333333333331</v>
      </c>
      <c r="R1390">
        <v>43.843644368541703</v>
      </c>
      <c r="S1390">
        <v>177.33333333333334</v>
      </c>
      <c r="T1390">
        <v>41.460459439925394</v>
      </c>
      <c r="U1390">
        <v>0.5794121357980887</v>
      </c>
    </row>
    <row r="1391" spans="16:21" x14ac:dyDescent="0.3">
      <c r="P1391">
        <f t="shared" si="24"/>
        <v>1387</v>
      </c>
      <c r="Q1391">
        <v>319</v>
      </c>
      <c r="R1391">
        <v>49.62037704594573</v>
      </c>
      <c r="S1391">
        <v>177.41666666666666</v>
      </c>
      <c r="T1391">
        <v>41.635776428305988</v>
      </c>
      <c r="U1391">
        <v>-0.39725752948219684</v>
      </c>
    </row>
    <row r="1392" spans="16:21" x14ac:dyDescent="0.3">
      <c r="P1392">
        <f t="shared" si="24"/>
        <v>1388</v>
      </c>
      <c r="Q1392">
        <v>316.08333333333331</v>
      </c>
      <c r="R1392">
        <v>45.096781448011384</v>
      </c>
      <c r="S1392">
        <v>175.25</v>
      </c>
      <c r="T1392">
        <v>48.807832828907138</v>
      </c>
      <c r="U1392">
        <v>0.21451283573766783</v>
      </c>
    </row>
    <row r="1393" spans="16:21" x14ac:dyDescent="0.3">
      <c r="P1393">
        <f t="shared" si="24"/>
        <v>1389</v>
      </c>
      <c r="Q1393">
        <v>325.25</v>
      </c>
      <c r="R1393">
        <v>61.692971457636304</v>
      </c>
      <c r="S1393">
        <v>179.91666666666666</v>
      </c>
      <c r="T1393">
        <v>49.319843569267036</v>
      </c>
      <c r="U1393">
        <v>-0.17450929073188684</v>
      </c>
    </row>
    <row r="1394" spans="16:21" x14ac:dyDescent="0.3">
      <c r="P1394">
        <f t="shared" si="24"/>
        <v>1390</v>
      </c>
      <c r="Q1394">
        <v>334.58333333333331</v>
      </c>
      <c r="R1394">
        <v>48.546993790147432</v>
      </c>
      <c r="S1394">
        <v>164.91666666666666</v>
      </c>
      <c r="T1394">
        <v>42.298631685011323</v>
      </c>
      <c r="U1394">
        <v>0.39811003546404489</v>
      </c>
    </row>
    <row r="1395" spans="16:21" x14ac:dyDescent="0.3">
      <c r="P1395">
        <f t="shared" si="24"/>
        <v>1391</v>
      </c>
      <c r="Q1395">
        <v>323.16666666666669</v>
      </c>
      <c r="R1395">
        <v>53.743216626224935</v>
      </c>
      <c r="S1395">
        <v>168.91666666666666</v>
      </c>
      <c r="T1395">
        <v>53.343583295349404</v>
      </c>
      <c r="U1395">
        <v>-0.29686731074131778</v>
      </c>
    </row>
    <row r="1396" spans="16:21" x14ac:dyDescent="0.3">
      <c r="P1396">
        <f t="shared" si="24"/>
        <v>1392</v>
      </c>
      <c r="Q1396">
        <v>328.58333333333331</v>
      </c>
      <c r="R1396">
        <v>37.412827973433174</v>
      </c>
      <c r="S1396">
        <v>190.66666666666666</v>
      </c>
      <c r="T1396">
        <v>49.136791128687314</v>
      </c>
      <c r="U1396">
        <v>0.51010931334721632</v>
      </c>
    </row>
    <row r="1397" spans="16:21" x14ac:dyDescent="0.3">
      <c r="P1397">
        <f t="shared" si="24"/>
        <v>1393</v>
      </c>
      <c r="Q1397">
        <v>311.66666666666669</v>
      </c>
      <c r="R1397">
        <v>49.717992597034673</v>
      </c>
      <c r="S1397">
        <v>180.33333333333334</v>
      </c>
      <c r="T1397">
        <v>45.860129907704327</v>
      </c>
      <c r="U1397">
        <v>0.12229801921313987</v>
      </c>
    </row>
    <row r="1398" spans="16:21" x14ac:dyDescent="0.3">
      <c r="P1398">
        <f t="shared" si="24"/>
        <v>1394</v>
      </c>
      <c r="Q1398">
        <v>305.25</v>
      </c>
      <c r="R1398">
        <v>52.22351438332597</v>
      </c>
      <c r="S1398">
        <v>171.16666666666666</v>
      </c>
      <c r="T1398">
        <v>43.736469769275956</v>
      </c>
      <c r="U1398">
        <v>-0.23914624185447025</v>
      </c>
    </row>
    <row r="1399" spans="16:21" x14ac:dyDescent="0.3">
      <c r="P1399">
        <f t="shared" si="24"/>
        <v>1395</v>
      </c>
      <c r="Q1399">
        <v>303.5</v>
      </c>
      <c r="R1399">
        <v>36.059294603094045</v>
      </c>
      <c r="S1399">
        <v>203.58333333333334</v>
      </c>
      <c r="T1399">
        <v>56.217852766687656</v>
      </c>
      <c r="U1399">
        <v>0.32864794915505707</v>
      </c>
    </row>
    <row r="1400" spans="16:21" x14ac:dyDescent="0.3">
      <c r="P1400">
        <f t="shared" si="24"/>
        <v>1396</v>
      </c>
      <c r="Q1400">
        <v>313.16666666666669</v>
      </c>
      <c r="R1400">
        <v>40.456111648266159</v>
      </c>
      <c r="S1400">
        <v>186</v>
      </c>
      <c r="T1400">
        <v>45.952544691631211</v>
      </c>
      <c r="U1400">
        <v>8.0881484702631401E-2</v>
      </c>
    </row>
    <row r="1401" spans="16:21" x14ac:dyDescent="0.3">
      <c r="P1401">
        <f t="shared" si="24"/>
        <v>1397</v>
      </c>
      <c r="Q1401">
        <v>320.75</v>
      </c>
      <c r="R1401">
        <v>42.071638038858524</v>
      </c>
      <c r="S1401">
        <v>184.66666666666666</v>
      </c>
      <c r="T1401">
        <v>48.741121957716274</v>
      </c>
      <c r="U1401">
        <v>-0.19617137973456555</v>
      </c>
    </row>
    <row r="1402" spans="16:21" x14ac:dyDescent="0.3">
      <c r="P1402">
        <f t="shared" si="24"/>
        <v>1398</v>
      </c>
      <c r="Q1402">
        <v>326.75</v>
      </c>
      <c r="R1402">
        <v>43.035133638374205</v>
      </c>
      <c r="S1402">
        <v>200.08333333333334</v>
      </c>
      <c r="T1402">
        <v>45.536116202283658</v>
      </c>
      <c r="U1402">
        <v>-0.25337279929519163</v>
      </c>
    </row>
    <row r="1403" spans="16:21" x14ac:dyDescent="0.3">
      <c r="P1403">
        <f t="shared" si="24"/>
        <v>1399</v>
      </c>
      <c r="Q1403">
        <v>296.41666666666669</v>
      </c>
      <c r="R1403">
        <v>44.40200309431868</v>
      </c>
      <c r="S1403">
        <v>189.83333333333334</v>
      </c>
      <c r="T1403">
        <v>51.387712244241534</v>
      </c>
      <c r="U1403">
        <v>-0.54377568713731694</v>
      </c>
    </row>
    <row r="1404" spans="16:21" x14ac:dyDescent="0.3">
      <c r="P1404">
        <f t="shared" si="24"/>
        <v>1400</v>
      </c>
      <c r="Q1404">
        <v>315.58333333333331</v>
      </c>
      <c r="R1404">
        <v>37.633298440545424</v>
      </c>
      <c r="S1404">
        <v>184.16666666666666</v>
      </c>
      <c r="T1404">
        <v>46.545839250304141</v>
      </c>
      <c r="U1404">
        <v>-0.54094591707626294</v>
      </c>
    </row>
    <row r="1405" spans="16:21" x14ac:dyDescent="0.3">
      <c r="P1405">
        <f t="shared" si="24"/>
        <v>1401</v>
      </c>
      <c r="Q1405">
        <v>333.25</v>
      </c>
      <c r="R1405">
        <v>50.357133646494503</v>
      </c>
      <c r="S1405">
        <v>179.66666666666666</v>
      </c>
      <c r="T1405">
        <v>43.389008522966535</v>
      </c>
      <c r="U1405">
        <v>-0.5021967026008638</v>
      </c>
    </row>
    <row r="1406" spans="16:21" x14ac:dyDescent="0.3">
      <c r="P1406">
        <f t="shared" si="24"/>
        <v>1402</v>
      </c>
      <c r="Q1406">
        <v>296.58333333333331</v>
      </c>
      <c r="R1406">
        <v>41.777458761945631</v>
      </c>
      <c r="S1406">
        <v>164.16666666666666</v>
      </c>
      <c r="T1406">
        <v>48.648709846171371</v>
      </c>
      <c r="U1406">
        <v>5.925912231777019E-2</v>
      </c>
    </row>
    <row r="1407" spans="16:21" x14ac:dyDescent="0.3">
      <c r="P1407">
        <f t="shared" si="24"/>
        <v>1403</v>
      </c>
      <c r="Q1407">
        <v>312.75</v>
      </c>
      <c r="R1407">
        <v>49.62976562873974</v>
      </c>
      <c r="S1407">
        <v>162.33333333333334</v>
      </c>
      <c r="T1407">
        <v>36.237432513238531</v>
      </c>
      <c r="U1407">
        <v>0.38047803239018613</v>
      </c>
    </row>
    <row r="1408" spans="16:21" x14ac:dyDescent="0.3">
      <c r="P1408">
        <f t="shared" si="24"/>
        <v>1404</v>
      </c>
      <c r="Q1408">
        <v>330.25</v>
      </c>
      <c r="R1408">
        <v>45.176673385518527</v>
      </c>
      <c r="S1408">
        <v>175.66666666666666</v>
      </c>
      <c r="T1408">
        <v>43.374339572301672</v>
      </c>
      <c r="U1408">
        <v>0.23373209653230417</v>
      </c>
    </row>
    <row r="1409" spans="16:21" x14ac:dyDescent="0.3">
      <c r="P1409">
        <f t="shared" si="24"/>
        <v>1405</v>
      </c>
      <c r="Q1409">
        <v>321.33333333333331</v>
      </c>
      <c r="R1409">
        <v>49.21628210503544</v>
      </c>
      <c r="S1409">
        <v>196.08333333333334</v>
      </c>
      <c r="T1409">
        <v>36.874377241788082</v>
      </c>
      <c r="U1409">
        <v>9.3406053827408825E-2</v>
      </c>
    </row>
    <row r="1410" spans="16:21" x14ac:dyDescent="0.3">
      <c r="P1410">
        <f t="shared" si="24"/>
        <v>1406</v>
      </c>
      <c r="Q1410">
        <v>327.16666666666669</v>
      </c>
      <c r="R1410">
        <v>55.00550936593595</v>
      </c>
      <c r="S1410">
        <v>199.33333333333334</v>
      </c>
      <c r="T1410">
        <v>39.834506132094582</v>
      </c>
      <c r="U1410">
        <v>-0.21208219645203408</v>
      </c>
    </row>
    <row r="1411" spans="16:21" x14ac:dyDescent="0.3">
      <c r="P1411">
        <f t="shared" si="24"/>
        <v>1407</v>
      </c>
      <c r="Q1411">
        <v>318.08333333333331</v>
      </c>
      <c r="R1411">
        <v>40.993255173223034</v>
      </c>
      <c r="S1411">
        <v>184.83333333333334</v>
      </c>
      <c r="T1411">
        <v>49.640220740358487</v>
      </c>
      <c r="U1411">
        <v>-0.37753806145380514</v>
      </c>
    </row>
    <row r="1412" spans="16:21" x14ac:dyDescent="0.3">
      <c r="P1412">
        <f t="shared" si="24"/>
        <v>1408</v>
      </c>
      <c r="Q1412">
        <v>304.16666666666669</v>
      </c>
      <c r="R1412">
        <v>48.399536686988633</v>
      </c>
      <c r="S1412">
        <v>207.16666666666666</v>
      </c>
      <c r="T1412">
        <v>40.458358689877542</v>
      </c>
      <c r="U1412">
        <v>-0.2535922921301248</v>
      </c>
    </row>
    <row r="1413" spans="16:21" x14ac:dyDescent="0.3">
      <c r="P1413">
        <f t="shared" si="24"/>
        <v>1409</v>
      </c>
      <c r="Q1413">
        <v>296.58333333333331</v>
      </c>
      <c r="R1413">
        <v>47.61485317024772</v>
      </c>
      <c r="S1413">
        <v>176.5</v>
      </c>
      <c r="T1413">
        <v>42.980968304164996</v>
      </c>
      <c r="U1413">
        <v>-0.18858950268953914</v>
      </c>
    </row>
    <row r="1414" spans="16:21" x14ac:dyDescent="0.3">
      <c r="P1414">
        <f t="shared" ref="P1414:P1477" si="25">P1413+1</f>
        <v>1410</v>
      </c>
      <c r="Q1414">
        <v>294.91666666666669</v>
      </c>
      <c r="R1414">
        <v>56.32609331276921</v>
      </c>
      <c r="S1414">
        <v>190.91666666666666</v>
      </c>
      <c r="T1414">
        <v>50.078952816043554</v>
      </c>
      <c r="U1414">
        <v>-0.47154042383817341</v>
      </c>
    </row>
    <row r="1415" spans="16:21" x14ac:dyDescent="0.3">
      <c r="P1415">
        <f t="shared" si="25"/>
        <v>1411</v>
      </c>
      <c r="Q1415">
        <v>308.75</v>
      </c>
      <c r="R1415">
        <v>46.679029747648116</v>
      </c>
      <c r="S1415">
        <v>172</v>
      </c>
      <c r="T1415">
        <v>47.527982188486511</v>
      </c>
      <c r="U1415">
        <v>0.2053338359825348</v>
      </c>
    </row>
    <row r="1416" spans="16:21" x14ac:dyDescent="0.3">
      <c r="P1416">
        <f t="shared" si="25"/>
        <v>1412</v>
      </c>
      <c r="Q1416">
        <v>314.41666666666669</v>
      </c>
      <c r="R1416">
        <v>50.514549359265828</v>
      </c>
      <c r="S1416">
        <v>175.75</v>
      </c>
      <c r="T1416">
        <v>36.108737295714299</v>
      </c>
      <c r="U1416">
        <v>0.15900224179821068</v>
      </c>
    </row>
    <row r="1417" spans="16:21" x14ac:dyDescent="0.3">
      <c r="P1417">
        <f t="shared" si="25"/>
        <v>1413</v>
      </c>
      <c r="Q1417">
        <v>289.58333333333331</v>
      </c>
      <c r="R1417">
        <v>41.205600531378153</v>
      </c>
      <c r="S1417">
        <v>190.08333333333334</v>
      </c>
      <c r="T1417">
        <v>49.062962022530236</v>
      </c>
      <c r="U1417">
        <v>0.16837649806759011</v>
      </c>
    </row>
    <row r="1418" spans="16:21" x14ac:dyDescent="0.3">
      <c r="P1418">
        <f t="shared" si="25"/>
        <v>1414</v>
      </c>
      <c r="Q1418">
        <v>292.66666666666669</v>
      </c>
      <c r="R1418">
        <v>43.74997835497296</v>
      </c>
      <c r="S1418">
        <v>205.5</v>
      </c>
      <c r="T1418">
        <v>42.749800637493671</v>
      </c>
      <c r="U1418">
        <v>-0.38914456063528635</v>
      </c>
    </row>
    <row r="1419" spans="16:21" x14ac:dyDescent="0.3">
      <c r="P1419">
        <f t="shared" si="25"/>
        <v>1415</v>
      </c>
      <c r="Q1419">
        <v>306.83333333333331</v>
      </c>
      <c r="R1419">
        <v>47.925763299907857</v>
      </c>
      <c r="S1419">
        <v>176</v>
      </c>
      <c r="T1419">
        <v>42.537683828042937</v>
      </c>
      <c r="U1419">
        <v>-0.28093444250499822</v>
      </c>
    </row>
    <row r="1420" spans="16:21" x14ac:dyDescent="0.3">
      <c r="P1420">
        <f t="shared" si="25"/>
        <v>1416</v>
      </c>
      <c r="Q1420">
        <v>335.75</v>
      </c>
      <c r="R1420">
        <v>32.037265233417841</v>
      </c>
      <c r="S1420">
        <v>198.75</v>
      </c>
      <c r="T1420">
        <v>34.446598987682101</v>
      </c>
      <c r="U1420">
        <v>0.15151174273673643</v>
      </c>
    </row>
    <row r="1421" spans="16:21" x14ac:dyDescent="0.3">
      <c r="P1421">
        <f t="shared" si="25"/>
        <v>1417</v>
      </c>
      <c r="Q1421">
        <v>312</v>
      </c>
      <c r="R1421">
        <v>36.434249621126348</v>
      </c>
      <c r="S1421">
        <v>183.66666666666666</v>
      </c>
      <c r="T1421">
        <v>32.199190654236645</v>
      </c>
      <c r="U1421">
        <v>-0.11724422434441402</v>
      </c>
    </row>
    <row r="1422" spans="16:21" x14ac:dyDescent="0.3">
      <c r="P1422">
        <f t="shared" si="25"/>
        <v>1418</v>
      </c>
      <c r="Q1422">
        <v>338.25</v>
      </c>
      <c r="R1422">
        <v>50.677455988383485</v>
      </c>
      <c r="S1422">
        <v>173.08333333333334</v>
      </c>
      <c r="T1422">
        <v>36.535059956986629</v>
      </c>
      <c r="U1422">
        <v>-0.22680579812375584</v>
      </c>
    </row>
    <row r="1423" spans="16:21" x14ac:dyDescent="0.3">
      <c r="P1423">
        <f t="shared" si="25"/>
        <v>1419</v>
      </c>
      <c r="Q1423">
        <v>325.25</v>
      </c>
      <c r="R1423">
        <v>53.25602825459805</v>
      </c>
      <c r="S1423">
        <v>168.91666666666666</v>
      </c>
      <c r="T1423">
        <v>28.327494942140074</v>
      </c>
      <c r="U1423">
        <v>-3.5116615464959741E-2</v>
      </c>
    </row>
    <row r="1424" spans="16:21" x14ac:dyDescent="0.3">
      <c r="P1424">
        <f t="shared" si="25"/>
        <v>1420</v>
      </c>
      <c r="Q1424">
        <v>317.16666666666669</v>
      </c>
      <c r="R1424">
        <v>47.077949544700225</v>
      </c>
      <c r="S1424">
        <v>201.08333333333334</v>
      </c>
      <c r="T1424">
        <v>51.206282166676928</v>
      </c>
      <c r="U1424">
        <v>0.33335778945533612</v>
      </c>
    </row>
    <row r="1425" spans="16:21" x14ac:dyDescent="0.3">
      <c r="P1425">
        <f t="shared" si="25"/>
        <v>1421</v>
      </c>
      <c r="Q1425">
        <v>322.16666666666669</v>
      </c>
      <c r="R1425">
        <v>44.322851346852211</v>
      </c>
      <c r="S1425">
        <v>182.25</v>
      </c>
      <c r="T1425">
        <v>26.354661481760335</v>
      </c>
      <c r="U1425">
        <v>-0.24869153513762879</v>
      </c>
    </row>
    <row r="1426" spans="16:21" x14ac:dyDescent="0.3">
      <c r="P1426">
        <f t="shared" si="25"/>
        <v>1422</v>
      </c>
      <c r="Q1426">
        <v>323.25</v>
      </c>
      <c r="R1426">
        <v>52.882588645207051</v>
      </c>
      <c r="S1426">
        <v>180.75</v>
      </c>
      <c r="T1426">
        <v>43.151161366442125</v>
      </c>
      <c r="U1426">
        <v>-0.11920651612212965</v>
      </c>
    </row>
    <row r="1427" spans="16:21" x14ac:dyDescent="0.3">
      <c r="P1427">
        <f t="shared" si="25"/>
        <v>1423</v>
      </c>
      <c r="Q1427">
        <v>292.33333333333331</v>
      </c>
      <c r="R1427">
        <v>47.631794830636764</v>
      </c>
      <c r="S1427">
        <v>185</v>
      </c>
      <c r="T1427">
        <v>53.18407143633754</v>
      </c>
      <c r="U1427">
        <v>0.27230530942673042</v>
      </c>
    </row>
    <row r="1428" spans="16:21" x14ac:dyDescent="0.3">
      <c r="P1428">
        <f t="shared" si="25"/>
        <v>1424</v>
      </c>
      <c r="Q1428">
        <v>334.25</v>
      </c>
      <c r="R1428">
        <v>45.0981253389862</v>
      </c>
      <c r="S1428">
        <v>188.41666666666666</v>
      </c>
      <c r="T1428">
        <v>41.783986348259269</v>
      </c>
      <c r="U1428">
        <v>-0.34538739418079339</v>
      </c>
    </row>
    <row r="1429" spans="16:21" x14ac:dyDescent="0.3">
      <c r="P1429">
        <f t="shared" si="25"/>
        <v>1425</v>
      </c>
      <c r="Q1429">
        <v>319.08333333333331</v>
      </c>
      <c r="R1429">
        <v>58.878084105028371</v>
      </c>
      <c r="S1429">
        <v>185</v>
      </c>
      <c r="T1429">
        <v>45.122056690713912</v>
      </c>
      <c r="U1429">
        <v>0.16195757404795233</v>
      </c>
    </row>
    <row r="1430" spans="16:21" x14ac:dyDescent="0.3">
      <c r="P1430">
        <f t="shared" si="25"/>
        <v>1426</v>
      </c>
      <c r="Q1430">
        <v>322.83333333333331</v>
      </c>
      <c r="R1430">
        <v>28.154874705758676</v>
      </c>
      <c r="S1430">
        <v>190.83333333333334</v>
      </c>
      <c r="T1430">
        <v>48.542077966783985</v>
      </c>
      <c r="U1430">
        <v>0.1459170323613363</v>
      </c>
    </row>
    <row r="1431" spans="16:21" x14ac:dyDescent="0.3">
      <c r="P1431">
        <f t="shared" si="25"/>
        <v>1427</v>
      </c>
      <c r="Q1431">
        <v>306.5</v>
      </c>
      <c r="R1431">
        <v>40.518233830305</v>
      </c>
      <c r="S1431">
        <v>185.41666666666666</v>
      </c>
      <c r="T1431">
        <v>42.345888140694889</v>
      </c>
      <c r="U1431">
        <v>9.7146347517183582E-2</v>
      </c>
    </row>
    <row r="1432" spans="16:21" x14ac:dyDescent="0.3">
      <c r="P1432">
        <f t="shared" si="25"/>
        <v>1428</v>
      </c>
      <c r="Q1432">
        <v>343.08333333333331</v>
      </c>
      <c r="R1432">
        <v>38.880839715336705</v>
      </c>
      <c r="S1432">
        <v>199.83333333333334</v>
      </c>
      <c r="T1432">
        <v>42.174601002226112</v>
      </c>
      <c r="U1432">
        <v>-0.324035675872692</v>
      </c>
    </row>
    <row r="1433" spans="16:21" x14ac:dyDescent="0.3">
      <c r="P1433">
        <f t="shared" si="25"/>
        <v>1429</v>
      </c>
      <c r="Q1433">
        <v>304.08333333333331</v>
      </c>
      <c r="R1433">
        <v>45.657735246930443</v>
      </c>
      <c r="S1433">
        <v>187.83333333333334</v>
      </c>
      <c r="T1433">
        <v>46.259806495160554</v>
      </c>
      <c r="U1433">
        <v>0.13782660862056725</v>
      </c>
    </row>
    <row r="1434" spans="16:21" x14ac:dyDescent="0.3">
      <c r="P1434">
        <f t="shared" si="25"/>
        <v>1430</v>
      </c>
      <c r="Q1434">
        <v>310.83333333333331</v>
      </c>
      <c r="R1434">
        <v>43.871368450242997</v>
      </c>
      <c r="S1434">
        <v>181.08333333333334</v>
      </c>
      <c r="T1434">
        <v>40.757505350846046</v>
      </c>
      <c r="U1434">
        <v>6.3357009436590825E-2</v>
      </c>
    </row>
    <row r="1435" spans="16:21" x14ac:dyDescent="0.3">
      <c r="P1435">
        <f t="shared" si="25"/>
        <v>1431</v>
      </c>
      <c r="Q1435">
        <v>341.75</v>
      </c>
      <c r="R1435">
        <v>41.717938151787457</v>
      </c>
      <c r="S1435">
        <v>207.5</v>
      </c>
      <c r="T1435">
        <v>42.581472710344556</v>
      </c>
      <c r="U1435">
        <v>-8.5028427384432004E-2</v>
      </c>
    </row>
    <row r="1436" spans="16:21" x14ac:dyDescent="0.3">
      <c r="P1436">
        <f t="shared" si="25"/>
        <v>1432</v>
      </c>
      <c r="Q1436">
        <v>320.75</v>
      </c>
      <c r="R1436">
        <v>44.243386768276146</v>
      </c>
      <c r="S1436">
        <v>184.33333333333334</v>
      </c>
      <c r="T1436">
        <v>38.120224489783858</v>
      </c>
      <c r="U1436">
        <v>0.21328953694750349</v>
      </c>
    </row>
    <row r="1437" spans="16:21" x14ac:dyDescent="0.3">
      <c r="P1437">
        <f t="shared" si="25"/>
        <v>1433</v>
      </c>
      <c r="Q1437">
        <v>330.58333333333331</v>
      </c>
      <c r="R1437">
        <v>46.539247041089119</v>
      </c>
      <c r="S1437">
        <v>186.41666666666666</v>
      </c>
      <c r="T1437">
        <v>48.895916046850047</v>
      </c>
      <c r="U1437">
        <v>0.17446441344554076</v>
      </c>
    </row>
    <row r="1438" spans="16:21" x14ac:dyDescent="0.3">
      <c r="P1438">
        <f t="shared" si="25"/>
        <v>1434</v>
      </c>
      <c r="Q1438">
        <v>308.25</v>
      </c>
      <c r="R1438">
        <v>44.413603567129989</v>
      </c>
      <c r="S1438">
        <v>193.33333333333334</v>
      </c>
      <c r="T1438">
        <v>31.72419017759546</v>
      </c>
      <c r="U1438">
        <v>-8.3296547431614271E-2</v>
      </c>
    </row>
    <row r="1439" spans="16:21" x14ac:dyDescent="0.3">
      <c r="P1439">
        <f t="shared" si="25"/>
        <v>1435</v>
      </c>
      <c r="Q1439">
        <v>305.16666666666669</v>
      </c>
      <c r="R1439">
        <v>34.14363599249333</v>
      </c>
      <c r="S1439">
        <v>175.5</v>
      </c>
      <c r="T1439">
        <v>41.916583830269374</v>
      </c>
      <c r="U1439">
        <v>0.2211137192221958</v>
      </c>
    </row>
    <row r="1440" spans="16:21" x14ac:dyDescent="0.3">
      <c r="P1440">
        <f t="shared" si="25"/>
        <v>1436</v>
      </c>
      <c r="Q1440">
        <v>307.66666666666669</v>
      </c>
      <c r="R1440">
        <v>54.885555863307509</v>
      </c>
      <c r="S1440">
        <v>192.25</v>
      </c>
      <c r="T1440">
        <v>42.430959966000813</v>
      </c>
      <c r="U1440">
        <v>-0.11753768859314</v>
      </c>
    </row>
    <row r="1441" spans="16:21" x14ac:dyDescent="0.3">
      <c r="P1441">
        <f t="shared" si="25"/>
        <v>1437</v>
      </c>
      <c r="Q1441">
        <v>304</v>
      </c>
      <c r="R1441">
        <v>50.893828881130744</v>
      </c>
      <c r="S1441">
        <v>187.5</v>
      </c>
      <c r="T1441">
        <v>41.351047035221384</v>
      </c>
      <c r="U1441">
        <v>-0.50609849047053712</v>
      </c>
    </row>
    <row r="1442" spans="16:21" x14ac:dyDescent="0.3">
      <c r="P1442">
        <f t="shared" si="25"/>
        <v>1438</v>
      </c>
      <c r="Q1442">
        <v>314.83333333333331</v>
      </c>
      <c r="R1442">
        <v>51.580181770861941</v>
      </c>
      <c r="S1442">
        <v>178.08333333333334</v>
      </c>
      <c r="T1442">
        <v>40.42829417248484</v>
      </c>
      <c r="U1442">
        <v>0.37845750644440457</v>
      </c>
    </row>
    <row r="1443" spans="16:21" x14ac:dyDescent="0.3">
      <c r="P1443">
        <f t="shared" si="25"/>
        <v>1439</v>
      </c>
      <c r="Q1443">
        <v>313.08333333333331</v>
      </c>
      <c r="R1443">
        <v>45.088717261000355</v>
      </c>
      <c r="S1443">
        <v>207.08333333333334</v>
      </c>
      <c r="T1443">
        <v>48.201203933159825</v>
      </c>
      <c r="U1443">
        <v>0.11180647820765262</v>
      </c>
    </row>
    <row r="1444" spans="16:21" x14ac:dyDescent="0.3">
      <c r="P1444">
        <f t="shared" si="25"/>
        <v>1440</v>
      </c>
      <c r="Q1444">
        <v>312.08333333333331</v>
      </c>
      <c r="R1444">
        <v>43.145542977089605</v>
      </c>
      <c r="S1444">
        <v>203.08333333333334</v>
      </c>
      <c r="T1444">
        <v>51.229356522378566</v>
      </c>
      <c r="U1444">
        <v>-0.17842280618588036</v>
      </c>
    </row>
    <row r="1445" spans="16:21" x14ac:dyDescent="0.3">
      <c r="P1445">
        <f t="shared" si="25"/>
        <v>1441</v>
      </c>
      <c r="Q1445">
        <v>304.5</v>
      </c>
      <c r="R1445">
        <v>46.901250225631216</v>
      </c>
      <c r="S1445">
        <v>204.66666666666666</v>
      </c>
      <c r="T1445">
        <v>47.348482424242384</v>
      </c>
      <c r="U1445">
        <v>0.21704838297987697</v>
      </c>
    </row>
    <row r="1446" spans="16:21" x14ac:dyDescent="0.3">
      <c r="P1446">
        <f t="shared" si="25"/>
        <v>1442</v>
      </c>
      <c r="Q1446">
        <v>297.83333333333331</v>
      </c>
      <c r="R1446">
        <v>29.609069044753326</v>
      </c>
      <c r="S1446">
        <v>189.75</v>
      </c>
      <c r="T1446">
        <v>51.363455349640816</v>
      </c>
      <c r="U1446">
        <v>-0.1684194538602978</v>
      </c>
    </row>
    <row r="1447" spans="16:21" x14ac:dyDescent="0.3">
      <c r="P1447">
        <f t="shared" si="25"/>
        <v>1443</v>
      </c>
      <c r="Q1447">
        <v>321.33333333333331</v>
      </c>
      <c r="R1447">
        <v>56.026508877224394</v>
      </c>
      <c r="S1447">
        <v>178.33333333333334</v>
      </c>
      <c r="T1447">
        <v>39.78198160733151</v>
      </c>
      <c r="U1447">
        <v>-0.33259506552211648</v>
      </c>
    </row>
    <row r="1448" spans="16:21" x14ac:dyDescent="0.3">
      <c r="P1448">
        <f t="shared" si="25"/>
        <v>1444</v>
      </c>
      <c r="Q1448">
        <v>311.58333333333331</v>
      </c>
      <c r="R1448">
        <v>45.909908483569254</v>
      </c>
      <c r="S1448">
        <v>194.41666666666666</v>
      </c>
      <c r="T1448">
        <v>28.852157106479428</v>
      </c>
      <c r="U1448">
        <v>0.43519716750537601</v>
      </c>
    </row>
    <row r="1449" spans="16:21" x14ac:dyDescent="0.3">
      <c r="P1449">
        <f t="shared" si="25"/>
        <v>1445</v>
      </c>
      <c r="Q1449">
        <v>338.25</v>
      </c>
      <c r="R1449">
        <v>42.50160424779709</v>
      </c>
      <c r="S1449">
        <v>188.5</v>
      </c>
      <c r="T1449">
        <v>50.413742715111468</v>
      </c>
      <c r="U1449">
        <v>0.36172032291375006</v>
      </c>
    </row>
    <row r="1450" spans="16:21" x14ac:dyDescent="0.3">
      <c r="P1450">
        <f t="shared" si="25"/>
        <v>1446</v>
      </c>
      <c r="Q1450">
        <v>311.41666666666669</v>
      </c>
      <c r="R1450">
        <v>40.0827742038746</v>
      </c>
      <c r="S1450">
        <v>197.91666666666666</v>
      </c>
      <c r="T1450">
        <v>51.38174124466137</v>
      </c>
      <c r="U1450">
        <v>6.2786685487519159E-2</v>
      </c>
    </row>
    <row r="1451" spans="16:21" x14ac:dyDescent="0.3">
      <c r="P1451">
        <f t="shared" si="25"/>
        <v>1447</v>
      </c>
      <c r="Q1451">
        <v>335.66666666666669</v>
      </c>
      <c r="R1451">
        <v>49.893219312180491</v>
      </c>
      <c r="S1451">
        <v>181.75</v>
      </c>
      <c r="T1451">
        <v>49.034542555594044</v>
      </c>
      <c r="U1451">
        <v>0.14432543684170354</v>
      </c>
    </row>
    <row r="1452" spans="16:21" x14ac:dyDescent="0.3">
      <c r="P1452">
        <f t="shared" si="25"/>
        <v>1448</v>
      </c>
      <c r="Q1452">
        <v>299.41666666666669</v>
      </c>
      <c r="R1452">
        <v>48.789824448310704</v>
      </c>
      <c r="S1452">
        <v>196.75</v>
      </c>
      <c r="T1452">
        <v>48.792929815701783</v>
      </c>
      <c r="U1452">
        <v>-0.43570976319715593</v>
      </c>
    </row>
    <row r="1453" spans="16:21" x14ac:dyDescent="0.3">
      <c r="P1453">
        <f t="shared" si="25"/>
        <v>1449</v>
      </c>
      <c r="Q1453">
        <v>318.33333333333331</v>
      </c>
      <c r="R1453">
        <v>54.017393382861364</v>
      </c>
      <c r="S1453">
        <v>184.91666666666666</v>
      </c>
      <c r="T1453">
        <v>48.5863024717748</v>
      </c>
      <c r="U1453">
        <v>1.133835563948918E-2</v>
      </c>
    </row>
    <row r="1454" spans="16:21" x14ac:dyDescent="0.3">
      <c r="P1454">
        <f t="shared" si="25"/>
        <v>1450</v>
      </c>
      <c r="Q1454">
        <v>328.5</v>
      </c>
      <c r="R1454">
        <v>43.690023824875418</v>
      </c>
      <c r="S1454">
        <v>195</v>
      </c>
      <c r="T1454">
        <v>48.249352327259274</v>
      </c>
      <c r="U1454">
        <v>-0.14964527893432697</v>
      </c>
    </row>
    <row r="1455" spans="16:21" x14ac:dyDescent="0.3">
      <c r="P1455">
        <f t="shared" si="25"/>
        <v>1451</v>
      </c>
      <c r="Q1455">
        <v>342.58333333333331</v>
      </c>
      <c r="R1455">
        <v>41.108411732290534</v>
      </c>
      <c r="S1455">
        <v>172.75</v>
      </c>
      <c r="T1455">
        <v>47.80476393148966</v>
      </c>
      <c r="U1455">
        <v>0.38547284709270224</v>
      </c>
    </row>
    <row r="1456" spans="16:21" x14ac:dyDescent="0.3">
      <c r="P1456">
        <f t="shared" si="25"/>
        <v>1452</v>
      </c>
      <c r="Q1456">
        <v>335.91666666666669</v>
      </c>
      <c r="R1456">
        <v>50.88571568334347</v>
      </c>
      <c r="S1456">
        <v>185.25</v>
      </c>
      <c r="T1456">
        <v>41.46438778693657</v>
      </c>
      <c r="U1456">
        <v>-5.4708447642350472E-2</v>
      </c>
    </row>
    <row r="1457" spans="16:21" x14ac:dyDescent="0.3">
      <c r="P1457">
        <f t="shared" si="25"/>
        <v>1453</v>
      </c>
      <c r="Q1457">
        <v>304.75</v>
      </c>
      <c r="R1457">
        <v>27.432976175001169</v>
      </c>
      <c r="S1457">
        <v>183.75</v>
      </c>
      <c r="T1457">
        <v>46.565935657263061</v>
      </c>
      <c r="U1457">
        <v>0.66277682749244016</v>
      </c>
    </row>
    <row r="1458" spans="16:21" x14ac:dyDescent="0.3">
      <c r="P1458">
        <f t="shared" si="25"/>
        <v>1454</v>
      </c>
      <c r="Q1458">
        <v>313.91666666666669</v>
      </c>
      <c r="R1458">
        <v>48.029268223247094</v>
      </c>
      <c r="S1458">
        <v>183.16666666666666</v>
      </c>
      <c r="T1458">
        <v>48.36947447105522</v>
      </c>
      <c r="U1458">
        <v>9.0205352335659156E-2</v>
      </c>
    </row>
    <row r="1459" spans="16:21" x14ac:dyDescent="0.3">
      <c r="P1459">
        <f t="shared" si="25"/>
        <v>1455</v>
      </c>
      <c r="Q1459">
        <v>338.91666666666669</v>
      </c>
      <c r="R1459">
        <v>44.159747885753838</v>
      </c>
      <c r="S1459">
        <v>180.41666666666666</v>
      </c>
      <c r="T1459">
        <v>40.973291374511369</v>
      </c>
      <c r="U1459">
        <v>0.34117429380132747</v>
      </c>
    </row>
    <row r="1460" spans="16:21" x14ac:dyDescent="0.3">
      <c r="P1460">
        <f t="shared" si="25"/>
        <v>1456</v>
      </c>
      <c r="Q1460">
        <v>299.41666666666669</v>
      </c>
      <c r="R1460">
        <v>32.698229958581088</v>
      </c>
      <c r="S1460">
        <v>166.25</v>
      </c>
      <c r="T1460">
        <v>54.865330997402587</v>
      </c>
      <c r="U1460">
        <v>-6.6598286153539576E-2</v>
      </c>
    </row>
    <row r="1461" spans="16:21" x14ac:dyDescent="0.3">
      <c r="P1461">
        <f t="shared" si="25"/>
        <v>1457</v>
      </c>
      <c r="Q1461">
        <v>312.5</v>
      </c>
      <c r="R1461">
        <v>39.667939882800248</v>
      </c>
      <c r="S1461">
        <v>183.33333333333334</v>
      </c>
      <c r="T1461">
        <v>43.08835179727884</v>
      </c>
      <c r="U1461">
        <v>0.10350244819221353</v>
      </c>
    </row>
    <row r="1462" spans="16:21" x14ac:dyDescent="0.3">
      <c r="P1462">
        <f t="shared" si="25"/>
        <v>1458</v>
      </c>
      <c r="Q1462">
        <v>293.58333333333331</v>
      </c>
      <c r="R1462">
        <v>43.646218899721667</v>
      </c>
      <c r="S1462">
        <v>214.33333333333334</v>
      </c>
      <c r="T1462">
        <v>40.650021432026811</v>
      </c>
      <c r="U1462">
        <v>0.3285780706281255</v>
      </c>
    </row>
    <row r="1463" spans="16:21" x14ac:dyDescent="0.3">
      <c r="P1463">
        <f t="shared" si="25"/>
        <v>1459</v>
      </c>
      <c r="Q1463">
        <v>335.58333333333331</v>
      </c>
      <c r="R1463">
        <v>50.473140171658486</v>
      </c>
      <c r="S1463">
        <v>171.5</v>
      </c>
      <c r="T1463">
        <v>48.687314009447526</v>
      </c>
      <c r="U1463">
        <v>-0.40099635364949809</v>
      </c>
    </row>
    <row r="1464" spans="16:21" x14ac:dyDescent="0.3">
      <c r="P1464">
        <f t="shared" si="25"/>
        <v>1460</v>
      </c>
      <c r="Q1464">
        <v>303.91666666666669</v>
      </c>
      <c r="R1464">
        <v>42.696515364165627</v>
      </c>
      <c r="S1464">
        <v>188.25</v>
      </c>
      <c r="T1464">
        <v>45.214890950176624</v>
      </c>
      <c r="U1464">
        <v>0.20857564199172002</v>
      </c>
    </row>
    <row r="1465" spans="16:21" x14ac:dyDescent="0.3">
      <c r="P1465">
        <f t="shared" si="25"/>
        <v>1461</v>
      </c>
      <c r="Q1465">
        <v>315.25</v>
      </c>
      <c r="R1465">
        <v>47.186525426420012</v>
      </c>
      <c r="S1465">
        <v>175.25</v>
      </c>
      <c r="T1465">
        <v>36.556618602331966</v>
      </c>
      <c r="U1465">
        <v>0.1449951091903707</v>
      </c>
    </row>
    <row r="1466" spans="16:21" x14ac:dyDescent="0.3">
      <c r="P1466">
        <f t="shared" si="25"/>
        <v>1462</v>
      </c>
      <c r="Q1466">
        <v>311.08333333333331</v>
      </c>
      <c r="R1466">
        <v>44.534885882935271</v>
      </c>
      <c r="S1466">
        <v>198.25</v>
      </c>
      <c r="T1466">
        <v>45.974548294780355</v>
      </c>
      <c r="U1466">
        <v>-0.21606474868980455</v>
      </c>
    </row>
    <row r="1467" spans="16:21" x14ac:dyDescent="0.3">
      <c r="P1467">
        <f t="shared" si="25"/>
        <v>1463</v>
      </c>
      <c r="Q1467">
        <v>318.83333333333331</v>
      </c>
      <c r="R1467">
        <v>49.950581638861955</v>
      </c>
      <c r="S1467">
        <v>184</v>
      </c>
      <c r="T1467">
        <v>48.775925507271609</v>
      </c>
      <c r="U1467">
        <v>-0.33693722659944542</v>
      </c>
    </row>
    <row r="1468" spans="16:21" x14ac:dyDescent="0.3">
      <c r="P1468">
        <f t="shared" si="25"/>
        <v>1464</v>
      </c>
      <c r="Q1468">
        <v>322.91666666666669</v>
      </c>
      <c r="R1468">
        <v>51.040907539191046</v>
      </c>
      <c r="S1468">
        <v>186.08333333333334</v>
      </c>
      <c r="T1468">
        <v>42.022630987974999</v>
      </c>
      <c r="U1468">
        <v>0.17276220634496758</v>
      </c>
    </row>
    <row r="1469" spans="16:21" x14ac:dyDescent="0.3">
      <c r="P1469">
        <f t="shared" si="25"/>
        <v>1465</v>
      </c>
      <c r="Q1469">
        <v>348.41666666666669</v>
      </c>
      <c r="R1469">
        <v>44.469516286866508</v>
      </c>
      <c r="S1469">
        <v>178.33333333333334</v>
      </c>
      <c r="T1469">
        <v>47.015149073721382</v>
      </c>
      <c r="U1469">
        <v>-0.18265237028463283</v>
      </c>
    </row>
    <row r="1470" spans="16:21" x14ac:dyDescent="0.3">
      <c r="P1470">
        <f t="shared" si="25"/>
        <v>1466</v>
      </c>
      <c r="Q1470">
        <v>315.58333333333331</v>
      </c>
      <c r="R1470">
        <v>41.546159068358413</v>
      </c>
      <c r="S1470">
        <v>203.66666666666666</v>
      </c>
      <c r="T1470">
        <v>33.583906679818973</v>
      </c>
      <c r="U1470">
        <v>4.1590366208921224E-2</v>
      </c>
    </row>
    <row r="1471" spans="16:21" x14ac:dyDescent="0.3">
      <c r="P1471">
        <f t="shared" si="25"/>
        <v>1467</v>
      </c>
      <c r="Q1471">
        <v>320.25</v>
      </c>
      <c r="R1471">
        <v>49.79069829158491</v>
      </c>
      <c r="S1471">
        <v>219.08333333333334</v>
      </c>
      <c r="T1471">
        <v>39.116279645862669</v>
      </c>
      <c r="U1471">
        <v>0.33699519988085641</v>
      </c>
    </row>
    <row r="1472" spans="16:21" x14ac:dyDescent="0.3">
      <c r="P1472">
        <f t="shared" si="25"/>
        <v>1468</v>
      </c>
      <c r="Q1472">
        <v>328.91666666666669</v>
      </c>
      <c r="R1472">
        <v>57.316439547692156</v>
      </c>
      <c r="S1472">
        <v>164.25</v>
      </c>
      <c r="T1472">
        <v>46.37029809538155</v>
      </c>
      <c r="U1472">
        <v>-0.30677512442233851</v>
      </c>
    </row>
    <row r="1473" spans="16:21" x14ac:dyDescent="0.3">
      <c r="P1473">
        <f t="shared" si="25"/>
        <v>1469</v>
      </c>
      <c r="Q1473">
        <v>314.5</v>
      </c>
      <c r="R1473">
        <v>47.776943849898601</v>
      </c>
      <c r="S1473">
        <v>183.75</v>
      </c>
      <c r="T1473">
        <v>38.122112409275729</v>
      </c>
      <c r="U1473">
        <v>4.3698662229708238E-2</v>
      </c>
    </row>
    <row r="1474" spans="16:21" x14ac:dyDescent="0.3">
      <c r="P1474">
        <f t="shared" si="25"/>
        <v>1470</v>
      </c>
      <c r="Q1474">
        <v>325.25</v>
      </c>
      <c r="R1474">
        <v>52.214809811358727</v>
      </c>
      <c r="S1474">
        <v>190.91666666666666</v>
      </c>
      <c r="T1474">
        <v>47.212206305598826</v>
      </c>
      <c r="U1474">
        <v>-0.13724815505846244</v>
      </c>
    </row>
    <row r="1475" spans="16:21" x14ac:dyDescent="0.3">
      <c r="P1475">
        <f t="shared" si="25"/>
        <v>1471</v>
      </c>
      <c r="Q1475">
        <v>330.08333333333331</v>
      </c>
      <c r="R1475">
        <v>37.662275152956134</v>
      </c>
      <c r="S1475">
        <v>199.66666666666666</v>
      </c>
      <c r="T1475">
        <v>46.394226391052626</v>
      </c>
      <c r="U1475">
        <v>0.11520725348170797</v>
      </c>
    </row>
    <row r="1476" spans="16:21" x14ac:dyDescent="0.3">
      <c r="P1476">
        <f t="shared" si="25"/>
        <v>1472</v>
      </c>
      <c r="Q1476">
        <v>319.66666666666669</v>
      </c>
      <c r="R1476">
        <v>47.457796243003436</v>
      </c>
      <c r="S1476">
        <v>192.66666666666666</v>
      </c>
      <c r="T1476">
        <v>48.129245188598631</v>
      </c>
      <c r="U1476">
        <v>-0.18377309305134459</v>
      </c>
    </row>
    <row r="1477" spans="16:21" x14ac:dyDescent="0.3">
      <c r="P1477">
        <f t="shared" si="25"/>
        <v>1473</v>
      </c>
      <c r="Q1477">
        <v>329.25</v>
      </c>
      <c r="R1477">
        <v>44.835304676722622</v>
      </c>
      <c r="S1477">
        <v>188.66666666666666</v>
      </c>
      <c r="T1477">
        <v>34.75193476192328</v>
      </c>
      <c r="U1477">
        <v>0.12888545738197441</v>
      </c>
    </row>
    <row r="1478" spans="16:21" x14ac:dyDescent="0.3">
      <c r="P1478">
        <f t="shared" ref="P1478:P1541" si="26">P1477+1</f>
        <v>1474</v>
      </c>
      <c r="Q1478">
        <v>307.25</v>
      </c>
      <c r="R1478">
        <v>51.485434833552681</v>
      </c>
      <c r="S1478">
        <v>168</v>
      </c>
      <c r="T1478">
        <v>37.326568651199743</v>
      </c>
      <c r="U1478">
        <v>-0.38047220074083005</v>
      </c>
    </row>
    <row r="1479" spans="16:21" x14ac:dyDescent="0.3">
      <c r="P1479">
        <f t="shared" si="26"/>
        <v>1475</v>
      </c>
      <c r="Q1479">
        <v>330.58333333333331</v>
      </c>
      <c r="R1479">
        <v>51.63589014934437</v>
      </c>
      <c r="S1479">
        <v>178.08333333333334</v>
      </c>
      <c r="T1479">
        <v>47.314149975232461</v>
      </c>
      <c r="U1479">
        <v>9.2967140453212901E-2</v>
      </c>
    </row>
    <row r="1480" spans="16:21" x14ac:dyDescent="0.3">
      <c r="P1480">
        <f t="shared" si="26"/>
        <v>1476</v>
      </c>
      <c r="Q1480">
        <v>308.58333333333331</v>
      </c>
      <c r="R1480">
        <v>46.806095821597992</v>
      </c>
      <c r="S1480">
        <v>195.83333333333334</v>
      </c>
      <c r="T1480">
        <v>47.362880235923427</v>
      </c>
      <c r="U1480">
        <v>0.28747172567701879</v>
      </c>
    </row>
    <row r="1481" spans="16:21" x14ac:dyDescent="0.3">
      <c r="P1481">
        <f t="shared" si="26"/>
        <v>1477</v>
      </c>
      <c r="Q1481">
        <v>302.91666666666669</v>
      </c>
      <c r="R1481">
        <v>43.673287723802837</v>
      </c>
      <c r="S1481">
        <v>176.41666666666666</v>
      </c>
      <c r="T1481">
        <v>49.490969485412812</v>
      </c>
      <c r="U1481">
        <v>-0.44779137514996231</v>
      </c>
    </row>
    <row r="1482" spans="16:21" x14ac:dyDescent="0.3">
      <c r="P1482">
        <f t="shared" si="26"/>
        <v>1478</v>
      </c>
      <c r="Q1482">
        <v>312.58333333333331</v>
      </c>
      <c r="R1482">
        <v>41.938175998255012</v>
      </c>
      <c r="S1482">
        <v>199.08333333333334</v>
      </c>
      <c r="T1482">
        <v>49.813211707398089</v>
      </c>
      <c r="U1482">
        <v>-0.42022000714514884</v>
      </c>
    </row>
    <row r="1483" spans="16:21" x14ac:dyDescent="0.3">
      <c r="P1483">
        <f t="shared" si="26"/>
        <v>1479</v>
      </c>
      <c r="Q1483">
        <v>316.91666666666669</v>
      </c>
      <c r="R1483">
        <v>52.065445413062712</v>
      </c>
      <c r="S1483">
        <v>162.91666666666666</v>
      </c>
      <c r="T1483">
        <v>24.073592976285873</v>
      </c>
      <c r="U1483">
        <v>7.1744115582452047E-3</v>
      </c>
    </row>
    <row r="1484" spans="16:21" x14ac:dyDescent="0.3">
      <c r="P1484">
        <f t="shared" si="26"/>
        <v>1480</v>
      </c>
      <c r="Q1484">
        <v>324.08333333333331</v>
      </c>
      <c r="R1484">
        <v>42.891953755567073</v>
      </c>
      <c r="S1484">
        <v>178.58333333333334</v>
      </c>
      <c r="T1484">
        <v>44.49404114001895</v>
      </c>
      <c r="U1484">
        <v>-0.44770508821994087</v>
      </c>
    </row>
    <row r="1485" spans="16:21" x14ac:dyDescent="0.3">
      <c r="P1485">
        <f t="shared" si="26"/>
        <v>1481</v>
      </c>
      <c r="Q1485">
        <v>313.41666666666669</v>
      </c>
      <c r="R1485">
        <v>45.330018818224787</v>
      </c>
      <c r="S1485">
        <v>172.91666666666666</v>
      </c>
      <c r="T1485">
        <v>32.922659600213301</v>
      </c>
      <c r="U1485">
        <v>0.32165825159218692</v>
      </c>
    </row>
    <row r="1486" spans="16:21" x14ac:dyDescent="0.3">
      <c r="P1486">
        <f t="shared" si="26"/>
        <v>1482</v>
      </c>
      <c r="Q1486">
        <v>320.08333333333331</v>
      </c>
      <c r="R1486">
        <v>43.105490756205761</v>
      </c>
      <c r="S1486">
        <v>173.16666666666666</v>
      </c>
      <c r="T1486">
        <v>45.172061625690205</v>
      </c>
      <c r="U1486">
        <v>-0.77834260272411271</v>
      </c>
    </row>
    <row r="1487" spans="16:21" x14ac:dyDescent="0.3">
      <c r="P1487">
        <f t="shared" si="26"/>
        <v>1483</v>
      </c>
      <c r="Q1487">
        <v>335.83333333333331</v>
      </c>
      <c r="R1487">
        <v>41.612570944440186</v>
      </c>
      <c r="S1487">
        <v>162.75</v>
      </c>
      <c r="T1487">
        <v>45.639147868708264</v>
      </c>
      <c r="U1487">
        <v>0.19216606689184551</v>
      </c>
    </row>
    <row r="1488" spans="16:21" x14ac:dyDescent="0.3">
      <c r="P1488">
        <f t="shared" si="26"/>
        <v>1484</v>
      </c>
      <c r="Q1488">
        <v>318.08333333333331</v>
      </c>
      <c r="R1488">
        <v>46.127212109227933</v>
      </c>
      <c r="S1488">
        <v>186.25</v>
      </c>
      <c r="T1488">
        <v>41.429293544982926</v>
      </c>
      <c r="U1488">
        <v>0.45976213898121482</v>
      </c>
    </row>
    <row r="1489" spans="16:21" x14ac:dyDescent="0.3">
      <c r="P1489">
        <f t="shared" si="26"/>
        <v>1485</v>
      </c>
      <c r="Q1489">
        <v>317.08333333333331</v>
      </c>
      <c r="R1489">
        <v>61.74059859728866</v>
      </c>
      <c r="S1489">
        <v>161.08333333333334</v>
      </c>
      <c r="T1489">
        <v>43.878879436536003</v>
      </c>
      <c r="U1489">
        <v>-0.41728199963209972</v>
      </c>
    </row>
    <row r="1490" spans="16:21" x14ac:dyDescent="0.3">
      <c r="P1490">
        <f t="shared" si="26"/>
        <v>1486</v>
      </c>
      <c r="Q1490">
        <v>307.33333333333331</v>
      </c>
      <c r="R1490">
        <v>38.889898976781225</v>
      </c>
      <c r="S1490">
        <v>200.75</v>
      </c>
      <c r="T1490">
        <v>38.765319552404051</v>
      </c>
      <c r="U1490">
        <v>-4.2210954377814381E-3</v>
      </c>
    </row>
    <row r="1491" spans="16:21" x14ac:dyDescent="0.3">
      <c r="P1491">
        <f t="shared" si="26"/>
        <v>1487</v>
      </c>
      <c r="Q1491">
        <v>333.66666666666669</v>
      </c>
      <c r="R1491">
        <v>43.745822311358793</v>
      </c>
      <c r="S1491">
        <v>180.25</v>
      </c>
      <c r="T1491">
        <v>39.24312331189666</v>
      </c>
      <c r="U1491">
        <v>-5.3272753654064628E-2</v>
      </c>
    </row>
    <row r="1492" spans="16:21" x14ac:dyDescent="0.3">
      <c r="P1492">
        <f t="shared" si="26"/>
        <v>1488</v>
      </c>
      <c r="Q1492">
        <v>317.83333333333331</v>
      </c>
      <c r="R1492">
        <v>51.749103344596257</v>
      </c>
      <c r="S1492">
        <v>172.33333333333334</v>
      </c>
      <c r="T1492">
        <v>49.976964390576697</v>
      </c>
      <c r="U1492">
        <v>-0.13569361702012389</v>
      </c>
    </row>
    <row r="1493" spans="16:21" x14ac:dyDescent="0.3">
      <c r="P1493">
        <f t="shared" si="26"/>
        <v>1489</v>
      </c>
      <c r="Q1493">
        <v>321.08333333333331</v>
      </c>
      <c r="R1493">
        <v>35.484845250109935</v>
      </c>
      <c r="S1493">
        <v>185.66666666666666</v>
      </c>
      <c r="T1493">
        <v>36.397635620846039</v>
      </c>
      <c r="U1493">
        <v>-5.9875705224752079E-2</v>
      </c>
    </row>
    <row r="1494" spans="16:21" x14ac:dyDescent="0.3">
      <c r="P1494">
        <f t="shared" si="26"/>
        <v>1490</v>
      </c>
      <c r="Q1494">
        <v>300</v>
      </c>
      <c r="R1494">
        <v>49.965442603317889</v>
      </c>
      <c r="S1494">
        <v>181.75</v>
      </c>
      <c r="T1494">
        <v>40.716592552556619</v>
      </c>
      <c r="U1494">
        <v>-3.7580464673404597E-2</v>
      </c>
    </row>
    <row r="1495" spans="16:21" x14ac:dyDescent="0.3">
      <c r="P1495">
        <f t="shared" si="26"/>
        <v>1491</v>
      </c>
      <c r="Q1495">
        <v>330</v>
      </c>
      <c r="R1495">
        <v>42.323430003636602</v>
      </c>
      <c r="S1495">
        <v>189.66666666666666</v>
      </c>
      <c r="T1495">
        <v>53.816748547663352</v>
      </c>
      <c r="U1495">
        <v>0.18275936740102217</v>
      </c>
    </row>
    <row r="1496" spans="16:21" x14ac:dyDescent="0.3">
      <c r="P1496">
        <f t="shared" si="26"/>
        <v>1492</v>
      </c>
      <c r="Q1496">
        <v>313.58333333333331</v>
      </c>
      <c r="R1496">
        <v>58.481478549480435</v>
      </c>
      <c r="S1496">
        <v>185.91666666666666</v>
      </c>
      <c r="T1496">
        <v>39.095357393135203</v>
      </c>
      <c r="U1496">
        <v>0.14065995116216665</v>
      </c>
    </row>
    <row r="1497" spans="16:21" x14ac:dyDescent="0.3">
      <c r="P1497">
        <f t="shared" si="26"/>
        <v>1493</v>
      </c>
      <c r="Q1497">
        <v>303.25</v>
      </c>
      <c r="R1497">
        <v>31.197683480435764</v>
      </c>
      <c r="S1497">
        <v>188.5</v>
      </c>
      <c r="T1497">
        <v>49.092676735852457</v>
      </c>
      <c r="U1497">
        <v>4.6565171082561085E-2</v>
      </c>
    </row>
    <row r="1498" spans="16:21" x14ac:dyDescent="0.3">
      <c r="P1498">
        <f t="shared" si="26"/>
        <v>1494</v>
      </c>
      <c r="Q1498">
        <v>328.41666666666669</v>
      </c>
      <c r="R1498">
        <v>49.835106890503262</v>
      </c>
      <c r="S1498">
        <v>166.41666666666666</v>
      </c>
      <c r="T1498">
        <v>36.97040175681903</v>
      </c>
      <c r="U1498">
        <v>-0.46900090359439883</v>
      </c>
    </row>
    <row r="1499" spans="16:21" x14ac:dyDescent="0.3">
      <c r="P1499">
        <f t="shared" si="26"/>
        <v>1495</v>
      </c>
      <c r="Q1499">
        <v>316.83333333333331</v>
      </c>
      <c r="R1499">
        <v>46.469605576379159</v>
      </c>
      <c r="S1499">
        <v>177.75</v>
      </c>
      <c r="T1499">
        <v>33.018245644712039</v>
      </c>
      <c r="U1499">
        <v>-0.19839678839176098</v>
      </c>
    </row>
    <row r="1500" spans="16:21" x14ac:dyDescent="0.3">
      <c r="P1500">
        <f t="shared" si="26"/>
        <v>1496</v>
      </c>
      <c r="Q1500">
        <v>322.25</v>
      </c>
      <c r="R1500">
        <v>48.854375443761434</v>
      </c>
      <c r="S1500">
        <v>193.25</v>
      </c>
      <c r="T1500">
        <v>40.839207988046354</v>
      </c>
      <c r="U1500">
        <v>-0.11854741856483635</v>
      </c>
    </row>
    <row r="1501" spans="16:21" x14ac:dyDescent="0.3">
      <c r="P1501">
        <f t="shared" si="26"/>
        <v>1497</v>
      </c>
      <c r="Q1501">
        <v>321.16666666666669</v>
      </c>
      <c r="R1501">
        <v>53.700911340384955</v>
      </c>
      <c r="S1501">
        <v>194.91666666666666</v>
      </c>
      <c r="T1501">
        <v>49.016617466720305</v>
      </c>
      <c r="U1501">
        <v>-0.59344038568451007</v>
      </c>
    </row>
    <row r="1502" spans="16:21" x14ac:dyDescent="0.3">
      <c r="P1502">
        <f t="shared" si="26"/>
        <v>1498</v>
      </c>
      <c r="Q1502">
        <v>312.66666666666669</v>
      </c>
      <c r="R1502">
        <v>40.037104003283055</v>
      </c>
      <c r="S1502">
        <v>172.66666666666666</v>
      </c>
      <c r="T1502">
        <v>42.662168323476102</v>
      </c>
      <c r="U1502">
        <v>0.24997206169380531</v>
      </c>
    </row>
    <row r="1503" spans="16:21" x14ac:dyDescent="0.3">
      <c r="P1503">
        <f t="shared" si="26"/>
        <v>1499</v>
      </c>
      <c r="Q1503">
        <v>318.58333333333331</v>
      </c>
      <c r="R1503">
        <v>56.055910941801301</v>
      </c>
      <c r="S1503">
        <v>204</v>
      </c>
      <c r="T1503">
        <v>45.353159657394222</v>
      </c>
      <c r="U1503">
        <v>2.0525334518972621E-2</v>
      </c>
    </row>
    <row r="1504" spans="16:21" x14ac:dyDescent="0.3">
      <c r="P1504">
        <f t="shared" si="26"/>
        <v>1500</v>
      </c>
      <c r="Q1504">
        <v>302.25</v>
      </c>
      <c r="R1504">
        <v>44.417697128304823</v>
      </c>
      <c r="S1504">
        <v>163.58333333333334</v>
      </c>
      <c r="T1504">
        <v>40.27735283649055</v>
      </c>
      <c r="U1504">
        <v>0.15469300344230133</v>
      </c>
    </row>
    <row r="1505" spans="16:21" x14ac:dyDescent="0.3">
      <c r="P1505">
        <f t="shared" si="26"/>
        <v>1501</v>
      </c>
      <c r="Q1505">
        <v>308.5</v>
      </c>
      <c r="R1505">
        <v>48.541453699623865</v>
      </c>
      <c r="S1505">
        <v>196.91666666666666</v>
      </c>
      <c r="T1505">
        <v>32.550543448426183</v>
      </c>
      <c r="U1505">
        <v>-0.74471143229462267</v>
      </c>
    </row>
    <row r="1506" spans="16:21" x14ac:dyDescent="0.3">
      <c r="P1506">
        <f t="shared" si="26"/>
        <v>1502</v>
      </c>
      <c r="Q1506">
        <v>315.16666666666669</v>
      </c>
      <c r="R1506">
        <v>38.259480900658936</v>
      </c>
      <c r="S1506">
        <v>174.16666666666666</v>
      </c>
      <c r="T1506">
        <v>49.311317773976214</v>
      </c>
      <c r="U1506">
        <v>0.19735413785682068</v>
      </c>
    </row>
    <row r="1507" spans="16:21" x14ac:dyDescent="0.3">
      <c r="P1507">
        <f t="shared" si="26"/>
        <v>1503</v>
      </c>
      <c r="Q1507">
        <v>328.66666666666669</v>
      </c>
      <c r="R1507">
        <v>52.289983976306893</v>
      </c>
      <c r="S1507">
        <v>189.41666666666666</v>
      </c>
      <c r="T1507">
        <v>34.984303839743859</v>
      </c>
      <c r="U1507">
        <v>2.3539020823238419E-2</v>
      </c>
    </row>
    <row r="1508" spans="16:21" x14ac:dyDescent="0.3">
      <c r="P1508">
        <f t="shared" si="26"/>
        <v>1504</v>
      </c>
      <c r="Q1508">
        <v>330.83333333333331</v>
      </c>
      <c r="R1508">
        <v>38.273734961181866</v>
      </c>
      <c r="S1508">
        <v>202.25</v>
      </c>
      <c r="T1508">
        <v>42.759634746292718</v>
      </c>
      <c r="U1508">
        <v>-0.13501067492188701</v>
      </c>
    </row>
    <row r="1509" spans="16:21" x14ac:dyDescent="0.3">
      <c r="P1509">
        <f t="shared" si="26"/>
        <v>1505</v>
      </c>
      <c r="Q1509">
        <v>331.66666666666669</v>
      </c>
      <c r="R1509">
        <v>39.373118040643305</v>
      </c>
      <c r="S1509">
        <v>159.33333333333334</v>
      </c>
      <c r="T1509">
        <v>41.972574018005751</v>
      </c>
      <c r="U1509">
        <v>0.80167954178446166</v>
      </c>
    </row>
    <row r="1510" spans="16:21" x14ac:dyDescent="0.3">
      <c r="P1510">
        <f t="shared" si="26"/>
        <v>1506</v>
      </c>
      <c r="Q1510">
        <v>327.91666666666669</v>
      </c>
      <c r="R1510">
        <v>47.635850390480584</v>
      </c>
      <c r="S1510">
        <v>199.58333333333334</v>
      </c>
      <c r="T1510">
        <v>33.611303113234079</v>
      </c>
      <c r="U1510">
        <v>-0.12448331259612397</v>
      </c>
    </row>
    <row r="1511" spans="16:21" x14ac:dyDescent="0.3">
      <c r="P1511">
        <f t="shared" si="26"/>
        <v>1507</v>
      </c>
      <c r="Q1511">
        <v>302.75</v>
      </c>
      <c r="R1511">
        <v>49.182637365048024</v>
      </c>
      <c r="S1511">
        <v>157.58333333333334</v>
      </c>
      <c r="T1511">
        <v>43.650384426784406</v>
      </c>
      <c r="U1511">
        <v>0.10678480474266547</v>
      </c>
    </row>
    <row r="1512" spans="16:21" x14ac:dyDescent="0.3">
      <c r="P1512">
        <f t="shared" si="26"/>
        <v>1508</v>
      </c>
      <c r="Q1512">
        <v>316.83333333333331</v>
      </c>
      <c r="R1512">
        <v>45.938364504337116</v>
      </c>
      <c r="S1512">
        <v>194.83333333333334</v>
      </c>
      <c r="T1512">
        <v>55.773622526217281</v>
      </c>
      <c r="U1512">
        <v>-0.27691006577475025</v>
      </c>
    </row>
    <row r="1513" spans="16:21" x14ac:dyDescent="0.3">
      <c r="P1513">
        <f t="shared" si="26"/>
        <v>1509</v>
      </c>
      <c r="Q1513">
        <v>305.58333333333331</v>
      </c>
      <c r="R1513">
        <v>40.897784632896624</v>
      </c>
      <c r="S1513">
        <v>190.83333333333334</v>
      </c>
      <c r="T1513">
        <v>40.64666671636823</v>
      </c>
      <c r="U1513">
        <v>-0.13572354918801199</v>
      </c>
    </row>
    <row r="1514" spans="16:21" x14ac:dyDescent="0.3">
      <c r="P1514">
        <f t="shared" si="26"/>
        <v>1510</v>
      </c>
      <c r="Q1514">
        <v>310.33333333333331</v>
      </c>
      <c r="R1514">
        <v>37.678866353660069</v>
      </c>
      <c r="S1514">
        <v>173.33333333333334</v>
      </c>
      <c r="T1514">
        <v>38.824390958949181</v>
      </c>
      <c r="U1514">
        <v>-6.4216299374065015E-4</v>
      </c>
    </row>
    <row r="1515" spans="16:21" x14ac:dyDescent="0.3">
      <c r="P1515">
        <f t="shared" si="26"/>
        <v>1511</v>
      </c>
      <c r="Q1515">
        <v>329.33333333333331</v>
      </c>
      <c r="R1515">
        <v>49.803857706248515</v>
      </c>
      <c r="S1515">
        <v>181.08333333333334</v>
      </c>
      <c r="T1515">
        <v>44.518552482661839</v>
      </c>
      <c r="U1515">
        <v>-6.7830702798516856E-2</v>
      </c>
    </row>
    <row r="1516" spans="16:21" x14ac:dyDescent="0.3">
      <c r="P1516">
        <f t="shared" si="26"/>
        <v>1512</v>
      </c>
      <c r="Q1516">
        <v>346.75</v>
      </c>
      <c r="R1516">
        <v>34.18698582794336</v>
      </c>
      <c r="S1516">
        <v>211.16666666666666</v>
      </c>
      <c r="T1516">
        <v>46.882509499489181</v>
      </c>
      <c r="U1516">
        <v>-0.41085078117924723</v>
      </c>
    </row>
    <row r="1517" spans="16:21" x14ac:dyDescent="0.3">
      <c r="P1517">
        <f t="shared" si="26"/>
        <v>1513</v>
      </c>
      <c r="Q1517">
        <v>333.5</v>
      </c>
      <c r="R1517">
        <v>51.964148480204386</v>
      </c>
      <c r="S1517">
        <v>194.66666666666666</v>
      </c>
      <c r="T1517">
        <v>42.268263042217178</v>
      </c>
      <c r="U1517">
        <v>5.5751517647065471E-2</v>
      </c>
    </row>
    <row r="1518" spans="16:21" x14ac:dyDescent="0.3">
      <c r="P1518">
        <f t="shared" si="26"/>
        <v>1514</v>
      </c>
      <c r="Q1518">
        <v>316.91666666666669</v>
      </c>
      <c r="R1518">
        <v>55.536160755989954</v>
      </c>
      <c r="S1518">
        <v>194.75</v>
      </c>
      <c r="T1518">
        <v>29.643717715563277</v>
      </c>
      <c r="U1518">
        <v>0.40684939403231257</v>
      </c>
    </row>
    <row r="1519" spans="16:21" x14ac:dyDescent="0.3">
      <c r="P1519">
        <f t="shared" si="26"/>
        <v>1515</v>
      </c>
      <c r="Q1519">
        <v>310</v>
      </c>
      <c r="R1519">
        <v>48.428015933679625</v>
      </c>
      <c r="S1519">
        <v>179.16666666666666</v>
      </c>
      <c r="T1519">
        <v>48.814739453148675</v>
      </c>
      <c r="U1519">
        <v>-0.37228872429557613</v>
      </c>
    </row>
    <row r="1520" spans="16:21" x14ac:dyDescent="0.3">
      <c r="P1520">
        <f t="shared" si="26"/>
        <v>1516</v>
      </c>
      <c r="Q1520">
        <v>314.41666666666669</v>
      </c>
      <c r="R1520">
        <v>46.821631235094308</v>
      </c>
      <c r="S1520">
        <v>204.75</v>
      </c>
      <c r="T1520">
        <v>46.006175474801012</v>
      </c>
      <c r="U1520">
        <v>0.14662421814314711</v>
      </c>
    </row>
    <row r="1521" spans="16:21" x14ac:dyDescent="0.3">
      <c r="P1521">
        <f t="shared" si="26"/>
        <v>1517</v>
      </c>
      <c r="Q1521">
        <v>310.75</v>
      </c>
      <c r="R1521">
        <v>55.853908465827985</v>
      </c>
      <c r="S1521">
        <v>187.83333333333334</v>
      </c>
      <c r="T1521">
        <v>51.359399127987082</v>
      </c>
      <c r="U1521">
        <v>-0.40556358183641877</v>
      </c>
    </row>
    <row r="1522" spans="16:21" x14ac:dyDescent="0.3">
      <c r="P1522">
        <f t="shared" si="26"/>
        <v>1518</v>
      </c>
      <c r="Q1522">
        <v>312.08333333333331</v>
      </c>
      <c r="R1522">
        <v>46.539247041089119</v>
      </c>
      <c r="S1522">
        <v>197.08333333333334</v>
      </c>
      <c r="T1522">
        <v>42.951258492163042</v>
      </c>
      <c r="U1522">
        <v>0.31171011018249112</v>
      </c>
    </row>
    <row r="1523" spans="16:21" x14ac:dyDescent="0.3">
      <c r="P1523">
        <f t="shared" si="26"/>
        <v>1519</v>
      </c>
      <c r="Q1523">
        <v>328.75</v>
      </c>
      <c r="R1523">
        <v>47.814271357561701</v>
      </c>
      <c r="S1523">
        <v>193.75</v>
      </c>
      <c r="T1523">
        <v>40.680853213542832</v>
      </c>
      <c r="U1523">
        <v>0.26968348367630046</v>
      </c>
    </row>
    <row r="1524" spans="16:21" x14ac:dyDescent="0.3">
      <c r="P1524">
        <f t="shared" si="26"/>
        <v>1520</v>
      </c>
      <c r="Q1524">
        <v>289</v>
      </c>
      <c r="R1524">
        <v>26.604852599068874</v>
      </c>
      <c r="S1524">
        <v>171.75</v>
      </c>
      <c r="T1524">
        <v>32.874762356555522</v>
      </c>
      <c r="U1524">
        <v>-6.3403563969375619E-3</v>
      </c>
    </row>
    <row r="1525" spans="16:21" x14ac:dyDescent="0.3">
      <c r="P1525">
        <f t="shared" si="26"/>
        <v>1521</v>
      </c>
      <c r="Q1525">
        <v>331.25</v>
      </c>
      <c r="R1525">
        <v>50.000227272210751</v>
      </c>
      <c r="S1525">
        <v>175.75</v>
      </c>
      <c r="T1525">
        <v>51.631781967029852</v>
      </c>
      <c r="U1525">
        <v>-0.21812575716764221</v>
      </c>
    </row>
    <row r="1526" spans="16:21" x14ac:dyDescent="0.3">
      <c r="P1526">
        <f t="shared" si="26"/>
        <v>1522</v>
      </c>
      <c r="Q1526">
        <v>310.91666666666669</v>
      </c>
      <c r="R1526">
        <v>48.002761915489394</v>
      </c>
      <c r="S1526">
        <v>169</v>
      </c>
      <c r="T1526">
        <v>37.892191567896703</v>
      </c>
      <c r="U1526">
        <v>0.48724953693595957</v>
      </c>
    </row>
    <row r="1527" spans="16:21" x14ac:dyDescent="0.3">
      <c r="P1527">
        <f t="shared" si="26"/>
        <v>1523</v>
      </c>
      <c r="Q1527">
        <v>346.66666666666669</v>
      </c>
      <c r="R1527">
        <v>40.51337227796941</v>
      </c>
      <c r="S1527">
        <v>212.5</v>
      </c>
      <c r="T1527">
        <v>41.779725400551094</v>
      </c>
      <c r="U1527">
        <v>0.11445289664809083</v>
      </c>
    </row>
    <row r="1528" spans="16:21" x14ac:dyDescent="0.3">
      <c r="P1528">
        <f t="shared" si="26"/>
        <v>1524</v>
      </c>
      <c r="Q1528">
        <v>318.16666666666669</v>
      </c>
      <c r="R1528">
        <v>51.87893833169921</v>
      </c>
      <c r="S1528">
        <v>189.33333333333334</v>
      </c>
      <c r="T1528">
        <v>37.117340552590399</v>
      </c>
      <c r="U1528">
        <v>3.1127512475354221E-2</v>
      </c>
    </row>
    <row r="1529" spans="16:21" x14ac:dyDescent="0.3">
      <c r="P1529">
        <f t="shared" si="26"/>
        <v>1525</v>
      </c>
      <c r="Q1529">
        <v>304.08333333333331</v>
      </c>
      <c r="R1529">
        <v>43.719058322498981</v>
      </c>
      <c r="S1529">
        <v>196.08333333333334</v>
      </c>
      <c r="T1529">
        <v>36.292895205869762</v>
      </c>
      <c r="U1529">
        <v>0.15709745612119674</v>
      </c>
    </row>
    <row r="1530" spans="16:21" x14ac:dyDescent="0.3">
      <c r="P1530">
        <f t="shared" si="26"/>
        <v>1526</v>
      </c>
      <c r="Q1530">
        <v>328.58333333333331</v>
      </c>
      <c r="R1530">
        <v>46.554871502411729</v>
      </c>
      <c r="S1530">
        <v>175.58333333333334</v>
      </c>
      <c r="T1530">
        <v>34.592322672506242</v>
      </c>
      <c r="U1530">
        <v>-0.16941057410265822</v>
      </c>
    </row>
    <row r="1531" spans="16:21" x14ac:dyDescent="0.3">
      <c r="P1531">
        <f t="shared" si="26"/>
        <v>1527</v>
      </c>
      <c r="Q1531">
        <v>326</v>
      </c>
      <c r="R1531">
        <v>49.256287092936859</v>
      </c>
      <c r="S1531">
        <v>189.5</v>
      </c>
      <c r="T1531">
        <v>43.936938280387103</v>
      </c>
      <c r="U1531">
        <v>0.31118369014008057</v>
      </c>
    </row>
    <row r="1532" spans="16:21" x14ac:dyDescent="0.3">
      <c r="P1532">
        <f t="shared" si="26"/>
        <v>1528</v>
      </c>
      <c r="Q1532">
        <v>294.33333333333331</v>
      </c>
      <c r="R1532">
        <v>34.37846401279127</v>
      </c>
      <c r="S1532">
        <v>184.83333333333334</v>
      </c>
      <c r="T1532">
        <v>37.09406552225974</v>
      </c>
      <c r="U1532">
        <v>-0.56904455295426493</v>
      </c>
    </row>
    <row r="1533" spans="16:21" x14ac:dyDescent="0.3">
      <c r="P1533">
        <f t="shared" si="26"/>
        <v>1529</v>
      </c>
      <c r="Q1533">
        <v>316.41666666666669</v>
      </c>
      <c r="R1533">
        <v>44.485867691239108</v>
      </c>
      <c r="S1533">
        <v>155.91666666666666</v>
      </c>
      <c r="T1533">
        <v>49.192494500192986</v>
      </c>
      <c r="U1533">
        <v>-0.26502004173681432</v>
      </c>
    </row>
    <row r="1534" spans="16:21" x14ac:dyDescent="0.3">
      <c r="P1534">
        <f t="shared" si="26"/>
        <v>1530</v>
      </c>
      <c r="Q1534">
        <v>297.83333333333331</v>
      </c>
      <c r="R1534">
        <v>46.808766337734362</v>
      </c>
      <c r="S1534">
        <v>182.75</v>
      </c>
      <c r="T1534">
        <v>33.737287167977001</v>
      </c>
      <c r="U1534">
        <v>0.1285748180883633</v>
      </c>
    </row>
    <row r="1535" spans="16:21" x14ac:dyDescent="0.3">
      <c r="P1535">
        <f t="shared" si="26"/>
        <v>1531</v>
      </c>
      <c r="Q1535">
        <v>314.16666666666669</v>
      </c>
      <c r="R1535">
        <v>48.105628726288593</v>
      </c>
      <c r="S1535">
        <v>193.83333333333334</v>
      </c>
      <c r="T1535">
        <v>51.059383134352572</v>
      </c>
      <c r="U1535">
        <v>0.3858194754220442</v>
      </c>
    </row>
    <row r="1536" spans="16:21" x14ac:dyDescent="0.3">
      <c r="P1536">
        <f t="shared" si="26"/>
        <v>1532</v>
      </c>
      <c r="Q1536">
        <v>300.91666666666669</v>
      </c>
      <c r="R1536">
        <v>49.650521069010438</v>
      </c>
      <c r="S1536">
        <v>190.16666666666666</v>
      </c>
      <c r="T1536">
        <v>37.745158228532723</v>
      </c>
      <c r="U1536">
        <v>0.31061116323045052</v>
      </c>
    </row>
    <row r="1537" spans="16:21" x14ac:dyDescent="0.3">
      <c r="P1537">
        <f t="shared" si="26"/>
        <v>1533</v>
      </c>
      <c r="Q1537">
        <v>334.75</v>
      </c>
      <c r="R1537">
        <v>41.523542062961653</v>
      </c>
      <c r="S1537">
        <v>210.58333333333334</v>
      </c>
      <c r="T1537">
        <v>36.758322083906918</v>
      </c>
      <c r="U1537">
        <v>0.22613575991047771</v>
      </c>
    </row>
    <row r="1538" spans="16:21" x14ac:dyDescent="0.3">
      <c r="P1538">
        <f t="shared" si="26"/>
        <v>1534</v>
      </c>
      <c r="Q1538">
        <v>329.41666666666669</v>
      </c>
      <c r="R1538">
        <v>44.198844767571536</v>
      </c>
      <c r="S1538">
        <v>184</v>
      </c>
      <c r="T1538">
        <v>49.296874324665026</v>
      </c>
      <c r="U1538">
        <v>0.13205374655472599</v>
      </c>
    </row>
    <row r="1539" spans="16:21" x14ac:dyDescent="0.3">
      <c r="P1539">
        <f t="shared" si="26"/>
        <v>1535</v>
      </c>
      <c r="Q1539">
        <v>338.91666666666669</v>
      </c>
      <c r="R1539">
        <v>41.49799191928858</v>
      </c>
      <c r="S1539">
        <v>170.16666666666666</v>
      </c>
      <c r="T1539">
        <v>37.16996180528119</v>
      </c>
      <c r="U1539">
        <v>0.16756774953400691</v>
      </c>
    </row>
    <row r="1540" spans="16:21" x14ac:dyDescent="0.3">
      <c r="P1540">
        <f t="shared" si="26"/>
        <v>1536</v>
      </c>
      <c r="Q1540">
        <v>305.08333333333331</v>
      </c>
      <c r="R1540">
        <v>44.760896760318438</v>
      </c>
      <c r="S1540">
        <v>160.25</v>
      </c>
      <c r="T1540">
        <v>34.949639092947336</v>
      </c>
      <c r="U1540">
        <v>0.33924334219391916</v>
      </c>
    </row>
    <row r="1541" spans="16:21" x14ac:dyDescent="0.3">
      <c r="P1541">
        <f t="shared" si="26"/>
        <v>1537</v>
      </c>
      <c r="Q1541">
        <v>328.16666666666669</v>
      </c>
      <c r="R1541">
        <v>38.771670382412353</v>
      </c>
      <c r="S1541">
        <v>184</v>
      </c>
      <c r="T1541">
        <v>47.874836814343297</v>
      </c>
      <c r="U1541">
        <v>0.59628579864517817</v>
      </c>
    </row>
    <row r="1542" spans="16:21" x14ac:dyDescent="0.3">
      <c r="P1542">
        <f t="shared" ref="P1542:P1605" si="27">P1541+1</f>
        <v>1538</v>
      </c>
      <c r="Q1542">
        <v>323.16666666666669</v>
      </c>
      <c r="R1542">
        <v>44.337206483808671</v>
      </c>
      <c r="S1542">
        <v>206.25</v>
      </c>
      <c r="T1542">
        <v>47.566460682062335</v>
      </c>
      <c r="U1542">
        <v>-0.14140937175209589</v>
      </c>
    </row>
    <row r="1543" spans="16:21" x14ac:dyDescent="0.3">
      <c r="P1543">
        <f t="shared" si="27"/>
        <v>1539</v>
      </c>
      <c r="Q1543">
        <v>338.58333333333331</v>
      </c>
      <c r="R1543">
        <v>47.651115284731738</v>
      </c>
      <c r="S1543">
        <v>181.91666666666666</v>
      </c>
      <c r="T1543">
        <v>44.044313085249911</v>
      </c>
      <c r="U1543">
        <v>0.35430361638799179</v>
      </c>
    </row>
    <row r="1544" spans="16:21" x14ac:dyDescent="0.3">
      <c r="P1544">
        <f t="shared" si="27"/>
        <v>1540</v>
      </c>
      <c r="Q1544">
        <v>320.91666666666669</v>
      </c>
      <c r="R1544">
        <v>51.697473708865068</v>
      </c>
      <c r="S1544">
        <v>167.41666666666666</v>
      </c>
      <c r="T1544">
        <v>42.707159998664352</v>
      </c>
      <c r="U1544">
        <v>6.2480162677047951E-2</v>
      </c>
    </row>
    <row r="1545" spans="16:21" x14ac:dyDescent="0.3">
      <c r="P1545">
        <f t="shared" si="27"/>
        <v>1541</v>
      </c>
      <c r="Q1545">
        <v>331.33333333333331</v>
      </c>
      <c r="R1545">
        <v>48.199082098640865</v>
      </c>
      <c r="S1545">
        <v>201.66666666666666</v>
      </c>
      <c r="T1545">
        <v>49.518285572711498</v>
      </c>
      <c r="U1545">
        <v>0.12525030208561494</v>
      </c>
    </row>
    <row r="1546" spans="16:21" x14ac:dyDescent="0.3">
      <c r="P1546">
        <f t="shared" si="27"/>
        <v>1542</v>
      </c>
      <c r="Q1546">
        <v>314.66666666666669</v>
      </c>
      <c r="R1546">
        <v>32.297856200551692</v>
      </c>
      <c r="S1546">
        <v>169.83333333333334</v>
      </c>
      <c r="T1546">
        <v>42.366009817762986</v>
      </c>
      <c r="U1546">
        <v>0.41386397669011965</v>
      </c>
    </row>
    <row r="1547" spans="16:21" x14ac:dyDescent="0.3">
      <c r="P1547">
        <f t="shared" si="27"/>
        <v>1543</v>
      </c>
      <c r="Q1547">
        <v>311.08333333333331</v>
      </c>
      <c r="R1547">
        <v>54.481787337743967</v>
      </c>
      <c r="S1547">
        <v>184.66666666666666</v>
      </c>
      <c r="T1547">
        <v>46.869903763373358</v>
      </c>
      <c r="U1547">
        <v>0.47564090861486502</v>
      </c>
    </row>
    <row r="1548" spans="16:21" x14ac:dyDescent="0.3">
      <c r="P1548">
        <f t="shared" si="27"/>
        <v>1544</v>
      </c>
      <c r="Q1548">
        <v>335.33333333333331</v>
      </c>
      <c r="R1548">
        <v>44.426309431427867</v>
      </c>
      <c r="S1548">
        <v>189.75</v>
      </c>
      <c r="T1548">
        <v>53.344719428534731</v>
      </c>
      <c r="U1548">
        <v>-0.39506695091893579</v>
      </c>
    </row>
    <row r="1549" spans="16:21" x14ac:dyDescent="0.3">
      <c r="P1549">
        <f t="shared" si="27"/>
        <v>1545</v>
      </c>
      <c r="Q1549">
        <v>314</v>
      </c>
      <c r="R1549">
        <v>54.552726787943421</v>
      </c>
      <c r="S1549">
        <v>195.33333333333334</v>
      </c>
      <c r="T1549">
        <v>46.519464808406894</v>
      </c>
      <c r="U1549">
        <v>0.21790839313394503</v>
      </c>
    </row>
    <row r="1550" spans="16:21" x14ac:dyDescent="0.3">
      <c r="P1550">
        <f t="shared" si="27"/>
        <v>1546</v>
      </c>
      <c r="Q1550">
        <v>335.08333333333331</v>
      </c>
      <c r="R1550">
        <v>54.708248228602891</v>
      </c>
      <c r="S1550">
        <v>172.83333333333334</v>
      </c>
      <c r="T1550">
        <v>42.535190422077882</v>
      </c>
      <c r="U1550">
        <v>0.18752641080229418</v>
      </c>
    </row>
    <row r="1551" spans="16:21" x14ac:dyDescent="0.3">
      <c r="P1551">
        <f t="shared" si="27"/>
        <v>1547</v>
      </c>
      <c r="Q1551">
        <v>305.08333333333331</v>
      </c>
      <c r="R1551">
        <v>52.636762703255172</v>
      </c>
      <c r="S1551">
        <v>167.08333333333334</v>
      </c>
      <c r="T1551">
        <v>41.44757550390031</v>
      </c>
      <c r="U1551">
        <v>0.19655188624339778</v>
      </c>
    </row>
    <row r="1552" spans="16:21" x14ac:dyDescent="0.3">
      <c r="P1552">
        <f t="shared" si="27"/>
        <v>1548</v>
      </c>
      <c r="Q1552">
        <v>311.33333333333331</v>
      </c>
      <c r="R1552">
        <v>50.719071781966292</v>
      </c>
      <c r="S1552">
        <v>202.58333333333334</v>
      </c>
      <c r="T1552">
        <v>27.417507125369706</v>
      </c>
      <c r="U1552">
        <v>-7.0626198270755725E-2</v>
      </c>
    </row>
    <row r="1553" spans="16:21" x14ac:dyDescent="0.3">
      <c r="P1553">
        <f t="shared" si="27"/>
        <v>1549</v>
      </c>
      <c r="Q1553">
        <v>324.08333333333331</v>
      </c>
      <c r="R1553">
        <v>49.575394067719763</v>
      </c>
      <c r="S1553">
        <v>210.91666666666666</v>
      </c>
      <c r="T1553">
        <v>30.568725352833511</v>
      </c>
      <c r="U1553">
        <v>4.5775782604910074E-2</v>
      </c>
    </row>
    <row r="1554" spans="16:21" x14ac:dyDescent="0.3">
      <c r="P1554">
        <f t="shared" si="27"/>
        <v>1550</v>
      </c>
      <c r="Q1554">
        <v>316.58333333333331</v>
      </c>
      <c r="R1554">
        <v>52.04274175806821</v>
      </c>
      <c r="S1554">
        <v>201.58333333333334</v>
      </c>
      <c r="T1554">
        <v>35.978423668873702</v>
      </c>
      <c r="U1554">
        <v>-0.29680098029739227</v>
      </c>
    </row>
    <row r="1555" spans="16:21" x14ac:dyDescent="0.3">
      <c r="P1555">
        <f t="shared" si="27"/>
        <v>1551</v>
      </c>
      <c r="Q1555">
        <v>316.33333333333331</v>
      </c>
      <c r="R1555">
        <v>48.61225684075491</v>
      </c>
      <c r="S1555">
        <v>164.91666666666666</v>
      </c>
      <c r="T1555">
        <v>46.142976089804222</v>
      </c>
      <c r="U1555">
        <v>-2.8923533064887701E-2</v>
      </c>
    </row>
    <row r="1556" spans="16:21" x14ac:dyDescent="0.3">
      <c r="P1556">
        <f t="shared" si="27"/>
        <v>1552</v>
      </c>
      <c r="Q1556">
        <v>316</v>
      </c>
      <c r="R1556">
        <v>44.690857311901361</v>
      </c>
      <c r="S1556">
        <v>171.75</v>
      </c>
      <c r="T1556">
        <v>38.298172280149352</v>
      </c>
      <c r="U1556">
        <v>7.1704159424560154E-3</v>
      </c>
    </row>
    <row r="1557" spans="16:21" x14ac:dyDescent="0.3">
      <c r="P1557">
        <f t="shared" si="27"/>
        <v>1553</v>
      </c>
      <c r="Q1557">
        <v>327.58333333333331</v>
      </c>
      <c r="R1557">
        <v>41.443188569267761</v>
      </c>
      <c r="S1557">
        <v>175.25</v>
      </c>
      <c r="T1557">
        <v>34.091121211461285</v>
      </c>
      <c r="U1557">
        <v>-0.70198473263451466</v>
      </c>
    </row>
    <row r="1558" spans="16:21" x14ac:dyDescent="0.3">
      <c r="P1558">
        <f t="shared" si="27"/>
        <v>1554</v>
      </c>
      <c r="Q1558">
        <v>319.33333333333331</v>
      </c>
      <c r="R1558">
        <v>41.565574333779836</v>
      </c>
      <c r="S1558">
        <v>171.58333333333334</v>
      </c>
      <c r="T1558">
        <v>45.104844193245711</v>
      </c>
      <c r="U1558">
        <v>-0.3732421102775772</v>
      </c>
    </row>
    <row r="1559" spans="16:21" x14ac:dyDescent="0.3">
      <c r="P1559">
        <f t="shared" si="27"/>
        <v>1555</v>
      </c>
      <c r="Q1559">
        <v>332.75</v>
      </c>
      <c r="R1559">
        <v>53.457077089091683</v>
      </c>
      <c r="S1559">
        <v>194.75</v>
      </c>
      <c r="T1559">
        <v>34.056437116805235</v>
      </c>
      <c r="U1559">
        <v>-0.19762926349693072</v>
      </c>
    </row>
    <row r="1560" spans="16:21" x14ac:dyDescent="0.3">
      <c r="P1560">
        <f t="shared" si="27"/>
        <v>1556</v>
      </c>
      <c r="Q1560">
        <v>318.58333333333331</v>
      </c>
      <c r="R1560">
        <v>52.474163916997149</v>
      </c>
      <c r="S1560">
        <v>175.16666666666666</v>
      </c>
      <c r="T1560">
        <v>32.18930746616828</v>
      </c>
      <c r="U1560">
        <v>-0.43202853686442433</v>
      </c>
    </row>
    <row r="1561" spans="16:21" x14ac:dyDescent="0.3">
      <c r="P1561">
        <f t="shared" si="27"/>
        <v>1557</v>
      </c>
      <c r="Q1561">
        <v>292.41666666666669</v>
      </c>
      <c r="R1561">
        <v>52.011289567018416</v>
      </c>
      <c r="S1561">
        <v>171.08333333333334</v>
      </c>
      <c r="T1561">
        <v>37.46867378426299</v>
      </c>
      <c r="U1561">
        <v>0.18382386275065626</v>
      </c>
    </row>
    <row r="1562" spans="16:21" x14ac:dyDescent="0.3">
      <c r="P1562">
        <f t="shared" si="27"/>
        <v>1558</v>
      </c>
      <c r="Q1562">
        <v>328.58333333333331</v>
      </c>
      <c r="R1562">
        <v>37.274066864323615</v>
      </c>
      <c r="S1562">
        <v>177.91666666666666</v>
      </c>
      <c r="T1562">
        <v>44.223519726155885</v>
      </c>
      <c r="U1562">
        <v>-0.44629853976224221</v>
      </c>
    </row>
    <row r="1563" spans="16:21" x14ac:dyDescent="0.3">
      <c r="P1563">
        <f t="shared" si="27"/>
        <v>1559</v>
      </c>
      <c r="Q1563">
        <v>329.08333333333331</v>
      </c>
      <c r="R1563">
        <v>47.030857053125473</v>
      </c>
      <c r="S1563">
        <v>190.41666666666666</v>
      </c>
      <c r="T1563">
        <v>54.716556133875208</v>
      </c>
      <c r="U1563">
        <v>0.16736418575559378</v>
      </c>
    </row>
    <row r="1564" spans="16:21" x14ac:dyDescent="0.3">
      <c r="P1564">
        <f t="shared" si="27"/>
        <v>1560</v>
      </c>
      <c r="Q1564">
        <v>318.25</v>
      </c>
      <c r="R1564">
        <v>49.830850247247803</v>
      </c>
      <c r="S1564">
        <v>164</v>
      </c>
      <c r="T1564">
        <v>52.563381654047824</v>
      </c>
      <c r="U1564">
        <v>9.5411441984584219E-2</v>
      </c>
    </row>
    <row r="1565" spans="16:21" x14ac:dyDescent="0.3">
      <c r="P1565">
        <f t="shared" si="27"/>
        <v>1561</v>
      </c>
      <c r="Q1565">
        <v>297.58333333333331</v>
      </c>
      <c r="R1565">
        <v>39.151125220874725</v>
      </c>
      <c r="S1565">
        <v>154.25</v>
      </c>
      <c r="T1565">
        <v>42.710707620625364</v>
      </c>
      <c r="U1565">
        <v>-0.18064417681332326</v>
      </c>
    </row>
    <row r="1566" spans="16:21" x14ac:dyDescent="0.3">
      <c r="P1566">
        <f t="shared" si="27"/>
        <v>1562</v>
      </c>
      <c r="Q1566">
        <v>344.16666666666669</v>
      </c>
      <c r="R1566">
        <v>44.363853700411582</v>
      </c>
      <c r="S1566">
        <v>193.58333333333334</v>
      </c>
      <c r="T1566">
        <v>46.343496814220856</v>
      </c>
      <c r="U1566">
        <v>-0.15211384136274075</v>
      </c>
    </row>
    <row r="1567" spans="16:21" x14ac:dyDescent="0.3">
      <c r="P1567">
        <f t="shared" si="27"/>
        <v>1563</v>
      </c>
      <c r="Q1567">
        <v>336.33333333333331</v>
      </c>
      <c r="R1567">
        <v>46.6112224749155</v>
      </c>
      <c r="S1567">
        <v>172</v>
      </c>
      <c r="T1567">
        <v>37.528171236600862</v>
      </c>
      <c r="U1567">
        <v>-0.25351357281178333</v>
      </c>
    </row>
    <row r="1568" spans="16:21" x14ac:dyDescent="0.3">
      <c r="P1568">
        <f t="shared" si="27"/>
        <v>1564</v>
      </c>
      <c r="Q1568">
        <v>309.83333333333331</v>
      </c>
      <c r="R1568">
        <v>42.742002618955453</v>
      </c>
      <c r="S1568">
        <v>185.16666666666666</v>
      </c>
      <c r="T1568">
        <v>45.954193266641951</v>
      </c>
      <c r="U1568">
        <v>-0.38117645117044935</v>
      </c>
    </row>
    <row r="1569" spans="16:21" x14ac:dyDescent="0.3">
      <c r="P1569">
        <f t="shared" si="27"/>
        <v>1565</v>
      </c>
      <c r="Q1569">
        <v>309.83333333333331</v>
      </c>
      <c r="R1569">
        <v>45.708231471392885</v>
      </c>
      <c r="S1569">
        <v>165.25</v>
      </c>
      <c r="T1569">
        <v>44.766312415394765</v>
      </c>
      <c r="U1569">
        <v>-0.32541649189052235</v>
      </c>
    </row>
    <row r="1570" spans="16:21" x14ac:dyDescent="0.3">
      <c r="P1570">
        <f t="shared" si="27"/>
        <v>1566</v>
      </c>
      <c r="Q1570">
        <v>309.08333333333331</v>
      </c>
      <c r="R1570">
        <v>53.822027145589871</v>
      </c>
      <c r="S1570">
        <v>161.16666666666666</v>
      </c>
      <c r="T1570">
        <v>35.883228124098068</v>
      </c>
      <c r="U1570">
        <v>-5.5551923590423664E-2</v>
      </c>
    </row>
    <row r="1571" spans="16:21" x14ac:dyDescent="0.3">
      <c r="P1571">
        <f t="shared" si="27"/>
        <v>1567</v>
      </c>
      <c r="Q1571">
        <v>312.75</v>
      </c>
      <c r="R1571">
        <v>39.8614076292072</v>
      </c>
      <c r="S1571">
        <v>186.66666666666666</v>
      </c>
      <c r="T1571">
        <v>48.315879816311366</v>
      </c>
      <c r="U1571">
        <v>0.20339547448269929</v>
      </c>
    </row>
    <row r="1572" spans="16:21" x14ac:dyDescent="0.3">
      <c r="P1572">
        <f t="shared" si="27"/>
        <v>1568</v>
      </c>
      <c r="Q1572">
        <v>308</v>
      </c>
      <c r="R1572">
        <v>52.873777656191386</v>
      </c>
      <c r="S1572">
        <v>180.25</v>
      </c>
      <c r="T1572">
        <v>43.146947643015153</v>
      </c>
      <c r="U1572">
        <v>0.52863618806905832</v>
      </c>
    </row>
    <row r="1573" spans="16:21" x14ac:dyDescent="0.3">
      <c r="P1573">
        <f t="shared" si="27"/>
        <v>1569</v>
      </c>
      <c r="Q1573">
        <v>303.75</v>
      </c>
      <c r="R1573">
        <v>46.987667627696837</v>
      </c>
      <c r="S1573">
        <v>174.66666666666666</v>
      </c>
      <c r="T1573">
        <v>37.363894417747836</v>
      </c>
      <c r="U1573">
        <v>-0.30757974714395697</v>
      </c>
    </row>
    <row r="1574" spans="16:21" x14ac:dyDescent="0.3">
      <c r="P1574">
        <f t="shared" si="27"/>
        <v>1570</v>
      </c>
      <c r="Q1574">
        <v>328.33333333333331</v>
      </c>
      <c r="R1574">
        <v>40.200256293469238</v>
      </c>
      <c r="S1574">
        <v>180.33333333333334</v>
      </c>
      <c r="T1574">
        <v>40.92417230424924</v>
      </c>
      <c r="U1574">
        <v>7.8061750528578264E-2</v>
      </c>
    </row>
    <row r="1575" spans="16:21" x14ac:dyDescent="0.3">
      <c r="P1575">
        <f t="shared" si="27"/>
        <v>1571</v>
      </c>
      <c r="Q1575">
        <v>310.25</v>
      </c>
      <c r="R1575">
        <v>54.399406748102081</v>
      </c>
      <c r="S1575">
        <v>180.66666666666666</v>
      </c>
      <c r="T1575">
        <v>45.173067867990348</v>
      </c>
      <c r="U1575">
        <v>0.25355820306250065</v>
      </c>
    </row>
    <row r="1576" spans="16:21" x14ac:dyDescent="0.3">
      <c r="P1576">
        <f t="shared" si="27"/>
        <v>1572</v>
      </c>
      <c r="Q1576">
        <v>315.41666666666669</v>
      </c>
      <c r="R1576">
        <v>43.791776590699129</v>
      </c>
      <c r="S1576">
        <v>207.16666666666666</v>
      </c>
      <c r="T1576">
        <v>44.38229240122552</v>
      </c>
      <c r="U1576">
        <v>-0.53438578030995298</v>
      </c>
    </row>
    <row r="1577" spans="16:21" x14ac:dyDescent="0.3">
      <c r="P1577">
        <f t="shared" si="27"/>
        <v>1573</v>
      </c>
      <c r="Q1577">
        <v>318.83333333333331</v>
      </c>
      <c r="R1577">
        <v>45.322748318604006</v>
      </c>
      <c r="S1577">
        <v>185.58333333333334</v>
      </c>
      <c r="T1577">
        <v>58.638272226396403</v>
      </c>
      <c r="U1577">
        <v>-0.29711282868750727</v>
      </c>
    </row>
    <row r="1578" spans="16:21" x14ac:dyDescent="0.3">
      <c r="P1578">
        <f t="shared" si="27"/>
        <v>1574</v>
      </c>
      <c r="Q1578">
        <v>302.83333333333331</v>
      </c>
      <c r="R1578">
        <v>47.994002150521361</v>
      </c>
      <c r="S1578">
        <v>179.25</v>
      </c>
      <c r="T1578">
        <v>50.890479552573574</v>
      </c>
      <c r="U1578">
        <v>0.33169170923525282</v>
      </c>
    </row>
    <row r="1579" spans="16:21" x14ac:dyDescent="0.3">
      <c r="P1579">
        <f t="shared" si="27"/>
        <v>1575</v>
      </c>
      <c r="Q1579">
        <v>332</v>
      </c>
      <c r="R1579">
        <v>52.951092357175995</v>
      </c>
      <c r="S1579">
        <v>173.66666666666666</v>
      </c>
      <c r="T1579">
        <v>50.6168016182434</v>
      </c>
      <c r="U1579">
        <v>0.13933753605187368</v>
      </c>
    </row>
    <row r="1580" spans="16:21" x14ac:dyDescent="0.3">
      <c r="P1580">
        <f t="shared" si="27"/>
        <v>1576</v>
      </c>
      <c r="Q1580">
        <v>329.66666666666669</v>
      </c>
      <c r="R1580">
        <v>46.099365669730446</v>
      </c>
      <c r="S1580">
        <v>181</v>
      </c>
      <c r="T1580">
        <v>44.637937391253359</v>
      </c>
      <c r="U1580">
        <v>0.15674433648271374</v>
      </c>
    </row>
    <row r="1581" spans="16:21" x14ac:dyDescent="0.3">
      <c r="P1581">
        <f t="shared" si="27"/>
        <v>1577</v>
      </c>
      <c r="Q1581">
        <v>331.5</v>
      </c>
      <c r="R1581">
        <v>43.208795400936602</v>
      </c>
      <c r="S1581">
        <v>199.75</v>
      </c>
      <c r="T1581">
        <v>50.107384685293646</v>
      </c>
      <c r="U1581">
        <v>-0.36053679558022261</v>
      </c>
    </row>
    <row r="1582" spans="16:21" x14ac:dyDescent="0.3">
      <c r="P1582">
        <f t="shared" si="27"/>
        <v>1578</v>
      </c>
      <c r="Q1582">
        <v>306.08333333333331</v>
      </c>
      <c r="R1582">
        <v>46.374872375876087</v>
      </c>
      <c r="S1582">
        <v>188.58333333333334</v>
      </c>
      <c r="T1582">
        <v>36.310425082845995</v>
      </c>
      <c r="U1582">
        <v>-2.0384781952334282E-2</v>
      </c>
    </row>
    <row r="1583" spans="16:21" x14ac:dyDescent="0.3">
      <c r="P1583">
        <f t="shared" si="27"/>
        <v>1579</v>
      </c>
      <c r="Q1583">
        <v>332.25</v>
      </c>
      <c r="R1583">
        <v>51.765423700662311</v>
      </c>
      <c r="S1583">
        <v>175.91666666666666</v>
      </c>
      <c r="T1583">
        <v>34.908864030197108</v>
      </c>
      <c r="U1583">
        <v>6.5764341461096498E-2</v>
      </c>
    </row>
    <row r="1584" spans="16:21" x14ac:dyDescent="0.3">
      <c r="P1584">
        <f t="shared" si="27"/>
        <v>1580</v>
      </c>
      <c r="Q1584">
        <v>304.08333333333331</v>
      </c>
      <c r="R1584">
        <v>51.135218842404626</v>
      </c>
      <c r="S1584">
        <v>201.16666666666666</v>
      </c>
      <c r="T1584">
        <v>44.10696365002066</v>
      </c>
      <c r="U1584">
        <v>0.39488056004502842</v>
      </c>
    </row>
    <row r="1585" spans="16:21" x14ac:dyDescent="0.3">
      <c r="P1585">
        <f t="shared" si="27"/>
        <v>1581</v>
      </c>
      <c r="Q1585">
        <v>302.58333333333331</v>
      </c>
      <c r="R1585">
        <v>24.857624889589012</v>
      </c>
      <c r="S1585">
        <v>202.75</v>
      </c>
      <c r="T1585">
        <v>44.460656765279573</v>
      </c>
      <c r="U1585">
        <v>0.58581236634265643</v>
      </c>
    </row>
    <row r="1586" spans="16:21" x14ac:dyDescent="0.3">
      <c r="P1586">
        <f t="shared" si="27"/>
        <v>1582</v>
      </c>
      <c r="Q1586">
        <v>321.75</v>
      </c>
      <c r="R1586">
        <v>50.89762452038584</v>
      </c>
      <c r="S1586">
        <v>195.5</v>
      </c>
      <c r="T1586">
        <v>40.509258201058188</v>
      </c>
      <c r="U1586">
        <v>-0.37563808515396191</v>
      </c>
    </row>
    <row r="1587" spans="16:21" x14ac:dyDescent="0.3">
      <c r="P1587">
        <f t="shared" si="27"/>
        <v>1583</v>
      </c>
      <c r="Q1587">
        <v>325.58333333333331</v>
      </c>
      <c r="R1587">
        <v>43.130791222920529</v>
      </c>
      <c r="S1587">
        <v>186</v>
      </c>
      <c r="T1587">
        <v>42.73597590278753</v>
      </c>
      <c r="U1587">
        <v>-0.32699400627522229</v>
      </c>
    </row>
    <row r="1588" spans="16:21" x14ac:dyDescent="0.3">
      <c r="P1588">
        <f t="shared" si="27"/>
        <v>1584</v>
      </c>
      <c r="Q1588">
        <v>321.91666666666669</v>
      </c>
      <c r="R1588">
        <v>52.539955935430484</v>
      </c>
      <c r="S1588">
        <v>170.25</v>
      </c>
      <c r="T1588">
        <v>35.427582987887227</v>
      </c>
      <c r="U1588">
        <v>9.0366299748824264E-2</v>
      </c>
    </row>
    <row r="1589" spans="16:21" x14ac:dyDescent="0.3">
      <c r="P1589">
        <f t="shared" si="27"/>
        <v>1585</v>
      </c>
      <c r="Q1589">
        <v>313.58333333333331</v>
      </c>
      <c r="R1589">
        <v>51.967574389024499</v>
      </c>
      <c r="S1589">
        <v>207.66666666666666</v>
      </c>
      <c r="T1589">
        <v>38.908595295625744</v>
      </c>
      <c r="U1589">
        <v>0.1847119485572507</v>
      </c>
    </row>
    <row r="1590" spans="16:21" x14ac:dyDescent="0.3">
      <c r="P1590">
        <f t="shared" si="27"/>
        <v>1586</v>
      </c>
      <c r="Q1590">
        <v>334.91666666666669</v>
      </c>
      <c r="R1590">
        <v>40.148493311101006</v>
      </c>
      <c r="S1590">
        <v>162.41666666666666</v>
      </c>
      <c r="T1590">
        <v>44.252289788384438</v>
      </c>
      <c r="U1590">
        <v>0.15808068184869153</v>
      </c>
    </row>
    <row r="1591" spans="16:21" x14ac:dyDescent="0.3">
      <c r="P1591">
        <f t="shared" si="27"/>
        <v>1587</v>
      </c>
      <c r="Q1591">
        <v>314.91666666666669</v>
      </c>
      <c r="R1591">
        <v>50.283665038429497</v>
      </c>
      <c r="S1591">
        <v>181</v>
      </c>
      <c r="T1591">
        <v>44.861402726012194</v>
      </c>
      <c r="U1591">
        <v>-0.24043118127412053</v>
      </c>
    </row>
    <row r="1592" spans="16:21" x14ac:dyDescent="0.3">
      <c r="P1592">
        <f t="shared" si="27"/>
        <v>1588</v>
      </c>
      <c r="Q1592">
        <v>302.16666666666669</v>
      </c>
      <c r="R1592">
        <v>43.070414509969751</v>
      </c>
      <c r="S1592">
        <v>169.83333333333334</v>
      </c>
      <c r="T1592">
        <v>37.819747927945464</v>
      </c>
      <c r="U1592">
        <v>0.13295729194450001</v>
      </c>
    </row>
    <row r="1593" spans="16:21" x14ac:dyDescent="0.3">
      <c r="P1593">
        <f t="shared" si="27"/>
        <v>1589</v>
      </c>
      <c r="Q1593">
        <v>315.25</v>
      </c>
      <c r="R1593">
        <v>40.689790991219049</v>
      </c>
      <c r="S1593">
        <v>175.66666666666666</v>
      </c>
      <c r="T1593">
        <v>49.218129204839187</v>
      </c>
      <c r="U1593">
        <v>0.56283800341682755</v>
      </c>
    </row>
    <row r="1594" spans="16:21" x14ac:dyDescent="0.3">
      <c r="P1594">
        <f t="shared" si="27"/>
        <v>1590</v>
      </c>
      <c r="Q1594">
        <v>311</v>
      </c>
      <c r="R1594">
        <v>48.266306712202081</v>
      </c>
      <c r="S1594">
        <v>185.83333333333334</v>
      </c>
      <c r="T1594">
        <v>51.847386772637989</v>
      </c>
      <c r="U1594">
        <v>2.5138679967311315E-2</v>
      </c>
    </row>
    <row r="1595" spans="16:21" x14ac:dyDescent="0.3">
      <c r="P1595">
        <f t="shared" si="27"/>
        <v>1591</v>
      </c>
      <c r="Q1595">
        <v>308.08333333333331</v>
      </c>
      <c r="R1595">
        <v>47.106182441824252</v>
      </c>
      <c r="S1595">
        <v>202.08333333333334</v>
      </c>
      <c r="T1595">
        <v>32.792622045302544</v>
      </c>
      <c r="U1595">
        <v>0.39818042514703672</v>
      </c>
    </row>
    <row r="1596" spans="16:21" x14ac:dyDescent="0.3">
      <c r="P1596">
        <f t="shared" si="27"/>
        <v>1592</v>
      </c>
      <c r="Q1596">
        <v>321.33333333333331</v>
      </c>
      <c r="R1596">
        <v>39.020585087951559</v>
      </c>
      <c r="S1596">
        <v>178.75</v>
      </c>
      <c r="T1596">
        <v>47.888364500632662</v>
      </c>
      <c r="U1596">
        <v>0.21240623651088106</v>
      </c>
    </row>
    <row r="1597" spans="16:21" x14ac:dyDescent="0.3">
      <c r="P1597">
        <f t="shared" si="27"/>
        <v>1593</v>
      </c>
      <c r="Q1597">
        <v>301.41666666666669</v>
      </c>
      <c r="R1597">
        <v>49.421118660922446</v>
      </c>
      <c r="S1597">
        <v>185.33333333333334</v>
      </c>
      <c r="T1597">
        <v>40.638837969547716</v>
      </c>
      <c r="U1597">
        <v>0.3703203256111372</v>
      </c>
    </row>
    <row r="1598" spans="16:21" x14ac:dyDescent="0.3">
      <c r="P1598">
        <f t="shared" si="27"/>
        <v>1594</v>
      </c>
      <c r="Q1598">
        <v>307</v>
      </c>
      <c r="R1598">
        <v>52.763623833091678</v>
      </c>
      <c r="S1598">
        <v>182.83333333333334</v>
      </c>
      <c r="T1598">
        <v>49.294722810557509</v>
      </c>
      <c r="U1598">
        <v>8.5632447085211769E-3</v>
      </c>
    </row>
    <row r="1599" spans="16:21" x14ac:dyDescent="0.3">
      <c r="P1599">
        <f t="shared" si="27"/>
        <v>1595</v>
      </c>
      <c r="Q1599">
        <v>325.25</v>
      </c>
      <c r="R1599">
        <v>44.843414434918067</v>
      </c>
      <c r="S1599">
        <v>193.5</v>
      </c>
      <c r="T1599">
        <v>36.520231005940701</v>
      </c>
      <c r="U1599">
        <v>-0.11110426236866559</v>
      </c>
    </row>
    <row r="1600" spans="16:21" x14ac:dyDescent="0.3">
      <c r="P1600">
        <f t="shared" si="27"/>
        <v>1596</v>
      </c>
      <c r="Q1600">
        <v>317.91666666666669</v>
      </c>
      <c r="R1600">
        <v>43.725296055618905</v>
      </c>
      <c r="S1600">
        <v>186</v>
      </c>
      <c r="T1600">
        <v>48.67891087150948</v>
      </c>
      <c r="U1600">
        <v>0.5467786219887919</v>
      </c>
    </row>
    <row r="1601" spans="16:21" x14ac:dyDescent="0.3">
      <c r="P1601">
        <f t="shared" si="27"/>
        <v>1597</v>
      </c>
      <c r="Q1601">
        <v>321.83333333333331</v>
      </c>
      <c r="R1601">
        <v>42.771769222516966</v>
      </c>
      <c r="S1601">
        <v>197.83333333333334</v>
      </c>
      <c r="T1601">
        <v>39.43195135773513</v>
      </c>
      <c r="U1601">
        <v>1.6529830610421219E-2</v>
      </c>
    </row>
    <row r="1602" spans="16:21" x14ac:dyDescent="0.3">
      <c r="P1602">
        <f t="shared" si="27"/>
        <v>1598</v>
      </c>
      <c r="Q1602">
        <v>322</v>
      </c>
      <c r="R1602">
        <v>48.785243670601872</v>
      </c>
      <c r="S1602">
        <v>219.58333333333334</v>
      </c>
      <c r="T1602">
        <v>35.056988236903933</v>
      </c>
      <c r="U1602">
        <v>0.48440163871667868</v>
      </c>
    </row>
    <row r="1603" spans="16:21" x14ac:dyDescent="0.3">
      <c r="P1603">
        <f t="shared" si="27"/>
        <v>1599</v>
      </c>
      <c r="Q1603">
        <v>328.08333333333331</v>
      </c>
      <c r="R1603">
        <v>39.223041311160166</v>
      </c>
      <c r="S1603">
        <v>195.58333333333334</v>
      </c>
      <c r="T1603">
        <v>28.773277796447122</v>
      </c>
      <c r="U1603">
        <v>0.29493469539412015</v>
      </c>
    </row>
    <row r="1604" spans="16:21" x14ac:dyDescent="0.3">
      <c r="P1604">
        <f t="shared" si="27"/>
        <v>1600</v>
      </c>
      <c r="Q1604">
        <v>331.33333333333331</v>
      </c>
      <c r="R1604">
        <v>45.93143770552993</v>
      </c>
      <c r="S1604">
        <v>195.75</v>
      </c>
      <c r="T1604">
        <v>46.60886571926379</v>
      </c>
      <c r="U1604">
        <v>-0.36307375434583772</v>
      </c>
    </row>
    <row r="1605" spans="16:21" x14ac:dyDescent="0.3">
      <c r="P1605">
        <f t="shared" si="27"/>
        <v>1601</v>
      </c>
      <c r="Q1605">
        <v>336.33333333333331</v>
      </c>
      <c r="R1605">
        <v>50.198394275900846</v>
      </c>
      <c r="S1605">
        <v>196.58333333333334</v>
      </c>
      <c r="T1605">
        <v>38.922903594701488</v>
      </c>
      <c r="U1605">
        <v>-2.1092590082513359E-3</v>
      </c>
    </row>
    <row r="1606" spans="16:21" x14ac:dyDescent="0.3">
      <c r="P1606">
        <f t="shared" ref="P1606:P1669" si="28">P1605+1</f>
        <v>1602</v>
      </c>
      <c r="Q1606">
        <v>312.75</v>
      </c>
      <c r="R1606">
        <v>34.837610292743832</v>
      </c>
      <c r="S1606">
        <v>202</v>
      </c>
      <c r="T1606">
        <v>42.601749857360211</v>
      </c>
      <c r="U1606">
        <v>0.31955995908786422</v>
      </c>
    </row>
    <row r="1607" spans="16:21" x14ac:dyDescent="0.3">
      <c r="P1607">
        <f t="shared" si="28"/>
        <v>1603</v>
      </c>
      <c r="Q1607">
        <v>326.91666666666669</v>
      </c>
      <c r="R1607">
        <v>58.152555377813826</v>
      </c>
      <c r="S1607">
        <v>186</v>
      </c>
      <c r="T1607">
        <v>48.607893111379269</v>
      </c>
      <c r="U1607">
        <v>-4.9303059357163316E-2</v>
      </c>
    </row>
    <row r="1608" spans="16:21" x14ac:dyDescent="0.3">
      <c r="P1608">
        <f t="shared" si="28"/>
        <v>1604</v>
      </c>
      <c r="Q1608">
        <v>323.83333333333331</v>
      </c>
      <c r="R1608">
        <v>36.565839332095372</v>
      </c>
      <c r="S1608">
        <v>180.91666666666666</v>
      </c>
      <c r="T1608">
        <v>61.427648991362695</v>
      </c>
      <c r="U1608">
        <v>4.4797121020249873E-2</v>
      </c>
    </row>
    <row r="1609" spans="16:21" x14ac:dyDescent="0.3">
      <c r="P1609">
        <f t="shared" si="28"/>
        <v>1605</v>
      </c>
      <c r="Q1609">
        <v>322.91666666666669</v>
      </c>
      <c r="R1609">
        <v>49.290342652368381</v>
      </c>
      <c r="S1609">
        <v>194.83333333333334</v>
      </c>
      <c r="T1609">
        <v>48.892894693555967</v>
      </c>
      <c r="U1609">
        <v>-0.25874447372678355</v>
      </c>
    </row>
    <row r="1610" spans="16:21" x14ac:dyDescent="0.3">
      <c r="P1610">
        <f t="shared" si="28"/>
        <v>1606</v>
      </c>
      <c r="Q1610">
        <v>317.58333333333331</v>
      </c>
      <c r="R1610">
        <v>45.354078363940232</v>
      </c>
      <c r="S1610">
        <v>174.58333333333334</v>
      </c>
      <c r="T1610">
        <v>46.087778568003635</v>
      </c>
      <c r="U1610">
        <v>0.17892073900455821</v>
      </c>
    </row>
    <row r="1611" spans="16:21" x14ac:dyDescent="0.3">
      <c r="P1611">
        <f t="shared" si="28"/>
        <v>1607</v>
      </c>
      <c r="Q1611">
        <v>328</v>
      </c>
      <c r="R1611">
        <v>32.951755367782482</v>
      </c>
      <c r="S1611">
        <v>196.83333333333334</v>
      </c>
      <c r="T1611">
        <v>37.838973014444782</v>
      </c>
      <c r="U1611">
        <v>-0.42630704840561395</v>
      </c>
    </row>
    <row r="1612" spans="16:21" x14ac:dyDescent="0.3">
      <c r="P1612">
        <f t="shared" si="28"/>
        <v>1608</v>
      </c>
      <c r="Q1612">
        <v>337.08333333333331</v>
      </c>
      <c r="R1612">
        <v>42.949141875930366</v>
      </c>
      <c r="S1612">
        <v>191.66666666666666</v>
      </c>
      <c r="T1612">
        <v>44.870183121236927</v>
      </c>
      <c r="U1612">
        <v>-0.1760345137725528</v>
      </c>
    </row>
    <row r="1613" spans="16:21" x14ac:dyDescent="0.3">
      <c r="P1613">
        <f t="shared" si="28"/>
        <v>1609</v>
      </c>
      <c r="Q1613">
        <v>345.25</v>
      </c>
      <c r="R1613">
        <v>37.830062600577811</v>
      </c>
      <c r="S1613">
        <v>185.33333333333334</v>
      </c>
      <c r="T1613">
        <v>47.344642268319582</v>
      </c>
      <c r="U1613">
        <v>-3.0149898918836619E-2</v>
      </c>
    </row>
    <row r="1614" spans="16:21" x14ac:dyDescent="0.3">
      <c r="P1614">
        <f t="shared" si="28"/>
        <v>1610</v>
      </c>
      <c r="Q1614">
        <v>323.5</v>
      </c>
      <c r="R1614">
        <v>47.569088511534275</v>
      </c>
      <c r="S1614">
        <v>191.58333333333334</v>
      </c>
      <c r="T1614">
        <v>50.83745636533137</v>
      </c>
      <c r="U1614">
        <v>0.2332788965298041</v>
      </c>
    </row>
    <row r="1615" spans="16:21" x14ac:dyDescent="0.3">
      <c r="P1615">
        <f t="shared" si="28"/>
        <v>1611</v>
      </c>
      <c r="Q1615">
        <v>299.5</v>
      </c>
      <c r="R1615">
        <v>38.474312564004663</v>
      </c>
      <c r="S1615">
        <v>205.58333333333334</v>
      </c>
      <c r="T1615">
        <v>48.451397077771453</v>
      </c>
      <c r="U1615">
        <v>-0.51471616281823573</v>
      </c>
    </row>
    <row r="1616" spans="16:21" x14ac:dyDescent="0.3">
      <c r="P1616">
        <f t="shared" si="28"/>
        <v>1612</v>
      </c>
      <c r="Q1616">
        <v>324.5</v>
      </c>
      <c r="R1616">
        <v>49.851597950134135</v>
      </c>
      <c r="S1616">
        <v>189.08333333333334</v>
      </c>
      <c r="T1616">
        <v>44.031927121812508</v>
      </c>
      <c r="U1616">
        <v>-0.353500070139667</v>
      </c>
    </row>
    <row r="1617" spans="16:21" x14ac:dyDescent="0.3">
      <c r="P1617">
        <f t="shared" si="28"/>
        <v>1613</v>
      </c>
      <c r="Q1617">
        <v>320.16666666666669</v>
      </c>
      <c r="R1617">
        <v>47.670904664324958</v>
      </c>
      <c r="S1617">
        <v>195.58333333333334</v>
      </c>
      <c r="T1617">
        <v>38.094280967413525</v>
      </c>
      <c r="U1617">
        <v>-1.3574706330448508E-2</v>
      </c>
    </row>
    <row r="1618" spans="16:21" x14ac:dyDescent="0.3">
      <c r="P1618">
        <f t="shared" si="28"/>
        <v>1614</v>
      </c>
      <c r="Q1618">
        <v>309.83333333333331</v>
      </c>
      <c r="R1618">
        <v>57.091367494781984</v>
      </c>
      <c r="S1618">
        <v>173.16666666666666</v>
      </c>
      <c r="T1618">
        <v>36.79385653594742</v>
      </c>
      <c r="U1618">
        <v>-0.1373481673477015</v>
      </c>
    </row>
    <row r="1619" spans="16:21" x14ac:dyDescent="0.3">
      <c r="P1619">
        <f t="shared" si="28"/>
        <v>1615</v>
      </c>
      <c r="Q1619">
        <v>351.25</v>
      </c>
      <c r="R1619">
        <v>41.972122782974544</v>
      </c>
      <c r="S1619">
        <v>179.75</v>
      </c>
      <c r="T1619">
        <v>46.90633800942625</v>
      </c>
      <c r="U1619">
        <v>0.18386067074433218</v>
      </c>
    </row>
    <row r="1620" spans="16:21" x14ac:dyDescent="0.3">
      <c r="P1620">
        <f t="shared" si="28"/>
        <v>1616</v>
      </c>
      <c r="Q1620">
        <v>318.58333333333331</v>
      </c>
      <c r="R1620">
        <v>41.179117243691664</v>
      </c>
      <c r="S1620">
        <v>195.16666666666666</v>
      </c>
      <c r="T1620">
        <v>46.26570167537885</v>
      </c>
      <c r="U1620">
        <v>0.13760724076396091</v>
      </c>
    </row>
    <row r="1621" spans="16:21" x14ac:dyDescent="0.3">
      <c r="P1621">
        <f t="shared" si="28"/>
        <v>1617</v>
      </c>
      <c r="Q1621">
        <v>331.5</v>
      </c>
      <c r="R1621">
        <v>50.53081867893728</v>
      </c>
      <c r="S1621">
        <v>213.58333333333334</v>
      </c>
      <c r="T1621">
        <v>44.254344077129488</v>
      </c>
      <c r="U1621">
        <v>0.48444423208212417</v>
      </c>
    </row>
    <row r="1622" spans="16:21" x14ac:dyDescent="0.3">
      <c r="P1622">
        <f t="shared" si="28"/>
        <v>1618</v>
      </c>
      <c r="Q1622">
        <v>317.33333333333331</v>
      </c>
      <c r="R1622">
        <v>50.917639974826677</v>
      </c>
      <c r="S1622">
        <v>204.25</v>
      </c>
      <c r="T1622">
        <v>49.646248599466205</v>
      </c>
      <c r="U1622">
        <v>-0.20401654793306359</v>
      </c>
    </row>
    <row r="1623" spans="16:21" x14ac:dyDescent="0.3">
      <c r="P1623">
        <f t="shared" si="28"/>
        <v>1619</v>
      </c>
      <c r="Q1623">
        <v>301.25</v>
      </c>
      <c r="R1623">
        <v>42.895486094375094</v>
      </c>
      <c r="S1623">
        <v>153.58333333333334</v>
      </c>
      <c r="T1623">
        <v>33.268763218079023</v>
      </c>
      <c r="U1623">
        <v>-0.18185579582076272</v>
      </c>
    </row>
    <row r="1624" spans="16:21" x14ac:dyDescent="0.3">
      <c r="P1624">
        <f t="shared" si="28"/>
        <v>1620</v>
      </c>
      <c r="Q1624">
        <v>299.75</v>
      </c>
      <c r="R1624">
        <v>41.323831996913007</v>
      </c>
      <c r="S1624">
        <v>206.16666666666666</v>
      </c>
      <c r="T1624">
        <v>52.158557797500052</v>
      </c>
      <c r="U1624">
        <v>-0.12372778713414762</v>
      </c>
    </row>
    <row r="1625" spans="16:21" x14ac:dyDescent="0.3">
      <c r="P1625">
        <f t="shared" si="28"/>
        <v>1621</v>
      </c>
      <c r="Q1625">
        <v>322.33333333333331</v>
      </c>
      <c r="R1625">
        <v>46.237201341331144</v>
      </c>
      <c r="S1625">
        <v>182.83333333333334</v>
      </c>
      <c r="T1625">
        <v>42.187532267103279</v>
      </c>
      <c r="U1625">
        <v>0.10750198738915669</v>
      </c>
    </row>
    <row r="1626" spans="16:21" x14ac:dyDescent="0.3">
      <c r="P1626">
        <f t="shared" si="28"/>
        <v>1622</v>
      </c>
      <c r="Q1626">
        <v>310.66666666666669</v>
      </c>
      <c r="R1626">
        <v>30.633710882363605</v>
      </c>
      <c r="S1626">
        <v>178.91666666666666</v>
      </c>
      <c r="T1626">
        <v>38.801261304084953</v>
      </c>
      <c r="U1626">
        <v>0.13779590322222557</v>
      </c>
    </row>
    <row r="1627" spans="16:21" x14ac:dyDescent="0.3">
      <c r="P1627">
        <f t="shared" si="28"/>
        <v>1623</v>
      </c>
      <c r="Q1627">
        <v>317.33333333333331</v>
      </c>
      <c r="R1627">
        <v>38.763462959416664</v>
      </c>
      <c r="S1627">
        <v>174.41666666666666</v>
      </c>
      <c r="T1627">
        <v>45.062498686588491</v>
      </c>
      <c r="U1627">
        <v>-0.4649945169628682</v>
      </c>
    </row>
    <row r="1628" spans="16:21" x14ac:dyDescent="0.3">
      <c r="P1628">
        <f t="shared" si="28"/>
        <v>1624</v>
      </c>
      <c r="Q1628">
        <v>306.5</v>
      </c>
      <c r="R1628">
        <v>47.498325329330392</v>
      </c>
      <c r="S1628">
        <v>163.08333333333334</v>
      </c>
      <c r="T1628">
        <v>41.106200225388129</v>
      </c>
      <c r="U1628">
        <v>0.19627761735986826</v>
      </c>
    </row>
    <row r="1629" spans="16:21" x14ac:dyDescent="0.3">
      <c r="P1629">
        <f t="shared" si="28"/>
        <v>1625</v>
      </c>
      <c r="Q1629">
        <v>317.83333333333331</v>
      </c>
      <c r="R1629">
        <v>44.840795819175383</v>
      </c>
      <c r="S1629">
        <v>185.5</v>
      </c>
      <c r="T1629">
        <v>49.557129566885642</v>
      </c>
      <c r="U1629">
        <v>-9.163805823190363E-2</v>
      </c>
    </row>
    <row r="1630" spans="16:21" x14ac:dyDescent="0.3">
      <c r="P1630">
        <f t="shared" si="28"/>
        <v>1626</v>
      </c>
      <c r="Q1630">
        <v>354</v>
      </c>
      <c r="R1630">
        <v>42.205126788966375</v>
      </c>
      <c r="S1630">
        <v>174.83333333333334</v>
      </c>
      <c r="T1630">
        <v>47.077949544700175</v>
      </c>
      <c r="U1630">
        <v>7.3434408859571934E-2</v>
      </c>
    </row>
    <row r="1631" spans="16:21" x14ac:dyDescent="0.3">
      <c r="P1631">
        <f t="shared" si="28"/>
        <v>1627</v>
      </c>
      <c r="Q1631">
        <v>302.33333333333331</v>
      </c>
      <c r="R1631">
        <v>43.550040879499385</v>
      </c>
      <c r="S1631">
        <v>177.08333333333334</v>
      </c>
      <c r="T1631">
        <v>50.812414970669487</v>
      </c>
      <c r="U1631">
        <v>0.15543963958346296</v>
      </c>
    </row>
    <row r="1632" spans="16:21" x14ac:dyDescent="0.3">
      <c r="P1632">
        <f t="shared" si="28"/>
        <v>1628</v>
      </c>
      <c r="Q1632">
        <v>344.25</v>
      </c>
      <c r="R1632">
        <v>33.193989050593316</v>
      </c>
      <c r="S1632">
        <v>189.66666666666666</v>
      </c>
      <c r="T1632">
        <v>39.658389765444092</v>
      </c>
      <c r="U1632">
        <v>6.4845282106946109E-2</v>
      </c>
    </row>
    <row r="1633" spans="16:21" x14ac:dyDescent="0.3">
      <c r="P1633">
        <f t="shared" si="28"/>
        <v>1629</v>
      </c>
      <c r="Q1633">
        <v>297.66666666666669</v>
      </c>
      <c r="R1633">
        <v>48.957000304224991</v>
      </c>
      <c r="S1633">
        <v>178.5</v>
      </c>
      <c r="T1633">
        <v>36.09205402351553</v>
      </c>
      <c r="U1633">
        <v>0.45136621168989788</v>
      </c>
    </row>
    <row r="1634" spans="16:21" x14ac:dyDescent="0.3">
      <c r="P1634">
        <f t="shared" si="28"/>
        <v>1630</v>
      </c>
      <c r="Q1634">
        <v>311.33333333333331</v>
      </c>
      <c r="R1634">
        <v>52.503390943881591</v>
      </c>
      <c r="S1634">
        <v>191</v>
      </c>
      <c r="T1634">
        <v>52.535702146254792</v>
      </c>
      <c r="U1634">
        <v>-1.1304712984900231E-2</v>
      </c>
    </row>
    <row r="1635" spans="16:21" x14ac:dyDescent="0.3">
      <c r="P1635">
        <f t="shared" si="28"/>
        <v>1631</v>
      </c>
      <c r="Q1635">
        <v>328.25</v>
      </c>
      <c r="R1635">
        <v>52.879150385142779</v>
      </c>
      <c r="S1635">
        <v>195.5</v>
      </c>
      <c r="T1635">
        <v>40.621311021321176</v>
      </c>
      <c r="U1635">
        <v>0.26868290440070369</v>
      </c>
    </row>
    <row r="1636" spans="16:21" x14ac:dyDescent="0.3">
      <c r="P1636">
        <f t="shared" si="28"/>
        <v>1632</v>
      </c>
      <c r="Q1636">
        <v>330.08333333333331</v>
      </c>
      <c r="R1636">
        <v>50.301741038607787</v>
      </c>
      <c r="S1636">
        <v>190.16666666666666</v>
      </c>
      <c r="T1636">
        <v>40.644430085433584</v>
      </c>
      <c r="U1636">
        <v>2.8050324706471473E-2</v>
      </c>
    </row>
    <row r="1637" spans="16:21" x14ac:dyDescent="0.3">
      <c r="P1637">
        <f t="shared" si="28"/>
        <v>1633</v>
      </c>
      <c r="Q1637">
        <v>319.58333333333331</v>
      </c>
      <c r="R1637">
        <v>50.325230132397756</v>
      </c>
      <c r="S1637">
        <v>183</v>
      </c>
      <c r="T1637">
        <v>59.400030609113635</v>
      </c>
      <c r="U1637">
        <v>0.15935517203083302</v>
      </c>
    </row>
    <row r="1638" spans="16:21" x14ac:dyDescent="0.3">
      <c r="P1638">
        <f t="shared" si="28"/>
        <v>1634</v>
      </c>
      <c r="Q1638">
        <v>322.66666666666669</v>
      </c>
      <c r="R1638">
        <v>39.845915345201654</v>
      </c>
      <c r="S1638">
        <v>166.25</v>
      </c>
      <c r="T1638">
        <v>33.569805155553382</v>
      </c>
      <c r="U1638">
        <v>-6.5924435641957546E-2</v>
      </c>
    </row>
    <row r="1639" spans="16:21" x14ac:dyDescent="0.3">
      <c r="P1639">
        <f t="shared" si="28"/>
        <v>1635</v>
      </c>
      <c r="Q1639">
        <v>309.58333333333331</v>
      </c>
      <c r="R1639">
        <v>44.644980036105395</v>
      </c>
      <c r="S1639">
        <v>203.41666666666666</v>
      </c>
      <c r="T1639">
        <v>33.10714927826519</v>
      </c>
      <c r="U1639">
        <v>-2.7795292785502929E-2</v>
      </c>
    </row>
    <row r="1640" spans="16:21" x14ac:dyDescent="0.3">
      <c r="P1640">
        <f t="shared" si="28"/>
        <v>1636</v>
      </c>
      <c r="Q1640">
        <v>309.91666666666669</v>
      </c>
      <c r="R1640">
        <v>50.390219710021597</v>
      </c>
      <c r="S1640">
        <v>187</v>
      </c>
      <c r="T1640">
        <v>47.652148668525669</v>
      </c>
      <c r="U1640">
        <v>0.26369366451277182</v>
      </c>
    </row>
    <row r="1641" spans="16:21" x14ac:dyDescent="0.3">
      <c r="P1641">
        <f t="shared" si="28"/>
        <v>1637</v>
      </c>
      <c r="Q1641">
        <v>320.91666666666669</v>
      </c>
      <c r="R1641">
        <v>51.74493094775454</v>
      </c>
      <c r="S1641">
        <v>183.5</v>
      </c>
      <c r="T1641">
        <v>48.750757569871297</v>
      </c>
      <c r="U1641">
        <v>6.8381704008236344E-2</v>
      </c>
    </row>
    <row r="1642" spans="16:21" x14ac:dyDescent="0.3">
      <c r="P1642">
        <f t="shared" si="28"/>
        <v>1638</v>
      </c>
      <c r="Q1642">
        <v>321.08333333333331</v>
      </c>
      <c r="R1642">
        <v>43.086505656608736</v>
      </c>
      <c r="S1642">
        <v>210.91666666666666</v>
      </c>
      <c r="T1642">
        <v>50.43530209059616</v>
      </c>
      <c r="U1642">
        <v>-0.28082946356109428</v>
      </c>
    </row>
    <row r="1643" spans="16:21" x14ac:dyDescent="0.3">
      <c r="P1643">
        <f t="shared" si="28"/>
        <v>1639</v>
      </c>
      <c r="Q1643">
        <v>314.33333333333331</v>
      </c>
      <c r="R1643">
        <v>58.139852289478952</v>
      </c>
      <c r="S1643">
        <v>185.08333333333334</v>
      </c>
      <c r="T1643">
        <v>42.296482409798877</v>
      </c>
      <c r="U1643">
        <v>0.33229546592658016</v>
      </c>
    </row>
    <row r="1644" spans="16:21" x14ac:dyDescent="0.3">
      <c r="P1644">
        <f t="shared" si="28"/>
        <v>1640</v>
      </c>
      <c r="Q1644">
        <v>314.5</v>
      </c>
      <c r="R1644">
        <v>43.200378786218153</v>
      </c>
      <c r="S1644">
        <v>209.83333333333334</v>
      </c>
      <c r="T1644">
        <v>40.871935989320939</v>
      </c>
      <c r="U1644">
        <v>0.25388062166571779</v>
      </c>
    </row>
    <row r="1645" spans="16:21" x14ac:dyDescent="0.3">
      <c r="P1645">
        <f t="shared" si="28"/>
        <v>1641</v>
      </c>
      <c r="Q1645">
        <v>338.41666666666669</v>
      </c>
      <c r="R1645">
        <v>50.200431605050369</v>
      </c>
      <c r="S1645">
        <v>181.91666666666666</v>
      </c>
      <c r="T1645">
        <v>52.62985383935164</v>
      </c>
      <c r="U1645">
        <v>-0.71186633133701027</v>
      </c>
    </row>
    <row r="1646" spans="16:21" x14ac:dyDescent="0.3">
      <c r="P1646">
        <f t="shared" si="28"/>
        <v>1642</v>
      </c>
      <c r="Q1646">
        <v>339.25</v>
      </c>
      <c r="R1646">
        <v>58.589674858288809</v>
      </c>
      <c r="S1646">
        <v>189.5</v>
      </c>
      <c r="T1646">
        <v>44.213325839820982</v>
      </c>
      <c r="U1646">
        <v>-0.2460616774912274</v>
      </c>
    </row>
    <row r="1647" spans="16:21" x14ac:dyDescent="0.3">
      <c r="P1647">
        <f t="shared" si="28"/>
        <v>1643</v>
      </c>
      <c r="Q1647">
        <v>306</v>
      </c>
      <c r="R1647">
        <v>41.819960436484045</v>
      </c>
      <c r="S1647">
        <v>181.75</v>
      </c>
      <c r="T1647">
        <v>42.486628912678356</v>
      </c>
      <c r="U1647">
        <v>-0.52776508562946833</v>
      </c>
    </row>
    <row r="1648" spans="16:21" x14ac:dyDescent="0.3">
      <c r="P1648">
        <f t="shared" si="28"/>
        <v>1644</v>
      </c>
      <c r="Q1648">
        <v>314.08333333333331</v>
      </c>
      <c r="R1648">
        <v>47.271860423287706</v>
      </c>
      <c r="S1648">
        <v>204.5</v>
      </c>
      <c r="T1648">
        <v>40.421641368320152</v>
      </c>
      <c r="U1648">
        <v>-0.32244838185776503</v>
      </c>
    </row>
    <row r="1649" spans="16:21" x14ac:dyDescent="0.3">
      <c r="P1649">
        <f t="shared" si="28"/>
        <v>1645</v>
      </c>
      <c r="Q1649">
        <v>325.33333333333331</v>
      </c>
      <c r="R1649">
        <v>49.279044658193705</v>
      </c>
      <c r="S1649">
        <v>180</v>
      </c>
      <c r="T1649">
        <v>46.389654018972806</v>
      </c>
      <c r="U1649">
        <v>-0.28934540635006195</v>
      </c>
    </row>
    <row r="1650" spans="16:21" x14ac:dyDescent="0.3">
      <c r="P1650">
        <f t="shared" si="28"/>
        <v>1646</v>
      </c>
      <c r="Q1650">
        <v>347.83333333333331</v>
      </c>
      <c r="R1650">
        <v>35.667233073950598</v>
      </c>
      <c r="S1650">
        <v>192.25</v>
      </c>
      <c r="T1650">
        <v>48.170388867398231</v>
      </c>
      <c r="U1650">
        <v>0.54084444791352126</v>
      </c>
    </row>
    <row r="1651" spans="16:21" x14ac:dyDescent="0.3">
      <c r="P1651">
        <f t="shared" si="28"/>
        <v>1647</v>
      </c>
      <c r="Q1651">
        <v>331.58333333333331</v>
      </c>
      <c r="R1651">
        <v>47.365999184941572</v>
      </c>
      <c r="S1651">
        <v>186.33333333333334</v>
      </c>
      <c r="T1651">
        <v>48.110352946180541</v>
      </c>
      <c r="U1651">
        <v>0.19578396793250494</v>
      </c>
    </row>
    <row r="1652" spans="16:21" x14ac:dyDescent="0.3">
      <c r="P1652">
        <f t="shared" si="28"/>
        <v>1648</v>
      </c>
      <c r="Q1652">
        <v>299.5</v>
      </c>
      <c r="R1652">
        <v>51.089048817637121</v>
      </c>
      <c r="S1652">
        <v>191.5</v>
      </c>
      <c r="T1652">
        <v>47.887178014389384</v>
      </c>
      <c r="U1652">
        <v>5.7707426711232128E-2</v>
      </c>
    </row>
    <row r="1653" spans="16:21" x14ac:dyDescent="0.3">
      <c r="P1653">
        <f t="shared" si="28"/>
        <v>1649</v>
      </c>
      <c r="Q1653">
        <v>323.83333333333331</v>
      </c>
      <c r="R1653">
        <v>43.440310842126962</v>
      </c>
      <c r="S1653">
        <v>197.16666666666666</v>
      </c>
      <c r="T1653">
        <v>40.321059990876734</v>
      </c>
      <c r="U1653">
        <v>-8.4945951893103402E-2</v>
      </c>
    </row>
    <row r="1654" spans="16:21" x14ac:dyDescent="0.3">
      <c r="P1654">
        <f t="shared" si="28"/>
        <v>1650</v>
      </c>
      <c r="Q1654">
        <v>301.91666666666669</v>
      </c>
      <c r="R1654">
        <v>40.381044908209034</v>
      </c>
      <c r="S1654">
        <v>193.41666666666666</v>
      </c>
      <c r="T1654">
        <v>51.778300708331727</v>
      </c>
      <c r="U1654">
        <v>0.10832490933051885</v>
      </c>
    </row>
    <row r="1655" spans="16:21" x14ac:dyDescent="0.3">
      <c r="P1655">
        <f t="shared" si="28"/>
        <v>1651</v>
      </c>
      <c r="Q1655">
        <v>334.91666666666669</v>
      </c>
      <c r="R1655">
        <v>50.967830020216709</v>
      </c>
      <c r="S1655">
        <v>191.91666666666666</v>
      </c>
      <c r="T1655">
        <v>38.737950228152101</v>
      </c>
      <c r="U1655">
        <v>0.26811129428432845</v>
      </c>
    </row>
    <row r="1656" spans="16:21" x14ac:dyDescent="0.3">
      <c r="P1656">
        <f t="shared" si="28"/>
        <v>1652</v>
      </c>
      <c r="Q1656">
        <v>309</v>
      </c>
      <c r="R1656">
        <v>54.946254732155396</v>
      </c>
      <c r="S1656">
        <v>190.83333333333334</v>
      </c>
      <c r="T1656">
        <v>27.810505972100618</v>
      </c>
      <c r="U1656">
        <v>0.32161505539970409</v>
      </c>
    </row>
    <row r="1657" spans="16:21" x14ac:dyDescent="0.3">
      <c r="P1657">
        <f t="shared" si="28"/>
        <v>1653</v>
      </c>
      <c r="Q1657">
        <v>326.66666666666669</v>
      </c>
      <c r="R1657">
        <v>35.004761580866969</v>
      </c>
      <c r="S1657">
        <v>167.41666666666666</v>
      </c>
      <c r="T1657">
        <v>51.829192078549262</v>
      </c>
      <c r="U1657">
        <v>-0.17338985688047137</v>
      </c>
    </row>
    <row r="1658" spans="16:21" x14ac:dyDescent="0.3">
      <c r="P1658">
        <f t="shared" si="28"/>
        <v>1654</v>
      </c>
      <c r="Q1658">
        <v>305.83333333333331</v>
      </c>
      <c r="R1658">
        <v>33.652862456485906</v>
      </c>
      <c r="S1658">
        <v>193.66666666666666</v>
      </c>
      <c r="T1658">
        <v>36.24495785205125</v>
      </c>
      <c r="U1658">
        <v>0.41471605052119853</v>
      </c>
    </row>
    <row r="1659" spans="16:21" x14ac:dyDescent="0.3">
      <c r="P1659">
        <f t="shared" si="28"/>
        <v>1655</v>
      </c>
      <c r="Q1659">
        <v>320.08333333333331</v>
      </c>
      <c r="R1659">
        <v>41.766577184358511</v>
      </c>
      <c r="S1659">
        <v>185.08333333333334</v>
      </c>
      <c r="T1659">
        <v>28.221392058099674</v>
      </c>
      <c r="U1659">
        <v>0.32376791612382672</v>
      </c>
    </row>
    <row r="1660" spans="16:21" x14ac:dyDescent="0.3">
      <c r="P1660">
        <f t="shared" si="28"/>
        <v>1656</v>
      </c>
      <c r="Q1660">
        <v>341.91666666666669</v>
      </c>
      <c r="R1660">
        <v>46.162673495394863</v>
      </c>
      <c r="S1660">
        <v>186.33333333333334</v>
      </c>
      <c r="T1660">
        <v>47.026749319032817</v>
      </c>
      <c r="U1660">
        <v>-0.11598422011769721</v>
      </c>
    </row>
    <row r="1661" spans="16:21" x14ac:dyDescent="0.3">
      <c r="P1661">
        <f t="shared" si="28"/>
        <v>1657</v>
      </c>
      <c r="Q1661">
        <v>336.5</v>
      </c>
      <c r="R1661">
        <v>32.734468905810196</v>
      </c>
      <c r="S1661">
        <v>206.91666666666666</v>
      </c>
      <c r="T1661">
        <v>31.471367458325854</v>
      </c>
      <c r="U1661">
        <v>0.14820621293635694</v>
      </c>
    </row>
    <row r="1662" spans="16:21" x14ac:dyDescent="0.3">
      <c r="P1662">
        <f t="shared" si="28"/>
        <v>1658</v>
      </c>
      <c r="Q1662">
        <v>320.66666666666669</v>
      </c>
      <c r="R1662">
        <v>47.930505248049911</v>
      </c>
      <c r="S1662">
        <v>181.08333333333334</v>
      </c>
      <c r="T1662">
        <v>44.276934962765566</v>
      </c>
      <c r="U1662">
        <v>-0.62142023410875846</v>
      </c>
    </row>
    <row r="1663" spans="16:21" x14ac:dyDescent="0.3">
      <c r="P1663">
        <f t="shared" si="28"/>
        <v>1659</v>
      </c>
      <c r="Q1663">
        <v>344.5</v>
      </c>
      <c r="R1663">
        <v>52.297227459971531</v>
      </c>
      <c r="S1663">
        <v>182.08333333333334</v>
      </c>
      <c r="T1663">
        <v>49.617552490540248</v>
      </c>
      <c r="U1663">
        <v>0.27612275099714328</v>
      </c>
    </row>
    <row r="1664" spans="16:21" x14ac:dyDescent="0.3">
      <c r="P1664">
        <f t="shared" si="28"/>
        <v>1660</v>
      </c>
      <c r="Q1664">
        <v>347.08333333333331</v>
      </c>
      <c r="R1664">
        <v>51.154771097724726</v>
      </c>
      <c r="S1664">
        <v>224</v>
      </c>
      <c r="T1664">
        <v>31.226445668550067</v>
      </c>
      <c r="U1664">
        <v>-5.9927613984584245E-2</v>
      </c>
    </row>
    <row r="1665" spans="16:21" x14ac:dyDescent="0.3">
      <c r="P1665">
        <f t="shared" si="28"/>
        <v>1661</v>
      </c>
      <c r="Q1665">
        <v>351.41666666666669</v>
      </c>
      <c r="R1665">
        <v>41.929504329688186</v>
      </c>
      <c r="S1665">
        <v>201.33333333333334</v>
      </c>
      <c r="T1665">
        <v>35.887028128263694</v>
      </c>
      <c r="U1665">
        <v>0.2541287363665129</v>
      </c>
    </row>
    <row r="1666" spans="16:21" x14ac:dyDescent="0.3">
      <c r="P1666">
        <f t="shared" si="28"/>
        <v>1662</v>
      </c>
      <c r="Q1666">
        <v>338.41666666666669</v>
      </c>
      <c r="R1666">
        <v>44.921058704704663</v>
      </c>
      <c r="S1666">
        <v>183.75</v>
      </c>
      <c r="T1666">
        <v>31.934948083422793</v>
      </c>
      <c r="U1666">
        <v>0.1882279540649921</v>
      </c>
    </row>
    <row r="1667" spans="16:21" x14ac:dyDescent="0.3">
      <c r="P1667">
        <f t="shared" si="28"/>
        <v>1663</v>
      </c>
      <c r="Q1667">
        <v>308.91666666666669</v>
      </c>
      <c r="R1667">
        <v>49.593728220288959</v>
      </c>
      <c r="S1667">
        <v>170.58333333333334</v>
      </c>
      <c r="T1667">
        <v>52.9312733359939</v>
      </c>
      <c r="U1667">
        <v>-0.3747592273134937</v>
      </c>
    </row>
    <row r="1668" spans="16:21" x14ac:dyDescent="0.3">
      <c r="P1668">
        <f t="shared" si="28"/>
        <v>1664</v>
      </c>
      <c r="Q1668">
        <v>325.08333333333331</v>
      </c>
      <c r="R1668">
        <v>42.440243194687866</v>
      </c>
      <c r="S1668">
        <v>208.5</v>
      </c>
      <c r="T1668">
        <v>42.266470700243538</v>
      </c>
      <c r="U1668">
        <v>-0.49085759048356953</v>
      </c>
    </row>
    <row r="1669" spans="16:21" x14ac:dyDescent="0.3">
      <c r="P1669">
        <f t="shared" si="28"/>
        <v>1665</v>
      </c>
      <c r="Q1669">
        <v>312.41666666666669</v>
      </c>
      <c r="R1669">
        <v>46.831338251476964</v>
      </c>
      <c r="S1669">
        <v>206.58333333333334</v>
      </c>
      <c r="T1669">
        <v>44.848144449977667</v>
      </c>
      <c r="U1669">
        <v>-0.45980113805614553</v>
      </c>
    </row>
    <row r="1670" spans="16:21" x14ac:dyDescent="0.3">
      <c r="P1670">
        <f t="shared" ref="P1670:P1733" si="29">P1669+1</f>
        <v>1666</v>
      </c>
      <c r="Q1670">
        <v>327.66666666666669</v>
      </c>
      <c r="R1670">
        <v>48.578583633930648</v>
      </c>
      <c r="S1670">
        <v>190.08333333333334</v>
      </c>
      <c r="T1670">
        <v>46.7302867203883</v>
      </c>
      <c r="U1670">
        <v>-0.33449464622379227</v>
      </c>
    </row>
    <row r="1671" spans="16:21" x14ac:dyDescent="0.3">
      <c r="P1671">
        <f t="shared" si="29"/>
        <v>1667</v>
      </c>
      <c r="Q1671">
        <v>325.16666666666669</v>
      </c>
      <c r="R1671">
        <v>34.677300233944948</v>
      </c>
      <c r="S1671">
        <v>183.75</v>
      </c>
      <c r="T1671">
        <v>53.772458310247195</v>
      </c>
      <c r="U1671">
        <v>-9.977319822498848E-2</v>
      </c>
    </row>
    <row r="1672" spans="16:21" x14ac:dyDescent="0.3">
      <c r="P1672">
        <f t="shared" si="29"/>
        <v>1668</v>
      </c>
      <c r="Q1672">
        <v>303.41666666666669</v>
      </c>
      <c r="R1672">
        <v>44.987792957106954</v>
      </c>
      <c r="S1672">
        <v>176.75</v>
      </c>
      <c r="T1672">
        <v>43.820138583242127</v>
      </c>
      <c r="U1672">
        <v>0.16551699363529385</v>
      </c>
    </row>
    <row r="1673" spans="16:21" x14ac:dyDescent="0.3">
      <c r="P1673">
        <f t="shared" si="29"/>
        <v>1669</v>
      </c>
      <c r="Q1673">
        <v>324.16666666666669</v>
      </c>
      <c r="R1673">
        <v>32.333020929449859</v>
      </c>
      <c r="S1673">
        <v>174.5</v>
      </c>
      <c r="T1673">
        <v>17.32837924540917</v>
      </c>
      <c r="U1673">
        <v>-0.37659818935905082</v>
      </c>
    </row>
    <row r="1674" spans="16:21" x14ac:dyDescent="0.3">
      <c r="P1674">
        <f t="shared" si="29"/>
        <v>1670</v>
      </c>
      <c r="Q1674">
        <v>310.5</v>
      </c>
      <c r="R1674">
        <v>53.810272760370346</v>
      </c>
      <c r="S1674">
        <v>158.25</v>
      </c>
      <c r="T1674">
        <v>46.177769149628304</v>
      </c>
      <c r="U1674">
        <v>-0.24064122506588867</v>
      </c>
    </row>
    <row r="1675" spans="16:21" x14ac:dyDescent="0.3">
      <c r="P1675">
        <f t="shared" si="29"/>
        <v>1671</v>
      </c>
      <c r="Q1675">
        <v>306</v>
      </c>
      <c r="R1675">
        <v>43.13404055436326</v>
      </c>
      <c r="S1675">
        <v>186.83333333333334</v>
      </c>
      <c r="T1675">
        <v>42.221996277970696</v>
      </c>
      <c r="U1675">
        <v>0.15369441926674962</v>
      </c>
    </row>
    <row r="1676" spans="16:21" x14ac:dyDescent="0.3">
      <c r="P1676">
        <f t="shared" si="29"/>
        <v>1672</v>
      </c>
      <c r="Q1676">
        <v>327.08333333333331</v>
      </c>
      <c r="R1676">
        <v>52.697176624961905</v>
      </c>
      <c r="S1676">
        <v>170.33333333333334</v>
      </c>
      <c r="T1676">
        <v>37.683691513181238</v>
      </c>
      <c r="U1676">
        <v>-0.69420837654537138</v>
      </c>
    </row>
    <row r="1677" spans="16:21" x14ac:dyDescent="0.3">
      <c r="P1677">
        <f t="shared" si="29"/>
        <v>1673</v>
      </c>
      <c r="Q1677">
        <v>323.08333333333331</v>
      </c>
      <c r="R1677">
        <v>67.517618351647997</v>
      </c>
      <c r="S1677">
        <v>154.16666666666666</v>
      </c>
      <c r="T1677">
        <v>29.278702571022951</v>
      </c>
      <c r="U1677">
        <v>-5.9561281202931499E-2</v>
      </c>
    </row>
    <row r="1678" spans="16:21" x14ac:dyDescent="0.3">
      <c r="P1678">
        <f t="shared" si="29"/>
        <v>1674</v>
      </c>
      <c r="Q1678">
        <v>319.83333333333331</v>
      </c>
      <c r="R1678">
        <v>55.569503299649021</v>
      </c>
      <c r="S1678">
        <v>199.5</v>
      </c>
      <c r="T1678">
        <v>36.335557340884797</v>
      </c>
      <c r="U1678">
        <v>-0.18076923637555817</v>
      </c>
    </row>
    <row r="1679" spans="16:21" x14ac:dyDescent="0.3">
      <c r="P1679">
        <f t="shared" si="29"/>
        <v>1675</v>
      </c>
      <c r="Q1679">
        <v>322.83333333333331</v>
      </c>
      <c r="R1679">
        <v>44.34130709791404</v>
      </c>
      <c r="S1679">
        <v>201.41666666666666</v>
      </c>
      <c r="T1679">
        <v>36.119645456161244</v>
      </c>
      <c r="U1679">
        <v>0.49131975946682743</v>
      </c>
    </row>
    <row r="1680" spans="16:21" x14ac:dyDescent="0.3">
      <c r="P1680">
        <f t="shared" si="29"/>
        <v>1676</v>
      </c>
      <c r="Q1680">
        <v>327.16666666666669</v>
      </c>
      <c r="R1680">
        <v>47.714745830790889</v>
      </c>
      <c r="S1680">
        <v>168.75</v>
      </c>
      <c r="T1680">
        <v>45.684938835065068</v>
      </c>
      <c r="U1680">
        <v>-2.3667234733169094E-2</v>
      </c>
    </row>
    <row r="1681" spans="16:21" x14ac:dyDescent="0.3">
      <c r="P1681">
        <f t="shared" si="29"/>
        <v>1677</v>
      </c>
      <c r="Q1681">
        <v>318.91666666666669</v>
      </c>
      <c r="R1681">
        <v>54.923845348616979</v>
      </c>
      <c r="S1681">
        <v>195.66666666666666</v>
      </c>
      <c r="T1681">
        <v>46.124994867372649</v>
      </c>
      <c r="U1681">
        <v>0.19394516728620953</v>
      </c>
    </row>
    <row r="1682" spans="16:21" x14ac:dyDescent="0.3">
      <c r="P1682">
        <f t="shared" si="29"/>
        <v>1678</v>
      </c>
      <c r="Q1682">
        <v>310.58333333333331</v>
      </c>
      <c r="R1682">
        <v>48.238909857525087</v>
      </c>
      <c r="S1682">
        <v>188.75</v>
      </c>
      <c r="T1682">
        <v>34.617717481607073</v>
      </c>
      <c r="U1682">
        <v>0.15165388489476006</v>
      </c>
    </row>
    <row r="1683" spans="16:21" x14ac:dyDescent="0.3">
      <c r="P1683">
        <f t="shared" si="29"/>
        <v>1679</v>
      </c>
      <c r="Q1683">
        <v>321.16666666666669</v>
      </c>
      <c r="R1683">
        <v>51.488451191122593</v>
      </c>
      <c r="S1683">
        <v>187.91666666666666</v>
      </c>
      <c r="T1683">
        <v>44.274881722203993</v>
      </c>
      <c r="U1683">
        <v>0.28103125303688331</v>
      </c>
    </row>
    <row r="1684" spans="16:21" x14ac:dyDescent="0.3">
      <c r="P1684">
        <f t="shared" si="29"/>
        <v>1680</v>
      </c>
      <c r="Q1684">
        <v>326.66666666666669</v>
      </c>
      <c r="R1684">
        <v>46.5155562118414</v>
      </c>
      <c r="S1684">
        <v>189.5</v>
      </c>
      <c r="T1684">
        <v>40.630261896992266</v>
      </c>
      <c r="U1684">
        <v>3.4921757753604253E-2</v>
      </c>
    </row>
    <row r="1685" spans="16:21" x14ac:dyDescent="0.3">
      <c r="P1685">
        <f t="shared" si="29"/>
        <v>1681</v>
      </c>
      <c r="Q1685">
        <v>323.58333333333331</v>
      </c>
      <c r="R1685">
        <v>51.039126405557056</v>
      </c>
      <c r="S1685">
        <v>163</v>
      </c>
      <c r="T1685">
        <v>39.749213828703581</v>
      </c>
      <c r="U1685">
        <v>0.14984484533912498</v>
      </c>
    </row>
    <row r="1686" spans="16:21" x14ac:dyDescent="0.3">
      <c r="P1686">
        <f t="shared" si="29"/>
        <v>1682</v>
      </c>
      <c r="Q1686">
        <v>326.08333333333331</v>
      </c>
      <c r="R1686">
        <v>53.576552424516613</v>
      </c>
      <c r="S1686">
        <v>169.91666666666666</v>
      </c>
      <c r="T1686">
        <v>45.050392659641496</v>
      </c>
      <c r="U1686">
        <v>-0.15389463328718536</v>
      </c>
    </row>
    <row r="1687" spans="16:21" x14ac:dyDescent="0.3">
      <c r="P1687">
        <f t="shared" si="29"/>
        <v>1683</v>
      </c>
      <c r="Q1687">
        <v>317.75</v>
      </c>
      <c r="R1687">
        <v>47.922522698812323</v>
      </c>
      <c r="S1687">
        <v>175.5</v>
      </c>
      <c r="T1687">
        <v>41.790603554561706</v>
      </c>
      <c r="U1687">
        <v>0.57560608715139094</v>
      </c>
    </row>
    <row r="1688" spans="16:21" x14ac:dyDescent="0.3">
      <c r="P1688">
        <f t="shared" si="29"/>
        <v>1684</v>
      </c>
      <c r="Q1688">
        <v>323.5</v>
      </c>
      <c r="R1688">
        <v>50.23309303998348</v>
      </c>
      <c r="S1688">
        <v>184.83333333333334</v>
      </c>
      <c r="T1688">
        <v>39.890380096489757</v>
      </c>
      <c r="U1688">
        <v>0.37600962549616451</v>
      </c>
    </row>
    <row r="1689" spans="16:21" x14ac:dyDescent="0.3">
      <c r="P1689">
        <f t="shared" si="29"/>
        <v>1685</v>
      </c>
      <c r="Q1689">
        <v>335.91666666666669</v>
      </c>
      <c r="R1689">
        <v>47.264167348547694</v>
      </c>
      <c r="S1689">
        <v>199.75</v>
      </c>
      <c r="T1689">
        <v>43.90925559916414</v>
      </c>
      <c r="U1689">
        <v>0.52967367449957381</v>
      </c>
    </row>
    <row r="1690" spans="16:21" x14ac:dyDescent="0.3">
      <c r="P1690">
        <f t="shared" si="29"/>
        <v>1686</v>
      </c>
      <c r="Q1690">
        <v>313.08333333333331</v>
      </c>
      <c r="R1690">
        <v>52.83156483035733</v>
      </c>
      <c r="S1690">
        <v>197.66666666666666</v>
      </c>
      <c r="T1690">
        <v>45.527880236047451</v>
      </c>
      <c r="U1690">
        <v>-0.17868300948584598</v>
      </c>
    </row>
    <row r="1691" spans="16:21" x14ac:dyDescent="0.3">
      <c r="P1691">
        <f t="shared" si="29"/>
        <v>1687</v>
      </c>
      <c r="Q1691">
        <v>332.08333333333331</v>
      </c>
      <c r="R1691">
        <v>43.101272567868619</v>
      </c>
      <c r="S1691">
        <v>200.33333333333334</v>
      </c>
      <c r="T1691">
        <v>44.033733625139021</v>
      </c>
      <c r="U1691">
        <v>-0.36261579183023762</v>
      </c>
    </row>
    <row r="1692" spans="16:21" x14ac:dyDescent="0.3">
      <c r="P1692">
        <f t="shared" si="29"/>
        <v>1688</v>
      </c>
      <c r="Q1692">
        <v>331.33333333333331</v>
      </c>
      <c r="R1692">
        <v>44.528506361519533</v>
      </c>
      <c r="S1692">
        <v>200.41666666666666</v>
      </c>
      <c r="T1692">
        <v>47.011523410046344</v>
      </c>
      <c r="U1692">
        <v>-8.944618106314825E-2</v>
      </c>
    </row>
    <row r="1693" spans="16:21" x14ac:dyDescent="0.3">
      <c r="P1693">
        <f t="shared" si="29"/>
        <v>1689</v>
      </c>
      <c r="Q1693">
        <v>318.91666666666669</v>
      </c>
      <c r="R1693">
        <v>30.882352516764282</v>
      </c>
      <c r="S1693">
        <v>187.58333333333334</v>
      </c>
      <c r="T1693">
        <v>50.91072102368534</v>
      </c>
      <c r="U1693">
        <v>-0.19603822666279083</v>
      </c>
    </row>
    <row r="1694" spans="16:21" x14ac:dyDescent="0.3">
      <c r="P1694">
        <f t="shared" si="29"/>
        <v>1690</v>
      </c>
      <c r="Q1694">
        <v>339</v>
      </c>
      <c r="R1694">
        <v>39.776649157285966</v>
      </c>
      <c r="S1694">
        <v>183.25</v>
      </c>
      <c r="T1694">
        <v>52.176492442826813</v>
      </c>
      <c r="U1694">
        <v>-0.17078804803546441</v>
      </c>
    </row>
    <row r="1695" spans="16:21" x14ac:dyDescent="0.3">
      <c r="P1695">
        <f t="shared" si="29"/>
        <v>1691</v>
      </c>
      <c r="Q1695">
        <v>320.16666666666669</v>
      </c>
      <c r="R1695">
        <v>51.341695501509335</v>
      </c>
      <c r="S1695">
        <v>182.66666666666666</v>
      </c>
      <c r="T1695">
        <v>47.629886212398851</v>
      </c>
      <c r="U1695">
        <v>-1.6667044456163283E-2</v>
      </c>
    </row>
    <row r="1696" spans="16:21" x14ac:dyDescent="0.3">
      <c r="P1696">
        <f t="shared" si="29"/>
        <v>1692</v>
      </c>
      <c r="Q1696">
        <v>320.33333333333331</v>
      </c>
      <c r="R1696">
        <v>63.81982213207511</v>
      </c>
      <c r="S1696">
        <v>179.08333333333334</v>
      </c>
      <c r="T1696">
        <v>41.258516108982313</v>
      </c>
      <c r="U1696">
        <v>0.29331588624517763</v>
      </c>
    </row>
    <row r="1697" spans="16:21" x14ac:dyDescent="0.3">
      <c r="P1697">
        <f t="shared" si="29"/>
        <v>1693</v>
      </c>
      <c r="Q1697">
        <v>313.08333333333331</v>
      </c>
      <c r="R1697">
        <v>50.196809629394814</v>
      </c>
      <c r="S1697">
        <v>205.16666666666666</v>
      </c>
      <c r="T1697">
        <v>39.890380096489757</v>
      </c>
      <c r="U1697">
        <v>0.43279778056263429</v>
      </c>
    </row>
    <row r="1698" spans="16:21" x14ac:dyDescent="0.3">
      <c r="P1698">
        <f t="shared" si="29"/>
        <v>1694</v>
      </c>
      <c r="Q1698">
        <v>308.91666666666669</v>
      </c>
      <c r="R1698">
        <v>49.67614816961661</v>
      </c>
      <c r="S1698">
        <v>176.58333333333334</v>
      </c>
      <c r="T1698">
        <v>35.940502180265909</v>
      </c>
      <c r="U1698">
        <v>-0.2869976564857179</v>
      </c>
    </row>
    <row r="1699" spans="16:21" x14ac:dyDescent="0.3">
      <c r="P1699">
        <f t="shared" si="29"/>
        <v>1695</v>
      </c>
      <c r="Q1699">
        <v>322.66666666666669</v>
      </c>
      <c r="R1699">
        <v>31.398706786725914</v>
      </c>
      <c r="S1699">
        <v>163.5</v>
      </c>
      <c r="T1699">
        <v>31.807660598152651</v>
      </c>
      <c r="U1699">
        <v>-0.14236412844712332</v>
      </c>
    </row>
    <row r="1700" spans="16:21" x14ac:dyDescent="0.3">
      <c r="P1700">
        <f t="shared" si="29"/>
        <v>1696</v>
      </c>
      <c r="Q1700">
        <v>316.83333333333331</v>
      </c>
      <c r="R1700">
        <v>38.804482715117928</v>
      </c>
      <c r="S1700">
        <v>178.41666666666666</v>
      </c>
      <c r="T1700">
        <v>54.289557565024069</v>
      </c>
      <c r="U1700">
        <v>-3.8715265640706736E-2</v>
      </c>
    </row>
    <row r="1701" spans="16:21" x14ac:dyDescent="0.3">
      <c r="P1701">
        <f t="shared" si="29"/>
        <v>1697</v>
      </c>
      <c r="Q1701">
        <v>313.08333333333331</v>
      </c>
      <c r="R1701">
        <v>53.018793123216518</v>
      </c>
      <c r="S1701">
        <v>185.25</v>
      </c>
      <c r="T1701">
        <v>38.751246314268279</v>
      </c>
      <c r="U1701">
        <v>-8.9657129522227569E-2</v>
      </c>
    </row>
    <row r="1702" spans="16:21" x14ac:dyDescent="0.3">
      <c r="P1702">
        <f t="shared" si="29"/>
        <v>1698</v>
      </c>
      <c r="Q1702">
        <v>305.58333333333331</v>
      </c>
      <c r="R1702">
        <v>41.618305267434188</v>
      </c>
      <c r="S1702">
        <v>168.83333333333334</v>
      </c>
      <c r="T1702">
        <v>45.208272238472915</v>
      </c>
      <c r="U1702">
        <v>-0.13789026942670765</v>
      </c>
    </row>
    <row r="1703" spans="16:21" x14ac:dyDescent="0.3">
      <c r="P1703">
        <f t="shared" si="29"/>
        <v>1699</v>
      </c>
      <c r="Q1703">
        <v>311.41666666666669</v>
      </c>
      <c r="R1703">
        <v>47.040520894869069</v>
      </c>
      <c r="S1703">
        <v>185.75</v>
      </c>
      <c r="T1703">
        <v>47.64093923202072</v>
      </c>
      <c r="U1703">
        <v>-0.15718046334500127</v>
      </c>
    </row>
    <row r="1704" spans="16:21" x14ac:dyDescent="0.3">
      <c r="P1704">
        <f t="shared" si="29"/>
        <v>1700</v>
      </c>
      <c r="Q1704">
        <v>321.33333333333331</v>
      </c>
      <c r="R1704">
        <v>41.866309591220073</v>
      </c>
      <c r="S1704">
        <v>175.33333333333334</v>
      </c>
      <c r="T1704">
        <v>41.753243386991329</v>
      </c>
      <c r="U1704">
        <v>8.6676460200705674E-4</v>
      </c>
    </row>
    <row r="1705" spans="16:21" x14ac:dyDescent="0.3">
      <c r="P1705">
        <f t="shared" si="29"/>
        <v>1701</v>
      </c>
      <c r="Q1705">
        <v>316.41666666666669</v>
      </c>
      <c r="R1705">
        <v>50.573903319495756</v>
      </c>
      <c r="S1705">
        <v>163.25</v>
      </c>
      <c r="T1705">
        <v>49.849090444879913</v>
      </c>
      <c r="U1705">
        <v>0.22893480743183425</v>
      </c>
    </row>
    <row r="1706" spans="16:21" x14ac:dyDescent="0.3">
      <c r="P1706">
        <f t="shared" si="29"/>
        <v>1702</v>
      </c>
      <c r="Q1706">
        <v>326.5</v>
      </c>
      <c r="R1706">
        <v>43.305468896706756</v>
      </c>
      <c r="S1706">
        <v>197.16666666666666</v>
      </c>
      <c r="T1706">
        <v>43.842348421948351</v>
      </c>
      <c r="U1706">
        <v>0.15810580992241335</v>
      </c>
    </row>
    <row r="1707" spans="16:21" x14ac:dyDescent="0.3">
      <c r="P1707">
        <f t="shared" si="29"/>
        <v>1703</v>
      </c>
      <c r="Q1707">
        <v>317.5</v>
      </c>
      <c r="R1707">
        <v>45.544184340843422</v>
      </c>
      <c r="S1707">
        <v>214.16666666666666</v>
      </c>
      <c r="T1707">
        <v>38.658959524476963</v>
      </c>
      <c r="U1707">
        <v>-0.54792544166717483</v>
      </c>
    </row>
    <row r="1708" spans="16:21" x14ac:dyDescent="0.3">
      <c r="P1708">
        <f t="shared" si="29"/>
        <v>1704</v>
      </c>
      <c r="Q1708">
        <v>334</v>
      </c>
      <c r="R1708">
        <v>47.89382195876815</v>
      </c>
      <c r="S1708">
        <v>186.91666666666666</v>
      </c>
      <c r="T1708">
        <v>36.066752086382934</v>
      </c>
      <c r="U1708">
        <v>-0.38471415138885967</v>
      </c>
    </row>
    <row r="1709" spans="16:21" x14ac:dyDescent="0.3">
      <c r="P1709">
        <f t="shared" si="29"/>
        <v>1705</v>
      </c>
      <c r="Q1709">
        <v>326.58333333333331</v>
      </c>
      <c r="R1709">
        <v>46.190235751594578</v>
      </c>
      <c r="S1709">
        <v>199.5</v>
      </c>
      <c r="T1709">
        <v>37.874193660783661</v>
      </c>
      <c r="U1709">
        <v>0.10234572943158232</v>
      </c>
    </row>
    <row r="1710" spans="16:21" x14ac:dyDescent="0.3">
      <c r="P1710">
        <f t="shared" si="29"/>
        <v>1706</v>
      </c>
      <c r="Q1710">
        <v>308.75</v>
      </c>
      <c r="R1710">
        <v>35.507041555161983</v>
      </c>
      <c r="S1710">
        <v>193.58333333333334</v>
      </c>
      <c r="T1710">
        <v>39.403410866050535</v>
      </c>
      <c r="U1710">
        <v>0.17581125593217245</v>
      </c>
    </row>
    <row r="1711" spans="16:21" x14ac:dyDescent="0.3">
      <c r="P1711">
        <f t="shared" si="29"/>
        <v>1707</v>
      </c>
      <c r="Q1711">
        <v>321.33333333333331</v>
      </c>
      <c r="R1711">
        <v>36.18722359500876</v>
      </c>
      <c r="S1711">
        <v>172.91666666666666</v>
      </c>
      <c r="T1711">
        <v>56.003990658675129</v>
      </c>
      <c r="U1711">
        <v>0.15212603817496148</v>
      </c>
    </row>
    <row r="1712" spans="16:21" x14ac:dyDescent="0.3">
      <c r="P1712">
        <f t="shared" si="29"/>
        <v>1708</v>
      </c>
      <c r="Q1712">
        <v>307.5</v>
      </c>
      <c r="R1712">
        <v>43.922452324316069</v>
      </c>
      <c r="S1712">
        <v>182.25</v>
      </c>
      <c r="T1712">
        <v>42.050024321687921</v>
      </c>
      <c r="U1712">
        <v>-0.45753807286481102</v>
      </c>
    </row>
    <row r="1713" spans="16:21" x14ac:dyDescent="0.3">
      <c r="P1713">
        <f t="shared" si="29"/>
        <v>1709</v>
      </c>
      <c r="Q1713">
        <v>325.08333333333331</v>
      </c>
      <c r="R1713">
        <v>45.348064674217099</v>
      </c>
      <c r="S1713">
        <v>168.16666666666666</v>
      </c>
      <c r="T1713">
        <v>40.054130040900091</v>
      </c>
      <c r="U1713">
        <v>-9.7455057111052942E-2</v>
      </c>
    </row>
    <row r="1714" spans="16:21" x14ac:dyDescent="0.3">
      <c r="P1714">
        <f t="shared" si="29"/>
        <v>1710</v>
      </c>
      <c r="Q1714">
        <v>295</v>
      </c>
      <c r="R1714">
        <v>46.236545954668607</v>
      </c>
      <c r="S1714">
        <v>208.41666666666666</v>
      </c>
      <c r="T1714">
        <v>47.926948830928367</v>
      </c>
      <c r="U1714">
        <v>0.45130933317966165</v>
      </c>
    </row>
    <row r="1715" spans="16:21" x14ac:dyDescent="0.3">
      <c r="P1715">
        <f t="shared" si="29"/>
        <v>1711</v>
      </c>
      <c r="Q1715">
        <v>302.16666666666669</v>
      </c>
      <c r="R1715">
        <v>46.752410406179976</v>
      </c>
      <c r="S1715">
        <v>165.66666666666666</v>
      </c>
      <c r="T1715">
        <v>38.141681646040212</v>
      </c>
      <c r="U1715">
        <v>-0.14215042479346535</v>
      </c>
    </row>
    <row r="1716" spans="16:21" x14ac:dyDescent="0.3">
      <c r="P1716">
        <f t="shared" si="29"/>
        <v>1712</v>
      </c>
      <c r="Q1716">
        <v>300.91666666666669</v>
      </c>
      <c r="R1716">
        <v>36.71873025466919</v>
      </c>
      <c r="S1716">
        <v>178.5</v>
      </c>
      <c r="T1716">
        <v>39.030291266702534</v>
      </c>
      <c r="U1716">
        <v>0.20523870797166507</v>
      </c>
    </row>
    <row r="1717" spans="16:21" x14ac:dyDescent="0.3">
      <c r="P1717">
        <f t="shared" si="29"/>
        <v>1713</v>
      </c>
      <c r="Q1717">
        <v>320.41666666666669</v>
      </c>
      <c r="R1717">
        <v>49.479946963544322</v>
      </c>
      <c r="S1717">
        <v>165</v>
      </c>
      <c r="T1717">
        <v>43.844767491271249</v>
      </c>
      <c r="U1717">
        <v>-0.21995654575379758</v>
      </c>
    </row>
    <row r="1718" spans="16:21" x14ac:dyDescent="0.3">
      <c r="P1718">
        <f t="shared" si="29"/>
        <v>1714</v>
      </c>
      <c r="Q1718">
        <v>320.83333333333331</v>
      </c>
      <c r="R1718">
        <v>39.97916123849199</v>
      </c>
      <c r="S1718">
        <v>185.91666666666666</v>
      </c>
      <c r="T1718">
        <v>42.658172686716185</v>
      </c>
      <c r="U1718">
        <v>-0.32197363504449733</v>
      </c>
    </row>
    <row r="1719" spans="16:21" x14ac:dyDescent="0.3">
      <c r="P1719">
        <f t="shared" si="29"/>
        <v>1715</v>
      </c>
      <c r="Q1719">
        <v>321.16666666666669</v>
      </c>
      <c r="R1719">
        <v>48.577647933878865</v>
      </c>
      <c r="S1719">
        <v>212.41666666666666</v>
      </c>
      <c r="T1719">
        <v>40.069163689648867</v>
      </c>
      <c r="U1719">
        <v>0.35645802739216847</v>
      </c>
    </row>
    <row r="1720" spans="16:21" x14ac:dyDescent="0.3">
      <c r="P1720">
        <f t="shared" si="29"/>
        <v>1716</v>
      </c>
      <c r="Q1720">
        <v>318.25</v>
      </c>
      <c r="R1720">
        <v>50.219744396728338</v>
      </c>
      <c r="S1720">
        <v>188.33333333333334</v>
      </c>
      <c r="T1720">
        <v>45.687343250985116</v>
      </c>
      <c r="U1720">
        <v>-0.29538236296961484</v>
      </c>
    </row>
    <row r="1721" spans="16:21" x14ac:dyDescent="0.3">
      <c r="P1721">
        <f t="shared" si="29"/>
        <v>1717</v>
      </c>
      <c r="Q1721">
        <v>309.58333333333331</v>
      </c>
      <c r="R1721">
        <v>45.430182865046035</v>
      </c>
      <c r="S1721">
        <v>170.66666666666666</v>
      </c>
      <c r="T1721">
        <v>42.613129289912393</v>
      </c>
      <c r="U1721">
        <v>0.13150102323302446</v>
      </c>
    </row>
    <row r="1722" spans="16:21" x14ac:dyDescent="0.3">
      <c r="P1722">
        <f t="shared" si="29"/>
        <v>1718</v>
      </c>
      <c r="Q1722">
        <v>308.25</v>
      </c>
      <c r="R1722">
        <v>47.743871572457053</v>
      </c>
      <c r="S1722">
        <v>195.66666666666666</v>
      </c>
      <c r="T1722">
        <v>40.297379417014078</v>
      </c>
      <c r="U1722">
        <v>-0.20062861127043627</v>
      </c>
    </row>
    <row r="1723" spans="16:21" x14ac:dyDescent="0.3">
      <c r="P1723">
        <f t="shared" si="29"/>
        <v>1719</v>
      </c>
      <c r="Q1723">
        <v>313.25</v>
      </c>
      <c r="R1723">
        <v>47.174964469804031</v>
      </c>
      <c r="S1723">
        <v>195.83333333333334</v>
      </c>
      <c r="T1723">
        <v>54.765339625007584</v>
      </c>
      <c r="U1723">
        <v>-0.375751047371433</v>
      </c>
    </row>
    <row r="1724" spans="16:21" x14ac:dyDescent="0.3">
      <c r="P1724">
        <f t="shared" si="29"/>
        <v>1720</v>
      </c>
      <c r="Q1724">
        <v>308.16666666666669</v>
      </c>
      <c r="R1724">
        <v>48.15851351778241</v>
      </c>
      <c r="S1724">
        <v>197.08333333333334</v>
      </c>
      <c r="T1724">
        <v>53.068494905312264</v>
      </c>
      <c r="U1724">
        <v>-0.13254390064256183</v>
      </c>
    </row>
    <row r="1725" spans="16:21" x14ac:dyDescent="0.3">
      <c r="P1725">
        <f t="shared" si="29"/>
        <v>1721</v>
      </c>
      <c r="Q1725">
        <v>304.66666666666669</v>
      </c>
      <c r="R1725">
        <v>31.453669632227864</v>
      </c>
      <c r="S1725">
        <v>172.66666666666666</v>
      </c>
      <c r="T1725">
        <v>41.077163160731232</v>
      </c>
      <c r="U1725">
        <v>0.66067173317263661</v>
      </c>
    </row>
    <row r="1726" spans="16:21" x14ac:dyDescent="0.3">
      <c r="P1726">
        <f t="shared" si="29"/>
        <v>1722</v>
      </c>
      <c r="Q1726">
        <v>318.25</v>
      </c>
      <c r="R1726">
        <v>42.770263671684965</v>
      </c>
      <c r="S1726">
        <v>210.33333333333334</v>
      </c>
      <c r="T1726">
        <v>41.727107677761609</v>
      </c>
      <c r="U1726">
        <v>6.723896749132828E-2</v>
      </c>
    </row>
    <row r="1727" spans="16:21" x14ac:dyDescent="0.3">
      <c r="P1727">
        <f t="shared" si="29"/>
        <v>1723</v>
      </c>
      <c r="Q1727">
        <v>320.5</v>
      </c>
      <c r="R1727">
        <v>46.998065724220844</v>
      </c>
      <c r="S1727">
        <v>209.41666666666666</v>
      </c>
      <c r="T1727">
        <v>44.137097019778381</v>
      </c>
      <c r="U1727">
        <v>0.27204471506432931</v>
      </c>
    </row>
    <row r="1728" spans="16:21" x14ac:dyDescent="0.3">
      <c r="P1728">
        <f t="shared" si="29"/>
        <v>1724</v>
      </c>
      <c r="Q1728">
        <v>311.33333333333331</v>
      </c>
      <c r="R1728">
        <v>44.636579645222028</v>
      </c>
      <c r="S1728">
        <v>197.83333333333334</v>
      </c>
      <c r="T1728">
        <v>42.400328758016492</v>
      </c>
      <c r="U1728">
        <v>0.11012555217144943</v>
      </c>
    </row>
    <row r="1729" spans="16:21" x14ac:dyDescent="0.3">
      <c r="P1729">
        <f t="shared" si="29"/>
        <v>1725</v>
      </c>
      <c r="Q1729">
        <v>317.83333333333331</v>
      </c>
      <c r="R1729">
        <v>52.034662107157644</v>
      </c>
      <c r="S1729">
        <v>160.91666666666666</v>
      </c>
      <c r="T1729">
        <v>43.362024301399416</v>
      </c>
      <c r="U1729">
        <v>-0.14456981822315051</v>
      </c>
    </row>
    <row r="1730" spans="16:21" x14ac:dyDescent="0.3">
      <c r="P1730">
        <f t="shared" si="29"/>
        <v>1726</v>
      </c>
      <c r="Q1730">
        <v>318.66666666666669</v>
      </c>
      <c r="R1730">
        <v>59.172065481385218</v>
      </c>
      <c r="S1730">
        <v>180.41666666666666</v>
      </c>
      <c r="T1730">
        <v>41.570221713786118</v>
      </c>
      <c r="U1730">
        <v>0.3861616303575432</v>
      </c>
    </row>
    <row r="1731" spans="16:21" x14ac:dyDescent="0.3">
      <c r="P1731">
        <f t="shared" si="29"/>
        <v>1727</v>
      </c>
      <c r="Q1731">
        <v>337.08333333333331</v>
      </c>
      <c r="R1731">
        <v>50.858910604522336</v>
      </c>
      <c r="S1731">
        <v>203.16666666666666</v>
      </c>
      <c r="T1731">
        <v>44.948118240181479</v>
      </c>
      <c r="U1731">
        <v>-5.210210775221065E-2</v>
      </c>
    </row>
    <row r="1732" spans="16:21" x14ac:dyDescent="0.3">
      <c r="P1732">
        <f t="shared" si="29"/>
        <v>1728</v>
      </c>
      <c r="Q1732">
        <v>314.08333333333331</v>
      </c>
      <c r="R1732">
        <v>43.702420014817513</v>
      </c>
      <c r="S1732">
        <v>175.58333333333334</v>
      </c>
      <c r="T1732">
        <v>45.116935609456903</v>
      </c>
      <c r="U1732">
        <v>-0.17693756787145679</v>
      </c>
    </row>
    <row r="1733" spans="16:21" x14ac:dyDescent="0.3">
      <c r="P1733">
        <f t="shared" si="29"/>
        <v>1729</v>
      </c>
      <c r="Q1733">
        <v>314.66666666666669</v>
      </c>
      <c r="R1733">
        <v>52.927623537556833</v>
      </c>
      <c r="S1733">
        <v>186.08333333333334</v>
      </c>
      <c r="T1733">
        <v>48.561972277854956</v>
      </c>
      <c r="U1733">
        <v>-1.0103879795582331E-2</v>
      </c>
    </row>
    <row r="1734" spans="16:21" x14ac:dyDescent="0.3">
      <c r="P1734">
        <f t="shared" ref="P1734:P1797" si="30">P1733+1</f>
        <v>1730</v>
      </c>
      <c r="Q1734">
        <v>326.08333333333331</v>
      </c>
      <c r="R1734">
        <v>55.153436113732049</v>
      </c>
      <c r="S1734">
        <v>164.25</v>
      </c>
      <c r="T1734">
        <v>41.8310997834256</v>
      </c>
      <c r="U1734">
        <v>0.21548821705526883</v>
      </c>
    </row>
    <row r="1735" spans="16:21" x14ac:dyDescent="0.3">
      <c r="P1735">
        <f t="shared" si="30"/>
        <v>1731</v>
      </c>
      <c r="Q1735">
        <v>320.08333333333331</v>
      </c>
      <c r="R1735">
        <v>55.211096271629664</v>
      </c>
      <c r="S1735">
        <v>181.33333333333334</v>
      </c>
      <c r="T1735">
        <v>41.475805287449525</v>
      </c>
      <c r="U1735">
        <v>-4.6064767748681026E-2</v>
      </c>
    </row>
    <row r="1736" spans="16:21" x14ac:dyDescent="0.3">
      <c r="P1736">
        <f t="shared" si="30"/>
        <v>1732</v>
      </c>
      <c r="Q1736">
        <v>303.83333333333331</v>
      </c>
      <c r="R1736">
        <v>51.833357692676799</v>
      </c>
      <c r="S1736">
        <v>161.91666666666666</v>
      </c>
      <c r="T1736">
        <v>26.314387123719438</v>
      </c>
      <c r="U1736">
        <v>-0.40271463564605203</v>
      </c>
    </row>
    <row r="1737" spans="16:21" x14ac:dyDescent="0.3">
      <c r="P1737">
        <f t="shared" si="30"/>
        <v>1733</v>
      </c>
      <c r="Q1737">
        <v>327.75</v>
      </c>
      <c r="R1737">
        <v>34.604584562269679</v>
      </c>
      <c r="S1737">
        <v>202.58333333333334</v>
      </c>
      <c r="T1737">
        <v>47.117760275010262</v>
      </c>
      <c r="U1737">
        <v>0.24631460991729179</v>
      </c>
    </row>
    <row r="1738" spans="16:21" x14ac:dyDescent="0.3">
      <c r="P1738">
        <f t="shared" si="30"/>
        <v>1734</v>
      </c>
      <c r="Q1738">
        <v>316.08333333333331</v>
      </c>
      <c r="R1738">
        <v>57.149657333472618</v>
      </c>
      <c r="S1738">
        <v>168.83333333333334</v>
      </c>
      <c r="T1738">
        <v>42.118519643616381</v>
      </c>
      <c r="U1738">
        <v>0.2231001231452566</v>
      </c>
    </row>
    <row r="1739" spans="16:21" x14ac:dyDescent="0.3">
      <c r="P1739">
        <f t="shared" si="30"/>
        <v>1735</v>
      </c>
      <c r="Q1739">
        <v>304.33333333333331</v>
      </c>
      <c r="R1739">
        <v>50.772815441718365</v>
      </c>
      <c r="S1739">
        <v>194.75</v>
      </c>
      <c r="T1739">
        <v>45.007322636534276</v>
      </c>
      <c r="U1739">
        <v>0.53610998004293442</v>
      </c>
    </row>
    <row r="1740" spans="16:21" x14ac:dyDescent="0.3">
      <c r="P1740">
        <f t="shared" si="30"/>
        <v>1736</v>
      </c>
      <c r="Q1740">
        <v>319.75</v>
      </c>
      <c r="R1740">
        <v>35.929539632199827</v>
      </c>
      <c r="S1740">
        <v>176.16666666666666</v>
      </c>
      <c r="T1740">
        <v>46.356000559569303</v>
      </c>
      <c r="U1740">
        <v>-0.54857671653615925</v>
      </c>
    </row>
    <row r="1741" spans="16:21" x14ac:dyDescent="0.3">
      <c r="P1741">
        <f t="shared" si="30"/>
        <v>1737</v>
      </c>
      <c r="Q1741">
        <v>309.16666666666669</v>
      </c>
      <c r="R1741">
        <v>32.854592409954648</v>
      </c>
      <c r="S1741">
        <v>183.25</v>
      </c>
      <c r="T1741">
        <v>35.820575600674488</v>
      </c>
      <c r="U1741">
        <v>8.7404386566546602E-2</v>
      </c>
    </row>
    <row r="1742" spans="16:21" x14ac:dyDescent="0.3">
      <c r="P1742">
        <f t="shared" si="30"/>
        <v>1738</v>
      </c>
      <c r="Q1742">
        <v>310.33333333333331</v>
      </c>
      <c r="R1742">
        <v>50.833656233450426</v>
      </c>
      <c r="S1742">
        <v>181.91666666666666</v>
      </c>
      <c r="T1742">
        <v>46.695256393952604</v>
      </c>
      <c r="U1742">
        <v>0.28978017673604456</v>
      </c>
    </row>
    <row r="1743" spans="16:21" x14ac:dyDescent="0.3">
      <c r="P1743">
        <f t="shared" si="30"/>
        <v>1739</v>
      </c>
      <c r="Q1743">
        <v>308.83333333333331</v>
      </c>
      <c r="R1743">
        <v>48.305530143289488</v>
      </c>
      <c r="S1743">
        <v>166.75</v>
      </c>
      <c r="T1743">
        <v>57.069534939245983</v>
      </c>
      <c r="U1743">
        <v>-0.14382752442715019</v>
      </c>
    </row>
    <row r="1744" spans="16:21" x14ac:dyDescent="0.3">
      <c r="P1744">
        <f t="shared" si="30"/>
        <v>1740</v>
      </c>
      <c r="Q1744">
        <v>324.66666666666669</v>
      </c>
      <c r="R1744">
        <v>54.882243085178409</v>
      </c>
      <c r="S1744">
        <v>183.16666666666666</v>
      </c>
      <c r="T1744">
        <v>44.441653952802071</v>
      </c>
      <c r="U1744">
        <v>0.1397211246897182</v>
      </c>
    </row>
    <row r="1745" spans="16:21" x14ac:dyDescent="0.3">
      <c r="P1745">
        <f t="shared" si="30"/>
        <v>1741</v>
      </c>
      <c r="Q1745">
        <v>320.08333333333331</v>
      </c>
      <c r="R1745">
        <v>51.254194211229496</v>
      </c>
      <c r="S1745">
        <v>182.66666666666666</v>
      </c>
      <c r="T1745">
        <v>45.307702201589088</v>
      </c>
      <c r="U1745">
        <v>0.26778308034142229</v>
      </c>
    </row>
    <row r="1746" spans="16:21" x14ac:dyDescent="0.3">
      <c r="P1746">
        <f t="shared" si="30"/>
        <v>1742</v>
      </c>
      <c r="Q1746">
        <v>303.75</v>
      </c>
      <c r="R1746">
        <v>50.228794711617539</v>
      </c>
      <c r="S1746">
        <v>174.5</v>
      </c>
      <c r="T1746">
        <v>42.3352421426018</v>
      </c>
      <c r="U1746">
        <v>0.20796522365518069</v>
      </c>
    </row>
    <row r="1747" spans="16:21" x14ac:dyDescent="0.3">
      <c r="P1747">
        <f t="shared" si="30"/>
        <v>1743</v>
      </c>
      <c r="Q1747">
        <v>328.25</v>
      </c>
      <c r="R1747">
        <v>57.112528477479522</v>
      </c>
      <c r="S1747">
        <v>179.5</v>
      </c>
      <c r="T1747">
        <v>45.615986033606482</v>
      </c>
      <c r="U1747">
        <v>-0.28395522327136608</v>
      </c>
    </row>
    <row r="1748" spans="16:21" x14ac:dyDescent="0.3">
      <c r="P1748">
        <f t="shared" si="30"/>
        <v>1744</v>
      </c>
      <c r="Q1748">
        <v>322.58333333333331</v>
      </c>
      <c r="R1748">
        <v>51.962326096253044</v>
      </c>
      <c r="S1748">
        <v>183.83333333333334</v>
      </c>
      <c r="T1748">
        <v>44.582575751139167</v>
      </c>
      <c r="U1748">
        <v>-0.21370659291773958</v>
      </c>
    </row>
    <row r="1749" spans="16:21" x14ac:dyDescent="0.3">
      <c r="P1749">
        <f t="shared" si="30"/>
        <v>1745</v>
      </c>
      <c r="Q1749">
        <v>310</v>
      </c>
      <c r="R1749">
        <v>51.265795791949024</v>
      </c>
      <c r="S1749">
        <v>164.91666666666666</v>
      </c>
      <c r="T1749">
        <v>41.524271836061779</v>
      </c>
      <c r="U1749">
        <v>0.51403873558053503</v>
      </c>
    </row>
    <row r="1750" spans="16:21" x14ac:dyDescent="0.3">
      <c r="P1750">
        <f t="shared" si="30"/>
        <v>1746</v>
      </c>
      <c r="Q1750">
        <v>313.5</v>
      </c>
      <c r="R1750">
        <v>51.468436929831086</v>
      </c>
      <c r="S1750">
        <v>199.91666666666666</v>
      </c>
      <c r="T1750">
        <v>34.062665067712381</v>
      </c>
      <c r="U1750">
        <v>-0.12012129788595423</v>
      </c>
    </row>
    <row r="1751" spans="16:21" x14ac:dyDescent="0.3">
      <c r="P1751">
        <f t="shared" si="30"/>
        <v>1747</v>
      </c>
      <c r="Q1751">
        <v>322.16666666666669</v>
      </c>
      <c r="R1751">
        <v>46.40108410436779</v>
      </c>
      <c r="S1751">
        <v>183</v>
      </c>
      <c r="T1751">
        <v>44.711194449387158</v>
      </c>
      <c r="U1751">
        <v>0.34209528988595983</v>
      </c>
    </row>
    <row r="1752" spans="16:21" x14ac:dyDescent="0.3">
      <c r="P1752">
        <f t="shared" si="30"/>
        <v>1748</v>
      </c>
      <c r="Q1752">
        <v>315.08333333333331</v>
      </c>
      <c r="R1752">
        <v>48.0141235534511</v>
      </c>
      <c r="S1752">
        <v>180</v>
      </c>
      <c r="T1752">
        <v>37.65875486765087</v>
      </c>
      <c r="U1752">
        <v>-0.60730007369063876</v>
      </c>
    </row>
    <row r="1753" spans="16:21" x14ac:dyDescent="0.3">
      <c r="P1753">
        <f t="shared" si="30"/>
        <v>1749</v>
      </c>
      <c r="Q1753">
        <v>322.16666666666669</v>
      </c>
      <c r="R1753">
        <v>35.542121830898495</v>
      </c>
      <c r="S1753">
        <v>179.08333333333334</v>
      </c>
      <c r="T1753">
        <v>46.701096606422702</v>
      </c>
      <c r="U1753">
        <v>-0.11874888716913821</v>
      </c>
    </row>
    <row r="1754" spans="16:21" x14ac:dyDescent="0.3">
      <c r="P1754">
        <f t="shared" si="30"/>
        <v>1750</v>
      </c>
      <c r="Q1754">
        <v>322.41666666666669</v>
      </c>
      <c r="R1754">
        <v>46.996050768961375</v>
      </c>
      <c r="S1754">
        <v>148.16666666666666</v>
      </c>
      <c r="T1754">
        <v>37.098966742125512</v>
      </c>
      <c r="U1754">
        <v>-7.1581690736900613E-2</v>
      </c>
    </row>
    <row r="1755" spans="16:21" x14ac:dyDescent="0.3">
      <c r="P1755">
        <f t="shared" si="30"/>
        <v>1751</v>
      </c>
      <c r="Q1755">
        <v>319.58333333333331</v>
      </c>
      <c r="R1755">
        <v>32.999885215594681</v>
      </c>
      <c r="S1755">
        <v>168.75</v>
      </c>
      <c r="T1755">
        <v>46.466263421579711</v>
      </c>
      <c r="U1755">
        <v>0.50771631110945281</v>
      </c>
    </row>
    <row r="1756" spans="16:21" x14ac:dyDescent="0.3">
      <c r="P1756">
        <f t="shared" si="30"/>
        <v>1752</v>
      </c>
      <c r="Q1756">
        <v>332.91666666666669</v>
      </c>
      <c r="R1756">
        <v>54.894043944731088</v>
      </c>
      <c r="S1756">
        <v>173.66666666666666</v>
      </c>
      <c r="T1756">
        <v>37.373625443457861</v>
      </c>
      <c r="U1756">
        <v>5.9938745405862658E-2</v>
      </c>
    </row>
    <row r="1757" spans="16:21" x14ac:dyDescent="0.3">
      <c r="P1757">
        <f t="shared" si="30"/>
        <v>1753</v>
      </c>
      <c r="Q1757">
        <v>327.25</v>
      </c>
      <c r="R1757">
        <v>48.516398352422129</v>
      </c>
      <c r="S1757">
        <v>164.91666666666666</v>
      </c>
      <c r="T1757">
        <v>43.109708531802575</v>
      </c>
      <c r="U1757">
        <v>-0.15259615106815008</v>
      </c>
    </row>
    <row r="1758" spans="16:21" x14ac:dyDescent="0.3">
      <c r="P1758">
        <f t="shared" si="30"/>
        <v>1754</v>
      </c>
      <c r="Q1758">
        <v>327.25</v>
      </c>
      <c r="R1758">
        <v>51.179052888319987</v>
      </c>
      <c r="S1758">
        <v>185.08333333333334</v>
      </c>
      <c r="T1758">
        <v>39.747974981771293</v>
      </c>
      <c r="U1758">
        <v>-4.7928889130149956E-3</v>
      </c>
    </row>
    <row r="1759" spans="16:21" x14ac:dyDescent="0.3">
      <c r="P1759">
        <f t="shared" si="30"/>
        <v>1755</v>
      </c>
      <c r="Q1759">
        <v>302.58333333333331</v>
      </c>
      <c r="R1759">
        <v>41.022074619168315</v>
      </c>
      <c r="S1759">
        <v>157.25</v>
      </c>
      <c r="T1759">
        <v>34.683307486193101</v>
      </c>
      <c r="U1759">
        <v>1.4264634751836565E-2</v>
      </c>
    </row>
    <row r="1760" spans="16:21" x14ac:dyDescent="0.3">
      <c r="P1760">
        <f t="shared" si="30"/>
        <v>1756</v>
      </c>
      <c r="Q1760">
        <v>322.83333333333331</v>
      </c>
      <c r="R1760">
        <v>49.886841648845405</v>
      </c>
      <c r="S1760">
        <v>176.5</v>
      </c>
      <c r="T1760">
        <v>41.622764750248699</v>
      </c>
      <c r="U1760">
        <v>0.35406078185222323</v>
      </c>
    </row>
    <row r="1761" spans="16:21" x14ac:dyDescent="0.3">
      <c r="P1761">
        <f t="shared" si="30"/>
        <v>1757</v>
      </c>
      <c r="Q1761">
        <v>336.75</v>
      </c>
      <c r="R1761">
        <v>53.066210786834283</v>
      </c>
      <c r="S1761">
        <v>181.58333333333334</v>
      </c>
      <c r="T1761">
        <v>46.953474715709696</v>
      </c>
      <c r="U1761">
        <v>0.61860423723636615</v>
      </c>
    </row>
    <row r="1762" spans="16:21" x14ac:dyDescent="0.3">
      <c r="P1762">
        <f t="shared" si="30"/>
        <v>1758</v>
      </c>
      <c r="Q1762">
        <v>315.5</v>
      </c>
      <c r="R1762">
        <v>53.808583296381599</v>
      </c>
      <c r="S1762">
        <v>195.08333333333334</v>
      </c>
      <c r="T1762">
        <v>52.297155030101074</v>
      </c>
      <c r="U1762">
        <v>8.5981330980680337E-2</v>
      </c>
    </row>
    <row r="1763" spans="16:21" x14ac:dyDescent="0.3">
      <c r="P1763">
        <f t="shared" si="30"/>
        <v>1759</v>
      </c>
      <c r="Q1763">
        <v>322.58333333333331</v>
      </c>
      <c r="R1763">
        <v>47.824410528769192</v>
      </c>
      <c r="S1763">
        <v>172.25</v>
      </c>
      <c r="T1763">
        <v>41.604468728513027</v>
      </c>
      <c r="U1763">
        <v>6.0595881189343288E-2</v>
      </c>
    </row>
    <row r="1764" spans="16:21" x14ac:dyDescent="0.3">
      <c r="P1764">
        <f t="shared" si="30"/>
        <v>1760</v>
      </c>
      <c r="Q1764">
        <v>329.41666666666669</v>
      </c>
      <c r="R1764">
        <v>39.320266191028516</v>
      </c>
      <c r="S1764">
        <v>162.41666666666666</v>
      </c>
      <c r="T1764">
        <v>43.957538051114206</v>
      </c>
      <c r="U1764">
        <v>-0.5622092254076797</v>
      </c>
    </row>
    <row r="1765" spans="16:21" x14ac:dyDescent="0.3">
      <c r="P1765">
        <f t="shared" si="30"/>
        <v>1761</v>
      </c>
      <c r="Q1765">
        <v>296.91666666666669</v>
      </c>
      <c r="R1765">
        <v>56.167700736816826</v>
      </c>
      <c r="S1765">
        <v>183.33333333333334</v>
      </c>
      <c r="T1765">
        <v>33.834714108262844</v>
      </c>
      <c r="U1765">
        <v>-0.38535379907364659</v>
      </c>
    </row>
    <row r="1766" spans="16:21" x14ac:dyDescent="0.3">
      <c r="P1766">
        <f t="shared" si="30"/>
        <v>1762</v>
      </c>
      <c r="Q1766">
        <v>340</v>
      </c>
      <c r="R1766">
        <v>46.467975286994459</v>
      </c>
      <c r="S1766">
        <v>205.08333333333334</v>
      </c>
      <c r="T1766">
        <v>25.482465748158326</v>
      </c>
      <c r="U1766">
        <v>0.86001828375631995</v>
      </c>
    </row>
    <row r="1767" spans="16:21" x14ac:dyDescent="0.3">
      <c r="P1767">
        <f t="shared" si="30"/>
        <v>1763</v>
      </c>
      <c r="Q1767">
        <v>351.33333333333331</v>
      </c>
      <c r="R1767">
        <v>32.26406200356206</v>
      </c>
      <c r="S1767">
        <v>178.58333333333334</v>
      </c>
      <c r="T1767">
        <v>44.840035547251631</v>
      </c>
      <c r="U1767">
        <v>-0.39194152411709687</v>
      </c>
    </row>
    <row r="1768" spans="16:21" x14ac:dyDescent="0.3">
      <c r="P1768">
        <f t="shared" si="30"/>
        <v>1764</v>
      </c>
      <c r="Q1768">
        <v>325.16666666666669</v>
      </c>
      <c r="R1768">
        <v>52.821884812561564</v>
      </c>
      <c r="S1768">
        <v>188.33333333333334</v>
      </c>
      <c r="T1768">
        <v>40.326696173160855</v>
      </c>
      <c r="U1768">
        <v>0.21609130733017332</v>
      </c>
    </row>
    <row r="1769" spans="16:21" x14ac:dyDescent="0.3">
      <c r="P1769">
        <f t="shared" si="30"/>
        <v>1765</v>
      </c>
      <c r="Q1769">
        <v>323.16666666666669</v>
      </c>
      <c r="R1769">
        <v>41.071629963744989</v>
      </c>
      <c r="S1769">
        <v>190.33333333333334</v>
      </c>
      <c r="T1769">
        <v>31.531609921512509</v>
      </c>
      <c r="U1769">
        <v>0.13613559480843096</v>
      </c>
    </row>
    <row r="1770" spans="16:21" x14ac:dyDescent="0.3">
      <c r="P1770">
        <f t="shared" si="30"/>
        <v>1766</v>
      </c>
      <c r="Q1770">
        <v>323</v>
      </c>
      <c r="R1770">
        <v>51.464020971407344</v>
      </c>
      <c r="S1770">
        <v>203.08333333333334</v>
      </c>
      <c r="T1770">
        <v>44.361036001783333</v>
      </c>
      <c r="U1770">
        <v>-0.41249601041784156</v>
      </c>
    </row>
    <row r="1771" spans="16:21" x14ac:dyDescent="0.3">
      <c r="P1771">
        <f t="shared" si="30"/>
        <v>1767</v>
      </c>
      <c r="Q1771">
        <v>305.75</v>
      </c>
      <c r="R1771">
        <v>39.749499710974064</v>
      </c>
      <c r="S1771">
        <v>193.08333333333334</v>
      </c>
      <c r="T1771">
        <v>52.621216483871081</v>
      </c>
      <c r="U1771">
        <v>-0.48324873908220262</v>
      </c>
    </row>
    <row r="1772" spans="16:21" x14ac:dyDescent="0.3">
      <c r="P1772">
        <f t="shared" si="30"/>
        <v>1768</v>
      </c>
      <c r="Q1772">
        <v>328.25</v>
      </c>
      <c r="R1772">
        <v>49.591284058244092</v>
      </c>
      <c r="S1772">
        <v>180.16666666666666</v>
      </c>
      <c r="T1772">
        <v>43.013387627011163</v>
      </c>
      <c r="U1772">
        <v>7.502989572064675E-2</v>
      </c>
    </row>
    <row r="1773" spans="16:21" x14ac:dyDescent="0.3">
      <c r="P1773">
        <f t="shared" si="30"/>
        <v>1769</v>
      </c>
      <c r="Q1773">
        <v>328.25</v>
      </c>
      <c r="R1773">
        <v>46.904399871149906</v>
      </c>
      <c r="S1773">
        <v>165.25</v>
      </c>
      <c r="T1773">
        <v>42.855200172419934</v>
      </c>
      <c r="U1773">
        <v>0.21614736823418523</v>
      </c>
    </row>
    <row r="1774" spans="16:21" x14ac:dyDescent="0.3">
      <c r="P1774">
        <f t="shared" si="30"/>
        <v>1770</v>
      </c>
      <c r="Q1774">
        <v>323.25</v>
      </c>
      <c r="R1774">
        <v>56.369116302522187</v>
      </c>
      <c r="S1774">
        <v>171.75</v>
      </c>
      <c r="T1774">
        <v>45.160572103631203</v>
      </c>
      <c r="U1774">
        <v>0.28193243046629951</v>
      </c>
    </row>
    <row r="1775" spans="16:21" x14ac:dyDescent="0.3">
      <c r="P1775">
        <f t="shared" si="30"/>
        <v>1771</v>
      </c>
      <c r="Q1775">
        <v>316.25</v>
      </c>
      <c r="R1775">
        <v>44.79676327593323</v>
      </c>
      <c r="S1775">
        <v>185.41666666666666</v>
      </c>
      <c r="T1775">
        <v>50.512749665682229</v>
      </c>
      <c r="U1775">
        <v>6.0976137471346885E-2</v>
      </c>
    </row>
    <row r="1776" spans="16:21" x14ac:dyDescent="0.3">
      <c r="P1776">
        <f t="shared" si="30"/>
        <v>1772</v>
      </c>
      <c r="Q1776">
        <v>332.08333333333331</v>
      </c>
      <c r="R1776">
        <v>55.616312736680499</v>
      </c>
      <c r="S1776">
        <v>198.25</v>
      </c>
      <c r="T1776">
        <v>47.182672088962335</v>
      </c>
      <c r="U1776">
        <v>0.17372882277215601</v>
      </c>
    </row>
    <row r="1777" spans="16:21" x14ac:dyDescent="0.3">
      <c r="P1777">
        <f t="shared" si="30"/>
        <v>1773</v>
      </c>
      <c r="Q1777">
        <v>321.5</v>
      </c>
      <c r="R1777">
        <v>36.940984876372255</v>
      </c>
      <c r="S1777">
        <v>193.83333333333334</v>
      </c>
      <c r="T1777">
        <v>45.043077024985642</v>
      </c>
      <c r="U1777">
        <v>-0.28503069441497197</v>
      </c>
    </row>
    <row r="1778" spans="16:21" x14ac:dyDescent="0.3">
      <c r="P1778">
        <f t="shared" si="30"/>
        <v>1774</v>
      </c>
      <c r="Q1778">
        <v>299</v>
      </c>
      <c r="R1778">
        <v>50.326208606721735</v>
      </c>
      <c r="S1778">
        <v>177.58333333333334</v>
      </c>
      <c r="T1778">
        <v>51.005273048851336</v>
      </c>
      <c r="U1778">
        <v>-0.35507960232661046</v>
      </c>
    </row>
    <row r="1779" spans="16:21" x14ac:dyDescent="0.3">
      <c r="P1779">
        <f t="shared" si="30"/>
        <v>1775</v>
      </c>
      <c r="Q1779">
        <v>322.25</v>
      </c>
      <c r="R1779">
        <v>47.488036770997773</v>
      </c>
      <c r="S1779">
        <v>171.25</v>
      </c>
      <c r="T1779">
        <v>35.997790336226316</v>
      </c>
      <c r="U1779">
        <v>-0.53859240953772236</v>
      </c>
    </row>
    <row r="1780" spans="16:21" x14ac:dyDescent="0.3">
      <c r="P1780">
        <f t="shared" si="30"/>
        <v>1776</v>
      </c>
      <c r="Q1780">
        <v>322.33333333333331</v>
      </c>
      <c r="R1780">
        <v>46.392266858199882</v>
      </c>
      <c r="S1780">
        <v>187.58333333333334</v>
      </c>
      <c r="T1780">
        <v>50.778410468396622</v>
      </c>
      <c r="U1780">
        <v>0.17773588536443449</v>
      </c>
    </row>
    <row r="1781" spans="16:21" x14ac:dyDescent="0.3">
      <c r="P1781">
        <f t="shared" si="30"/>
        <v>1777</v>
      </c>
      <c r="Q1781">
        <v>322.25</v>
      </c>
      <c r="R1781">
        <v>59.259253209174773</v>
      </c>
      <c r="S1781">
        <v>167.5</v>
      </c>
      <c r="T1781">
        <v>39.869104009815103</v>
      </c>
      <c r="U1781">
        <v>0.1273435786450399</v>
      </c>
    </row>
    <row r="1782" spans="16:21" x14ac:dyDescent="0.3">
      <c r="P1782">
        <f t="shared" si="30"/>
        <v>1778</v>
      </c>
      <c r="Q1782">
        <v>310.25</v>
      </c>
      <c r="R1782">
        <v>39.706021984305877</v>
      </c>
      <c r="S1782">
        <v>176.58333333333334</v>
      </c>
      <c r="T1782">
        <v>37.08334184541954</v>
      </c>
      <c r="U1782">
        <v>0.2183308130089415</v>
      </c>
    </row>
    <row r="1783" spans="16:21" x14ac:dyDescent="0.3">
      <c r="P1783">
        <f t="shared" si="30"/>
        <v>1779</v>
      </c>
      <c r="Q1783">
        <v>325.08333333333331</v>
      </c>
      <c r="R1783">
        <v>57.474829800583734</v>
      </c>
      <c r="S1783">
        <v>185.5</v>
      </c>
      <c r="T1783">
        <v>39.294922179473886</v>
      </c>
      <c r="U1783">
        <v>-0.25445637166940693</v>
      </c>
    </row>
    <row r="1784" spans="16:21" x14ac:dyDescent="0.3">
      <c r="P1784">
        <f t="shared" si="30"/>
        <v>1780</v>
      </c>
      <c r="Q1784">
        <v>335.16666666666669</v>
      </c>
      <c r="R1784">
        <v>47.428095496490783</v>
      </c>
      <c r="S1784">
        <v>202.41666666666666</v>
      </c>
      <c r="T1784">
        <v>44.602197934698943</v>
      </c>
      <c r="U1784">
        <v>0.31604493638730757</v>
      </c>
    </row>
    <row r="1785" spans="16:21" x14ac:dyDescent="0.3">
      <c r="P1785">
        <f t="shared" si="30"/>
        <v>1781</v>
      </c>
      <c r="Q1785">
        <v>303.25</v>
      </c>
      <c r="R1785">
        <v>46.751033046437499</v>
      </c>
      <c r="S1785">
        <v>169.66666666666666</v>
      </c>
      <c r="T1785">
        <v>39.896077121654095</v>
      </c>
      <c r="U1785">
        <v>0.15328743534033071</v>
      </c>
    </row>
    <row r="1786" spans="16:21" x14ac:dyDescent="0.3">
      <c r="P1786">
        <f t="shared" si="30"/>
        <v>1782</v>
      </c>
      <c r="Q1786">
        <v>315</v>
      </c>
      <c r="R1786">
        <v>49.657005364985331</v>
      </c>
      <c r="S1786">
        <v>184.83333333333334</v>
      </c>
      <c r="T1786">
        <v>45.536864852623111</v>
      </c>
      <c r="U1786">
        <v>0.25480966545670941</v>
      </c>
    </row>
    <row r="1787" spans="16:21" x14ac:dyDescent="0.3">
      <c r="P1787">
        <f t="shared" si="30"/>
        <v>1783</v>
      </c>
      <c r="Q1787">
        <v>306.16666666666669</v>
      </c>
      <c r="R1787">
        <v>30.836322541424874</v>
      </c>
      <c r="S1787">
        <v>180.91666666666666</v>
      </c>
      <c r="T1787">
        <v>44.048440965772592</v>
      </c>
      <c r="U1787">
        <v>5.8841726493764006E-2</v>
      </c>
    </row>
    <row r="1788" spans="16:21" x14ac:dyDescent="0.3">
      <c r="P1788">
        <f t="shared" si="30"/>
        <v>1784</v>
      </c>
      <c r="Q1788">
        <v>311.66666666666669</v>
      </c>
      <c r="R1788">
        <v>40.600791155151761</v>
      </c>
      <c r="S1788">
        <v>186.16666666666666</v>
      </c>
      <c r="T1788">
        <v>45.288636610750473</v>
      </c>
      <c r="U1788">
        <v>0.54289054730958952</v>
      </c>
    </row>
    <row r="1789" spans="16:21" x14ac:dyDescent="0.3">
      <c r="P1789">
        <f t="shared" si="30"/>
        <v>1785</v>
      </c>
      <c r="Q1789">
        <v>313.66666666666669</v>
      </c>
      <c r="R1789">
        <v>52.14722747503783</v>
      </c>
      <c r="S1789">
        <v>183.33333333333334</v>
      </c>
      <c r="T1789">
        <v>54.594927059261309</v>
      </c>
      <c r="U1789">
        <v>-0.35510323186648468</v>
      </c>
    </row>
    <row r="1790" spans="16:21" x14ac:dyDescent="0.3">
      <c r="P1790">
        <f t="shared" si="30"/>
        <v>1786</v>
      </c>
      <c r="Q1790">
        <v>333.5</v>
      </c>
      <c r="R1790">
        <v>35.857039374818342</v>
      </c>
      <c r="S1790">
        <v>182.91666666666666</v>
      </c>
      <c r="T1790">
        <v>42.624061351079717</v>
      </c>
      <c r="U1790">
        <v>-0.25306179630951786</v>
      </c>
    </row>
    <row r="1791" spans="16:21" x14ac:dyDescent="0.3">
      <c r="P1791">
        <f t="shared" si="30"/>
        <v>1787</v>
      </c>
      <c r="Q1791">
        <v>310</v>
      </c>
      <c r="R1791">
        <v>49.825148816089396</v>
      </c>
      <c r="S1791">
        <v>184.75</v>
      </c>
      <c r="T1791">
        <v>45.79623843227143</v>
      </c>
      <c r="U1791">
        <v>0.17529986394017233</v>
      </c>
    </row>
    <row r="1792" spans="16:21" x14ac:dyDescent="0.3">
      <c r="P1792">
        <f t="shared" si="30"/>
        <v>1788</v>
      </c>
      <c r="Q1792">
        <v>341.5</v>
      </c>
      <c r="R1792">
        <v>35.129630073357006</v>
      </c>
      <c r="S1792">
        <v>199.91666666666666</v>
      </c>
      <c r="T1792">
        <v>40.721801918814364</v>
      </c>
      <c r="U1792">
        <v>-0.12871791570964308</v>
      </c>
    </row>
    <row r="1793" spans="16:21" x14ac:dyDescent="0.3">
      <c r="P1793">
        <f t="shared" si="30"/>
        <v>1789</v>
      </c>
      <c r="Q1793">
        <v>303.16666666666669</v>
      </c>
      <c r="R1793">
        <v>53.842925311136405</v>
      </c>
      <c r="S1793">
        <v>183.83333333333334</v>
      </c>
      <c r="T1793">
        <v>43.07252516677454</v>
      </c>
      <c r="U1793">
        <v>-2.7465644286146788E-2</v>
      </c>
    </row>
    <row r="1794" spans="16:21" x14ac:dyDescent="0.3">
      <c r="P1794">
        <f t="shared" si="30"/>
        <v>1790</v>
      </c>
      <c r="Q1794">
        <v>324.75</v>
      </c>
      <c r="R1794">
        <v>44.619859011227483</v>
      </c>
      <c r="S1794">
        <v>178.08333333333334</v>
      </c>
      <c r="T1794">
        <v>37.203270465556322</v>
      </c>
      <c r="U1794">
        <v>0.28867662265193966</v>
      </c>
    </row>
    <row r="1795" spans="16:21" x14ac:dyDescent="0.3">
      <c r="P1795">
        <f t="shared" si="30"/>
        <v>1791</v>
      </c>
      <c r="Q1795">
        <v>308.91666666666669</v>
      </c>
      <c r="R1795">
        <v>40.428294172484904</v>
      </c>
      <c r="S1795">
        <v>177.25</v>
      </c>
      <c r="T1795">
        <v>50.349911979700984</v>
      </c>
      <c r="U1795">
        <v>0.44934004289765167</v>
      </c>
    </row>
    <row r="1796" spans="16:21" x14ac:dyDescent="0.3">
      <c r="P1796">
        <f t="shared" si="30"/>
        <v>1792</v>
      </c>
      <c r="Q1796">
        <v>312</v>
      </c>
      <c r="R1796">
        <v>45.437269444206862</v>
      </c>
      <c r="S1796">
        <v>186.41666666666666</v>
      </c>
      <c r="T1796">
        <v>35.279296873361716</v>
      </c>
      <c r="U1796">
        <v>4.1399779640711749E-3</v>
      </c>
    </row>
    <row r="1797" spans="16:21" x14ac:dyDescent="0.3">
      <c r="P1797">
        <f t="shared" si="30"/>
        <v>1793</v>
      </c>
      <c r="Q1797">
        <v>306.83333333333331</v>
      </c>
      <c r="R1797">
        <v>40.965247651534128</v>
      </c>
      <c r="S1797">
        <v>206.91666666666666</v>
      </c>
      <c r="T1797">
        <v>35.069951741505392</v>
      </c>
      <c r="U1797">
        <v>-1.5830185490529392E-2</v>
      </c>
    </row>
    <row r="1798" spans="16:21" x14ac:dyDescent="0.3">
      <c r="P1798">
        <f t="shared" ref="P1798:P1861" si="31">P1797+1</f>
        <v>1794</v>
      </c>
      <c r="Q1798">
        <v>318.33333333333331</v>
      </c>
      <c r="R1798">
        <v>41.840244509396307</v>
      </c>
      <c r="S1798">
        <v>197.75</v>
      </c>
      <c r="T1798">
        <v>48.845070468686082</v>
      </c>
      <c r="U1798">
        <v>-0.40812991941227711</v>
      </c>
    </row>
    <row r="1799" spans="16:21" x14ac:dyDescent="0.3">
      <c r="P1799">
        <f t="shared" si="31"/>
        <v>1795</v>
      </c>
      <c r="Q1799">
        <v>337.33333333333331</v>
      </c>
      <c r="R1799">
        <v>45.929458428280633</v>
      </c>
      <c r="S1799">
        <v>207.41666666666666</v>
      </c>
      <c r="T1799">
        <v>39.96466242099693</v>
      </c>
      <c r="U1799">
        <v>-0.10275150003709199</v>
      </c>
    </row>
    <row r="1800" spans="16:21" x14ac:dyDescent="0.3">
      <c r="P1800">
        <f t="shared" si="31"/>
        <v>1796</v>
      </c>
      <c r="Q1800">
        <v>313.91666666666669</v>
      </c>
      <c r="R1800">
        <v>43.669124381448633</v>
      </c>
      <c r="S1800">
        <v>208.25</v>
      </c>
      <c r="T1800">
        <v>39.041062299258016</v>
      </c>
      <c r="U1800">
        <v>-0.18266984957473548</v>
      </c>
    </row>
    <row r="1801" spans="16:21" x14ac:dyDescent="0.3">
      <c r="P1801">
        <f t="shared" si="31"/>
        <v>1797</v>
      </c>
      <c r="Q1801">
        <v>306.16666666666669</v>
      </c>
      <c r="R1801">
        <v>52.504256681691786</v>
      </c>
      <c r="S1801">
        <v>179.16666666666666</v>
      </c>
      <c r="T1801">
        <v>35.743615662185917</v>
      </c>
      <c r="U1801">
        <v>-0.20245165414332103</v>
      </c>
    </row>
    <row r="1802" spans="16:21" x14ac:dyDescent="0.3">
      <c r="P1802">
        <f t="shared" si="31"/>
        <v>1798</v>
      </c>
      <c r="Q1802">
        <v>322.41666666666669</v>
      </c>
      <c r="R1802">
        <v>39.72509702106894</v>
      </c>
      <c r="S1802">
        <v>191.25</v>
      </c>
      <c r="T1802">
        <v>46.238757847424139</v>
      </c>
      <c r="U1802">
        <v>-5.1137748566725552E-2</v>
      </c>
    </row>
    <row r="1803" spans="16:21" x14ac:dyDescent="0.3">
      <c r="P1803">
        <f t="shared" si="31"/>
        <v>1799</v>
      </c>
      <c r="Q1803">
        <v>321.08333333333331</v>
      </c>
      <c r="R1803">
        <v>45.100813000802326</v>
      </c>
      <c r="S1803">
        <v>167</v>
      </c>
      <c r="T1803">
        <v>47.093717010002322</v>
      </c>
      <c r="U1803">
        <v>4.28015970817377E-3</v>
      </c>
    </row>
    <row r="1804" spans="16:21" x14ac:dyDescent="0.3">
      <c r="P1804">
        <f t="shared" si="31"/>
        <v>1800</v>
      </c>
      <c r="Q1804">
        <v>307.08333333333331</v>
      </c>
      <c r="R1804">
        <v>49.303251475542801</v>
      </c>
      <c r="S1804">
        <v>183.66666666666666</v>
      </c>
      <c r="T1804">
        <v>50.380972839380803</v>
      </c>
      <c r="U1804">
        <v>0.25294555018491927</v>
      </c>
    </row>
    <row r="1805" spans="16:21" x14ac:dyDescent="0.3">
      <c r="P1805">
        <f t="shared" si="31"/>
        <v>1801</v>
      </c>
      <c r="Q1805">
        <v>309.33333333333331</v>
      </c>
      <c r="R1805">
        <v>55.240520920019925</v>
      </c>
      <c r="S1805">
        <v>175.41666666666666</v>
      </c>
      <c r="T1805">
        <v>43.702420014817449</v>
      </c>
      <c r="U1805">
        <v>-0.17238053657235536</v>
      </c>
    </row>
    <row r="1806" spans="16:21" x14ac:dyDescent="0.3">
      <c r="P1806">
        <f t="shared" si="31"/>
        <v>1802</v>
      </c>
      <c r="Q1806">
        <v>311</v>
      </c>
      <c r="R1806">
        <v>40.691745868396723</v>
      </c>
      <c r="S1806">
        <v>204.91666666666666</v>
      </c>
      <c r="T1806">
        <v>40.902230064416123</v>
      </c>
      <c r="U1806">
        <v>-0.35104460582905433</v>
      </c>
    </row>
    <row r="1807" spans="16:21" x14ac:dyDescent="0.3">
      <c r="P1807">
        <f t="shared" si="31"/>
        <v>1803</v>
      </c>
      <c r="Q1807">
        <v>307.58333333333331</v>
      </c>
      <c r="R1807">
        <v>47.171752590128015</v>
      </c>
      <c r="S1807">
        <v>171.33333333333334</v>
      </c>
      <c r="T1807">
        <v>39.873284137111021</v>
      </c>
      <c r="U1807">
        <v>-0.6202728471537966</v>
      </c>
    </row>
    <row r="1808" spans="16:21" x14ac:dyDescent="0.3">
      <c r="P1808">
        <f t="shared" si="31"/>
        <v>1804</v>
      </c>
      <c r="Q1808">
        <v>315.58333333333331</v>
      </c>
      <c r="R1808">
        <v>57.413109578868472</v>
      </c>
      <c r="S1808">
        <v>194.33333333333334</v>
      </c>
      <c r="T1808">
        <v>52.135022835523991</v>
      </c>
      <c r="U1808">
        <v>0.14871926084813267</v>
      </c>
    </row>
    <row r="1809" spans="16:21" x14ac:dyDescent="0.3">
      <c r="P1809">
        <f t="shared" si="31"/>
        <v>1805</v>
      </c>
      <c r="Q1809">
        <v>320.58333333333331</v>
      </c>
      <c r="R1809">
        <v>43.849864379044696</v>
      </c>
      <c r="S1809">
        <v>167.66666666666666</v>
      </c>
      <c r="T1809">
        <v>51.734169002935033</v>
      </c>
      <c r="U1809">
        <v>-0.49754415321144579</v>
      </c>
    </row>
    <row r="1810" spans="16:21" x14ac:dyDescent="0.3">
      <c r="P1810">
        <f t="shared" si="31"/>
        <v>1806</v>
      </c>
      <c r="Q1810">
        <v>313.41666666666669</v>
      </c>
      <c r="R1810">
        <v>53.299255211124795</v>
      </c>
      <c r="S1810">
        <v>200.25</v>
      </c>
      <c r="T1810">
        <v>40.741145161751518</v>
      </c>
      <c r="U1810">
        <v>0.41525023461024407</v>
      </c>
    </row>
    <row r="1811" spans="16:21" x14ac:dyDescent="0.3">
      <c r="P1811">
        <f t="shared" si="31"/>
        <v>1807</v>
      </c>
      <c r="Q1811">
        <v>347.91666666666669</v>
      </c>
      <c r="R1811">
        <v>40.383296126747915</v>
      </c>
      <c r="S1811">
        <v>200.33333333333334</v>
      </c>
      <c r="T1811">
        <v>34.944978396781373</v>
      </c>
      <c r="U1811">
        <v>0.25982736588487015</v>
      </c>
    </row>
    <row r="1812" spans="16:21" x14ac:dyDescent="0.3">
      <c r="P1812">
        <f t="shared" si="31"/>
        <v>1808</v>
      </c>
      <c r="Q1812">
        <v>337.75</v>
      </c>
      <c r="R1812">
        <v>39.774649304207919</v>
      </c>
      <c r="S1812">
        <v>187.25</v>
      </c>
      <c r="T1812">
        <v>36.521786772978523</v>
      </c>
      <c r="U1812">
        <v>0.40845659907824655</v>
      </c>
    </row>
    <row r="1813" spans="16:21" x14ac:dyDescent="0.3">
      <c r="P1813">
        <f t="shared" si="31"/>
        <v>1809</v>
      </c>
      <c r="Q1813">
        <v>307.83333333333331</v>
      </c>
      <c r="R1813">
        <v>41.276965474558395</v>
      </c>
      <c r="S1813">
        <v>194</v>
      </c>
      <c r="T1813">
        <v>46.789664748454094</v>
      </c>
      <c r="U1813">
        <v>-0.16681816225224907</v>
      </c>
    </row>
    <row r="1814" spans="16:21" x14ac:dyDescent="0.3">
      <c r="P1814">
        <f t="shared" si="31"/>
        <v>1810</v>
      </c>
      <c r="Q1814">
        <v>293.33333333333331</v>
      </c>
      <c r="R1814">
        <v>45.679383321210203</v>
      </c>
      <c r="S1814">
        <v>184.5</v>
      </c>
      <c r="T1814">
        <v>33.562695741768799</v>
      </c>
      <c r="U1814">
        <v>-4.2397113376847734E-2</v>
      </c>
    </row>
    <row r="1815" spans="16:21" x14ac:dyDescent="0.3">
      <c r="P1815">
        <f t="shared" si="31"/>
        <v>1811</v>
      </c>
      <c r="Q1815">
        <v>319.41666666666669</v>
      </c>
      <c r="R1815">
        <v>45.106859654367369</v>
      </c>
      <c r="S1815">
        <v>193.91666666666666</v>
      </c>
      <c r="T1815">
        <v>49.04628302723745</v>
      </c>
      <c r="U1815">
        <v>-5.7717316807922435E-2</v>
      </c>
    </row>
    <row r="1816" spans="16:21" x14ac:dyDescent="0.3">
      <c r="P1816">
        <f t="shared" si="31"/>
        <v>1812</v>
      </c>
      <c r="Q1816">
        <v>340.91666666666669</v>
      </c>
      <c r="R1816">
        <v>41.768753726665047</v>
      </c>
      <c r="S1816">
        <v>195.08333333333334</v>
      </c>
      <c r="T1816">
        <v>45.416173197207954</v>
      </c>
      <c r="U1816">
        <v>-0.42780587149378385</v>
      </c>
    </row>
    <row r="1817" spans="16:21" x14ac:dyDescent="0.3">
      <c r="P1817">
        <f t="shared" si="31"/>
        <v>1813</v>
      </c>
      <c r="Q1817">
        <v>361.75</v>
      </c>
      <c r="R1817">
        <v>26.547127904916568</v>
      </c>
      <c r="S1817">
        <v>175.5</v>
      </c>
      <c r="T1817">
        <v>43.029588128931174</v>
      </c>
      <c r="U1817">
        <v>5.6941935038996278E-2</v>
      </c>
    </row>
    <row r="1818" spans="16:21" x14ac:dyDescent="0.3">
      <c r="P1818">
        <f t="shared" si="31"/>
        <v>1814</v>
      </c>
      <c r="Q1818">
        <v>325.66666666666669</v>
      </c>
      <c r="R1818">
        <v>40.009847272738817</v>
      </c>
      <c r="S1818">
        <v>201.75</v>
      </c>
      <c r="T1818">
        <v>30.792930121288318</v>
      </c>
      <c r="U1818">
        <v>0.11208491806643493</v>
      </c>
    </row>
    <row r="1819" spans="16:21" x14ac:dyDescent="0.3">
      <c r="P1819">
        <f t="shared" si="31"/>
        <v>1815</v>
      </c>
      <c r="Q1819">
        <v>308.25</v>
      </c>
      <c r="R1819">
        <v>51.079483517001584</v>
      </c>
      <c r="S1819">
        <v>169</v>
      </c>
      <c r="T1819">
        <v>46.124337886353942</v>
      </c>
      <c r="U1819">
        <v>0.27708664827992702</v>
      </c>
    </row>
    <row r="1820" spans="16:21" x14ac:dyDescent="0.3">
      <c r="P1820">
        <f t="shared" si="31"/>
        <v>1816</v>
      </c>
      <c r="Q1820">
        <v>331</v>
      </c>
      <c r="R1820">
        <v>44.495147845784061</v>
      </c>
      <c r="S1820">
        <v>181.66666666666666</v>
      </c>
      <c r="T1820">
        <v>51.331955904384735</v>
      </c>
      <c r="U1820">
        <v>3.1881545354214981E-2</v>
      </c>
    </row>
    <row r="1821" spans="16:21" x14ac:dyDescent="0.3">
      <c r="P1821">
        <f t="shared" si="31"/>
        <v>1817</v>
      </c>
      <c r="Q1821">
        <v>324</v>
      </c>
      <c r="R1821">
        <v>50.795490136249477</v>
      </c>
      <c r="S1821">
        <v>216.16666666666666</v>
      </c>
      <c r="T1821">
        <v>33.512096413990612</v>
      </c>
      <c r="U1821">
        <v>-9.6716152876312633E-2</v>
      </c>
    </row>
    <row r="1822" spans="16:21" x14ac:dyDescent="0.3">
      <c r="P1822">
        <f t="shared" si="31"/>
        <v>1818</v>
      </c>
      <c r="Q1822">
        <v>328.91666666666669</v>
      </c>
      <c r="R1822">
        <v>47.348722423646471</v>
      </c>
      <c r="S1822">
        <v>195.91666666666666</v>
      </c>
      <c r="T1822">
        <v>41.90347855669642</v>
      </c>
      <c r="U1822">
        <v>-0.32371756246000788</v>
      </c>
    </row>
    <row r="1823" spans="16:21" x14ac:dyDescent="0.3">
      <c r="P1823">
        <f t="shared" si="31"/>
        <v>1819</v>
      </c>
      <c r="Q1823">
        <v>332.25</v>
      </c>
      <c r="R1823">
        <v>55.111663507332587</v>
      </c>
      <c r="S1823">
        <v>176.58333333333334</v>
      </c>
      <c r="T1823">
        <v>45.496170335002006</v>
      </c>
      <c r="U1823">
        <v>4.1087969649422115E-2</v>
      </c>
    </row>
    <row r="1824" spans="16:21" x14ac:dyDescent="0.3">
      <c r="P1824">
        <f t="shared" si="31"/>
        <v>1820</v>
      </c>
      <c r="Q1824">
        <v>320.83333333333331</v>
      </c>
      <c r="R1824">
        <v>47.563991982731437</v>
      </c>
      <c r="S1824">
        <v>189.25</v>
      </c>
      <c r="T1824">
        <v>50.580493904630501</v>
      </c>
      <c r="U1824">
        <v>-0.18631032136476225</v>
      </c>
    </row>
    <row r="1825" spans="16:21" x14ac:dyDescent="0.3">
      <c r="P1825">
        <f t="shared" si="31"/>
        <v>1821</v>
      </c>
      <c r="Q1825">
        <v>316.25</v>
      </c>
      <c r="R1825">
        <v>44.307038226038493</v>
      </c>
      <c r="S1825">
        <v>155.16666666666666</v>
      </c>
      <c r="T1825">
        <v>32.254198693090096</v>
      </c>
      <c r="U1825">
        <v>0.55671232355824773</v>
      </c>
    </row>
    <row r="1826" spans="16:21" x14ac:dyDescent="0.3">
      <c r="P1826">
        <f t="shared" si="31"/>
        <v>1822</v>
      </c>
      <c r="Q1826">
        <v>305.66666666666669</v>
      </c>
      <c r="R1826">
        <v>46.040166916476061</v>
      </c>
      <c r="S1826">
        <v>185.83333333333334</v>
      </c>
      <c r="T1826">
        <v>50.231886528801859</v>
      </c>
      <c r="U1826">
        <v>0.17623492010875125</v>
      </c>
    </row>
    <row r="1827" spans="16:21" x14ac:dyDescent="0.3">
      <c r="P1827">
        <f t="shared" si="31"/>
        <v>1823</v>
      </c>
      <c r="Q1827">
        <v>308.75</v>
      </c>
      <c r="R1827">
        <v>31.846578237772192</v>
      </c>
      <c r="S1827">
        <v>181.75</v>
      </c>
      <c r="T1827">
        <v>53.831597682874964</v>
      </c>
      <c r="U1827">
        <v>0.26457118040601929</v>
      </c>
    </row>
    <row r="1828" spans="16:21" x14ac:dyDescent="0.3">
      <c r="P1828">
        <f t="shared" si="31"/>
        <v>1824</v>
      </c>
      <c r="Q1828">
        <v>342.58333333333331</v>
      </c>
      <c r="R1828">
        <v>36.876842532292841</v>
      </c>
      <c r="S1828">
        <v>180.58333333333334</v>
      </c>
      <c r="T1828">
        <v>46.84492469517879</v>
      </c>
      <c r="U1828">
        <v>-0.120304839575161</v>
      </c>
    </row>
    <row r="1829" spans="16:21" x14ac:dyDescent="0.3">
      <c r="P1829">
        <f t="shared" si="31"/>
        <v>1825</v>
      </c>
      <c r="Q1829">
        <v>323.08333333333331</v>
      </c>
      <c r="R1829">
        <v>61.559222532354042</v>
      </c>
      <c r="S1829">
        <v>191.5</v>
      </c>
      <c r="T1829">
        <v>36.295504354721899</v>
      </c>
      <c r="U1829">
        <v>0.1021053628435228</v>
      </c>
    </row>
    <row r="1830" spans="16:21" x14ac:dyDescent="0.3">
      <c r="P1830">
        <f t="shared" si="31"/>
        <v>1826</v>
      </c>
      <c r="Q1830">
        <v>301.66666666666669</v>
      </c>
      <c r="R1830">
        <v>44.033733625139078</v>
      </c>
      <c r="S1830">
        <v>189</v>
      </c>
      <c r="T1830">
        <v>44.42153449930256</v>
      </c>
      <c r="U1830">
        <v>0.29042819240878465</v>
      </c>
    </row>
    <row r="1831" spans="16:21" x14ac:dyDescent="0.3">
      <c r="P1831">
        <f t="shared" si="31"/>
        <v>1827</v>
      </c>
      <c r="Q1831">
        <v>348.83333333333331</v>
      </c>
      <c r="R1831">
        <v>47.657553695531114</v>
      </c>
      <c r="S1831">
        <v>183.16666666666666</v>
      </c>
      <c r="T1831">
        <v>35.687617749102593</v>
      </c>
      <c r="U1831">
        <v>0.45034474814678482</v>
      </c>
    </row>
    <row r="1832" spans="16:21" x14ac:dyDescent="0.3">
      <c r="P1832">
        <f t="shared" si="31"/>
        <v>1828</v>
      </c>
      <c r="Q1832">
        <v>318.41666666666669</v>
      </c>
      <c r="R1832">
        <v>43.920296267698731</v>
      </c>
      <c r="S1832">
        <v>182.16666666666666</v>
      </c>
      <c r="T1832">
        <v>48.946786194681671</v>
      </c>
      <c r="U1832">
        <v>5.4347218897883472E-2</v>
      </c>
    </row>
    <row r="1833" spans="16:21" x14ac:dyDescent="0.3">
      <c r="P1833">
        <f t="shared" si="31"/>
        <v>1829</v>
      </c>
      <c r="Q1833">
        <v>317.25</v>
      </c>
      <c r="R1833">
        <v>45.096109487505579</v>
      </c>
      <c r="S1833">
        <v>178.58333333333334</v>
      </c>
      <c r="T1833">
        <v>47.1736797441758</v>
      </c>
      <c r="U1833">
        <v>0.37085201344475877</v>
      </c>
    </row>
    <row r="1834" spans="16:21" x14ac:dyDescent="0.3">
      <c r="P1834">
        <f t="shared" si="31"/>
        <v>1830</v>
      </c>
      <c r="Q1834">
        <v>298.33333333333331</v>
      </c>
      <c r="R1834">
        <v>45.79466688547393</v>
      </c>
      <c r="S1834">
        <v>186.25</v>
      </c>
      <c r="T1834">
        <v>40.163585950007452</v>
      </c>
      <c r="U1834">
        <v>0.23591272313862302</v>
      </c>
    </row>
    <row r="1835" spans="16:21" x14ac:dyDescent="0.3">
      <c r="P1835">
        <f t="shared" si="31"/>
        <v>1831</v>
      </c>
      <c r="Q1835">
        <v>363.75</v>
      </c>
      <c r="R1835">
        <v>23.741505658005156</v>
      </c>
      <c r="S1835">
        <v>184.66666666666666</v>
      </c>
      <c r="T1835">
        <v>50.1730339259381</v>
      </c>
      <c r="U1835">
        <v>1.7629527534952318E-2</v>
      </c>
    </row>
    <row r="1836" spans="16:21" x14ac:dyDescent="0.3">
      <c r="P1836">
        <f t="shared" si="31"/>
        <v>1832</v>
      </c>
      <c r="Q1836">
        <v>313.91666666666669</v>
      </c>
      <c r="R1836">
        <v>46.225648790045263</v>
      </c>
      <c r="S1836">
        <v>190.5</v>
      </c>
      <c r="T1836">
        <v>47.586285266393148</v>
      </c>
      <c r="U1836">
        <v>-0.40433072555581639</v>
      </c>
    </row>
    <row r="1837" spans="16:21" x14ac:dyDescent="0.3">
      <c r="P1837">
        <f t="shared" si="31"/>
        <v>1833</v>
      </c>
      <c r="Q1837">
        <v>299.75</v>
      </c>
      <c r="R1837">
        <v>28.715295259115514</v>
      </c>
      <c r="S1837">
        <v>183.33333333333334</v>
      </c>
      <c r="T1837">
        <v>44.707805568914701</v>
      </c>
      <c r="U1837">
        <v>9.0640156092254461E-3</v>
      </c>
    </row>
    <row r="1838" spans="16:21" x14ac:dyDescent="0.3">
      <c r="P1838">
        <f t="shared" si="31"/>
        <v>1834</v>
      </c>
      <c r="Q1838">
        <v>328.25</v>
      </c>
      <c r="R1838">
        <v>48.995593493886588</v>
      </c>
      <c r="S1838">
        <v>178.91666666666666</v>
      </c>
      <c r="T1838">
        <v>48.103030207581696</v>
      </c>
      <c r="U1838">
        <v>-8.4849870387698159E-2</v>
      </c>
    </row>
    <row r="1839" spans="16:21" x14ac:dyDescent="0.3">
      <c r="P1839">
        <f t="shared" si="31"/>
        <v>1835</v>
      </c>
      <c r="Q1839">
        <v>292</v>
      </c>
      <c r="R1839">
        <v>49.636863134349881</v>
      </c>
      <c r="S1839">
        <v>169.58333333333334</v>
      </c>
      <c r="T1839">
        <v>51.950078017849094</v>
      </c>
      <c r="U1839">
        <v>-4.8792477773295553E-2</v>
      </c>
    </row>
    <row r="1840" spans="16:21" x14ac:dyDescent="0.3">
      <c r="P1840">
        <f t="shared" si="31"/>
        <v>1836</v>
      </c>
      <c r="Q1840">
        <v>331.33333333333331</v>
      </c>
      <c r="R1840">
        <v>53.705143368605128</v>
      </c>
      <c r="S1840">
        <v>164.08333333333334</v>
      </c>
      <c r="T1840">
        <v>45.362095376753693</v>
      </c>
      <c r="U1840">
        <v>0.18235221490435891</v>
      </c>
    </row>
    <row r="1841" spans="16:21" x14ac:dyDescent="0.3">
      <c r="P1841">
        <f t="shared" si="31"/>
        <v>1837</v>
      </c>
      <c r="Q1841">
        <v>322.41666666666669</v>
      </c>
      <c r="R1841">
        <v>43.47508865239196</v>
      </c>
      <c r="S1841">
        <v>209.33333333333334</v>
      </c>
      <c r="T1841">
        <v>44.064690736427117</v>
      </c>
      <c r="U1841">
        <v>0.27036330178456575</v>
      </c>
    </row>
    <row r="1842" spans="16:21" x14ac:dyDescent="0.3">
      <c r="P1842">
        <f t="shared" si="31"/>
        <v>1838</v>
      </c>
      <c r="Q1842">
        <v>297.83333333333331</v>
      </c>
      <c r="R1842">
        <v>24.542480178933285</v>
      </c>
      <c r="S1842">
        <v>195.91666666666666</v>
      </c>
      <c r="T1842">
        <v>39.564580885004489</v>
      </c>
      <c r="U1842">
        <v>-8.3433647480639833E-2</v>
      </c>
    </row>
    <row r="1843" spans="16:21" x14ac:dyDescent="0.3">
      <c r="P1843">
        <f t="shared" si="31"/>
        <v>1839</v>
      </c>
      <c r="Q1843">
        <v>321.33333333333331</v>
      </c>
      <c r="R1843">
        <v>53.170964963516717</v>
      </c>
      <c r="S1843">
        <v>203.41666666666666</v>
      </c>
      <c r="T1843">
        <v>30.092156432995633</v>
      </c>
      <c r="U1843">
        <v>-4.9809703403698363E-2</v>
      </c>
    </row>
    <row r="1844" spans="16:21" x14ac:dyDescent="0.3">
      <c r="P1844">
        <f t="shared" si="31"/>
        <v>1840</v>
      </c>
      <c r="Q1844">
        <v>322.58333333333331</v>
      </c>
      <c r="R1844">
        <v>49.657844447292739</v>
      </c>
      <c r="S1844">
        <v>181.58333333333334</v>
      </c>
      <c r="T1844">
        <v>47.181387573208731</v>
      </c>
      <c r="U1844">
        <v>-0.45165292959241737</v>
      </c>
    </row>
    <row r="1845" spans="16:21" x14ac:dyDescent="0.3">
      <c r="P1845">
        <f t="shared" si="31"/>
        <v>1841</v>
      </c>
      <c r="Q1845">
        <v>327.16666666666669</v>
      </c>
      <c r="R1845">
        <v>44.425286274891548</v>
      </c>
      <c r="S1845">
        <v>201.58333333333334</v>
      </c>
      <c r="T1845">
        <v>50.78557120309118</v>
      </c>
      <c r="U1845">
        <v>0.13683056029867066</v>
      </c>
    </row>
    <row r="1846" spans="16:21" x14ac:dyDescent="0.3">
      <c r="P1846">
        <f t="shared" si="31"/>
        <v>1842</v>
      </c>
      <c r="Q1846">
        <v>330.91666666666669</v>
      </c>
      <c r="R1846">
        <v>53.894608152196405</v>
      </c>
      <c r="S1846">
        <v>193.41666666666666</v>
      </c>
      <c r="T1846">
        <v>35.587174230289364</v>
      </c>
      <c r="U1846">
        <v>-0.56895694552453535</v>
      </c>
    </row>
    <row r="1847" spans="16:21" x14ac:dyDescent="0.3">
      <c r="P1847">
        <f t="shared" si="31"/>
        <v>1843</v>
      </c>
      <c r="Q1847">
        <v>313.91666666666669</v>
      </c>
      <c r="R1847">
        <v>47.273783496358881</v>
      </c>
      <c r="S1847">
        <v>191.75</v>
      </c>
      <c r="T1847">
        <v>42.863684565672308</v>
      </c>
      <c r="U1847">
        <v>-0.53918609844679566</v>
      </c>
    </row>
    <row r="1848" spans="16:21" x14ac:dyDescent="0.3">
      <c r="P1848">
        <f t="shared" si="31"/>
        <v>1844</v>
      </c>
      <c r="Q1848">
        <v>334.91666666666669</v>
      </c>
      <c r="R1848">
        <v>37.553497194204944</v>
      </c>
      <c r="S1848">
        <v>181.33333333333334</v>
      </c>
      <c r="T1848">
        <v>41.933569397610839</v>
      </c>
      <c r="U1848">
        <v>-0.10758787604738608</v>
      </c>
    </row>
    <row r="1849" spans="16:21" x14ac:dyDescent="0.3">
      <c r="P1849">
        <f t="shared" si="31"/>
        <v>1845</v>
      </c>
      <c r="Q1849">
        <v>314.5</v>
      </c>
      <c r="R1849">
        <v>32.131830720557232</v>
      </c>
      <c r="S1849">
        <v>179.08333333333334</v>
      </c>
      <c r="T1849">
        <v>44.050504760978299</v>
      </c>
      <c r="U1849">
        <v>-0.46902125125470889</v>
      </c>
    </row>
    <row r="1850" spans="16:21" x14ac:dyDescent="0.3">
      <c r="P1850">
        <f t="shared" si="31"/>
        <v>1846</v>
      </c>
      <c r="Q1850">
        <v>307.08333333333331</v>
      </c>
      <c r="R1850">
        <v>45.151177037578933</v>
      </c>
      <c r="S1850">
        <v>169.25</v>
      </c>
      <c r="T1850">
        <v>38.882398448281315</v>
      </c>
      <c r="U1850">
        <v>0.29706474683771988</v>
      </c>
    </row>
    <row r="1851" spans="16:21" x14ac:dyDescent="0.3">
      <c r="P1851">
        <f t="shared" si="31"/>
        <v>1847</v>
      </c>
      <c r="Q1851">
        <v>294.08333333333331</v>
      </c>
      <c r="R1851">
        <v>42.777348154736188</v>
      </c>
      <c r="S1851">
        <v>179.58333333333334</v>
      </c>
      <c r="T1851">
        <v>59.299637180146149</v>
      </c>
      <c r="U1851">
        <v>0.24708077046192276</v>
      </c>
    </row>
    <row r="1852" spans="16:21" x14ac:dyDescent="0.3">
      <c r="P1852">
        <f t="shared" si="31"/>
        <v>1848</v>
      </c>
      <c r="Q1852">
        <v>295.16666666666669</v>
      </c>
      <c r="R1852">
        <v>33.833370652315537</v>
      </c>
      <c r="S1852">
        <v>195</v>
      </c>
      <c r="T1852">
        <v>35.787250142016681</v>
      </c>
      <c r="U1852">
        <v>0.30926125313843855</v>
      </c>
    </row>
    <row r="1853" spans="16:21" x14ac:dyDescent="0.3">
      <c r="P1853">
        <f t="shared" si="31"/>
        <v>1849</v>
      </c>
      <c r="Q1853">
        <v>314.08333333333331</v>
      </c>
      <c r="R1853">
        <v>48.346210405843266</v>
      </c>
      <c r="S1853">
        <v>173.25</v>
      </c>
      <c r="T1853">
        <v>52.300052146680066</v>
      </c>
      <c r="U1853">
        <v>0.443083558313212</v>
      </c>
    </row>
    <row r="1854" spans="16:21" x14ac:dyDescent="0.3">
      <c r="P1854">
        <f t="shared" si="31"/>
        <v>1850</v>
      </c>
      <c r="Q1854">
        <v>334.33333333333331</v>
      </c>
      <c r="R1854">
        <v>48.366655180334106</v>
      </c>
      <c r="S1854">
        <v>197.25</v>
      </c>
      <c r="T1854">
        <v>39.13641642906375</v>
      </c>
      <c r="U1854">
        <v>-0.31438093754429414</v>
      </c>
    </row>
    <row r="1855" spans="16:21" x14ac:dyDescent="0.3">
      <c r="P1855">
        <f t="shared" si="31"/>
        <v>1851</v>
      </c>
      <c r="Q1855">
        <v>307.75</v>
      </c>
      <c r="R1855">
        <v>50.111013124498257</v>
      </c>
      <c r="S1855">
        <v>201.08333333333334</v>
      </c>
      <c r="T1855">
        <v>39.283256515012141</v>
      </c>
      <c r="U1855">
        <v>0.15125547509360948</v>
      </c>
    </row>
    <row r="1856" spans="16:21" x14ac:dyDescent="0.3">
      <c r="P1856">
        <f t="shared" si="31"/>
        <v>1852</v>
      </c>
      <c r="Q1856">
        <v>322.33333333333331</v>
      </c>
      <c r="R1856">
        <v>39.713366958135424</v>
      </c>
      <c r="S1856">
        <v>170.33333333333334</v>
      </c>
      <c r="T1856">
        <v>39.245922390006662</v>
      </c>
      <c r="U1856">
        <v>-0.15248847658712503</v>
      </c>
    </row>
    <row r="1857" spans="16:21" x14ac:dyDescent="0.3">
      <c r="P1857">
        <f t="shared" si="31"/>
        <v>1853</v>
      </c>
      <c r="Q1857">
        <v>317.91666666666669</v>
      </c>
      <c r="R1857">
        <v>42.423103339686314</v>
      </c>
      <c r="S1857">
        <v>177.16666666666666</v>
      </c>
      <c r="T1857">
        <v>46.781568502083736</v>
      </c>
      <c r="U1857">
        <v>0.31538755957232995</v>
      </c>
    </row>
    <row r="1858" spans="16:21" x14ac:dyDescent="0.3">
      <c r="P1858">
        <f t="shared" si="31"/>
        <v>1854</v>
      </c>
      <c r="Q1858">
        <v>323.33333333333331</v>
      </c>
      <c r="R1858">
        <v>35.556186863082367</v>
      </c>
      <c r="S1858">
        <v>193.25</v>
      </c>
      <c r="T1858">
        <v>26.921181251943608</v>
      </c>
      <c r="U1858">
        <v>-0.23325254197196627</v>
      </c>
    </row>
    <row r="1859" spans="16:21" x14ac:dyDescent="0.3">
      <c r="P1859">
        <f t="shared" si="31"/>
        <v>1855</v>
      </c>
      <c r="Q1859">
        <v>316.91666666666669</v>
      </c>
      <c r="R1859">
        <v>60.247155094408434</v>
      </c>
      <c r="S1859">
        <v>175</v>
      </c>
      <c r="T1859">
        <v>39.924929555354261</v>
      </c>
      <c r="U1859">
        <v>0.43917007560632082</v>
      </c>
    </row>
    <row r="1860" spans="16:21" x14ac:dyDescent="0.3">
      <c r="P1860">
        <f t="shared" si="31"/>
        <v>1856</v>
      </c>
      <c r="Q1860">
        <v>329.83333333333331</v>
      </c>
      <c r="R1860">
        <v>37.367543849353282</v>
      </c>
      <c r="S1860">
        <v>198.25</v>
      </c>
      <c r="T1860">
        <v>36.0507848861726</v>
      </c>
      <c r="U1860">
        <v>-0.18655832414121792</v>
      </c>
    </row>
    <row r="1861" spans="16:21" x14ac:dyDescent="0.3">
      <c r="P1861">
        <f t="shared" si="31"/>
        <v>1857</v>
      </c>
      <c r="Q1861">
        <v>308</v>
      </c>
      <c r="R1861">
        <v>54.174801253987916</v>
      </c>
      <c r="S1861">
        <v>186.75</v>
      </c>
      <c r="T1861">
        <v>41.551993716525587</v>
      </c>
      <c r="U1861">
        <v>-0.26888211296900616</v>
      </c>
    </row>
    <row r="1862" spans="16:21" x14ac:dyDescent="0.3">
      <c r="P1862">
        <f t="shared" ref="P1862:P1925" si="32">P1861+1</f>
        <v>1858</v>
      </c>
      <c r="Q1862">
        <v>332.33333333333331</v>
      </c>
      <c r="R1862">
        <v>51.788614637395092</v>
      </c>
      <c r="S1862">
        <v>194.25</v>
      </c>
      <c r="T1862">
        <v>46.228926402888014</v>
      </c>
      <c r="U1862">
        <v>-0.43067420074785195</v>
      </c>
    </row>
    <row r="1863" spans="16:21" x14ac:dyDescent="0.3">
      <c r="P1863">
        <f t="shared" si="32"/>
        <v>1859</v>
      </c>
      <c r="Q1863">
        <v>316.25</v>
      </c>
      <c r="R1863">
        <v>52.409445713535263</v>
      </c>
      <c r="S1863">
        <v>210.16666666666666</v>
      </c>
      <c r="T1863">
        <v>26.357104729028304</v>
      </c>
      <c r="U1863">
        <v>-0.37535438336781901</v>
      </c>
    </row>
    <row r="1864" spans="16:21" x14ac:dyDescent="0.3">
      <c r="P1864">
        <f t="shared" si="32"/>
        <v>1860</v>
      </c>
      <c r="Q1864">
        <v>327.25</v>
      </c>
      <c r="R1864">
        <v>44.611708613933914</v>
      </c>
      <c r="S1864">
        <v>171</v>
      </c>
      <c r="T1864">
        <v>47.269055801482182</v>
      </c>
      <c r="U1864">
        <v>0.9426508736051149</v>
      </c>
    </row>
    <row r="1865" spans="16:21" x14ac:dyDescent="0.3">
      <c r="P1865">
        <f t="shared" si="32"/>
        <v>1861</v>
      </c>
      <c r="Q1865">
        <v>329.91666666666669</v>
      </c>
      <c r="R1865">
        <v>41.820956759051214</v>
      </c>
      <c r="S1865">
        <v>178</v>
      </c>
      <c r="T1865">
        <v>45.111981879439845</v>
      </c>
      <c r="U1865">
        <v>0.37320105745296683</v>
      </c>
    </row>
    <row r="1866" spans="16:21" x14ac:dyDescent="0.3">
      <c r="P1866">
        <f t="shared" si="32"/>
        <v>1862</v>
      </c>
      <c r="Q1866">
        <v>336.41666666666669</v>
      </c>
      <c r="R1866">
        <v>37.497777711930347</v>
      </c>
      <c r="S1866">
        <v>191.83333333333334</v>
      </c>
      <c r="T1866">
        <v>40.525712002793178</v>
      </c>
      <c r="U1866">
        <v>-0.28530779063266143</v>
      </c>
    </row>
    <row r="1867" spans="16:21" x14ac:dyDescent="0.3">
      <c r="P1867">
        <f t="shared" si="32"/>
        <v>1863</v>
      </c>
      <c r="Q1867">
        <v>308.66666666666669</v>
      </c>
      <c r="R1867">
        <v>44.724069853295234</v>
      </c>
      <c r="S1867">
        <v>196.16666666666666</v>
      </c>
      <c r="T1867">
        <v>47.908688400356212</v>
      </c>
      <c r="U1867">
        <v>0.41883425960740595</v>
      </c>
    </row>
    <row r="1868" spans="16:21" x14ac:dyDescent="0.3">
      <c r="P1868">
        <f t="shared" si="32"/>
        <v>1864</v>
      </c>
      <c r="Q1868">
        <v>323.83333333333331</v>
      </c>
      <c r="R1868">
        <v>50.569184532108402</v>
      </c>
      <c r="S1868">
        <v>206.41666666666666</v>
      </c>
      <c r="T1868">
        <v>49.763912323057674</v>
      </c>
      <c r="U1868">
        <v>0.13239179703089424</v>
      </c>
    </row>
    <row r="1869" spans="16:21" x14ac:dyDescent="0.3">
      <c r="P1869">
        <f t="shared" si="32"/>
        <v>1865</v>
      </c>
      <c r="Q1869">
        <v>336.25</v>
      </c>
      <c r="R1869">
        <v>39.74721259523627</v>
      </c>
      <c r="S1869">
        <v>172.25</v>
      </c>
      <c r="T1869">
        <v>39.034076022228206</v>
      </c>
      <c r="U1869">
        <v>-0.2553401123082904</v>
      </c>
    </row>
    <row r="1870" spans="16:21" x14ac:dyDescent="0.3">
      <c r="P1870">
        <f t="shared" si="32"/>
        <v>1866</v>
      </c>
      <c r="Q1870">
        <v>366.25</v>
      </c>
      <c r="R1870">
        <v>32.359135284547335</v>
      </c>
      <c r="S1870">
        <v>172.91666666666666</v>
      </c>
      <c r="T1870">
        <v>43.602456839314044</v>
      </c>
      <c r="U1870">
        <v>-3.67743805935314E-2</v>
      </c>
    </row>
    <row r="1871" spans="16:21" x14ac:dyDescent="0.3">
      <c r="P1871">
        <f t="shared" si="32"/>
        <v>1867</v>
      </c>
      <c r="Q1871">
        <v>302.75</v>
      </c>
      <c r="R1871">
        <v>45.271152765610822</v>
      </c>
      <c r="S1871">
        <v>180.08333333333334</v>
      </c>
      <c r="T1871">
        <v>48.3518512070791</v>
      </c>
      <c r="U1871">
        <v>0.57841297529015667</v>
      </c>
    </row>
    <row r="1872" spans="16:21" x14ac:dyDescent="0.3">
      <c r="P1872">
        <f t="shared" si="32"/>
        <v>1868</v>
      </c>
      <c r="Q1872">
        <v>306.91666666666669</v>
      </c>
      <c r="R1872">
        <v>44.592005670265344</v>
      </c>
      <c r="S1872">
        <v>168.5</v>
      </c>
      <c r="T1872">
        <v>32.365806873079102</v>
      </c>
      <c r="U1872">
        <v>-1.4329969659531252E-2</v>
      </c>
    </row>
    <row r="1873" spans="16:21" x14ac:dyDescent="0.3">
      <c r="P1873">
        <f t="shared" si="32"/>
        <v>1869</v>
      </c>
      <c r="Q1873">
        <v>334.41666666666669</v>
      </c>
      <c r="R1873">
        <v>39.731961792476284</v>
      </c>
      <c r="S1873">
        <v>173.16666666666666</v>
      </c>
      <c r="T1873">
        <v>39.457303352849515</v>
      </c>
      <c r="U1873">
        <v>7.8989643445200167E-2</v>
      </c>
    </row>
    <row r="1874" spans="16:21" x14ac:dyDescent="0.3">
      <c r="P1874">
        <f t="shared" si="32"/>
        <v>1870</v>
      </c>
      <c r="Q1874">
        <v>324.33333333333331</v>
      </c>
      <c r="R1874">
        <v>30.761053692005156</v>
      </c>
      <c r="S1874">
        <v>191.16666666666666</v>
      </c>
      <c r="T1874">
        <v>43.773867948257859</v>
      </c>
      <c r="U1874">
        <v>0.35224088867949938</v>
      </c>
    </row>
    <row r="1875" spans="16:21" x14ac:dyDescent="0.3">
      <c r="P1875">
        <f t="shared" si="32"/>
        <v>1871</v>
      </c>
      <c r="Q1875">
        <v>336.66666666666669</v>
      </c>
      <c r="R1875">
        <v>40.454988080656598</v>
      </c>
      <c r="S1875">
        <v>199.16666666666666</v>
      </c>
      <c r="T1875">
        <v>35.226109462709466</v>
      </c>
      <c r="U1875">
        <v>0.11327445962355508</v>
      </c>
    </row>
    <row r="1876" spans="16:21" x14ac:dyDescent="0.3">
      <c r="P1876">
        <f t="shared" si="32"/>
        <v>1872</v>
      </c>
      <c r="Q1876">
        <v>321.5</v>
      </c>
      <c r="R1876">
        <v>52.449976167773421</v>
      </c>
      <c r="S1876">
        <v>212</v>
      </c>
      <c r="T1876">
        <v>39.307644410354953</v>
      </c>
      <c r="U1876">
        <v>-0.29468393612591615</v>
      </c>
    </row>
    <row r="1877" spans="16:21" x14ac:dyDescent="0.3">
      <c r="P1877">
        <f t="shared" si="32"/>
        <v>1873</v>
      </c>
      <c r="Q1877">
        <v>334</v>
      </c>
      <c r="R1877">
        <v>43.415539739925968</v>
      </c>
      <c r="S1877">
        <v>186.91666666666666</v>
      </c>
      <c r="T1877">
        <v>41.561473272804733</v>
      </c>
      <c r="U1877">
        <v>9.5019527103343271E-2</v>
      </c>
    </row>
    <row r="1878" spans="16:21" x14ac:dyDescent="0.3">
      <c r="P1878">
        <f t="shared" si="32"/>
        <v>1874</v>
      </c>
      <c r="Q1878">
        <v>340.08333333333331</v>
      </c>
      <c r="R1878">
        <v>41.657605075256875</v>
      </c>
      <c r="S1878">
        <v>165.91666666666666</v>
      </c>
      <c r="T1878">
        <v>42.683738298695403</v>
      </c>
      <c r="U1878">
        <v>-2.0497678579435921E-2</v>
      </c>
    </row>
    <row r="1879" spans="16:21" x14ac:dyDescent="0.3">
      <c r="P1879">
        <f t="shared" si="32"/>
        <v>1875</v>
      </c>
      <c r="Q1879">
        <v>302.91666666666669</v>
      </c>
      <c r="R1879">
        <v>43.969944969331806</v>
      </c>
      <c r="S1879">
        <v>186.08333333333334</v>
      </c>
      <c r="T1879">
        <v>48.74322019677728</v>
      </c>
      <c r="U1879">
        <v>-0.50628254379572657</v>
      </c>
    </row>
    <row r="1880" spans="16:21" x14ac:dyDescent="0.3">
      <c r="P1880">
        <f t="shared" si="32"/>
        <v>1876</v>
      </c>
      <c r="Q1880">
        <v>290.5</v>
      </c>
      <c r="R1880">
        <v>37.989232924367116</v>
      </c>
      <c r="S1880">
        <v>186.25</v>
      </c>
      <c r="T1880">
        <v>32.905166767545794</v>
      </c>
      <c r="U1880">
        <v>-0.3119531435707284</v>
      </c>
    </row>
    <row r="1881" spans="16:21" x14ac:dyDescent="0.3">
      <c r="P1881">
        <f t="shared" si="32"/>
        <v>1877</v>
      </c>
      <c r="Q1881">
        <v>323.83333333333331</v>
      </c>
      <c r="R1881">
        <v>52.969688301781481</v>
      </c>
      <c r="S1881">
        <v>194.75</v>
      </c>
      <c r="T1881">
        <v>46.643960926459613</v>
      </c>
      <c r="U1881">
        <v>0.41701197224971071</v>
      </c>
    </row>
    <row r="1882" spans="16:21" x14ac:dyDescent="0.3">
      <c r="P1882">
        <f t="shared" si="32"/>
        <v>1878</v>
      </c>
      <c r="Q1882">
        <v>334.5</v>
      </c>
      <c r="R1882">
        <v>38.130159859474638</v>
      </c>
      <c r="S1882">
        <v>184.66666666666666</v>
      </c>
      <c r="T1882">
        <v>34.626141814670873</v>
      </c>
      <c r="U1882">
        <v>-0.56963623817576514</v>
      </c>
    </row>
    <row r="1883" spans="16:21" x14ac:dyDescent="0.3">
      <c r="P1883">
        <f t="shared" si="32"/>
        <v>1879</v>
      </c>
      <c r="Q1883">
        <v>340.25</v>
      </c>
      <c r="R1883">
        <v>34.240127973422702</v>
      </c>
      <c r="S1883">
        <v>171.33333333333334</v>
      </c>
      <c r="T1883">
        <v>41.872823326512567</v>
      </c>
      <c r="U1883">
        <v>8.7946012259316864E-2</v>
      </c>
    </row>
    <row r="1884" spans="16:21" x14ac:dyDescent="0.3">
      <c r="P1884">
        <f t="shared" si="32"/>
        <v>1880</v>
      </c>
      <c r="Q1884">
        <v>318.08333333333331</v>
      </c>
      <c r="R1884">
        <v>47.890895573040666</v>
      </c>
      <c r="S1884">
        <v>188.91666666666666</v>
      </c>
      <c r="T1884">
        <v>32.388152529010142</v>
      </c>
      <c r="U1884">
        <v>0.35951569288957225</v>
      </c>
    </row>
    <row r="1885" spans="16:21" x14ac:dyDescent="0.3">
      <c r="P1885">
        <f t="shared" si="32"/>
        <v>1881</v>
      </c>
      <c r="Q1885">
        <v>297.41666666666669</v>
      </c>
      <c r="R1885">
        <v>30.080069914489993</v>
      </c>
      <c r="S1885">
        <v>178.75</v>
      </c>
      <c r="T1885">
        <v>40.839207988046354</v>
      </c>
      <c r="U1885">
        <v>-0.1604946849509884</v>
      </c>
    </row>
    <row r="1886" spans="16:21" x14ac:dyDescent="0.3">
      <c r="P1886">
        <f t="shared" si="32"/>
        <v>1882</v>
      </c>
      <c r="Q1886">
        <v>321.66666666666669</v>
      </c>
      <c r="R1886">
        <v>47.985477601104144</v>
      </c>
      <c r="S1886">
        <v>183.91666666666666</v>
      </c>
      <c r="T1886">
        <v>39.605918596578334</v>
      </c>
      <c r="U1886">
        <v>-0.67318491701921135</v>
      </c>
    </row>
    <row r="1887" spans="16:21" x14ac:dyDescent="0.3">
      <c r="P1887">
        <f t="shared" si="32"/>
        <v>1883</v>
      </c>
      <c r="Q1887">
        <v>300.25</v>
      </c>
      <c r="R1887">
        <v>41.663424116254646</v>
      </c>
      <c r="S1887">
        <v>199.75</v>
      </c>
      <c r="T1887">
        <v>34.168366550469933</v>
      </c>
      <c r="U1887">
        <v>-7.6775547733933636E-2</v>
      </c>
    </row>
    <row r="1888" spans="16:21" x14ac:dyDescent="0.3">
      <c r="P1888">
        <f t="shared" si="32"/>
        <v>1884</v>
      </c>
      <c r="Q1888">
        <v>309.91666666666669</v>
      </c>
      <c r="R1888">
        <v>55.293363621740973</v>
      </c>
      <c r="S1888">
        <v>190.08333333333334</v>
      </c>
      <c r="T1888">
        <v>35.922791785953549</v>
      </c>
      <c r="U1888">
        <v>0.67128660832428699</v>
      </c>
    </row>
    <row r="1889" spans="16:21" x14ac:dyDescent="0.3">
      <c r="P1889">
        <f t="shared" si="32"/>
        <v>1885</v>
      </c>
      <c r="Q1889">
        <v>324</v>
      </c>
      <c r="R1889">
        <v>35.509281757155989</v>
      </c>
      <c r="S1889">
        <v>210.58333333333334</v>
      </c>
      <c r="T1889">
        <v>40.697237639858898</v>
      </c>
      <c r="U1889">
        <v>-0.10392272780677748</v>
      </c>
    </row>
    <row r="1890" spans="16:21" x14ac:dyDescent="0.3">
      <c r="P1890">
        <f t="shared" si="32"/>
        <v>1886</v>
      </c>
      <c r="Q1890">
        <v>301.91666666666669</v>
      </c>
      <c r="R1890">
        <v>47.164043186488762</v>
      </c>
      <c r="S1890">
        <v>180.33333333333334</v>
      </c>
      <c r="T1890">
        <v>33.987519991189657</v>
      </c>
      <c r="U1890">
        <v>0.32072662807374169</v>
      </c>
    </row>
    <row r="1891" spans="16:21" x14ac:dyDescent="0.3">
      <c r="P1891">
        <f t="shared" si="32"/>
        <v>1887</v>
      </c>
      <c r="Q1891">
        <v>291.25</v>
      </c>
      <c r="R1891">
        <v>32.805556624671766</v>
      </c>
      <c r="S1891">
        <v>170.66666666666666</v>
      </c>
      <c r="T1891">
        <v>42.927705258817184</v>
      </c>
      <c r="U1891">
        <v>-0.51133114193777462</v>
      </c>
    </row>
    <row r="1892" spans="16:21" x14ac:dyDescent="0.3">
      <c r="P1892">
        <f t="shared" si="32"/>
        <v>1888</v>
      </c>
      <c r="Q1892">
        <v>314.33333333333331</v>
      </c>
      <c r="R1892">
        <v>49.312239552640243</v>
      </c>
      <c r="S1892">
        <v>162.33333333333334</v>
      </c>
      <c r="T1892">
        <v>41.766305108594942</v>
      </c>
      <c r="U1892">
        <v>-0.42578346939917</v>
      </c>
    </row>
    <row r="1893" spans="16:21" x14ac:dyDescent="0.3">
      <c r="P1893">
        <f t="shared" si="32"/>
        <v>1889</v>
      </c>
      <c r="Q1893">
        <v>325.25</v>
      </c>
      <c r="R1893">
        <v>48.087278605015314</v>
      </c>
      <c r="S1893">
        <v>201.66666666666666</v>
      </c>
      <c r="T1893">
        <v>46.294184463618286</v>
      </c>
      <c r="U1893">
        <v>2.0255004952819542E-2</v>
      </c>
    </row>
    <row r="1894" spans="16:21" x14ac:dyDescent="0.3">
      <c r="P1894">
        <f t="shared" si="32"/>
        <v>1890</v>
      </c>
      <c r="Q1894">
        <v>335.91666666666669</v>
      </c>
      <c r="R1894">
        <v>56.390615488319703</v>
      </c>
      <c r="S1894">
        <v>185.16666666666666</v>
      </c>
      <c r="T1894">
        <v>41.268154866199289</v>
      </c>
      <c r="U1894">
        <v>-0.59592677057953403</v>
      </c>
    </row>
    <row r="1895" spans="16:21" x14ac:dyDescent="0.3">
      <c r="P1895">
        <f t="shared" si="32"/>
        <v>1891</v>
      </c>
      <c r="Q1895">
        <v>326.25</v>
      </c>
      <c r="R1895">
        <v>43.125872850191783</v>
      </c>
      <c r="S1895">
        <v>183.08333333333334</v>
      </c>
      <c r="T1895">
        <v>44.231741653443535</v>
      </c>
      <c r="U1895">
        <v>-0.30445091247592043</v>
      </c>
    </row>
    <row r="1896" spans="16:21" x14ac:dyDescent="0.3">
      <c r="P1896">
        <f t="shared" si="32"/>
        <v>1892</v>
      </c>
      <c r="Q1896">
        <v>331.25</v>
      </c>
      <c r="R1896">
        <v>50.389618339134465</v>
      </c>
      <c r="S1896">
        <v>181.33333333333334</v>
      </c>
      <c r="T1896">
        <v>45.219330808713664</v>
      </c>
      <c r="U1896">
        <v>0.21049748037267038</v>
      </c>
    </row>
    <row r="1897" spans="16:21" x14ac:dyDescent="0.3">
      <c r="P1897">
        <f t="shared" si="32"/>
        <v>1893</v>
      </c>
      <c r="Q1897">
        <v>314.83333333333331</v>
      </c>
      <c r="R1897">
        <v>54.65234476103285</v>
      </c>
      <c r="S1897">
        <v>176.33333333333334</v>
      </c>
      <c r="T1897">
        <v>36.362651501814689</v>
      </c>
      <c r="U1897">
        <v>-0.10692115081718651</v>
      </c>
    </row>
    <row r="1898" spans="16:21" x14ac:dyDescent="0.3">
      <c r="P1898">
        <f t="shared" si="32"/>
        <v>1894</v>
      </c>
      <c r="Q1898">
        <v>348.5</v>
      </c>
      <c r="R1898">
        <v>52.140544335827215</v>
      </c>
      <c r="S1898">
        <v>185.5</v>
      </c>
      <c r="T1898">
        <v>37.869392774256482</v>
      </c>
      <c r="U1898">
        <v>0.24176054774453468</v>
      </c>
    </row>
    <row r="1899" spans="16:21" x14ac:dyDescent="0.3">
      <c r="P1899">
        <f t="shared" si="32"/>
        <v>1895</v>
      </c>
      <c r="Q1899">
        <v>335.33333333333331</v>
      </c>
      <c r="R1899">
        <v>43.774906330481521</v>
      </c>
      <c r="S1899">
        <v>201.66666666666666</v>
      </c>
      <c r="T1899">
        <v>40.432510171740269</v>
      </c>
      <c r="U1899">
        <v>-7.5794842033977169E-2</v>
      </c>
    </row>
    <row r="1900" spans="16:21" x14ac:dyDescent="0.3">
      <c r="P1900">
        <f t="shared" si="32"/>
        <v>1896</v>
      </c>
      <c r="Q1900">
        <v>315.91666666666669</v>
      </c>
      <c r="R1900">
        <v>55.421456844690447</v>
      </c>
      <c r="S1900">
        <v>211.83333333333334</v>
      </c>
      <c r="T1900">
        <v>26.832251060425278</v>
      </c>
      <c r="U1900">
        <v>0.26713890498090131</v>
      </c>
    </row>
    <row r="1901" spans="16:21" x14ac:dyDescent="0.3">
      <c r="P1901">
        <f t="shared" si="32"/>
        <v>1897</v>
      </c>
      <c r="Q1901">
        <v>315.33333333333331</v>
      </c>
      <c r="R1901">
        <v>48.49429832152412</v>
      </c>
      <c r="S1901">
        <v>174.33333333333334</v>
      </c>
      <c r="T1901">
        <v>44.999663298403675</v>
      </c>
      <c r="U1901">
        <v>0.53459425123603754</v>
      </c>
    </row>
    <row r="1902" spans="16:21" x14ac:dyDescent="0.3">
      <c r="P1902">
        <f t="shared" si="32"/>
        <v>1898</v>
      </c>
      <c r="Q1902">
        <v>331.08333333333331</v>
      </c>
      <c r="R1902">
        <v>45.524136122467795</v>
      </c>
      <c r="S1902">
        <v>177.25</v>
      </c>
      <c r="T1902">
        <v>38.741861315401692</v>
      </c>
      <c r="U1902">
        <v>-0.22335663861834906</v>
      </c>
    </row>
    <row r="1903" spans="16:21" x14ac:dyDescent="0.3">
      <c r="P1903">
        <f t="shared" si="32"/>
        <v>1899</v>
      </c>
      <c r="Q1903">
        <v>322.5</v>
      </c>
      <c r="R1903">
        <v>45.544184340843422</v>
      </c>
      <c r="S1903">
        <v>183.66666666666666</v>
      </c>
      <c r="T1903">
        <v>41.783714385856001</v>
      </c>
      <c r="U1903">
        <v>-0.37529157659245566</v>
      </c>
    </row>
    <row r="1904" spans="16:21" x14ac:dyDescent="0.3">
      <c r="P1904">
        <f t="shared" si="32"/>
        <v>1900</v>
      </c>
      <c r="Q1904">
        <v>322.91666666666669</v>
      </c>
      <c r="R1904">
        <v>42.12418509237866</v>
      </c>
      <c r="S1904">
        <v>176.66666666666666</v>
      </c>
      <c r="T1904">
        <v>54.830869429767795</v>
      </c>
      <c r="U1904">
        <v>-0.56781470152949542</v>
      </c>
    </row>
    <row r="1905" spans="16:21" x14ac:dyDescent="0.3">
      <c r="P1905">
        <f t="shared" si="32"/>
        <v>1901</v>
      </c>
      <c r="Q1905">
        <v>326.25</v>
      </c>
      <c r="R1905">
        <v>55.87018232230205</v>
      </c>
      <c r="S1905">
        <v>189</v>
      </c>
      <c r="T1905">
        <v>41.562658065318026</v>
      </c>
      <c r="U1905">
        <v>-0.15326947801185167</v>
      </c>
    </row>
    <row r="1906" spans="16:21" x14ac:dyDescent="0.3">
      <c r="P1906">
        <f t="shared" si="32"/>
        <v>1902</v>
      </c>
      <c r="Q1906">
        <v>279.25</v>
      </c>
      <c r="R1906">
        <v>39.055031104141428</v>
      </c>
      <c r="S1906">
        <v>199.58333333333334</v>
      </c>
      <c r="T1906">
        <v>42.968187668496718</v>
      </c>
      <c r="U1906">
        <v>-0.25774183047912064</v>
      </c>
    </row>
    <row r="1907" spans="16:21" x14ac:dyDescent="0.3">
      <c r="P1907">
        <f t="shared" si="32"/>
        <v>1903</v>
      </c>
      <c r="Q1907">
        <v>327</v>
      </c>
      <c r="R1907">
        <v>61.256539539575989</v>
      </c>
      <c r="S1907">
        <v>188.91666666666666</v>
      </c>
      <c r="T1907">
        <v>31.329504924078844</v>
      </c>
      <c r="U1907">
        <v>-9.5971164486066893E-2</v>
      </c>
    </row>
    <row r="1908" spans="16:21" x14ac:dyDescent="0.3">
      <c r="P1908">
        <f t="shared" si="32"/>
        <v>1904</v>
      </c>
      <c r="Q1908">
        <v>318.16666666666669</v>
      </c>
      <c r="R1908">
        <v>52.802949871683516</v>
      </c>
      <c r="S1908">
        <v>181.75</v>
      </c>
      <c r="T1908">
        <v>33.040264691873929</v>
      </c>
      <c r="U1908">
        <v>0.58692008935452722</v>
      </c>
    </row>
    <row r="1909" spans="16:21" x14ac:dyDescent="0.3">
      <c r="P1909">
        <f t="shared" si="32"/>
        <v>1905</v>
      </c>
      <c r="Q1909">
        <v>319.83333333333331</v>
      </c>
      <c r="R1909">
        <v>48.249038300982782</v>
      </c>
      <c r="S1909">
        <v>192</v>
      </c>
      <c r="T1909">
        <v>51.726553757585314</v>
      </c>
      <c r="U1909">
        <v>-0.25472327909228637</v>
      </c>
    </row>
    <row r="1910" spans="16:21" x14ac:dyDescent="0.3">
      <c r="P1910">
        <f t="shared" si="32"/>
        <v>1906</v>
      </c>
      <c r="Q1910">
        <v>327.83333333333331</v>
      </c>
      <c r="R1910">
        <v>42.841851528899277</v>
      </c>
      <c r="S1910">
        <v>200.33333333333334</v>
      </c>
      <c r="T1910">
        <v>42.074248944484154</v>
      </c>
      <c r="U1910">
        <v>0.13358263833781139</v>
      </c>
    </row>
    <row r="1911" spans="16:21" x14ac:dyDescent="0.3">
      <c r="P1911">
        <f t="shared" si="32"/>
        <v>1907</v>
      </c>
      <c r="Q1911">
        <v>339.25</v>
      </c>
      <c r="R1911">
        <v>51.065243472533162</v>
      </c>
      <c r="S1911">
        <v>176</v>
      </c>
      <c r="T1911">
        <v>27.745597521375924</v>
      </c>
      <c r="U1911">
        <v>-0.34584108977331113</v>
      </c>
    </row>
    <row r="1912" spans="16:21" x14ac:dyDescent="0.3">
      <c r="P1912">
        <f t="shared" si="32"/>
        <v>1908</v>
      </c>
      <c r="Q1912">
        <v>319.75</v>
      </c>
      <c r="R1912">
        <v>50.236033789592618</v>
      </c>
      <c r="S1912">
        <v>187.5</v>
      </c>
      <c r="T1912">
        <v>41.179209229018383</v>
      </c>
      <c r="U1912">
        <v>0.10017366536927204</v>
      </c>
    </row>
    <row r="1913" spans="16:21" x14ac:dyDescent="0.3">
      <c r="P1913">
        <f t="shared" si="32"/>
        <v>1909</v>
      </c>
      <c r="Q1913">
        <v>322.58333333333331</v>
      </c>
      <c r="R1913">
        <v>55.164972966768048</v>
      </c>
      <c r="S1913">
        <v>184.58333333333334</v>
      </c>
      <c r="T1913">
        <v>48.255867911361719</v>
      </c>
      <c r="U1913">
        <v>0.24096125531010434</v>
      </c>
    </row>
    <row r="1914" spans="16:21" x14ac:dyDescent="0.3">
      <c r="P1914">
        <f t="shared" si="32"/>
        <v>1910</v>
      </c>
      <c r="Q1914">
        <v>331.58333333333331</v>
      </c>
      <c r="R1914">
        <v>50.998143162870285</v>
      </c>
      <c r="S1914">
        <v>166.83333333333334</v>
      </c>
      <c r="T1914">
        <v>30.933457418768917</v>
      </c>
      <c r="U1914">
        <v>0.20199153077189258</v>
      </c>
    </row>
    <row r="1915" spans="16:21" x14ac:dyDescent="0.3">
      <c r="P1915">
        <f t="shared" si="32"/>
        <v>1911</v>
      </c>
      <c r="Q1915">
        <v>308.91666666666669</v>
      </c>
      <c r="R1915">
        <v>46.644610588681132</v>
      </c>
      <c r="S1915">
        <v>191.41666666666666</v>
      </c>
      <c r="T1915">
        <v>46.239413202735776</v>
      </c>
      <c r="U1915">
        <v>0.20014389609201028</v>
      </c>
    </row>
    <row r="1916" spans="16:21" x14ac:dyDescent="0.3">
      <c r="P1916">
        <f t="shared" si="32"/>
        <v>1912</v>
      </c>
      <c r="Q1916">
        <v>333.75</v>
      </c>
      <c r="R1916">
        <v>50.217934138023928</v>
      </c>
      <c r="S1916">
        <v>208.66666666666666</v>
      </c>
      <c r="T1916">
        <v>35.945244554191142</v>
      </c>
      <c r="U1916">
        <v>-0.17717517259735888</v>
      </c>
    </row>
    <row r="1917" spans="16:21" x14ac:dyDescent="0.3">
      <c r="P1917">
        <f t="shared" si="32"/>
        <v>1913</v>
      </c>
      <c r="Q1917">
        <v>330.66666666666669</v>
      </c>
      <c r="R1917">
        <v>42.190764464046076</v>
      </c>
      <c r="S1917">
        <v>179.16666666666666</v>
      </c>
      <c r="T1917">
        <v>46.582933537613307</v>
      </c>
      <c r="U1917">
        <v>-0.14447124717528023</v>
      </c>
    </row>
    <row r="1918" spans="16:21" x14ac:dyDescent="0.3">
      <c r="P1918">
        <f t="shared" si="32"/>
        <v>1914</v>
      </c>
      <c r="Q1918">
        <v>298.5</v>
      </c>
      <c r="R1918">
        <v>48.355689709409866</v>
      </c>
      <c r="S1918">
        <v>207.91666666666666</v>
      </c>
      <c r="T1918">
        <v>48.715236245185594</v>
      </c>
      <c r="U1918">
        <v>0.38007124103775231</v>
      </c>
    </row>
    <row r="1919" spans="16:21" x14ac:dyDescent="0.3">
      <c r="P1919">
        <f t="shared" si="32"/>
        <v>1915</v>
      </c>
      <c r="Q1919">
        <v>314.25</v>
      </c>
      <c r="R1919">
        <v>47.101679182574607</v>
      </c>
      <c r="S1919">
        <v>186.83333333333334</v>
      </c>
      <c r="T1919">
        <v>42.481725126187747</v>
      </c>
      <c r="U1919">
        <v>-0.30955586762618137</v>
      </c>
    </row>
    <row r="1920" spans="16:21" x14ac:dyDescent="0.3">
      <c r="P1920">
        <f t="shared" si="32"/>
        <v>1916</v>
      </c>
      <c r="Q1920">
        <v>354.58333333333331</v>
      </c>
      <c r="R1920">
        <v>30.820472338228612</v>
      </c>
      <c r="S1920">
        <v>191.58333333333334</v>
      </c>
      <c r="T1920">
        <v>43.37669741679143</v>
      </c>
      <c r="U1920">
        <v>-0.18034275836474947</v>
      </c>
    </row>
    <row r="1921" spans="16:21" x14ac:dyDescent="0.3">
      <c r="P1921">
        <f t="shared" si="32"/>
        <v>1917</v>
      </c>
      <c r="Q1921">
        <v>300.33333333333331</v>
      </c>
      <c r="R1921">
        <v>29.246082358725129</v>
      </c>
      <c r="S1921">
        <v>194.91666666666666</v>
      </c>
      <c r="T1921">
        <v>19.280033635076908</v>
      </c>
      <c r="U1921">
        <v>0.71492447533087733</v>
      </c>
    </row>
    <row r="1922" spans="16:21" x14ac:dyDescent="0.3">
      <c r="P1922">
        <f t="shared" si="32"/>
        <v>1918</v>
      </c>
      <c r="Q1922">
        <v>320.25</v>
      </c>
      <c r="R1922">
        <v>45.822037175458391</v>
      </c>
      <c r="S1922">
        <v>208.08333333333334</v>
      </c>
      <c r="T1922">
        <v>47.117760275010262</v>
      </c>
      <c r="U1922">
        <v>-0.1963527473090026</v>
      </c>
    </row>
    <row r="1923" spans="16:21" x14ac:dyDescent="0.3">
      <c r="P1923">
        <f t="shared" si="32"/>
        <v>1919</v>
      </c>
      <c r="Q1923">
        <v>322.91666666666669</v>
      </c>
      <c r="R1923">
        <v>51.90455985107031</v>
      </c>
      <c r="S1923">
        <v>203.25</v>
      </c>
      <c r="T1923">
        <v>51.264244140265326</v>
      </c>
      <c r="U1923">
        <v>0.44569693782355541</v>
      </c>
    </row>
    <row r="1924" spans="16:21" x14ac:dyDescent="0.3">
      <c r="P1924">
        <f t="shared" si="32"/>
        <v>1920</v>
      </c>
      <c r="Q1924">
        <v>283.5</v>
      </c>
      <c r="R1924">
        <v>39.01398350708255</v>
      </c>
      <c r="S1924">
        <v>179.58333333333334</v>
      </c>
      <c r="T1924">
        <v>52.743734368657634</v>
      </c>
      <c r="U1924">
        <v>0.1645447847562016</v>
      </c>
    </row>
    <row r="1925" spans="16:21" x14ac:dyDescent="0.3">
      <c r="P1925">
        <f t="shared" si="32"/>
        <v>1921</v>
      </c>
      <c r="Q1925">
        <v>309.33333333333331</v>
      </c>
      <c r="R1925">
        <v>38.062946270459484</v>
      </c>
      <c r="S1925">
        <v>162.66666666666666</v>
      </c>
      <c r="T1925">
        <v>35.727079959384369</v>
      </c>
      <c r="U1925">
        <v>0.32331333468832618</v>
      </c>
    </row>
    <row r="1926" spans="16:21" x14ac:dyDescent="0.3">
      <c r="P1926">
        <f t="shared" ref="P1926:P1989" si="33">P1925+1</f>
        <v>1922</v>
      </c>
      <c r="Q1926">
        <v>297.33333333333331</v>
      </c>
      <c r="R1926">
        <v>51.727139585492033</v>
      </c>
      <c r="S1926">
        <v>162.91666666666666</v>
      </c>
      <c r="T1926">
        <v>39.665552569024705</v>
      </c>
      <c r="U1926">
        <v>8.659124465881253E-2</v>
      </c>
    </row>
    <row r="1927" spans="16:21" x14ac:dyDescent="0.3">
      <c r="P1927">
        <f t="shared" si="33"/>
        <v>1923</v>
      </c>
      <c r="Q1927">
        <v>310</v>
      </c>
      <c r="R1927">
        <v>35.992423445143913</v>
      </c>
      <c r="S1927">
        <v>196.91666666666666</v>
      </c>
      <c r="T1927">
        <v>41.818782933756069</v>
      </c>
      <c r="U1927">
        <v>8.9751898821305715E-2</v>
      </c>
    </row>
    <row r="1928" spans="16:21" x14ac:dyDescent="0.3">
      <c r="P1928">
        <f t="shared" si="33"/>
        <v>1924</v>
      </c>
      <c r="Q1928">
        <v>319.08333333333331</v>
      </c>
      <c r="R1928">
        <v>36.023876762082452</v>
      </c>
      <c r="S1928">
        <v>194.41666666666666</v>
      </c>
      <c r="T1928">
        <v>45.89604525116485</v>
      </c>
      <c r="U1928">
        <v>0.12473729981501422</v>
      </c>
    </row>
    <row r="1929" spans="16:21" x14ac:dyDescent="0.3">
      <c r="P1929">
        <f t="shared" si="33"/>
        <v>1925</v>
      </c>
      <c r="Q1929">
        <v>307.83333333333331</v>
      </c>
      <c r="R1929">
        <v>44.220179131526024</v>
      </c>
      <c r="S1929">
        <v>175.33333333333334</v>
      </c>
      <c r="T1929">
        <v>37.188300538875112</v>
      </c>
      <c r="U1929">
        <v>-0.26912918227414584</v>
      </c>
    </row>
    <row r="1930" spans="16:21" x14ac:dyDescent="0.3">
      <c r="P1930">
        <f t="shared" si="33"/>
        <v>1926</v>
      </c>
      <c r="Q1930">
        <v>306.08333333333331</v>
      </c>
      <c r="R1930">
        <v>52.750628317383999</v>
      </c>
      <c r="S1930">
        <v>207.25</v>
      </c>
      <c r="T1930">
        <v>45.762479668988057</v>
      </c>
      <c r="U1930">
        <v>4.9775937454247528E-2</v>
      </c>
    </row>
    <row r="1931" spans="16:21" x14ac:dyDescent="0.3">
      <c r="P1931">
        <f t="shared" si="33"/>
        <v>1927</v>
      </c>
      <c r="Q1931">
        <v>334</v>
      </c>
      <c r="R1931">
        <v>38.492029871602817</v>
      </c>
      <c r="S1931">
        <v>202</v>
      </c>
      <c r="T1931">
        <v>35.997474658900472</v>
      </c>
      <c r="U1931">
        <v>0.53287758347592518</v>
      </c>
    </row>
    <row r="1932" spans="16:21" x14ac:dyDescent="0.3">
      <c r="P1932">
        <f t="shared" si="33"/>
        <v>1928</v>
      </c>
      <c r="Q1932">
        <v>334.91666666666669</v>
      </c>
      <c r="R1932">
        <v>56.736165047017685</v>
      </c>
      <c r="S1932">
        <v>176.16666666666666</v>
      </c>
      <c r="T1932">
        <v>44.224290596773628</v>
      </c>
      <c r="U1932">
        <v>0.34768363110764333</v>
      </c>
    </row>
    <row r="1933" spans="16:21" x14ac:dyDescent="0.3">
      <c r="P1933">
        <f t="shared" si="33"/>
        <v>1929</v>
      </c>
      <c r="Q1933">
        <v>315.83333333333331</v>
      </c>
      <c r="R1933">
        <v>35.738528568513161</v>
      </c>
      <c r="S1933">
        <v>196.91666666666666</v>
      </c>
      <c r="T1933">
        <v>38.407997115499839</v>
      </c>
      <c r="U1933">
        <v>-6.2531327792792982E-2</v>
      </c>
    </row>
    <row r="1934" spans="16:21" x14ac:dyDescent="0.3">
      <c r="P1934">
        <f t="shared" si="33"/>
        <v>1930</v>
      </c>
      <c r="Q1934">
        <v>300.91666666666669</v>
      </c>
      <c r="R1934">
        <v>46.988312537816491</v>
      </c>
      <c r="S1934">
        <v>178.66666666666666</v>
      </c>
      <c r="T1934">
        <v>45.903720057872398</v>
      </c>
      <c r="U1934">
        <v>-0.2894815889940302</v>
      </c>
    </row>
    <row r="1935" spans="16:21" x14ac:dyDescent="0.3">
      <c r="P1935">
        <f t="shared" si="33"/>
        <v>1931</v>
      </c>
      <c r="Q1935">
        <v>300.5</v>
      </c>
      <c r="R1935">
        <v>46.233596599717984</v>
      </c>
      <c r="S1935">
        <v>175.75</v>
      </c>
      <c r="T1935">
        <v>42.520850500345439</v>
      </c>
      <c r="U1935">
        <v>0.24145876508758277</v>
      </c>
    </row>
    <row r="1936" spans="16:21" x14ac:dyDescent="0.3">
      <c r="P1936">
        <f t="shared" si="33"/>
        <v>1932</v>
      </c>
      <c r="Q1936">
        <v>319.91666666666669</v>
      </c>
      <c r="R1936">
        <v>47.2660907346201</v>
      </c>
      <c r="S1936">
        <v>166.75</v>
      </c>
      <c r="T1936">
        <v>27.883279447139511</v>
      </c>
      <c r="U1936">
        <v>0.17360165315689272</v>
      </c>
    </row>
    <row r="1937" spans="16:21" x14ac:dyDescent="0.3">
      <c r="P1937">
        <f t="shared" si="33"/>
        <v>1933</v>
      </c>
      <c r="Q1937">
        <v>325.58333333333331</v>
      </c>
      <c r="R1937">
        <v>39.587551609366415</v>
      </c>
      <c r="S1937">
        <v>203.66666666666666</v>
      </c>
      <c r="T1937">
        <v>39.190289458981923</v>
      </c>
      <c r="U1937">
        <v>-0.14846349458523109</v>
      </c>
    </row>
    <row r="1938" spans="16:21" x14ac:dyDescent="0.3">
      <c r="P1938">
        <f t="shared" si="33"/>
        <v>1934</v>
      </c>
      <c r="Q1938">
        <v>311.58333333333331</v>
      </c>
      <c r="R1938">
        <v>53.018793123216518</v>
      </c>
      <c r="S1938">
        <v>193.16666666666666</v>
      </c>
      <c r="T1938">
        <v>42.434619942883565</v>
      </c>
      <c r="U1938">
        <v>0.29379293643538346</v>
      </c>
    </row>
    <row r="1939" spans="16:21" x14ac:dyDescent="0.3">
      <c r="P1939">
        <f t="shared" si="33"/>
        <v>1935</v>
      </c>
      <c r="Q1939">
        <v>307.5</v>
      </c>
      <c r="R1939">
        <v>52.114384683205181</v>
      </c>
      <c r="S1939">
        <v>191.83333333333334</v>
      </c>
      <c r="T1939">
        <v>40.21269210163139</v>
      </c>
      <c r="U1939">
        <v>-7.335507398274882E-2</v>
      </c>
    </row>
    <row r="1940" spans="16:21" x14ac:dyDescent="0.3">
      <c r="P1940">
        <f t="shared" si="33"/>
        <v>1936</v>
      </c>
      <c r="Q1940">
        <v>339.58333333333331</v>
      </c>
      <c r="R1940">
        <v>45.46218875131963</v>
      </c>
      <c r="S1940">
        <v>167.83333333333334</v>
      </c>
      <c r="T1940">
        <v>35.8020652866267</v>
      </c>
      <c r="U1940">
        <v>-0.52936833692505336</v>
      </c>
    </row>
    <row r="1941" spans="16:21" x14ac:dyDescent="0.3">
      <c r="P1941">
        <f t="shared" si="33"/>
        <v>1937</v>
      </c>
      <c r="Q1941">
        <v>320.75</v>
      </c>
      <c r="R1941">
        <v>45.69687675820466</v>
      </c>
      <c r="S1941">
        <v>197.5</v>
      </c>
      <c r="T1941">
        <v>49.922667469524576</v>
      </c>
      <c r="U1941">
        <v>0.38540456113280935</v>
      </c>
    </row>
    <row r="1942" spans="16:21" x14ac:dyDescent="0.3">
      <c r="P1942">
        <f t="shared" si="33"/>
        <v>1938</v>
      </c>
      <c r="Q1942">
        <v>333.75</v>
      </c>
      <c r="R1942">
        <v>45.503496369160274</v>
      </c>
      <c r="S1942">
        <v>185</v>
      </c>
      <c r="T1942">
        <v>46.035559378297201</v>
      </c>
      <c r="U1942">
        <v>0.33633404055714144</v>
      </c>
    </row>
    <row r="1943" spans="16:21" x14ac:dyDescent="0.3">
      <c r="P1943">
        <f t="shared" si="33"/>
        <v>1939</v>
      </c>
      <c r="Q1943">
        <v>328.41666666666669</v>
      </c>
      <c r="R1943">
        <v>39.426475491691832</v>
      </c>
      <c r="S1943">
        <v>189.41666666666666</v>
      </c>
      <c r="T1943">
        <v>46.656302961771495</v>
      </c>
      <c r="U1943">
        <v>0.44236071465114363</v>
      </c>
    </row>
    <row r="1944" spans="16:21" x14ac:dyDescent="0.3">
      <c r="P1944">
        <f t="shared" si="33"/>
        <v>1940</v>
      </c>
      <c r="Q1944">
        <v>314.83333333333331</v>
      </c>
      <c r="R1944">
        <v>40.386391347341409</v>
      </c>
      <c r="S1944">
        <v>187.83333333333334</v>
      </c>
      <c r="T1944">
        <v>43.07252516677454</v>
      </c>
      <c r="U1944">
        <v>0.29446939321130683</v>
      </c>
    </row>
    <row r="1945" spans="16:21" x14ac:dyDescent="0.3">
      <c r="P1945">
        <f t="shared" si="33"/>
        <v>1941</v>
      </c>
      <c r="Q1945">
        <v>311.66666666666669</v>
      </c>
      <c r="R1945">
        <v>44.80124457145719</v>
      </c>
      <c r="S1945">
        <v>182.5</v>
      </c>
      <c r="T1945">
        <v>51.466670591929514</v>
      </c>
      <c r="U1945">
        <v>3.1344279426653451E-2</v>
      </c>
    </row>
    <row r="1946" spans="16:21" x14ac:dyDescent="0.3">
      <c r="P1946">
        <f t="shared" si="33"/>
        <v>1942</v>
      </c>
      <c r="Q1946">
        <v>337</v>
      </c>
      <c r="R1946">
        <v>44.920131142041221</v>
      </c>
      <c r="S1946">
        <v>197.41666666666666</v>
      </c>
      <c r="T1946">
        <v>47.930742333142121</v>
      </c>
      <c r="U1946">
        <v>0.23750604671917652</v>
      </c>
    </row>
    <row r="1947" spans="16:21" x14ac:dyDescent="0.3">
      <c r="P1947">
        <f t="shared" si="33"/>
        <v>1943</v>
      </c>
      <c r="Q1947">
        <v>306.16666666666669</v>
      </c>
      <c r="R1947">
        <v>49.521039299810141</v>
      </c>
      <c r="S1947">
        <v>175.16666666666666</v>
      </c>
      <c r="T1947">
        <v>38.900416761808941</v>
      </c>
      <c r="U1947">
        <v>-1.1294486730420753E-2</v>
      </c>
    </row>
    <row r="1948" spans="16:21" x14ac:dyDescent="0.3">
      <c r="P1948">
        <f t="shared" si="33"/>
        <v>1944</v>
      </c>
      <c r="Q1948">
        <v>336.83333333333331</v>
      </c>
      <c r="R1948">
        <v>55.325209334251909</v>
      </c>
      <c r="S1948">
        <v>206.25</v>
      </c>
      <c r="T1948">
        <v>38.716040838156708</v>
      </c>
      <c r="U1948">
        <v>0.60422201123848707</v>
      </c>
    </row>
    <row r="1949" spans="16:21" x14ac:dyDescent="0.3">
      <c r="P1949">
        <f t="shared" si="33"/>
        <v>1945</v>
      </c>
      <c r="Q1949">
        <v>313.16666666666669</v>
      </c>
      <c r="R1949">
        <v>39.487243816736964</v>
      </c>
      <c r="S1949">
        <v>220</v>
      </c>
      <c r="T1949">
        <v>45.105935912532118</v>
      </c>
      <c r="U1949">
        <v>-0.51061136630628656</v>
      </c>
    </row>
    <row r="1950" spans="16:21" x14ac:dyDescent="0.3">
      <c r="P1950">
        <f t="shared" si="33"/>
        <v>1946</v>
      </c>
      <c r="Q1950">
        <v>312.16666666666669</v>
      </c>
      <c r="R1950">
        <v>41.360572647111361</v>
      </c>
      <c r="S1950">
        <v>177.66666666666666</v>
      </c>
      <c r="T1950">
        <v>36.586965720131296</v>
      </c>
      <c r="U1950">
        <v>-4.9161442788298967E-2</v>
      </c>
    </row>
    <row r="1951" spans="16:21" x14ac:dyDescent="0.3">
      <c r="P1951">
        <f t="shared" si="33"/>
        <v>1947</v>
      </c>
      <c r="Q1951">
        <v>314.25</v>
      </c>
      <c r="R1951">
        <v>58.227024341248658</v>
      </c>
      <c r="S1951">
        <v>175.33333333333334</v>
      </c>
      <c r="T1951">
        <v>44.77079675887223</v>
      </c>
      <c r="U1951">
        <v>-5.8377211853649802E-2</v>
      </c>
    </row>
    <row r="1952" spans="16:21" x14ac:dyDescent="0.3">
      <c r="P1952">
        <f t="shared" si="33"/>
        <v>1948</v>
      </c>
      <c r="Q1952">
        <v>323</v>
      </c>
      <c r="R1952">
        <v>42.926999344553224</v>
      </c>
      <c r="S1952">
        <v>176.25</v>
      </c>
      <c r="T1952">
        <v>47.791450357493105</v>
      </c>
      <c r="U1952">
        <v>0.18593538700906523</v>
      </c>
    </row>
    <row r="1953" spans="16:21" x14ac:dyDescent="0.3">
      <c r="P1953">
        <f t="shared" si="33"/>
        <v>1949</v>
      </c>
      <c r="Q1953">
        <v>319</v>
      </c>
      <c r="R1953">
        <v>49.067671267713159</v>
      </c>
      <c r="S1953">
        <v>197</v>
      </c>
      <c r="T1953">
        <v>47.684569640693852</v>
      </c>
      <c r="U1953">
        <v>0.42494449991061861</v>
      </c>
    </row>
    <row r="1954" spans="16:21" x14ac:dyDescent="0.3">
      <c r="P1954">
        <f t="shared" si="33"/>
        <v>1950</v>
      </c>
      <c r="Q1954">
        <v>317.66666666666669</v>
      </c>
      <c r="R1954">
        <v>54.895492998197575</v>
      </c>
      <c r="S1954">
        <v>195.83333333333334</v>
      </c>
      <c r="T1954">
        <v>44.413006557934729</v>
      </c>
      <c r="U1954">
        <v>-0.35831812317064365</v>
      </c>
    </row>
    <row r="1955" spans="16:21" x14ac:dyDescent="0.3">
      <c r="P1955">
        <f t="shared" si="33"/>
        <v>1951</v>
      </c>
      <c r="Q1955">
        <v>324.25</v>
      </c>
      <c r="R1955">
        <v>39.69228228166368</v>
      </c>
      <c r="S1955">
        <v>185.33333333333334</v>
      </c>
      <c r="T1955">
        <v>33.559535518871918</v>
      </c>
      <c r="U1955">
        <v>-0.2778346480858056</v>
      </c>
    </row>
    <row r="1956" spans="16:21" x14ac:dyDescent="0.3">
      <c r="P1956">
        <f t="shared" si="33"/>
        <v>1952</v>
      </c>
      <c r="Q1956">
        <v>321.83333333333331</v>
      </c>
      <c r="R1956">
        <v>51.080744162966454</v>
      </c>
      <c r="S1956">
        <v>174.66666666666666</v>
      </c>
      <c r="T1956">
        <v>54.170326216705064</v>
      </c>
      <c r="U1956">
        <v>-0.18965536337952649</v>
      </c>
    </row>
    <row r="1957" spans="16:21" x14ac:dyDescent="0.3">
      <c r="P1957">
        <f t="shared" si="33"/>
        <v>1953</v>
      </c>
      <c r="Q1957">
        <v>329</v>
      </c>
      <c r="R1957">
        <v>57.445626465380286</v>
      </c>
      <c r="S1957">
        <v>156.83333333333334</v>
      </c>
      <c r="T1957">
        <v>32.685368796042901</v>
      </c>
      <c r="U1957">
        <v>-4.4253044155722017E-2</v>
      </c>
    </row>
    <row r="1958" spans="16:21" x14ac:dyDescent="0.3">
      <c r="P1958">
        <f t="shared" si="33"/>
        <v>1954</v>
      </c>
      <c r="Q1958">
        <v>296.33333333333331</v>
      </c>
      <c r="R1958">
        <v>52.622728123421368</v>
      </c>
      <c r="S1958">
        <v>166.08333333333334</v>
      </c>
      <c r="T1958">
        <v>50.133382696623038</v>
      </c>
      <c r="U1958">
        <v>6.9699756936387261E-2</v>
      </c>
    </row>
    <row r="1959" spans="16:21" x14ac:dyDescent="0.3">
      <c r="P1959">
        <f t="shared" si="33"/>
        <v>1955</v>
      </c>
      <c r="Q1959">
        <v>305.08333333333331</v>
      </c>
      <c r="R1959">
        <v>43.569084813835126</v>
      </c>
      <c r="S1959">
        <v>198.16666666666666</v>
      </c>
      <c r="T1959">
        <v>46.686251301706186</v>
      </c>
      <c r="U1959">
        <v>-9.9941081159546793E-2</v>
      </c>
    </row>
    <row r="1960" spans="16:21" x14ac:dyDescent="0.3">
      <c r="P1960">
        <f t="shared" si="33"/>
        <v>1956</v>
      </c>
      <c r="Q1960">
        <v>316.33333333333331</v>
      </c>
      <c r="R1960">
        <v>47.057669326309068</v>
      </c>
      <c r="S1960">
        <v>175.58333333333334</v>
      </c>
      <c r="T1960">
        <v>41.232066808896874</v>
      </c>
      <c r="U1960">
        <v>0.21401105075732099</v>
      </c>
    </row>
    <row r="1961" spans="16:21" x14ac:dyDescent="0.3">
      <c r="P1961">
        <f t="shared" si="33"/>
        <v>1957</v>
      </c>
      <c r="Q1961">
        <v>338.33333333333331</v>
      </c>
      <c r="R1961">
        <v>42.90652277882355</v>
      </c>
      <c r="S1961">
        <v>198.66666666666666</v>
      </c>
      <c r="T1961">
        <v>48.763498519679551</v>
      </c>
      <c r="U1961">
        <v>0.28048381853236004</v>
      </c>
    </row>
    <row r="1962" spans="16:21" x14ac:dyDescent="0.3">
      <c r="P1962">
        <f t="shared" si="33"/>
        <v>1958</v>
      </c>
      <c r="Q1962">
        <v>313.91666666666669</v>
      </c>
      <c r="R1962">
        <v>58.854919209455403</v>
      </c>
      <c r="S1962">
        <v>177.08333333333334</v>
      </c>
      <c r="T1962">
        <v>47.511641316692717</v>
      </c>
      <c r="U1962">
        <v>-0.21264889458202649</v>
      </c>
    </row>
    <row r="1963" spans="16:21" x14ac:dyDescent="0.3">
      <c r="P1963">
        <f t="shared" si="33"/>
        <v>1959</v>
      </c>
      <c r="Q1963">
        <v>318.41666666666669</v>
      </c>
      <c r="R1963">
        <v>44.866384122663945</v>
      </c>
      <c r="S1963">
        <v>175</v>
      </c>
      <c r="T1963">
        <v>44.472667806397467</v>
      </c>
      <c r="U1963">
        <v>1.1162440231062451E-2</v>
      </c>
    </row>
    <row r="1964" spans="16:21" x14ac:dyDescent="0.3">
      <c r="P1964">
        <f t="shared" si="33"/>
        <v>1960</v>
      </c>
      <c r="Q1964">
        <v>324.83333333333331</v>
      </c>
      <c r="R1964">
        <v>54.275112885998553</v>
      </c>
      <c r="S1964">
        <v>188.91666666666666</v>
      </c>
      <c r="T1964">
        <v>33.912878576336382</v>
      </c>
      <c r="U1964">
        <v>-0.1141492834635371</v>
      </c>
    </row>
    <row r="1965" spans="16:21" x14ac:dyDescent="0.3">
      <c r="P1965">
        <f t="shared" si="33"/>
        <v>1961</v>
      </c>
      <c r="Q1965">
        <v>289.16666666666669</v>
      </c>
      <c r="R1965">
        <v>53.449778183625646</v>
      </c>
      <c r="S1965">
        <v>199.83333333333334</v>
      </c>
      <c r="T1965">
        <v>47.031581910134584</v>
      </c>
      <c r="U1965">
        <v>-3.9695593271916504E-2</v>
      </c>
    </row>
    <row r="1966" spans="16:21" x14ac:dyDescent="0.3">
      <c r="P1966">
        <f t="shared" si="33"/>
        <v>1962</v>
      </c>
      <c r="Q1966">
        <v>336.41666666666669</v>
      </c>
      <c r="R1966">
        <v>46.541200385608235</v>
      </c>
      <c r="S1966">
        <v>173</v>
      </c>
      <c r="T1966">
        <v>47.756960463656732</v>
      </c>
      <c r="U1966">
        <v>0.17959593131636134</v>
      </c>
    </row>
    <row r="1967" spans="16:21" x14ac:dyDescent="0.3">
      <c r="P1967">
        <f t="shared" si="33"/>
        <v>1963</v>
      </c>
      <c r="Q1967">
        <v>320.08333333333331</v>
      </c>
      <c r="R1967">
        <v>59.823161117251345</v>
      </c>
      <c r="S1967">
        <v>194.25</v>
      </c>
      <c r="T1967">
        <v>46.758810545568451</v>
      </c>
      <c r="U1967">
        <v>-0.42337698859699824</v>
      </c>
    </row>
    <row r="1968" spans="16:21" x14ac:dyDescent="0.3">
      <c r="P1968">
        <f t="shared" si="33"/>
        <v>1964</v>
      </c>
      <c r="Q1968">
        <v>324</v>
      </c>
      <c r="R1968">
        <v>41.193556424628973</v>
      </c>
      <c r="S1968">
        <v>180.41666666666666</v>
      </c>
      <c r="T1968">
        <v>48.81590339471785</v>
      </c>
      <c r="U1968">
        <v>-0.43029113262036839</v>
      </c>
    </row>
    <row r="1969" spans="16:21" x14ac:dyDescent="0.3">
      <c r="P1969">
        <f t="shared" si="33"/>
        <v>1965</v>
      </c>
      <c r="Q1969">
        <v>294.66666666666669</v>
      </c>
      <c r="R1969">
        <v>34.449787790171875</v>
      </c>
      <c r="S1969">
        <v>174.16666666666666</v>
      </c>
      <c r="T1969">
        <v>51.336383223053843</v>
      </c>
      <c r="U1969">
        <v>-0.11187187304647453</v>
      </c>
    </row>
    <row r="1970" spans="16:21" x14ac:dyDescent="0.3">
      <c r="P1970">
        <f t="shared" si="33"/>
        <v>1966</v>
      </c>
      <c r="Q1970">
        <v>344.66666666666669</v>
      </c>
      <c r="R1970">
        <v>37.11734055259047</v>
      </c>
      <c r="S1970">
        <v>199.41666666666666</v>
      </c>
      <c r="T1970">
        <v>51.799365270476471</v>
      </c>
      <c r="U1970">
        <v>0.11124139450283642</v>
      </c>
    </row>
    <row r="1971" spans="16:21" x14ac:dyDescent="0.3">
      <c r="P1971">
        <f t="shared" si="33"/>
        <v>1967</v>
      </c>
      <c r="Q1971">
        <v>307.91666666666669</v>
      </c>
      <c r="R1971">
        <v>51.634129539804775</v>
      </c>
      <c r="S1971">
        <v>192.33333333333334</v>
      </c>
      <c r="T1971">
        <v>45.011782969136071</v>
      </c>
      <c r="U1971">
        <v>0.41670600080712999</v>
      </c>
    </row>
    <row r="1972" spans="16:21" x14ac:dyDescent="0.3">
      <c r="P1972">
        <f t="shared" si="33"/>
        <v>1968</v>
      </c>
      <c r="Q1972">
        <v>313.5</v>
      </c>
      <c r="R1972">
        <v>48.847629513528176</v>
      </c>
      <c r="S1972">
        <v>173.66666666666666</v>
      </c>
      <c r="T1972">
        <v>48.615996868470702</v>
      </c>
      <c r="U1972">
        <v>-0.20974225207613326</v>
      </c>
    </row>
    <row r="1973" spans="16:21" x14ac:dyDescent="0.3">
      <c r="P1973">
        <f t="shared" si="33"/>
        <v>1969</v>
      </c>
      <c r="Q1973">
        <v>315.66666666666669</v>
      </c>
      <c r="R1973">
        <v>33.459156467477754</v>
      </c>
      <c r="S1973">
        <v>171.16666666666666</v>
      </c>
      <c r="T1973">
        <v>44.582575751139167</v>
      </c>
      <c r="U1973">
        <v>0.14612212400497557</v>
      </c>
    </row>
    <row r="1974" spans="16:21" x14ac:dyDescent="0.3">
      <c r="P1974">
        <f t="shared" si="33"/>
        <v>1970</v>
      </c>
      <c r="Q1974">
        <v>323.33333333333331</v>
      </c>
      <c r="R1974">
        <v>44.006886513431823</v>
      </c>
      <c r="S1974">
        <v>168.66666666666666</v>
      </c>
      <c r="T1974">
        <v>48.973709706578738</v>
      </c>
      <c r="U1974">
        <v>-0.63131884774853408</v>
      </c>
    </row>
    <row r="1975" spans="16:21" x14ac:dyDescent="0.3">
      <c r="P1975">
        <f t="shared" si="33"/>
        <v>1971</v>
      </c>
      <c r="Q1975">
        <v>341.83333333333331</v>
      </c>
      <c r="R1975">
        <v>33.368012263607227</v>
      </c>
      <c r="S1975">
        <v>192.08333333333334</v>
      </c>
      <c r="T1975">
        <v>37.57285851475369</v>
      </c>
      <c r="U1975">
        <v>0.17411053382065989</v>
      </c>
    </row>
    <row r="1976" spans="16:21" x14ac:dyDescent="0.3">
      <c r="P1976">
        <f t="shared" si="33"/>
        <v>1972</v>
      </c>
      <c r="Q1976">
        <v>326.33333333333331</v>
      </c>
      <c r="R1976">
        <v>56.790417458859395</v>
      </c>
      <c r="S1976">
        <v>177.16666666666666</v>
      </c>
      <c r="T1976">
        <v>48.54582340116368</v>
      </c>
      <c r="U1976">
        <v>0.48839874351818663</v>
      </c>
    </row>
    <row r="1977" spans="16:21" x14ac:dyDescent="0.3">
      <c r="P1977">
        <f t="shared" si="33"/>
        <v>1973</v>
      </c>
      <c r="Q1977">
        <v>303.5</v>
      </c>
      <c r="R1977">
        <v>42.517376127029202</v>
      </c>
      <c r="S1977">
        <v>190.41666666666666</v>
      </c>
      <c r="T1977">
        <v>49.699932930873615</v>
      </c>
      <c r="U1977">
        <v>-0.39220506092529028</v>
      </c>
    </row>
    <row r="1978" spans="16:21" x14ac:dyDescent="0.3">
      <c r="P1978">
        <f t="shared" si="33"/>
        <v>1974</v>
      </c>
      <c r="Q1978">
        <v>325.41666666666669</v>
      </c>
      <c r="R1978">
        <v>35.248361234204587</v>
      </c>
      <c r="S1978">
        <v>187.33333333333334</v>
      </c>
      <c r="T1978">
        <v>42.917115325692492</v>
      </c>
      <c r="U1978">
        <v>-7.9665850571900357E-2</v>
      </c>
    </row>
    <row r="1979" spans="16:21" x14ac:dyDescent="0.3">
      <c r="P1979">
        <f t="shared" si="33"/>
        <v>1975</v>
      </c>
      <c r="Q1979">
        <v>336.91666666666669</v>
      </c>
      <c r="R1979">
        <v>40.515896618338409</v>
      </c>
      <c r="S1979">
        <v>178.41666666666666</v>
      </c>
      <c r="T1979">
        <v>42.093960554354076</v>
      </c>
      <c r="U1979">
        <v>-0.59730553675187126</v>
      </c>
    </row>
    <row r="1980" spans="16:21" x14ac:dyDescent="0.3">
      <c r="P1980">
        <f t="shared" si="33"/>
        <v>1976</v>
      </c>
      <c r="Q1980">
        <v>338.25</v>
      </c>
      <c r="R1980">
        <v>54.941497811928848</v>
      </c>
      <c r="S1980">
        <v>180.58333333333334</v>
      </c>
      <c r="T1980">
        <v>43.610795855516287</v>
      </c>
      <c r="U1980">
        <v>0.22416699565079032</v>
      </c>
    </row>
    <row r="1981" spans="16:21" x14ac:dyDescent="0.3">
      <c r="P1981">
        <f t="shared" si="33"/>
        <v>1977</v>
      </c>
      <c r="Q1981">
        <v>312</v>
      </c>
      <c r="R1981">
        <v>49.062112766277288</v>
      </c>
      <c r="S1981">
        <v>179.66666666666666</v>
      </c>
      <c r="T1981">
        <v>48.802632815217777</v>
      </c>
      <c r="U1981">
        <v>0.53265318923033678</v>
      </c>
    </row>
    <row r="1982" spans="16:21" x14ac:dyDescent="0.3">
      <c r="P1982">
        <f t="shared" si="33"/>
        <v>1978</v>
      </c>
      <c r="Q1982">
        <v>320.41666666666669</v>
      </c>
      <c r="R1982">
        <v>43.648301712944679</v>
      </c>
      <c r="S1982">
        <v>194.91666666666666</v>
      </c>
      <c r="T1982">
        <v>44.184444678134788</v>
      </c>
      <c r="U1982">
        <v>0.53003859409004006</v>
      </c>
    </row>
    <row r="1983" spans="16:21" x14ac:dyDescent="0.3">
      <c r="P1983">
        <f t="shared" si="33"/>
        <v>1979</v>
      </c>
      <c r="Q1983">
        <v>305.25</v>
      </c>
      <c r="R1983">
        <v>48.621216842780967</v>
      </c>
      <c r="S1983">
        <v>185.5</v>
      </c>
      <c r="T1983">
        <v>41.888379816320942</v>
      </c>
      <c r="U1983">
        <v>-0.22815831113177992</v>
      </c>
    </row>
    <row r="1984" spans="16:21" x14ac:dyDescent="0.3">
      <c r="P1984">
        <f t="shared" si="33"/>
        <v>1980</v>
      </c>
      <c r="Q1984">
        <v>320.25</v>
      </c>
      <c r="R1984">
        <v>46.02988159880492</v>
      </c>
      <c r="S1984">
        <v>205.25</v>
      </c>
      <c r="T1984">
        <v>46.981863038256101</v>
      </c>
      <c r="U1984">
        <v>3.5784450076854504E-2</v>
      </c>
    </row>
    <row r="1985" spans="16:21" x14ac:dyDescent="0.3">
      <c r="P1985">
        <f t="shared" si="33"/>
        <v>1981</v>
      </c>
      <c r="Q1985">
        <v>329.5</v>
      </c>
      <c r="R1985">
        <v>46.806176748567943</v>
      </c>
      <c r="S1985">
        <v>170.33333333333334</v>
      </c>
      <c r="T1985">
        <v>45.627609929502</v>
      </c>
      <c r="U1985">
        <v>0.20811168413167297</v>
      </c>
    </row>
    <row r="1986" spans="16:21" x14ac:dyDescent="0.3">
      <c r="P1986">
        <f t="shared" si="33"/>
        <v>1982</v>
      </c>
      <c r="Q1986">
        <v>318.16666666666669</v>
      </c>
      <c r="R1986">
        <v>42.40890415366988</v>
      </c>
      <c r="S1986">
        <v>194.16666666666666</v>
      </c>
      <c r="T1986">
        <v>49.506350985290666</v>
      </c>
      <c r="U1986">
        <v>2.0293334492259771E-2</v>
      </c>
    </row>
    <row r="1987" spans="16:21" x14ac:dyDescent="0.3">
      <c r="P1987">
        <f t="shared" si="33"/>
        <v>1983</v>
      </c>
      <c r="Q1987">
        <v>290.66666666666669</v>
      </c>
      <c r="R1987">
        <v>33.840087398697889</v>
      </c>
      <c r="S1987">
        <v>173.41666666666666</v>
      </c>
      <c r="T1987">
        <v>47.285320292364702</v>
      </c>
      <c r="U1987">
        <v>-3.4390943698373096E-2</v>
      </c>
    </row>
    <row r="1988" spans="16:21" x14ac:dyDescent="0.3">
      <c r="P1988">
        <f t="shared" si="33"/>
        <v>1984</v>
      </c>
      <c r="Q1988">
        <v>326.16666666666669</v>
      </c>
      <c r="R1988">
        <v>41.395725148933764</v>
      </c>
      <c r="S1988">
        <v>194</v>
      </c>
      <c r="T1988">
        <v>36.553820842448445</v>
      </c>
      <c r="U1988">
        <v>-0.32850920789534588</v>
      </c>
    </row>
    <row r="1989" spans="16:21" x14ac:dyDescent="0.3">
      <c r="P1989">
        <f t="shared" si="33"/>
        <v>1985</v>
      </c>
      <c r="Q1989">
        <v>312</v>
      </c>
      <c r="R1989">
        <v>52.981986647264456</v>
      </c>
      <c r="S1989">
        <v>202.91666666666666</v>
      </c>
      <c r="T1989">
        <v>47.727366522274373</v>
      </c>
      <c r="U1989">
        <v>0.52916353562636353</v>
      </c>
    </row>
    <row r="1990" spans="16:21" x14ac:dyDescent="0.3">
      <c r="P1990">
        <f t="shared" ref="P1990:P2053" si="34">P1989+1</f>
        <v>1986</v>
      </c>
      <c r="Q1990">
        <v>328.16666666666669</v>
      </c>
      <c r="R1990">
        <v>49.515531692468834</v>
      </c>
      <c r="S1990">
        <v>178.83333333333334</v>
      </c>
      <c r="T1990">
        <v>45.510904454234108</v>
      </c>
      <c r="U1990">
        <v>-0.4957817147132732</v>
      </c>
    </row>
    <row r="1991" spans="16:21" x14ac:dyDescent="0.3">
      <c r="P1991">
        <f t="shared" si="34"/>
        <v>1987</v>
      </c>
      <c r="Q1991">
        <v>323.16666666666669</v>
      </c>
      <c r="R1991">
        <v>49.07847766279</v>
      </c>
      <c r="S1991">
        <v>178.41666666666666</v>
      </c>
      <c r="T1991">
        <v>46.556824191388749</v>
      </c>
      <c r="U1991">
        <v>0.2218149117759059</v>
      </c>
    </row>
    <row r="1992" spans="16:21" x14ac:dyDescent="0.3">
      <c r="P1992">
        <f t="shared" si="34"/>
        <v>1988</v>
      </c>
      <c r="Q1992">
        <v>312.41666666666669</v>
      </c>
      <c r="R1992">
        <v>49.292186976940918</v>
      </c>
      <c r="S1992">
        <v>195.66666666666666</v>
      </c>
      <c r="T1992">
        <v>47.769014935194022</v>
      </c>
      <c r="U1992">
        <v>-0.23081448946286034</v>
      </c>
    </row>
    <row r="1993" spans="16:21" x14ac:dyDescent="0.3">
      <c r="P1993">
        <f t="shared" si="34"/>
        <v>1989</v>
      </c>
      <c r="Q1993">
        <v>337.5</v>
      </c>
      <c r="R1993">
        <v>48.01798905334617</v>
      </c>
      <c r="S1993">
        <v>189.08333333333334</v>
      </c>
      <c r="T1993">
        <v>38.353519059434767</v>
      </c>
      <c r="U1993">
        <v>-0.44724994232554599</v>
      </c>
    </row>
    <row r="1994" spans="16:21" x14ac:dyDescent="0.3">
      <c r="P1994">
        <f t="shared" si="34"/>
        <v>1990</v>
      </c>
      <c r="Q1994">
        <v>340.58333333333331</v>
      </c>
      <c r="R1994">
        <v>52.437769755870661</v>
      </c>
      <c r="S1994">
        <v>192.5</v>
      </c>
      <c r="T1994">
        <v>38.646415804644221</v>
      </c>
      <c r="U1994">
        <v>-5.932661383962623E-2</v>
      </c>
    </row>
    <row r="1995" spans="16:21" x14ac:dyDescent="0.3">
      <c r="P1995">
        <f t="shared" si="34"/>
        <v>1991</v>
      </c>
      <c r="Q1995">
        <v>331.66666666666669</v>
      </c>
      <c r="R1995">
        <v>31.265238708750509</v>
      </c>
      <c r="S1995">
        <v>175.66666666666666</v>
      </c>
      <c r="T1995">
        <v>48.231135423525181</v>
      </c>
      <c r="U1995">
        <v>4.4410851395036898E-3</v>
      </c>
    </row>
    <row r="1996" spans="16:21" x14ac:dyDescent="0.3">
      <c r="P1996">
        <f t="shared" si="34"/>
        <v>1992</v>
      </c>
      <c r="Q1996">
        <v>330</v>
      </c>
      <c r="R1996">
        <v>50.716681853033506</v>
      </c>
      <c r="S1996">
        <v>174.33333333333334</v>
      </c>
      <c r="T1996">
        <v>48.242443276987281</v>
      </c>
      <c r="U1996">
        <v>0.42064136526152351</v>
      </c>
    </row>
    <row r="1997" spans="16:21" x14ac:dyDescent="0.3">
      <c r="P1997">
        <f t="shared" si="34"/>
        <v>1993</v>
      </c>
      <c r="Q1997">
        <v>339.33333333333331</v>
      </c>
      <c r="R1997">
        <v>43.56047694315523</v>
      </c>
      <c r="S1997">
        <v>177.25</v>
      </c>
      <c r="T1997">
        <v>33.49660769798529</v>
      </c>
      <c r="U1997">
        <v>-0.33531853117788474</v>
      </c>
    </row>
    <row r="1998" spans="16:21" x14ac:dyDescent="0.3">
      <c r="P1998">
        <f t="shared" si="34"/>
        <v>1994</v>
      </c>
      <c r="Q1998">
        <v>315.58333333333331</v>
      </c>
      <c r="R1998">
        <v>38.1467461577557</v>
      </c>
      <c r="S1998">
        <v>168.25</v>
      </c>
      <c r="T1998">
        <v>38.471063505870582</v>
      </c>
      <c r="U1998">
        <v>-0.10541717713186156</v>
      </c>
    </row>
    <row r="1999" spans="16:21" x14ac:dyDescent="0.3">
      <c r="P1999">
        <f t="shared" si="34"/>
        <v>1995</v>
      </c>
      <c r="Q1999">
        <v>349.83333333333331</v>
      </c>
      <c r="R1999">
        <v>43.234736315171752</v>
      </c>
      <c r="S1999">
        <v>190.75</v>
      </c>
      <c r="T1999">
        <v>41.52792050919696</v>
      </c>
      <c r="U1999">
        <v>-2.9797565483543519E-2</v>
      </c>
    </row>
    <row r="2000" spans="16:21" x14ac:dyDescent="0.3">
      <c r="P2000">
        <f t="shared" si="34"/>
        <v>1996</v>
      </c>
      <c r="Q2000">
        <v>332.66666666666669</v>
      </c>
      <c r="R2000">
        <v>43.855824394638169</v>
      </c>
      <c r="S2000">
        <v>185.75</v>
      </c>
      <c r="T2000">
        <v>52.049146355763</v>
      </c>
      <c r="U2000">
        <v>0.42000473977668651</v>
      </c>
    </row>
    <row r="2001" spans="16:21" x14ac:dyDescent="0.3">
      <c r="P2001">
        <f t="shared" si="34"/>
        <v>1997</v>
      </c>
      <c r="Q2001">
        <v>344.91666666666669</v>
      </c>
      <c r="R2001">
        <v>45.321996131385703</v>
      </c>
      <c r="S2001">
        <v>176.5</v>
      </c>
      <c r="T2001">
        <v>39.125671646863545</v>
      </c>
      <c r="U2001">
        <v>6.4109173155710505E-2</v>
      </c>
    </row>
    <row r="2002" spans="16:21" x14ac:dyDescent="0.3">
      <c r="P2002">
        <f t="shared" si="34"/>
        <v>1998</v>
      </c>
      <c r="Q2002">
        <v>332</v>
      </c>
      <c r="R2002">
        <v>40.00908987626778</v>
      </c>
      <c r="S2002">
        <v>202.58333333333334</v>
      </c>
      <c r="T2002">
        <v>31.850384137353373</v>
      </c>
      <c r="U2002">
        <v>-7.9544258074832591E-2</v>
      </c>
    </row>
    <row r="2003" spans="16:21" x14ac:dyDescent="0.3">
      <c r="P2003">
        <f t="shared" si="34"/>
        <v>1999</v>
      </c>
      <c r="Q2003">
        <v>332.08333333333331</v>
      </c>
      <c r="R2003">
        <v>36.639418249980125</v>
      </c>
      <c r="S2003">
        <v>184.41666666666666</v>
      </c>
      <c r="T2003">
        <v>38.053690140817288</v>
      </c>
      <c r="U2003">
        <v>0.41055081948451905</v>
      </c>
    </row>
    <row r="2004" spans="16:21" x14ac:dyDescent="0.3">
      <c r="P2004">
        <f t="shared" si="34"/>
        <v>2000</v>
      </c>
      <c r="Q2004">
        <v>317.83333333333331</v>
      </c>
      <c r="R2004">
        <v>40.350359541787512</v>
      </c>
      <c r="S2004">
        <v>186.08333333333334</v>
      </c>
      <c r="T2004">
        <v>39.79369144459811</v>
      </c>
      <c r="U2004">
        <v>6.9308456557689649E-2</v>
      </c>
    </row>
    <row r="2005" spans="16:21" x14ac:dyDescent="0.3">
      <c r="P2005">
        <f t="shared" si="34"/>
        <v>2001</v>
      </c>
      <c r="Q2005">
        <v>308.66666666666669</v>
      </c>
      <c r="R2005">
        <v>49.904150553077741</v>
      </c>
      <c r="S2005">
        <v>183.58333333333334</v>
      </c>
      <c r="T2005">
        <v>45.295912585681492</v>
      </c>
      <c r="U2005">
        <v>-6.5822120725132757E-2</v>
      </c>
    </row>
    <row r="2006" spans="16:21" x14ac:dyDescent="0.3">
      <c r="P2006">
        <f t="shared" si="34"/>
        <v>2002</v>
      </c>
      <c r="Q2006">
        <v>314.16666666666669</v>
      </c>
      <c r="R2006">
        <v>40.126693299492324</v>
      </c>
      <c r="S2006">
        <v>205.33333333333334</v>
      </c>
      <c r="T2006">
        <v>46.792255251431868</v>
      </c>
      <c r="U2006">
        <v>-0.44847268875612212</v>
      </c>
    </row>
    <row r="2007" spans="16:21" x14ac:dyDescent="0.3">
      <c r="P2007">
        <f t="shared" si="34"/>
        <v>2003</v>
      </c>
      <c r="Q2007">
        <v>325</v>
      </c>
      <c r="R2007">
        <v>44.474711915874174</v>
      </c>
      <c r="S2007">
        <v>199.58333333333334</v>
      </c>
      <c r="T2007">
        <v>46.010785955495543</v>
      </c>
      <c r="U2007">
        <v>0.34918619473933776</v>
      </c>
    </row>
    <row r="2008" spans="16:21" x14ac:dyDescent="0.3">
      <c r="P2008">
        <f t="shared" si="34"/>
        <v>2004</v>
      </c>
      <c r="Q2008">
        <v>323.66666666666669</v>
      </c>
      <c r="R2008">
        <v>41.506479961421512</v>
      </c>
      <c r="S2008">
        <v>182.83333333333334</v>
      </c>
      <c r="T2008">
        <v>44.248951365763446</v>
      </c>
      <c r="U2008">
        <v>-2.4336560193233197E-2</v>
      </c>
    </row>
    <row r="2009" spans="16:21" x14ac:dyDescent="0.3">
      <c r="P2009">
        <f t="shared" si="34"/>
        <v>2005</v>
      </c>
      <c r="Q2009">
        <v>305.08333333333331</v>
      </c>
      <c r="R2009">
        <v>42.465940006151605</v>
      </c>
      <c r="S2009">
        <v>189.16666666666666</v>
      </c>
      <c r="T2009">
        <v>40.891949270626817</v>
      </c>
      <c r="U2009">
        <v>-0.3704476234921345</v>
      </c>
    </row>
    <row r="2010" spans="16:21" x14ac:dyDescent="0.3">
      <c r="P2010">
        <f t="shared" si="34"/>
        <v>2006</v>
      </c>
      <c r="Q2010">
        <v>329.33333333333331</v>
      </c>
      <c r="R2010">
        <v>43.105227131527947</v>
      </c>
      <c r="S2010">
        <v>196</v>
      </c>
      <c r="T2010">
        <v>40.620192023179804</v>
      </c>
      <c r="U2010">
        <v>-0.10093264758974069</v>
      </c>
    </row>
    <row r="2011" spans="16:21" x14ac:dyDescent="0.3">
      <c r="P2011">
        <f t="shared" si="34"/>
        <v>2007</v>
      </c>
      <c r="Q2011">
        <v>325.5</v>
      </c>
      <c r="R2011">
        <v>48.380123642218642</v>
      </c>
      <c r="S2011">
        <v>192.33333333333334</v>
      </c>
      <c r="T2011">
        <v>35.584300249441831</v>
      </c>
      <c r="U2011">
        <v>8.971711294835423E-2</v>
      </c>
    </row>
    <row r="2012" spans="16:21" x14ac:dyDescent="0.3">
      <c r="P2012">
        <f t="shared" si="34"/>
        <v>2008</v>
      </c>
      <c r="Q2012">
        <v>314.83333333333331</v>
      </c>
      <c r="R2012">
        <v>49.621903765709554</v>
      </c>
      <c r="S2012">
        <v>181.5</v>
      </c>
      <c r="T2012">
        <v>47.04833104952241</v>
      </c>
      <c r="U2012">
        <v>-0.30551882437720801</v>
      </c>
    </row>
    <row r="2013" spans="16:21" x14ac:dyDescent="0.3">
      <c r="P2013">
        <f t="shared" si="34"/>
        <v>2009</v>
      </c>
      <c r="Q2013">
        <v>313</v>
      </c>
      <c r="R2013">
        <v>49.097305980526613</v>
      </c>
      <c r="S2013">
        <v>175.5</v>
      </c>
      <c r="T2013">
        <v>46.085888197029369</v>
      </c>
      <c r="U2013">
        <v>-4.9659250564850571E-2</v>
      </c>
    </row>
    <row r="2014" spans="16:21" x14ac:dyDescent="0.3">
      <c r="P2014">
        <f t="shared" si="34"/>
        <v>2010</v>
      </c>
      <c r="Q2014">
        <v>325.41666666666669</v>
      </c>
      <c r="R2014">
        <v>48.468280786760417</v>
      </c>
      <c r="S2014">
        <v>196.33333333333334</v>
      </c>
      <c r="T2014">
        <v>49.14974028107342</v>
      </c>
      <c r="U2014">
        <v>-0.25868589600646835</v>
      </c>
    </row>
    <row r="2015" spans="16:21" x14ac:dyDescent="0.3">
      <c r="P2015">
        <f t="shared" si="34"/>
        <v>2011</v>
      </c>
      <c r="Q2015">
        <v>320.83333333333331</v>
      </c>
      <c r="R2015">
        <v>50.161255119379959</v>
      </c>
      <c r="S2015">
        <v>173.16666666666666</v>
      </c>
      <c r="T2015">
        <v>41.364968343522371</v>
      </c>
      <c r="U2015">
        <v>-0.34628592488819604</v>
      </c>
    </row>
    <row r="2016" spans="16:21" x14ac:dyDescent="0.3">
      <c r="P2016">
        <f t="shared" si="34"/>
        <v>2012</v>
      </c>
      <c r="Q2016">
        <v>326.91666666666669</v>
      </c>
      <c r="R2016">
        <v>43.273881127982904</v>
      </c>
      <c r="S2016">
        <v>184.5</v>
      </c>
      <c r="T2016">
        <v>31.096623610932426</v>
      </c>
      <c r="U2016">
        <v>-3.5838813092202E-2</v>
      </c>
    </row>
    <row r="2017" spans="16:21" x14ac:dyDescent="0.3">
      <c r="P2017">
        <f t="shared" si="34"/>
        <v>2013</v>
      </c>
      <c r="Q2017">
        <v>336.41666666666669</v>
      </c>
      <c r="R2017">
        <v>47.335280583078777</v>
      </c>
      <c r="S2017">
        <v>188.5</v>
      </c>
      <c r="T2017">
        <v>38.918329404489647</v>
      </c>
      <c r="U2017">
        <v>0.21197365721477845</v>
      </c>
    </row>
    <row r="2018" spans="16:21" x14ac:dyDescent="0.3">
      <c r="P2018">
        <f t="shared" si="34"/>
        <v>2014</v>
      </c>
      <c r="Q2018">
        <v>298.41666666666669</v>
      </c>
      <c r="R2018">
        <v>42.40381272165677</v>
      </c>
      <c r="S2018">
        <v>167.83333333333334</v>
      </c>
      <c r="T2018">
        <v>39.258660499849277</v>
      </c>
      <c r="U2018">
        <v>-0.25836589021570761</v>
      </c>
    </row>
    <row r="2019" spans="16:21" x14ac:dyDescent="0.3">
      <c r="P2019">
        <f t="shared" si="34"/>
        <v>2015</v>
      </c>
      <c r="Q2019">
        <v>316.16666666666669</v>
      </c>
      <c r="R2019">
        <v>60.07848402235404</v>
      </c>
      <c r="S2019">
        <v>200.08333333333334</v>
      </c>
      <c r="T2019">
        <v>44.025732833368636</v>
      </c>
      <c r="U2019">
        <v>0.35998749469982588</v>
      </c>
    </row>
    <row r="2020" spans="16:21" x14ac:dyDescent="0.3">
      <c r="P2020">
        <f t="shared" si="34"/>
        <v>2016</v>
      </c>
      <c r="Q2020">
        <v>315.91666666666669</v>
      </c>
      <c r="R2020">
        <v>54.349806946773256</v>
      </c>
      <c r="S2020">
        <v>189.25</v>
      </c>
      <c r="T2020">
        <v>43.857465416132662</v>
      </c>
      <c r="U2020">
        <v>0.2402070085998726</v>
      </c>
    </row>
    <row r="2021" spans="16:21" x14ac:dyDescent="0.3">
      <c r="P2021">
        <f t="shared" si="34"/>
        <v>2017</v>
      </c>
      <c r="Q2021">
        <v>288.33333333333331</v>
      </c>
      <c r="R2021">
        <v>41.181048892406615</v>
      </c>
      <c r="S2021">
        <v>207.5</v>
      </c>
      <c r="T2021">
        <v>47.248857610047523</v>
      </c>
      <c r="U2021">
        <v>0.48814827866537275</v>
      </c>
    </row>
    <row r="2022" spans="16:21" x14ac:dyDescent="0.3">
      <c r="P2022">
        <f t="shared" si="34"/>
        <v>2018</v>
      </c>
      <c r="Q2022">
        <v>323.5</v>
      </c>
      <c r="R2022">
        <v>58.452000510131079</v>
      </c>
      <c r="S2022">
        <v>169.16666666666666</v>
      </c>
      <c r="T2022">
        <v>39.494149931197157</v>
      </c>
      <c r="U2022">
        <v>1.2404684378573881E-2</v>
      </c>
    </row>
    <row r="2023" spans="16:21" x14ac:dyDescent="0.3">
      <c r="P2023">
        <f t="shared" si="34"/>
        <v>2019</v>
      </c>
      <c r="Q2023">
        <v>323.16666666666669</v>
      </c>
      <c r="R2023">
        <v>42.816380326254006</v>
      </c>
      <c r="S2023">
        <v>178.83333333333334</v>
      </c>
      <c r="T2023">
        <v>39.240130973123428</v>
      </c>
      <c r="U2023">
        <v>-0.4142921053424356</v>
      </c>
    </row>
    <row r="2024" spans="16:21" x14ac:dyDescent="0.3">
      <c r="P2024">
        <f t="shared" si="34"/>
        <v>2020</v>
      </c>
      <c r="Q2024">
        <v>319</v>
      </c>
      <c r="R2024">
        <v>47.265209192385896</v>
      </c>
      <c r="S2024">
        <v>194</v>
      </c>
      <c r="T2024">
        <v>50.492123598186531</v>
      </c>
      <c r="U2024">
        <v>-0.44058051047017915</v>
      </c>
    </row>
    <row r="2025" spans="16:21" x14ac:dyDescent="0.3">
      <c r="P2025">
        <f t="shared" si="34"/>
        <v>2021</v>
      </c>
      <c r="Q2025">
        <v>313.16666666666669</v>
      </c>
      <c r="R2025">
        <v>42.458179067135895</v>
      </c>
      <c r="S2025">
        <v>202.16666666666666</v>
      </c>
      <c r="T2025">
        <v>35.228690098563241</v>
      </c>
      <c r="U2025">
        <v>-0.12911363822755836</v>
      </c>
    </row>
    <row r="2026" spans="16:21" x14ac:dyDescent="0.3">
      <c r="P2026">
        <f t="shared" si="34"/>
        <v>2022</v>
      </c>
      <c r="Q2026">
        <v>321.25</v>
      </c>
      <c r="R2026">
        <v>48.392570804731058</v>
      </c>
      <c r="S2026">
        <v>179.08333333333334</v>
      </c>
      <c r="T2026">
        <v>42.418817293815046</v>
      </c>
      <c r="U2026">
        <v>0.30361626787274582</v>
      </c>
    </row>
    <row r="2027" spans="16:21" x14ac:dyDescent="0.3">
      <c r="P2027">
        <f t="shared" si="34"/>
        <v>2023</v>
      </c>
      <c r="Q2027">
        <v>310.25</v>
      </c>
      <c r="R2027">
        <v>43.849173310337335</v>
      </c>
      <c r="S2027">
        <v>162.5</v>
      </c>
      <c r="T2027">
        <v>40.697330714344488</v>
      </c>
      <c r="U2027">
        <v>-0.42391774567311236</v>
      </c>
    </row>
    <row r="2028" spans="16:21" x14ac:dyDescent="0.3">
      <c r="P2028">
        <f t="shared" si="34"/>
        <v>2024</v>
      </c>
      <c r="Q2028">
        <v>328</v>
      </c>
      <c r="R2028">
        <v>37.670823047697127</v>
      </c>
      <c r="S2028">
        <v>202.5</v>
      </c>
      <c r="T2028">
        <v>41.707858426745609</v>
      </c>
      <c r="U2028">
        <v>-8.2393756652906269E-2</v>
      </c>
    </row>
    <row r="2029" spans="16:21" x14ac:dyDescent="0.3">
      <c r="P2029">
        <f t="shared" si="34"/>
        <v>2025</v>
      </c>
      <c r="Q2029">
        <v>319</v>
      </c>
      <c r="R2029">
        <v>48.281372278456516</v>
      </c>
      <c r="S2029">
        <v>205.08333333333334</v>
      </c>
      <c r="T2029">
        <v>44.025732833368636</v>
      </c>
      <c r="U2029">
        <v>-0.15807131938563734</v>
      </c>
    </row>
    <row r="2030" spans="16:21" x14ac:dyDescent="0.3">
      <c r="P2030">
        <f t="shared" si="34"/>
        <v>2026</v>
      </c>
      <c r="Q2030">
        <v>307.25</v>
      </c>
      <c r="R2030">
        <v>42.478069207961461</v>
      </c>
      <c r="S2030">
        <v>186.25</v>
      </c>
      <c r="T2030">
        <v>48.609997101232352</v>
      </c>
      <c r="U2030">
        <v>0.38207542817621082</v>
      </c>
    </row>
    <row r="2031" spans="16:21" x14ac:dyDescent="0.3">
      <c r="P2031">
        <f t="shared" si="34"/>
        <v>2027</v>
      </c>
      <c r="Q2031">
        <v>297.58333333333331</v>
      </c>
      <c r="R2031">
        <v>38.549751404300139</v>
      </c>
      <c r="S2031">
        <v>157.33333333333334</v>
      </c>
      <c r="T2031">
        <v>35.47427578435174</v>
      </c>
      <c r="U2031">
        <v>0.19409103087558674</v>
      </c>
    </row>
    <row r="2032" spans="16:21" x14ac:dyDescent="0.3">
      <c r="P2032">
        <f t="shared" si="34"/>
        <v>2028</v>
      </c>
      <c r="Q2032">
        <v>288</v>
      </c>
      <c r="R2032">
        <v>36.499065990540338</v>
      </c>
      <c r="S2032">
        <v>180.33333333333334</v>
      </c>
      <c r="T2032">
        <v>42.4271211144547</v>
      </c>
      <c r="U2032">
        <v>0.28137754040007884</v>
      </c>
    </row>
    <row r="2033" spans="16:21" x14ac:dyDescent="0.3">
      <c r="P2033">
        <f t="shared" si="34"/>
        <v>2029</v>
      </c>
      <c r="Q2033">
        <v>334.08333333333331</v>
      </c>
      <c r="R2033">
        <v>44.033991690992892</v>
      </c>
      <c r="S2033">
        <v>188.91666666666666</v>
      </c>
      <c r="T2033">
        <v>47.294932139295938</v>
      </c>
      <c r="U2033">
        <v>-0.23475709158904834</v>
      </c>
    </row>
    <row r="2034" spans="16:21" x14ac:dyDescent="0.3">
      <c r="P2034">
        <f t="shared" si="34"/>
        <v>2030</v>
      </c>
      <c r="Q2034">
        <v>309.25</v>
      </c>
      <c r="R2034">
        <v>46.873378759842311</v>
      </c>
      <c r="S2034">
        <v>194.25</v>
      </c>
      <c r="T2034">
        <v>46.165955579251843</v>
      </c>
      <c r="U2034">
        <v>-0.14660660662847977</v>
      </c>
    </row>
    <row r="2035" spans="16:21" x14ac:dyDescent="0.3">
      <c r="P2035">
        <f t="shared" si="34"/>
        <v>2031</v>
      </c>
      <c r="Q2035">
        <v>326.41666666666669</v>
      </c>
      <c r="R2035">
        <v>55.488669332057619</v>
      </c>
      <c r="S2035">
        <v>200.16666666666666</v>
      </c>
      <c r="T2035">
        <v>39.785409233521648</v>
      </c>
      <c r="U2035">
        <v>-0.26181125594235788</v>
      </c>
    </row>
    <row r="2036" spans="16:21" x14ac:dyDescent="0.3">
      <c r="P2036">
        <f t="shared" si="34"/>
        <v>2032</v>
      </c>
      <c r="Q2036">
        <v>332.75</v>
      </c>
      <c r="R2036">
        <v>51.77420382601921</v>
      </c>
      <c r="S2036">
        <v>170.66666666666666</v>
      </c>
      <c r="T2036">
        <v>37.288392864593185</v>
      </c>
      <c r="U2036">
        <v>0.21321936140479295</v>
      </c>
    </row>
    <row r="2037" spans="16:21" x14ac:dyDescent="0.3">
      <c r="P2037">
        <f t="shared" si="34"/>
        <v>2033</v>
      </c>
      <c r="Q2037">
        <v>304.5</v>
      </c>
      <c r="R2037">
        <v>53.089118898834116</v>
      </c>
      <c r="S2037">
        <v>178.66666666666666</v>
      </c>
      <c r="T2037">
        <v>44.774857663513352</v>
      </c>
      <c r="U2037">
        <v>9.6490561543369074E-2</v>
      </c>
    </row>
    <row r="2038" spans="16:21" x14ac:dyDescent="0.3">
      <c r="P2038">
        <f t="shared" si="34"/>
        <v>2034</v>
      </c>
      <c r="Q2038">
        <v>327.08333333333331</v>
      </c>
      <c r="R2038">
        <v>56.25503344482869</v>
      </c>
      <c r="S2038">
        <v>194.41666666666666</v>
      </c>
      <c r="T2038">
        <v>40.955537606116984</v>
      </c>
      <c r="U2038">
        <v>0.17359805087046093</v>
      </c>
    </row>
    <row r="2039" spans="16:21" x14ac:dyDescent="0.3">
      <c r="P2039">
        <f t="shared" si="34"/>
        <v>2035</v>
      </c>
      <c r="Q2039">
        <v>327.66666666666669</v>
      </c>
      <c r="R2039">
        <v>48.694471094278477</v>
      </c>
      <c r="S2039">
        <v>180.08333333333334</v>
      </c>
      <c r="T2039">
        <v>47.481016940425476</v>
      </c>
      <c r="U2039">
        <v>-0.67266437790803479</v>
      </c>
    </row>
    <row r="2040" spans="16:21" x14ac:dyDescent="0.3">
      <c r="P2040">
        <f t="shared" si="34"/>
        <v>2036</v>
      </c>
      <c r="Q2040">
        <v>327</v>
      </c>
      <c r="R2040">
        <v>49.348482522492297</v>
      </c>
      <c r="S2040">
        <v>168.66666666666666</v>
      </c>
      <c r="T2040">
        <v>42.857763343271664</v>
      </c>
      <c r="U2040">
        <v>-0.13561364015182978</v>
      </c>
    </row>
    <row r="2041" spans="16:21" x14ac:dyDescent="0.3">
      <c r="P2041">
        <f t="shared" si="34"/>
        <v>2037</v>
      </c>
      <c r="Q2041">
        <v>323.41666666666669</v>
      </c>
      <c r="R2041">
        <v>49.445026100312795</v>
      </c>
      <c r="S2041">
        <v>192.41666666666666</v>
      </c>
      <c r="T2041">
        <v>50.41547080975937</v>
      </c>
      <c r="U2041">
        <v>-7.3596976459906899E-2</v>
      </c>
    </row>
    <row r="2042" spans="16:21" x14ac:dyDescent="0.3">
      <c r="P2042">
        <f t="shared" si="34"/>
        <v>2038</v>
      </c>
      <c r="Q2042">
        <v>335.25</v>
      </c>
      <c r="R2042">
        <v>43.549605989241527</v>
      </c>
      <c r="S2042">
        <v>183.66666666666666</v>
      </c>
      <c r="T2042">
        <v>39.490697024934285</v>
      </c>
      <c r="U2042">
        <v>-4.3451032722233308E-2</v>
      </c>
    </row>
    <row r="2043" spans="16:21" x14ac:dyDescent="0.3">
      <c r="P2043">
        <f t="shared" si="34"/>
        <v>2039</v>
      </c>
      <c r="Q2043">
        <v>320.83333333333331</v>
      </c>
      <c r="R2043">
        <v>50.900675711416589</v>
      </c>
      <c r="S2043">
        <v>181.83333333333334</v>
      </c>
      <c r="T2043">
        <v>43.987257107926034</v>
      </c>
      <c r="U2043">
        <v>2.6256531838892835E-3</v>
      </c>
    </row>
    <row r="2044" spans="16:21" x14ac:dyDescent="0.3">
      <c r="P2044">
        <f t="shared" si="34"/>
        <v>2040</v>
      </c>
      <c r="Q2044">
        <v>336.5</v>
      </c>
      <c r="R2044">
        <v>53.923346267894694</v>
      </c>
      <c r="S2044">
        <v>177.66666666666666</v>
      </c>
      <c r="T2044">
        <v>48.413621924813576</v>
      </c>
      <c r="U2044">
        <v>0.34652105805956473</v>
      </c>
    </row>
    <row r="2045" spans="16:21" x14ac:dyDescent="0.3">
      <c r="P2045">
        <f t="shared" si="34"/>
        <v>2041</v>
      </c>
      <c r="Q2045">
        <v>320.25</v>
      </c>
      <c r="R2045">
        <v>53.819775007130808</v>
      </c>
      <c r="S2045">
        <v>187.41666666666666</v>
      </c>
      <c r="T2045">
        <v>41.309163265514975</v>
      </c>
      <c r="U2045">
        <v>0.22010162469970601</v>
      </c>
    </row>
    <row r="2046" spans="16:21" x14ac:dyDescent="0.3">
      <c r="P2046">
        <f t="shared" si="34"/>
        <v>2042</v>
      </c>
      <c r="Q2046">
        <v>340.33333333333331</v>
      </c>
      <c r="R2046">
        <v>42.674951847090846</v>
      </c>
      <c r="S2046">
        <v>156.83333333333334</v>
      </c>
      <c r="T2046">
        <v>36.75430298453216</v>
      </c>
      <c r="U2046">
        <v>0.15595021667080966</v>
      </c>
    </row>
    <row r="2047" spans="16:21" x14ac:dyDescent="0.3">
      <c r="P2047">
        <f t="shared" si="34"/>
        <v>2043</v>
      </c>
      <c r="Q2047">
        <v>310.66666666666669</v>
      </c>
      <c r="R2047">
        <v>44.27667831290249</v>
      </c>
      <c r="S2047">
        <v>192.5</v>
      </c>
      <c r="T2047">
        <v>48.38576048985712</v>
      </c>
      <c r="U2047">
        <v>-0.17436160281281829</v>
      </c>
    </row>
    <row r="2048" spans="16:21" x14ac:dyDescent="0.3">
      <c r="P2048">
        <f t="shared" si="34"/>
        <v>2044</v>
      </c>
      <c r="Q2048">
        <v>298</v>
      </c>
      <c r="R2048">
        <v>45.156294235587012</v>
      </c>
      <c r="S2048">
        <v>213.83333333333334</v>
      </c>
      <c r="T2048">
        <v>37.728294984324947</v>
      </c>
      <c r="U2048">
        <v>0.35362162228102095</v>
      </c>
    </row>
    <row r="2049" spans="16:21" x14ac:dyDescent="0.3">
      <c r="P2049">
        <f t="shared" si="34"/>
        <v>2045</v>
      </c>
      <c r="Q2049">
        <v>344.33333333333331</v>
      </c>
      <c r="R2049">
        <v>54.04263188082227</v>
      </c>
      <c r="S2049">
        <v>177.25</v>
      </c>
      <c r="T2049">
        <v>42.672377695434527</v>
      </c>
      <c r="U2049">
        <v>-9.9734290536408095E-3</v>
      </c>
    </row>
    <row r="2050" spans="16:21" x14ac:dyDescent="0.3">
      <c r="P2050">
        <f t="shared" si="34"/>
        <v>2046</v>
      </c>
      <c r="Q2050">
        <v>310</v>
      </c>
      <c r="R2050">
        <v>43.98760155895171</v>
      </c>
      <c r="S2050">
        <v>193</v>
      </c>
      <c r="T2050">
        <v>46.902219369856923</v>
      </c>
      <c r="U2050">
        <v>-0.53788890133543366</v>
      </c>
    </row>
    <row r="2051" spans="16:21" x14ac:dyDescent="0.3">
      <c r="P2051">
        <f t="shared" si="34"/>
        <v>2047</v>
      </c>
      <c r="Q2051">
        <v>338.83333333333331</v>
      </c>
      <c r="R2051">
        <v>42.699442903185883</v>
      </c>
      <c r="S2051">
        <v>185.75</v>
      </c>
      <c r="T2051">
        <v>36.11125485596876</v>
      </c>
      <c r="U2051">
        <v>-0.64320197950483149</v>
      </c>
    </row>
    <row r="2052" spans="16:21" x14ac:dyDescent="0.3">
      <c r="P2052">
        <f t="shared" si="34"/>
        <v>2048</v>
      </c>
      <c r="Q2052">
        <v>315.66666666666669</v>
      </c>
      <c r="R2052">
        <v>44.778918199879755</v>
      </c>
      <c r="S2052">
        <v>180.83333333333334</v>
      </c>
      <c r="T2052">
        <v>46.899958002178025</v>
      </c>
      <c r="U2052">
        <v>-4.6173201402071692E-2</v>
      </c>
    </row>
    <row r="2053" spans="16:21" x14ac:dyDescent="0.3">
      <c r="P2053">
        <f t="shared" si="34"/>
        <v>2049</v>
      </c>
      <c r="Q2053">
        <v>322</v>
      </c>
      <c r="R2053">
        <v>39.259046438658281</v>
      </c>
      <c r="S2053">
        <v>181.08333333333334</v>
      </c>
      <c r="T2053">
        <v>44.305670339612583</v>
      </c>
      <c r="U2053">
        <v>-0.1908183293465178</v>
      </c>
    </row>
    <row r="2054" spans="16:21" x14ac:dyDescent="0.3">
      <c r="P2054">
        <f t="shared" ref="P2054:P2117" si="35">P2053+1</f>
        <v>2050</v>
      </c>
      <c r="Q2054">
        <v>316.25</v>
      </c>
      <c r="R2054">
        <v>49.761476520040539</v>
      </c>
      <c r="S2054">
        <v>198.58333333333334</v>
      </c>
      <c r="T2054">
        <v>40.999907612608425</v>
      </c>
      <c r="U2054">
        <v>3.8064152615885936E-2</v>
      </c>
    </row>
    <row r="2055" spans="16:21" x14ac:dyDescent="0.3">
      <c r="P2055">
        <f t="shared" si="35"/>
        <v>2051</v>
      </c>
      <c r="Q2055">
        <v>315</v>
      </c>
      <c r="R2055">
        <v>43.371544923958027</v>
      </c>
      <c r="S2055">
        <v>224.41666666666666</v>
      </c>
      <c r="T2055">
        <v>31.035048613208886</v>
      </c>
      <c r="U2055">
        <v>4.6263721406602065E-2</v>
      </c>
    </row>
    <row r="2056" spans="16:21" x14ac:dyDescent="0.3">
      <c r="P2056">
        <f t="shared" si="35"/>
        <v>2052</v>
      </c>
      <c r="Q2056">
        <v>324.5</v>
      </c>
      <c r="R2056">
        <v>54.882519157659928</v>
      </c>
      <c r="S2056">
        <v>189.16666666666666</v>
      </c>
      <c r="T2056">
        <v>51.357629039959214</v>
      </c>
      <c r="U2056">
        <v>-0.23028546266635225</v>
      </c>
    </row>
    <row r="2057" spans="16:21" x14ac:dyDescent="0.3">
      <c r="P2057">
        <f t="shared" si="35"/>
        <v>2053</v>
      </c>
      <c r="Q2057">
        <v>287.16666666666669</v>
      </c>
      <c r="R2057">
        <v>42.473164433200566</v>
      </c>
      <c r="S2057">
        <v>178.16666666666666</v>
      </c>
      <c r="T2057">
        <v>47.804209273268249</v>
      </c>
      <c r="U2057">
        <v>0.1115172793115466</v>
      </c>
    </row>
    <row r="2058" spans="16:21" x14ac:dyDescent="0.3">
      <c r="P2058">
        <f t="shared" si="35"/>
        <v>2054</v>
      </c>
      <c r="Q2058">
        <v>319.16666666666669</v>
      </c>
      <c r="R2058">
        <v>45.294658190630692</v>
      </c>
      <c r="S2058">
        <v>197.25</v>
      </c>
      <c r="T2058">
        <v>42.37950834156441</v>
      </c>
      <c r="U2058">
        <v>-0.18429835080352719</v>
      </c>
    </row>
    <row r="2059" spans="16:21" x14ac:dyDescent="0.3">
      <c r="P2059">
        <f t="shared" si="35"/>
        <v>2055</v>
      </c>
      <c r="Q2059">
        <v>329.66666666666669</v>
      </c>
      <c r="R2059">
        <v>57.026841101893531</v>
      </c>
      <c r="S2059">
        <v>191.41666666666666</v>
      </c>
      <c r="T2059">
        <v>38.341665761066444</v>
      </c>
      <c r="U2059">
        <v>-0.27712703544526701</v>
      </c>
    </row>
    <row r="2060" spans="16:21" x14ac:dyDescent="0.3">
      <c r="P2060">
        <f t="shared" si="35"/>
        <v>2056</v>
      </c>
      <c r="Q2060">
        <v>324.33333333333331</v>
      </c>
      <c r="R2060">
        <v>43.67094589256709</v>
      </c>
      <c r="S2060">
        <v>202.5</v>
      </c>
      <c r="T2060">
        <v>49.678054419523022</v>
      </c>
      <c r="U2060">
        <v>0.22858350738122971</v>
      </c>
    </row>
    <row r="2061" spans="16:21" x14ac:dyDescent="0.3">
      <c r="P2061">
        <f t="shared" si="35"/>
        <v>2057</v>
      </c>
      <c r="Q2061">
        <v>321.91666666666669</v>
      </c>
      <c r="R2061">
        <v>40.272838429287823</v>
      </c>
      <c r="S2061">
        <v>190.91666666666666</v>
      </c>
      <c r="T2061">
        <v>58.807016175922016</v>
      </c>
      <c r="U2061">
        <v>-0.25319321574599601</v>
      </c>
    </row>
    <row r="2062" spans="16:21" x14ac:dyDescent="0.3">
      <c r="P2062">
        <f t="shared" si="35"/>
        <v>2058</v>
      </c>
      <c r="Q2062">
        <v>317.16666666666669</v>
      </c>
      <c r="R2062">
        <v>42.348839918281698</v>
      </c>
      <c r="S2062">
        <v>207</v>
      </c>
      <c r="T2062">
        <v>48.111612659806703</v>
      </c>
      <c r="U2062">
        <v>-0.12952777887129302</v>
      </c>
    </row>
    <row r="2063" spans="16:21" x14ac:dyDescent="0.3">
      <c r="P2063">
        <f t="shared" si="35"/>
        <v>2059</v>
      </c>
      <c r="Q2063">
        <v>303.5</v>
      </c>
      <c r="R2063">
        <v>49.236904119498895</v>
      </c>
      <c r="S2063">
        <v>185.75</v>
      </c>
      <c r="T2063">
        <v>36.075993024825699</v>
      </c>
      <c r="U2063">
        <v>-0.30142322267284649</v>
      </c>
    </row>
    <row r="2064" spans="16:21" x14ac:dyDescent="0.3">
      <c r="P2064">
        <f t="shared" si="35"/>
        <v>2060</v>
      </c>
      <c r="Q2064">
        <v>346.25</v>
      </c>
      <c r="R2064">
        <v>44.871787046286364</v>
      </c>
      <c r="S2064">
        <v>192.66666666666666</v>
      </c>
      <c r="T2064">
        <v>51.480505283480134</v>
      </c>
      <c r="U2064">
        <v>-0.63171370516689407</v>
      </c>
    </row>
    <row r="2065" spans="16:21" x14ac:dyDescent="0.3">
      <c r="P2065">
        <f t="shared" si="35"/>
        <v>2061</v>
      </c>
      <c r="Q2065">
        <v>324</v>
      </c>
      <c r="R2065">
        <v>43.997933835785766</v>
      </c>
      <c r="S2065">
        <v>171.91666666666666</v>
      </c>
      <c r="T2065">
        <v>39.440307792762987</v>
      </c>
      <c r="U2065">
        <v>-0.16203717278576651</v>
      </c>
    </row>
    <row r="2066" spans="16:21" x14ac:dyDescent="0.3">
      <c r="P2066">
        <f t="shared" si="35"/>
        <v>2062</v>
      </c>
      <c r="Q2066">
        <v>286.66666666666669</v>
      </c>
      <c r="R2066">
        <v>33.284813171757243</v>
      </c>
      <c r="S2066">
        <v>162.91666666666666</v>
      </c>
      <c r="T2066">
        <v>53.546001180519951</v>
      </c>
      <c r="U2066">
        <v>-0.61455551784360618</v>
      </c>
    </row>
    <row r="2067" spans="16:21" x14ac:dyDescent="0.3">
      <c r="P2067">
        <f t="shared" si="35"/>
        <v>2063</v>
      </c>
      <c r="Q2067">
        <v>321.5</v>
      </c>
      <c r="R2067">
        <v>39.151221970944682</v>
      </c>
      <c r="S2067">
        <v>202.25</v>
      </c>
      <c r="T2067">
        <v>34.798445628818229</v>
      </c>
      <c r="U2067">
        <v>-3.806780154600603E-2</v>
      </c>
    </row>
    <row r="2068" spans="16:21" x14ac:dyDescent="0.3">
      <c r="P2068">
        <f t="shared" si="35"/>
        <v>2064</v>
      </c>
      <c r="Q2068">
        <v>311.25</v>
      </c>
      <c r="R2068">
        <v>48.30796094754043</v>
      </c>
      <c r="S2068">
        <v>176.08333333333334</v>
      </c>
      <c r="T2068">
        <v>45.91782845145196</v>
      </c>
      <c r="U2068">
        <v>-0.46840875036438773</v>
      </c>
    </row>
    <row r="2069" spans="16:21" x14ac:dyDescent="0.3">
      <c r="P2069">
        <f t="shared" si="35"/>
        <v>2065</v>
      </c>
      <c r="Q2069">
        <v>303.25</v>
      </c>
      <c r="R2069">
        <v>42.795762322071944</v>
      </c>
      <c r="S2069">
        <v>167.25</v>
      </c>
      <c r="T2069">
        <v>39.904716057583514</v>
      </c>
      <c r="U2069">
        <v>0.17605539910723467</v>
      </c>
    </row>
    <row r="2070" spans="16:21" x14ac:dyDescent="0.3">
      <c r="P2070">
        <f t="shared" si="35"/>
        <v>2066</v>
      </c>
      <c r="Q2070">
        <v>325.58333333333331</v>
      </c>
      <c r="R2070">
        <v>48.237025261313669</v>
      </c>
      <c r="S2070">
        <v>187.75</v>
      </c>
      <c r="T2070">
        <v>43.67467541639288</v>
      </c>
      <c r="U2070">
        <v>-0.19872400109870317</v>
      </c>
    </row>
    <row r="2071" spans="16:21" x14ac:dyDescent="0.3">
      <c r="P2071">
        <f t="shared" si="35"/>
        <v>2067</v>
      </c>
      <c r="Q2071">
        <v>309.25</v>
      </c>
      <c r="R2071">
        <v>55.881571201962458</v>
      </c>
      <c r="S2071">
        <v>189.5</v>
      </c>
      <c r="T2071">
        <v>48.036917621194789</v>
      </c>
      <c r="U2071">
        <v>0.14028979839410999</v>
      </c>
    </row>
    <row r="2072" spans="16:21" x14ac:dyDescent="0.3">
      <c r="P2072">
        <f t="shared" si="35"/>
        <v>2068</v>
      </c>
      <c r="Q2072">
        <v>333.08333333333331</v>
      </c>
      <c r="R2072">
        <v>43.899592736428083</v>
      </c>
      <c r="S2072">
        <v>190.41666666666666</v>
      </c>
      <c r="T2072">
        <v>50.841032700571766</v>
      </c>
      <c r="U2072">
        <v>-0.27503736160783893</v>
      </c>
    </row>
    <row r="2073" spans="16:21" x14ac:dyDescent="0.3">
      <c r="P2073">
        <f t="shared" si="35"/>
        <v>2069</v>
      </c>
      <c r="Q2073">
        <v>339.25</v>
      </c>
      <c r="R2073">
        <v>32.852632383805329</v>
      </c>
      <c r="S2073">
        <v>195.41666666666666</v>
      </c>
      <c r="T2073">
        <v>44.358986653999423</v>
      </c>
      <c r="U2073">
        <v>0.22674100620708912</v>
      </c>
    </row>
    <row r="2074" spans="16:21" x14ac:dyDescent="0.3">
      <c r="P2074">
        <f t="shared" si="35"/>
        <v>2070</v>
      </c>
      <c r="Q2074">
        <v>337.5</v>
      </c>
      <c r="R2074">
        <v>54.923914314589446</v>
      </c>
      <c r="S2074">
        <v>185.91666666666666</v>
      </c>
      <c r="T2074">
        <v>51.044469620007618</v>
      </c>
      <c r="U2074">
        <v>0.46867324853265696</v>
      </c>
    </row>
    <row r="2075" spans="16:21" x14ac:dyDescent="0.3">
      <c r="P2075">
        <f t="shared" si="35"/>
        <v>2071</v>
      </c>
      <c r="Q2075">
        <v>350.91666666666669</v>
      </c>
      <c r="R2075">
        <v>46.502117905499496</v>
      </c>
      <c r="S2075">
        <v>172.41666666666666</v>
      </c>
      <c r="T2075">
        <v>46.529479088449143</v>
      </c>
      <c r="U2075">
        <v>-0.18846266184395863</v>
      </c>
    </row>
    <row r="2076" spans="16:21" x14ac:dyDescent="0.3">
      <c r="P2076">
        <f t="shared" si="35"/>
        <v>2072</v>
      </c>
      <c r="Q2076">
        <v>325.75</v>
      </c>
      <c r="R2076">
        <v>45.881517372070817</v>
      </c>
      <c r="S2076">
        <v>184.66666666666666</v>
      </c>
      <c r="T2076">
        <v>42.442117446392032</v>
      </c>
      <c r="U2076">
        <v>3.1465337639231913E-2</v>
      </c>
    </row>
    <row r="2077" spans="16:21" x14ac:dyDescent="0.3">
      <c r="P2077">
        <f t="shared" si="35"/>
        <v>2073</v>
      </c>
      <c r="Q2077">
        <v>301.33333333333331</v>
      </c>
      <c r="R2077">
        <v>51.010397038845063</v>
      </c>
      <c r="S2077">
        <v>196.41666666666666</v>
      </c>
      <c r="T2077">
        <v>34.733945495681475</v>
      </c>
      <c r="U2077">
        <v>0.29401831078232932</v>
      </c>
    </row>
    <row r="2078" spans="16:21" x14ac:dyDescent="0.3">
      <c r="P2078">
        <f t="shared" si="35"/>
        <v>2074</v>
      </c>
      <c r="Q2078">
        <v>318.25</v>
      </c>
      <c r="R2078">
        <v>49.735893386055615</v>
      </c>
      <c r="S2078">
        <v>185.33333333333334</v>
      </c>
      <c r="T2078">
        <v>53.976987240074386</v>
      </c>
      <c r="U2078">
        <v>0.28787156388178331</v>
      </c>
    </row>
    <row r="2079" spans="16:21" x14ac:dyDescent="0.3">
      <c r="P2079">
        <f t="shared" si="35"/>
        <v>2075</v>
      </c>
      <c r="Q2079">
        <v>322.08333333333331</v>
      </c>
      <c r="R2079">
        <v>41.194567897265671</v>
      </c>
      <c r="S2079">
        <v>197.08333333333334</v>
      </c>
      <c r="T2079">
        <v>46.400349397848565</v>
      </c>
      <c r="U2079">
        <v>-0.14073538584120865</v>
      </c>
    </row>
    <row r="2080" spans="16:21" x14ac:dyDescent="0.3">
      <c r="P2080">
        <f t="shared" si="35"/>
        <v>2076</v>
      </c>
      <c r="Q2080">
        <v>325.91666666666669</v>
      </c>
      <c r="R2080">
        <v>57.572812923104557</v>
      </c>
      <c r="S2080">
        <v>182.5</v>
      </c>
      <c r="T2080">
        <v>41.738362558812831</v>
      </c>
      <c r="U2080">
        <v>1.545419968589116E-2</v>
      </c>
    </row>
    <row r="2081" spans="16:21" x14ac:dyDescent="0.3">
      <c r="P2081">
        <f t="shared" si="35"/>
        <v>2077</v>
      </c>
      <c r="Q2081">
        <v>304.83333333333331</v>
      </c>
      <c r="R2081">
        <v>40.619819016949151</v>
      </c>
      <c r="S2081">
        <v>178.5</v>
      </c>
      <c r="T2081">
        <v>35.960837284215422</v>
      </c>
      <c r="U2081">
        <v>0.48164203479149986</v>
      </c>
    </row>
    <row r="2082" spans="16:21" x14ac:dyDescent="0.3">
      <c r="P2082">
        <f t="shared" si="35"/>
        <v>2078</v>
      </c>
      <c r="Q2082">
        <v>320.83333333333331</v>
      </c>
      <c r="R2082">
        <v>50.095968506518247</v>
      </c>
      <c r="S2082">
        <v>207.5</v>
      </c>
      <c r="T2082">
        <v>38.601695676367754</v>
      </c>
      <c r="U2082">
        <v>-0.55938217025066517</v>
      </c>
    </row>
    <row r="2083" spans="16:21" x14ac:dyDescent="0.3">
      <c r="P2083">
        <f t="shared" si="35"/>
        <v>2079</v>
      </c>
      <c r="Q2083">
        <v>313.33333333333331</v>
      </c>
      <c r="R2083">
        <v>47.109800820353087</v>
      </c>
      <c r="S2083">
        <v>189.16666666666666</v>
      </c>
      <c r="T2083">
        <v>40.834106362503441</v>
      </c>
      <c r="U2083">
        <v>0.13488935574838337</v>
      </c>
    </row>
    <row r="2084" spans="16:21" x14ac:dyDescent="0.3">
      <c r="P2084">
        <f t="shared" si="35"/>
        <v>2080</v>
      </c>
      <c r="Q2084">
        <v>299.08333333333331</v>
      </c>
      <c r="R2084">
        <v>53.171178681916103</v>
      </c>
      <c r="S2084">
        <v>182.08333333333334</v>
      </c>
      <c r="T2084">
        <v>45.761155288446723</v>
      </c>
      <c r="U2084">
        <v>0.27248041875273271</v>
      </c>
    </row>
    <row r="2085" spans="16:21" x14ac:dyDescent="0.3">
      <c r="P2085">
        <f t="shared" si="35"/>
        <v>2081</v>
      </c>
      <c r="Q2085">
        <v>310.16666666666669</v>
      </c>
      <c r="R2085">
        <v>50.721760317411864</v>
      </c>
      <c r="S2085">
        <v>162</v>
      </c>
      <c r="T2085">
        <v>43.413445759663823</v>
      </c>
      <c r="U2085">
        <v>-0.14635412898047914</v>
      </c>
    </row>
    <row r="2086" spans="16:21" x14ac:dyDescent="0.3">
      <c r="P2086">
        <f t="shared" si="35"/>
        <v>2082</v>
      </c>
      <c r="Q2086">
        <v>290.66666666666669</v>
      </c>
      <c r="R2086">
        <v>35.34333763457424</v>
      </c>
      <c r="S2086">
        <v>188.83333333333334</v>
      </c>
      <c r="T2086">
        <v>50.773710687418728</v>
      </c>
      <c r="U2086">
        <v>0.27925201975816644</v>
      </c>
    </row>
    <row r="2087" spans="16:21" x14ac:dyDescent="0.3">
      <c r="P2087">
        <f t="shared" si="35"/>
        <v>2083</v>
      </c>
      <c r="Q2087">
        <v>351.33333333333331</v>
      </c>
      <c r="R2087">
        <v>38.516427034645339</v>
      </c>
      <c r="S2087">
        <v>197.16666666666666</v>
      </c>
      <c r="T2087">
        <v>53.342518148511175</v>
      </c>
      <c r="U2087">
        <v>2.983750028278875E-2</v>
      </c>
    </row>
    <row r="2088" spans="16:21" x14ac:dyDescent="0.3">
      <c r="P2088">
        <f t="shared" si="35"/>
        <v>2084</v>
      </c>
      <c r="Q2088">
        <v>304.25</v>
      </c>
      <c r="R2088">
        <v>47.17881843678272</v>
      </c>
      <c r="S2088">
        <v>183.25</v>
      </c>
      <c r="T2088">
        <v>41.506023659223246</v>
      </c>
      <c r="U2088">
        <v>0.38436171474426634</v>
      </c>
    </row>
    <row r="2089" spans="16:21" x14ac:dyDescent="0.3">
      <c r="P2089">
        <f t="shared" si="35"/>
        <v>2085</v>
      </c>
      <c r="Q2089">
        <v>322.41666666666669</v>
      </c>
      <c r="R2089">
        <v>40.784262413412208</v>
      </c>
      <c r="S2089">
        <v>187.5</v>
      </c>
      <c r="T2089">
        <v>34.587175763174521</v>
      </c>
      <c r="U2089">
        <v>-0.55201683270382607</v>
      </c>
    </row>
    <row r="2090" spans="16:21" x14ac:dyDescent="0.3">
      <c r="P2090">
        <f t="shared" si="35"/>
        <v>2086</v>
      </c>
      <c r="Q2090">
        <v>324.41666666666669</v>
      </c>
      <c r="R2090">
        <v>44.620538143801348</v>
      </c>
      <c r="S2090">
        <v>193.75</v>
      </c>
      <c r="T2090">
        <v>49.380019882907739</v>
      </c>
      <c r="U2090">
        <v>-0.2051718983021491</v>
      </c>
    </row>
    <row r="2091" spans="16:21" x14ac:dyDescent="0.3">
      <c r="P2091">
        <f t="shared" si="35"/>
        <v>2087</v>
      </c>
      <c r="Q2091">
        <v>298.33333333333331</v>
      </c>
      <c r="R2091">
        <v>44.327978715137732</v>
      </c>
      <c r="S2091">
        <v>176.75</v>
      </c>
      <c r="T2091">
        <v>46.813216859422006</v>
      </c>
      <c r="U2091">
        <v>-9.94020627030575E-2</v>
      </c>
    </row>
    <row r="2092" spans="16:21" x14ac:dyDescent="0.3">
      <c r="P2092">
        <f t="shared" si="35"/>
        <v>2088</v>
      </c>
      <c r="Q2092">
        <v>294.58333333333331</v>
      </c>
      <c r="R2092">
        <v>46.107499554318835</v>
      </c>
      <c r="S2092">
        <v>175.41666666666666</v>
      </c>
      <c r="T2092">
        <v>32.006983139573954</v>
      </c>
      <c r="U2092">
        <v>-0.27313573870889091</v>
      </c>
    </row>
    <row r="2093" spans="16:21" x14ac:dyDescent="0.3">
      <c r="P2093">
        <f t="shared" si="35"/>
        <v>2089</v>
      </c>
      <c r="Q2093">
        <v>296.25</v>
      </c>
      <c r="R2093">
        <v>45.744597296491548</v>
      </c>
      <c r="S2093">
        <v>184</v>
      </c>
      <c r="T2093">
        <v>59.863481051776162</v>
      </c>
      <c r="U2093">
        <v>-0.26650962766542502</v>
      </c>
    </row>
    <row r="2094" spans="16:21" x14ac:dyDescent="0.3">
      <c r="P2094">
        <f t="shared" si="35"/>
        <v>2090</v>
      </c>
      <c r="Q2094">
        <v>299.5</v>
      </c>
      <c r="R2094">
        <v>34.257049705797122</v>
      </c>
      <c r="S2094">
        <v>177.41666666666666</v>
      </c>
      <c r="T2094">
        <v>39.329513168365153</v>
      </c>
      <c r="U2094">
        <v>0.12681806326024136</v>
      </c>
    </row>
    <row r="2095" spans="16:21" x14ac:dyDescent="0.3">
      <c r="P2095">
        <f t="shared" si="35"/>
        <v>2091</v>
      </c>
      <c r="Q2095">
        <v>318.75</v>
      </c>
      <c r="R2095">
        <v>45.237002151296053</v>
      </c>
      <c r="S2095">
        <v>181.41666666666666</v>
      </c>
      <c r="T2095">
        <v>40.598831898407539</v>
      </c>
      <c r="U2095">
        <v>-0.11225227086628325</v>
      </c>
    </row>
    <row r="2096" spans="16:21" x14ac:dyDescent="0.3">
      <c r="P2096">
        <f t="shared" si="35"/>
        <v>2092</v>
      </c>
      <c r="Q2096">
        <v>319.58333333333331</v>
      </c>
      <c r="R2096">
        <v>42.851664512771947</v>
      </c>
      <c r="S2096">
        <v>166</v>
      </c>
      <c r="T2096">
        <v>41.763402856829309</v>
      </c>
      <c r="U2096">
        <v>0.11663143656803986</v>
      </c>
    </row>
    <row r="2097" spans="16:21" x14ac:dyDescent="0.3">
      <c r="P2097">
        <f t="shared" si="35"/>
        <v>2093</v>
      </c>
      <c r="Q2097">
        <v>319</v>
      </c>
      <c r="R2097">
        <v>61.760534618505666</v>
      </c>
      <c r="S2097">
        <v>189.16666666666666</v>
      </c>
      <c r="T2097">
        <v>51.263726912600674</v>
      </c>
      <c r="U2097">
        <v>-4.5367325613049146E-2</v>
      </c>
    </row>
    <row r="2098" spans="16:21" x14ac:dyDescent="0.3">
      <c r="P2098">
        <f t="shared" si="35"/>
        <v>2094</v>
      </c>
      <c r="Q2098">
        <v>325.83333333333331</v>
      </c>
      <c r="R2098">
        <v>56.247558869589049</v>
      </c>
      <c r="S2098">
        <v>206.16666666666666</v>
      </c>
      <c r="T2098">
        <v>41.686783022774506</v>
      </c>
      <c r="U2098">
        <v>0.308900236949605</v>
      </c>
    </row>
    <row r="2099" spans="16:21" x14ac:dyDescent="0.3">
      <c r="P2099">
        <f t="shared" si="35"/>
        <v>2095</v>
      </c>
      <c r="Q2099">
        <v>305.66666666666669</v>
      </c>
      <c r="R2099">
        <v>45.695301794173687</v>
      </c>
      <c r="S2099">
        <v>163.33333333333334</v>
      </c>
      <c r="T2099">
        <v>43.010217249844132</v>
      </c>
      <c r="U2099">
        <v>0.50674529472568097</v>
      </c>
    </row>
    <row r="2100" spans="16:21" x14ac:dyDescent="0.3">
      <c r="P2100">
        <f t="shared" si="35"/>
        <v>2096</v>
      </c>
      <c r="Q2100">
        <v>333.83333333333331</v>
      </c>
      <c r="R2100">
        <v>31.39436351649864</v>
      </c>
      <c r="S2100">
        <v>176</v>
      </c>
      <c r="T2100">
        <v>41.752517615980082</v>
      </c>
      <c r="U2100">
        <v>-0.22651092032111955</v>
      </c>
    </row>
    <row r="2101" spans="16:21" x14ac:dyDescent="0.3">
      <c r="P2101">
        <f t="shared" si="35"/>
        <v>2097</v>
      </c>
      <c r="Q2101">
        <v>326.41666666666669</v>
      </c>
      <c r="R2101">
        <v>60.046131255792709</v>
      </c>
      <c r="S2101">
        <v>220.41666666666666</v>
      </c>
      <c r="T2101">
        <v>34.856741446130911</v>
      </c>
      <c r="U2101">
        <v>-0.27290300539257911</v>
      </c>
    </row>
    <row r="2102" spans="16:21" x14ac:dyDescent="0.3">
      <c r="P2102">
        <f t="shared" si="35"/>
        <v>2098</v>
      </c>
      <c r="Q2102">
        <v>320.58333333333331</v>
      </c>
      <c r="R2102">
        <v>54.289557565024118</v>
      </c>
      <c r="S2102">
        <v>184.16666666666666</v>
      </c>
      <c r="T2102">
        <v>35.814759104271126</v>
      </c>
      <c r="U2102">
        <v>0.6423605084817221</v>
      </c>
    </row>
    <row r="2103" spans="16:21" x14ac:dyDescent="0.3">
      <c r="P2103">
        <f t="shared" si="35"/>
        <v>2099</v>
      </c>
      <c r="Q2103">
        <v>348.91666666666669</v>
      </c>
      <c r="R2103">
        <v>44.534885882935271</v>
      </c>
      <c r="S2103">
        <v>191.58333333333334</v>
      </c>
      <c r="T2103">
        <v>43.78347204416783</v>
      </c>
      <c r="U2103">
        <v>0.19150633977258891</v>
      </c>
    </row>
    <row r="2104" spans="16:21" x14ac:dyDescent="0.3">
      <c r="P2104">
        <f t="shared" si="35"/>
        <v>2100</v>
      </c>
      <c r="Q2104">
        <v>320.5</v>
      </c>
      <c r="R2104">
        <v>62.404108256369845</v>
      </c>
      <c r="S2104">
        <v>172.83333333333334</v>
      </c>
      <c r="T2104">
        <v>39.691614258231475</v>
      </c>
      <c r="U2104">
        <v>-0.75904391994173037</v>
      </c>
    </row>
    <row r="2105" spans="16:21" x14ac:dyDescent="0.3">
      <c r="P2105">
        <f t="shared" si="35"/>
        <v>2101</v>
      </c>
      <c r="Q2105">
        <v>318.08333333333331</v>
      </c>
      <c r="R2105">
        <v>55.450974798109847</v>
      </c>
      <c r="S2105">
        <v>182.33333333333334</v>
      </c>
      <c r="T2105">
        <v>53.527110095273372</v>
      </c>
      <c r="U2105">
        <v>4.7984495844635412E-4</v>
      </c>
    </row>
    <row r="2106" spans="16:21" x14ac:dyDescent="0.3">
      <c r="P2106">
        <f t="shared" si="35"/>
        <v>2102</v>
      </c>
      <c r="Q2106">
        <v>316.5</v>
      </c>
      <c r="R2106">
        <v>39.786932528155525</v>
      </c>
      <c r="S2106">
        <v>170</v>
      </c>
      <c r="T2106">
        <v>26.927512122194081</v>
      </c>
      <c r="U2106">
        <v>0.33941467737287218</v>
      </c>
    </row>
    <row r="2107" spans="16:21" x14ac:dyDescent="0.3">
      <c r="P2107">
        <f t="shared" si="35"/>
        <v>2103</v>
      </c>
      <c r="Q2107">
        <v>311.66666666666669</v>
      </c>
      <c r="R2107">
        <v>42.235989249439811</v>
      </c>
      <c r="S2107">
        <v>189.25</v>
      </c>
      <c r="T2107">
        <v>38.565469717682092</v>
      </c>
      <c r="U2107">
        <v>6.0779048740376158E-2</v>
      </c>
    </row>
    <row r="2108" spans="16:21" x14ac:dyDescent="0.3">
      <c r="P2108">
        <f t="shared" si="35"/>
        <v>2104</v>
      </c>
      <c r="Q2108">
        <v>307.41666666666669</v>
      </c>
      <c r="R2108">
        <v>53.676570702907703</v>
      </c>
      <c r="S2108">
        <v>178.75</v>
      </c>
      <c r="T2108">
        <v>43.186961416191764</v>
      </c>
      <c r="U2108">
        <v>-8.1874450218511835E-2</v>
      </c>
    </row>
    <row r="2109" spans="16:21" x14ac:dyDescent="0.3">
      <c r="P2109">
        <f t="shared" si="35"/>
        <v>2105</v>
      </c>
      <c r="Q2109">
        <v>317.75</v>
      </c>
      <c r="R2109">
        <v>49.158602317582037</v>
      </c>
      <c r="S2109">
        <v>203.75</v>
      </c>
      <c r="T2109">
        <v>54.514593542380091</v>
      </c>
      <c r="U2109">
        <v>-0.10796861660245383</v>
      </c>
    </row>
    <row r="2110" spans="16:21" x14ac:dyDescent="0.3">
      <c r="P2110">
        <f t="shared" si="35"/>
        <v>2106</v>
      </c>
      <c r="Q2110">
        <v>318.5</v>
      </c>
      <c r="R2110">
        <v>40.329326121998932</v>
      </c>
      <c r="S2110">
        <v>187.16666666666666</v>
      </c>
      <c r="T2110">
        <v>40.891949270626817</v>
      </c>
      <c r="U2110">
        <v>0.41205931213161018</v>
      </c>
    </row>
    <row r="2111" spans="16:21" x14ac:dyDescent="0.3">
      <c r="P2111">
        <f t="shared" si="35"/>
        <v>2107</v>
      </c>
      <c r="Q2111">
        <v>334.33333333333331</v>
      </c>
      <c r="R2111">
        <v>50.835444566192507</v>
      </c>
      <c r="S2111">
        <v>171.83333333333334</v>
      </c>
      <c r="T2111">
        <v>54.945978979909057</v>
      </c>
      <c r="U2111">
        <v>0.21401517229867614</v>
      </c>
    </row>
    <row r="2112" spans="16:21" x14ac:dyDescent="0.3">
      <c r="P2112">
        <f t="shared" si="35"/>
        <v>2108</v>
      </c>
      <c r="Q2112">
        <v>339.91666666666669</v>
      </c>
      <c r="R2112">
        <v>40.884445438184507</v>
      </c>
      <c r="S2112">
        <v>162.5</v>
      </c>
      <c r="T2112">
        <v>37.717852054913784</v>
      </c>
      <c r="U2112">
        <v>0.41452452654864724</v>
      </c>
    </row>
    <row r="2113" spans="16:21" x14ac:dyDescent="0.3">
      <c r="P2113">
        <f t="shared" si="35"/>
        <v>2109</v>
      </c>
      <c r="Q2113">
        <v>327.33333333333331</v>
      </c>
      <c r="R2113">
        <v>40.580634282720197</v>
      </c>
      <c r="S2113">
        <v>178.75</v>
      </c>
      <c r="T2113">
        <v>41.235741337295778</v>
      </c>
      <c r="U2113">
        <v>0.1125652728368805</v>
      </c>
    </row>
    <row r="2114" spans="16:21" x14ac:dyDescent="0.3">
      <c r="P2114">
        <f t="shared" si="35"/>
        <v>2110</v>
      </c>
      <c r="Q2114">
        <v>310</v>
      </c>
      <c r="R2114">
        <v>50.641341358078719</v>
      </c>
      <c r="S2114">
        <v>189.75</v>
      </c>
      <c r="T2114">
        <v>47.625671076159605</v>
      </c>
      <c r="U2114">
        <v>-8.9144006915847451E-2</v>
      </c>
    </row>
    <row r="2115" spans="16:21" x14ac:dyDescent="0.3">
      <c r="P2115">
        <f t="shared" si="35"/>
        <v>2111</v>
      </c>
      <c r="Q2115">
        <v>335.16666666666669</v>
      </c>
      <c r="R2115">
        <v>47.508531929124196</v>
      </c>
      <c r="S2115">
        <v>186.75</v>
      </c>
      <c r="T2115">
        <v>43.9961258625017</v>
      </c>
      <c r="U2115">
        <v>-0.2405390909312802</v>
      </c>
    </row>
    <row r="2116" spans="16:21" x14ac:dyDescent="0.3">
      <c r="P2116">
        <f t="shared" si="35"/>
        <v>2112</v>
      </c>
      <c r="Q2116">
        <v>318.75</v>
      </c>
      <c r="R2116">
        <v>58.687345701220337</v>
      </c>
      <c r="S2116">
        <v>187.5</v>
      </c>
      <c r="T2116">
        <v>48.218253804964775</v>
      </c>
      <c r="U2116">
        <v>-0.56802895446287482</v>
      </c>
    </row>
    <row r="2117" spans="16:21" x14ac:dyDescent="0.3">
      <c r="P2117">
        <f t="shared" si="35"/>
        <v>2113</v>
      </c>
      <c r="Q2117">
        <v>304.16666666666669</v>
      </c>
      <c r="R2117">
        <v>38.991452054691941</v>
      </c>
      <c r="S2117">
        <v>177.91666666666666</v>
      </c>
      <c r="T2117">
        <v>40.320214495581482</v>
      </c>
      <c r="U2117">
        <v>-6.8802022331227175E-2</v>
      </c>
    </row>
    <row r="2118" spans="16:21" x14ac:dyDescent="0.3">
      <c r="P2118">
        <f t="shared" ref="P2118:P2181" si="36">P2117+1</f>
        <v>2114</v>
      </c>
      <c r="Q2118">
        <v>318.25</v>
      </c>
      <c r="R2118">
        <v>37.018729903068845</v>
      </c>
      <c r="S2118">
        <v>179.58333333333334</v>
      </c>
      <c r="T2118">
        <v>45.127009314788097</v>
      </c>
      <c r="U2118">
        <v>0.1865069556182691</v>
      </c>
    </row>
    <row r="2119" spans="16:21" x14ac:dyDescent="0.3">
      <c r="P2119">
        <f t="shared" si="36"/>
        <v>2115</v>
      </c>
      <c r="Q2119">
        <v>319</v>
      </c>
      <c r="R2119">
        <v>53.194326423373042</v>
      </c>
      <c r="S2119">
        <v>159.66666666666666</v>
      </c>
      <c r="T2119">
        <v>40.861925672892262</v>
      </c>
      <c r="U2119">
        <v>0.22881784238727554</v>
      </c>
    </row>
    <row r="2120" spans="16:21" x14ac:dyDescent="0.3">
      <c r="P2120">
        <f t="shared" si="36"/>
        <v>2116</v>
      </c>
      <c r="Q2120">
        <v>298.66666666666669</v>
      </c>
      <c r="R2120">
        <v>44.155373055801228</v>
      </c>
      <c r="S2120">
        <v>162.33333333333334</v>
      </c>
      <c r="T2120">
        <v>35.268665808034044</v>
      </c>
      <c r="U2120">
        <v>-0.80720459861140692</v>
      </c>
    </row>
    <row r="2121" spans="16:21" x14ac:dyDescent="0.3">
      <c r="P2121">
        <f t="shared" si="36"/>
        <v>2117</v>
      </c>
      <c r="Q2121">
        <v>313.66666666666669</v>
      </c>
      <c r="R2121">
        <v>45.623624927389962</v>
      </c>
      <c r="S2121">
        <v>193.75</v>
      </c>
      <c r="T2121">
        <v>50.154533919948577</v>
      </c>
      <c r="U2121">
        <v>0.36574491621679955</v>
      </c>
    </row>
    <row r="2122" spans="16:21" x14ac:dyDescent="0.3">
      <c r="P2122">
        <f t="shared" si="36"/>
        <v>2118</v>
      </c>
      <c r="Q2122">
        <v>328.08333333333331</v>
      </c>
      <c r="R2122">
        <v>44.217352277406313</v>
      </c>
      <c r="S2122">
        <v>180.33333333333334</v>
      </c>
      <c r="T2122">
        <v>44.699671207522407</v>
      </c>
      <c r="U2122">
        <v>-0.22401079051300327</v>
      </c>
    </row>
    <row r="2123" spans="16:21" x14ac:dyDescent="0.3">
      <c r="P2123">
        <f t="shared" si="36"/>
        <v>2119</v>
      </c>
      <c r="Q2123">
        <v>323.33333333333331</v>
      </c>
      <c r="R2123">
        <v>46.040166916476061</v>
      </c>
      <c r="S2123">
        <v>178</v>
      </c>
      <c r="T2123">
        <v>47.846344972972886</v>
      </c>
      <c r="U2123">
        <v>-0.13119346002529103</v>
      </c>
    </row>
    <row r="2124" spans="16:21" x14ac:dyDescent="0.3">
      <c r="P2124">
        <f t="shared" si="36"/>
        <v>2120</v>
      </c>
      <c r="Q2124">
        <v>303.91666666666669</v>
      </c>
      <c r="R2124">
        <v>34.600205814767193</v>
      </c>
      <c r="S2124">
        <v>191.5</v>
      </c>
      <c r="T2124">
        <v>37.078540718563637</v>
      </c>
      <c r="U2124">
        <v>-0.19894167222629339</v>
      </c>
    </row>
    <row r="2125" spans="16:21" x14ac:dyDescent="0.3">
      <c r="P2125">
        <f t="shared" si="36"/>
        <v>2121</v>
      </c>
      <c r="Q2125">
        <v>326.5</v>
      </c>
      <c r="R2125">
        <v>52.986276096225659</v>
      </c>
      <c r="S2125">
        <v>201.16666666666666</v>
      </c>
      <c r="T2125">
        <v>45.400907746898916</v>
      </c>
      <c r="U2125">
        <v>0.13517560456638911</v>
      </c>
    </row>
    <row r="2126" spans="16:21" x14ac:dyDescent="0.3">
      <c r="P2126">
        <f t="shared" si="36"/>
        <v>2122</v>
      </c>
      <c r="Q2126">
        <v>340.58333333333331</v>
      </c>
      <c r="R2126">
        <v>44.118555843284092</v>
      </c>
      <c r="S2126">
        <v>193</v>
      </c>
      <c r="T2126">
        <v>52.355428649672128</v>
      </c>
      <c r="U2126">
        <v>-6.4978754177188999E-2</v>
      </c>
    </row>
    <row r="2127" spans="16:21" x14ac:dyDescent="0.3">
      <c r="P2127">
        <f t="shared" si="36"/>
        <v>2123</v>
      </c>
      <c r="Q2127">
        <v>312.91666666666669</v>
      </c>
      <c r="R2127">
        <v>41.966346546062951</v>
      </c>
      <c r="S2127">
        <v>188</v>
      </c>
      <c r="T2127">
        <v>44.952500183274267</v>
      </c>
      <c r="U2127">
        <v>0.33024255267778735</v>
      </c>
    </row>
    <row r="2128" spans="16:21" x14ac:dyDescent="0.3">
      <c r="P2128">
        <f t="shared" si="36"/>
        <v>2124</v>
      </c>
      <c r="Q2128">
        <v>324.66666666666669</v>
      </c>
      <c r="R2128">
        <v>57.109676513837464</v>
      </c>
      <c r="S2128">
        <v>204.5</v>
      </c>
      <c r="T2128">
        <v>38.142078886948227</v>
      </c>
      <c r="U2128">
        <v>0.25482970681522765</v>
      </c>
    </row>
    <row r="2129" spans="16:21" x14ac:dyDescent="0.3">
      <c r="P2129">
        <f t="shared" si="36"/>
        <v>2125</v>
      </c>
      <c r="Q2129">
        <v>302</v>
      </c>
      <c r="R2129">
        <v>47.89382195876815</v>
      </c>
      <c r="S2129">
        <v>168.58333333333334</v>
      </c>
      <c r="T2129">
        <v>42.832566907422084</v>
      </c>
      <c r="U2129">
        <v>8.9605541508975706E-2</v>
      </c>
    </row>
    <row r="2130" spans="16:21" x14ac:dyDescent="0.3">
      <c r="P2130">
        <f t="shared" si="36"/>
        <v>2126</v>
      </c>
      <c r="Q2130">
        <v>312.58333333333331</v>
      </c>
      <c r="R2130">
        <v>40.412550555789593</v>
      </c>
      <c r="S2130">
        <v>183.91666666666666</v>
      </c>
      <c r="T2130">
        <v>56.203297110228398</v>
      </c>
      <c r="U2130">
        <v>2.1676769076411959E-2</v>
      </c>
    </row>
    <row r="2131" spans="16:21" x14ac:dyDescent="0.3">
      <c r="P2131">
        <f t="shared" si="36"/>
        <v>2127</v>
      </c>
      <c r="Q2131">
        <v>293.58333333333331</v>
      </c>
      <c r="R2131">
        <v>33.489369638556582</v>
      </c>
      <c r="S2131">
        <v>169.5</v>
      </c>
      <c r="T2131">
        <v>48.014202444314705</v>
      </c>
      <c r="U2131">
        <v>0.32268333939025212</v>
      </c>
    </row>
    <row r="2132" spans="16:21" x14ac:dyDescent="0.3">
      <c r="P2132">
        <f t="shared" si="36"/>
        <v>2128</v>
      </c>
      <c r="Q2132">
        <v>327.91666666666669</v>
      </c>
      <c r="R2132">
        <v>60.33460989776232</v>
      </c>
      <c r="S2132">
        <v>175.83333333333334</v>
      </c>
      <c r="T2132">
        <v>39.586116329599797</v>
      </c>
      <c r="U2132">
        <v>0.50732941873533643</v>
      </c>
    </row>
    <row r="2133" spans="16:21" x14ac:dyDescent="0.3">
      <c r="P2133">
        <f t="shared" si="36"/>
        <v>2129</v>
      </c>
      <c r="Q2133">
        <v>324.33333333333331</v>
      </c>
      <c r="R2133">
        <v>46.745604233462664</v>
      </c>
      <c r="S2133">
        <v>171.83333333333334</v>
      </c>
      <c r="T2133">
        <v>39.498753336675286</v>
      </c>
      <c r="U2133">
        <v>-0.4980882299950839</v>
      </c>
    </row>
    <row r="2134" spans="16:21" x14ac:dyDescent="0.3">
      <c r="P2134">
        <f t="shared" si="36"/>
        <v>2130</v>
      </c>
      <c r="Q2134">
        <v>307.91666666666669</v>
      </c>
      <c r="R2134">
        <v>42.951258492163106</v>
      </c>
      <c r="S2134">
        <v>193.91666666666666</v>
      </c>
      <c r="T2134">
        <v>49.286653796177362</v>
      </c>
      <c r="U2134">
        <v>-0.10057833254132395</v>
      </c>
    </row>
    <row r="2135" spans="16:21" x14ac:dyDescent="0.3">
      <c r="P2135">
        <f t="shared" si="36"/>
        <v>2131</v>
      </c>
      <c r="Q2135">
        <v>318.58333333333331</v>
      </c>
      <c r="R2135">
        <v>40.367534960508621</v>
      </c>
      <c r="S2135">
        <v>185.25</v>
      </c>
      <c r="T2135">
        <v>33.968233823543272</v>
      </c>
      <c r="U2135">
        <v>0.43957402616871533</v>
      </c>
    </row>
    <row r="2136" spans="16:21" x14ac:dyDescent="0.3">
      <c r="P2136">
        <f t="shared" si="36"/>
        <v>2132</v>
      </c>
      <c r="Q2136">
        <v>327</v>
      </c>
      <c r="R2136">
        <v>51.752909448297075</v>
      </c>
      <c r="S2136">
        <v>191.33333333333334</v>
      </c>
      <c r="T2136">
        <v>59.112117406183529</v>
      </c>
      <c r="U2136">
        <v>-0.53317144393814386</v>
      </c>
    </row>
    <row r="2137" spans="16:21" x14ac:dyDescent="0.3">
      <c r="P2137">
        <f t="shared" si="36"/>
        <v>2133</v>
      </c>
      <c r="Q2137">
        <v>314.91666666666669</v>
      </c>
      <c r="R2137">
        <v>43.633719932542107</v>
      </c>
      <c r="S2137">
        <v>170.25</v>
      </c>
      <c r="T2137">
        <v>45.778369246939008</v>
      </c>
      <c r="U2137">
        <v>-0.37719106748713982</v>
      </c>
    </row>
    <row r="2138" spans="16:21" x14ac:dyDescent="0.3">
      <c r="P2138">
        <f t="shared" si="36"/>
        <v>2134</v>
      </c>
      <c r="Q2138">
        <v>322.58333333333331</v>
      </c>
      <c r="R2138">
        <v>46.300320700505992</v>
      </c>
      <c r="S2138">
        <v>181.33333333333334</v>
      </c>
      <c r="T2138">
        <v>43.35127833563083</v>
      </c>
      <c r="U2138">
        <v>-0.1063606909514397</v>
      </c>
    </row>
    <row r="2139" spans="16:21" x14ac:dyDescent="0.3">
      <c r="P2139">
        <f t="shared" si="36"/>
        <v>2135</v>
      </c>
      <c r="Q2139">
        <v>327.41666666666669</v>
      </c>
      <c r="R2139">
        <v>37.495353247456173</v>
      </c>
      <c r="S2139">
        <v>187.5</v>
      </c>
      <c r="T2139">
        <v>33.649260426831482</v>
      </c>
      <c r="U2139">
        <v>-6.2506304812744856E-2</v>
      </c>
    </row>
    <row r="2140" spans="16:21" x14ac:dyDescent="0.3">
      <c r="P2140">
        <f t="shared" si="36"/>
        <v>2136</v>
      </c>
      <c r="Q2140">
        <v>313.75</v>
      </c>
      <c r="R2140">
        <v>55.814831850910871</v>
      </c>
      <c r="S2140">
        <v>183.75</v>
      </c>
      <c r="T2140">
        <v>30.653859315086102</v>
      </c>
      <c r="U2140">
        <v>-0.40444274574889655</v>
      </c>
    </row>
    <row r="2141" spans="16:21" x14ac:dyDescent="0.3">
      <c r="P2141">
        <f t="shared" si="36"/>
        <v>2137</v>
      </c>
      <c r="Q2141">
        <v>327.5</v>
      </c>
      <c r="R2141">
        <v>36.589864468431443</v>
      </c>
      <c r="S2141">
        <v>195.16666666666666</v>
      </c>
      <c r="T2141">
        <v>39.353487389264139</v>
      </c>
      <c r="U2141">
        <v>1.0038305625464242E-2</v>
      </c>
    </row>
    <row r="2142" spans="16:21" x14ac:dyDescent="0.3">
      <c r="P2142">
        <f t="shared" si="36"/>
        <v>2138</v>
      </c>
      <c r="Q2142">
        <v>347.08333333333331</v>
      </c>
      <c r="R2142">
        <v>55.385357981942178</v>
      </c>
      <c r="S2142">
        <v>174.41666666666666</v>
      </c>
      <c r="T2142">
        <v>37.049005221176849</v>
      </c>
      <c r="U2142">
        <v>-0.22605375040712397</v>
      </c>
    </row>
    <row r="2143" spans="16:21" x14ac:dyDescent="0.3">
      <c r="P2143">
        <f t="shared" si="36"/>
        <v>2139</v>
      </c>
      <c r="Q2143">
        <v>315.66666666666669</v>
      </c>
      <c r="R2143">
        <v>46.329518046535398</v>
      </c>
      <c r="S2143">
        <v>196.5</v>
      </c>
      <c r="T2143">
        <v>46.734258409553362</v>
      </c>
      <c r="U2143">
        <v>9.5394317219671163E-2</v>
      </c>
    </row>
    <row r="2144" spans="16:21" x14ac:dyDescent="0.3">
      <c r="P2144">
        <f t="shared" si="36"/>
        <v>2140</v>
      </c>
      <c r="Q2144">
        <v>316</v>
      </c>
      <c r="R2144">
        <v>41.872099628185914</v>
      </c>
      <c r="S2144">
        <v>168.33333333333334</v>
      </c>
      <c r="T2144">
        <v>47.078915051477601</v>
      </c>
      <c r="U2144">
        <v>0.2635095542923076</v>
      </c>
    </row>
    <row r="2145" spans="16:21" x14ac:dyDescent="0.3">
      <c r="P2145">
        <f t="shared" si="36"/>
        <v>2141</v>
      </c>
      <c r="Q2145">
        <v>323.33333333333331</v>
      </c>
      <c r="R2145">
        <v>44.459038008104351</v>
      </c>
      <c r="S2145">
        <v>188.58333333333334</v>
      </c>
      <c r="T2145">
        <v>45.042320167378229</v>
      </c>
      <c r="U2145">
        <v>0.23282573015885541</v>
      </c>
    </row>
    <row r="2146" spans="16:21" x14ac:dyDescent="0.3">
      <c r="P2146">
        <f t="shared" si="36"/>
        <v>2142</v>
      </c>
      <c r="Q2146">
        <v>352.75</v>
      </c>
      <c r="R2146">
        <v>43.449291238073251</v>
      </c>
      <c r="S2146">
        <v>181.08333333333334</v>
      </c>
      <c r="T2146">
        <v>46.231548325857119</v>
      </c>
      <c r="U2146">
        <v>-0.40191648945873198</v>
      </c>
    </row>
    <row r="2147" spans="16:21" x14ac:dyDescent="0.3">
      <c r="P2147">
        <f t="shared" si="36"/>
        <v>2143</v>
      </c>
      <c r="Q2147">
        <v>313.91666666666669</v>
      </c>
      <c r="R2147">
        <v>54.521819374254143</v>
      </c>
      <c r="S2147">
        <v>186</v>
      </c>
      <c r="T2147">
        <v>43.591074983095083</v>
      </c>
      <c r="U2147">
        <v>0.40388914945450416</v>
      </c>
    </row>
    <row r="2148" spans="16:21" x14ac:dyDescent="0.3">
      <c r="P2148">
        <f t="shared" si="36"/>
        <v>2144</v>
      </c>
      <c r="Q2148">
        <v>326.16666666666669</v>
      </c>
      <c r="R2148">
        <v>52.54752538647687</v>
      </c>
      <c r="S2148">
        <v>182.91666666666666</v>
      </c>
      <c r="T2148">
        <v>27.050317871879042</v>
      </c>
      <c r="U2148">
        <v>0.2307006840794433</v>
      </c>
    </row>
    <row r="2149" spans="16:21" x14ac:dyDescent="0.3">
      <c r="P2149">
        <f t="shared" si="36"/>
        <v>2145</v>
      </c>
      <c r="Q2149">
        <v>291.58333333333331</v>
      </c>
      <c r="R2149">
        <v>37.94603424801479</v>
      </c>
      <c r="S2149">
        <v>190.33333333333334</v>
      </c>
      <c r="T2149">
        <v>51.984846276816519</v>
      </c>
      <c r="U2149">
        <v>0.19418886932047086</v>
      </c>
    </row>
    <row r="2150" spans="16:21" x14ac:dyDescent="0.3">
      <c r="P2150">
        <f t="shared" si="36"/>
        <v>2146</v>
      </c>
      <c r="Q2150">
        <v>310</v>
      </c>
      <c r="R2150">
        <v>49.45337565461395</v>
      </c>
      <c r="S2150">
        <v>190.58333333333334</v>
      </c>
      <c r="T2150">
        <v>31.416435575068441</v>
      </c>
      <c r="U2150">
        <v>-0.20848282632951648</v>
      </c>
    </row>
    <row r="2151" spans="16:21" x14ac:dyDescent="0.3">
      <c r="P2151">
        <f t="shared" si="36"/>
        <v>2147</v>
      </c>
      <c r="Q2151">
        <v>288</v>
      </c>
      <c r="R2151">
        <v>36.712643351006228</v>
      </c>
      <c r="S2151">
        <v>190.66666666666666</v>
      </c>
      <c r="T2151">
        <v>42.42497834859541</v>
      </c>
      <c r="U2151">
        <v>0.5963976568683087</v>
      </c>
    </row>
    <row r="2152" spans="16:21" x14ac:dyDescent="0.3">
      <c r="P2152">
        <f t="shared" si="36"/>
        <v>2148</v>
      </c>
      <c r="Q2152">
        <v>337.66666666666669</v>
      </c>
      <c r="R2152">
        <v>56.107580647008952</v>
      </c>
      <c r="S2152">
        <v>160.5</v>
      </c>
      <c r="T2152">
        <v>43.294971364519292</v>
      </c>
      <c r="U2152">
        <v>-0.29793116830376121</v>
      </c>
    </row>
    <row r="2153" spans="16:21" x14ac:dyDescent="0.3">
      <c r="P2153">
        <f t="shared" si="36"/>
        <v>2149</v>
      </c>
      <c r="Q2153">
        <v>312.5</v>
      </c>
      <c r="R2153">
        <v>40.032940981601186</v>
      </c>
      <c r="S2153">
        <v>202.08333333333334</v>
      </c>
      <c r="T2153">
        <v>43.147649958829724</v>
      </c>
      <c r="U2153">
        <v>-9.0602399324475572E-2</v>
      </c>
    </row>
    <row r="2154" spans="16:21" x14ac:dyDescent="0.3">
      <c r="P2154">
        <f t="shared" si="36"/>
        <v>2150</v>
      </c>
      <c r="Q2154">
        <v>344.83333333333331</v>
      </c>
      <c r="R2154">
        <v>44.251005809490053</v>
      </c>
      <c r="S2154">
        <v>214.66666666666666</v>
      </c>
      <c r="T2154">
        <v>38.707136606088817</v>
      </c>
      <c r="U2154">
        <v>-0.52909078471122428</v>
      </c>
    </row>
    <row r="2155" spans="16:21" x14ac:dyDescent="0.3">
      <c r="P2155">
        <f t="shared" si="36"/>
        <v>2151</v>
      </c>
      <c r="Q2155">
        <v>325.08333333333331</v>
      </c>
      <c r="R2155">
        <v>44.892717233489748</v>
      </c>
      <c r="S2155">
        <v>195.75</v>
      </c>
      <c r="T2155">
        <v>45.096109487505579</v>
      </c>
      <c r="U2155">
        <v>-8.6026287270986129E-2</v>
      </c>
    </row>
    <row r="2156" spans="16:21" x14ac:dyDescent="0.3">
      <c r="P2156">
        <f t="shared" si="36"/>
        <v>2152</v>
      </c>
      <c r="Q2156">
        <v>325.83333333333331</v>
      </c>
      <c r="R2156">
        <v>47.010314793348321</v>
      </c>
      <c r="S2156">
        <v>187</v>
      </c>
      <c r="T2156">
        <v>48.488049136781207</v>
      </c>
      <c r="U2156">
        <v>-0.1247117362696709</v>
      </c>
    </row>
    <row r="2157" spans="16:21" x14ac:dyDescent="0.3">
      <c r="P2157">
        <f t="shared" si="36"/>
        <v>2153</v>
      </c>
      <c r="Q2157">
        <v>302.25</v>
      </c>
      <c r="R2157">
        <v>42.248453441301471</v>
      </c>
      <c r="S2157">
        <v>176.41666666666666</v>
      </c>
      <c r="T2157">
        <v>55.963394421277883</v>
      </c>
      <c r="U2157">
        <v>-9.3634523069309417E-2</v>
      </c>
    </row>
    <row r="2158" spans="16:21" x14ac:dyDescent="0.3">
      <c r="P2158">
        <f t="shared" si="36"/>
        <v>2154</v>
      </c>
      <c r="Q2158">
        <v>312.33333333333331</v>
      </c>
      <c r="R2158">
        <v>46.180147905848763</v>
      </c>
      <c r="S2158">
        <v>203.75</v>
      </c>
      <c r="T2158">
        <v>43.388572018656959</v>
      </c>
      <c r="U2158">
        <v>0.14700146009484258</v>
      </c>
    </row>
    <row r="2159" spans="16:21" x14ac:dyDescent="0.3">
      <c r="P2159">
        <f t="shared" si="36"/>
        <v>2155</v>
      </c>
      <c r="Q2159">
        <v>330.83333333333331</v>
      </c>
      <c r="R2159">
        <v>43.931420384159033</v>
      </c>
      <c r="S2159">
        <v>155.25</v>
      </c>
      <c r="T2159">
        <v>41.087766372176347</v>
      </c>
      <c r="U2159">
        <v>-0.10286830938630581</v>
      </c>
    </row>
    <row r="2160" spans="16:21" x14ac:dyDescent="0.3">
      <c r="P2160">
        <f t="shared" si="36"/>
        <v>2156</v>
      </c>
      <c r="Q2160">
        <v>323.91666666666669</v>
      </c>
      <c r="R2160">
        <v>50.564914773591909</v>
      </c>
      <c r="S2160">
        <v>184.08333333333334</v>
      </c>
      <c r="T2160">
        <v>44.217352277406256</v>
      </c>
      <c r="U2160">
        <v>0.31052232639037042</v>
      </c>
    </row>
    <row r="2161" spans="16:21" x14ac:dyDescent="0.3">
      <c r="P2161">
        <f t="shared" si="36"/>
        <v>2157</v>
      </c>
      <c r="Q2161">
        <v>326.83333333333331</v>
      </c>
      <c r="R2161">
        <v>42.396040409739321</v>
      </c>
      <c r="S2161">
        <v>205</v>
      </c>
      <c r="T2161">
        <v>39.122186218889333</v>
      </c>
      <c r="U2161">
        <v>-0.39112334890612521</v>
      </c>
    </row>
    <row r="2162" spans="16:21" x14ac:dyDescent="0.3">
      <c r="P2162">
        <f t="shared" si="36"/>
        <v>2158</v>
      </c>
      <c r="Q2162">
        <v>318.83333333333331</v>
      </c>
      <c r="R2162">
        <v>54.296883107150101</v>
      </c>
      <c r="S2162">
        <v>179.83333333333334</v>
      </c>
      <c r="T2162">
        <v>42.150883379793733</v>
      </c>
      <c r="U2162">
        <v>0.28574329226920991</v>
      </c>
    </row>
    <row r="2163" spans="16:21" x14ac:dyDescent="0.3">
      <c r="P2163">
        <f t="shared" si="36"/>
        <v>2159</v>
      </c>
      <c r="Q2163">
        <v>345.41666666666669</v>
      </c>
      <c r="R2163">
        <v>41.823130471358184</v>
      </c>
      <c r="S2163">
        <v>198.58333333333334</v>
      </c>
      <c r="T2163">
        <v>43.897521846254897</v>
      </c>
      <c r="U2163">
        <v>-0.26426594210780763</v>
      </c>
    </row>
    <row r="2164" spans="16:21" x14ac:dyDescent="0.3">
      <c r="P2164">
        <f t="shared" si="36"/>
        <v>2160</v>
      </c>
      <c r="Q2164">
        <v>302.75</v>
      </c>
      <c r="R2164">
        <v>45.541439670620072</v>
      </c>
      <c r="S2164">
        <v>182.33333333333334</v>
      </c>
      <c r="T2164">
        <v>53.698371963358007</v>
      </c>
      <c r="U2164">
        <v>-0.31939911522989922</v>
      </c>
    </row>
    <row r="2165" spans="16:21" x14ac:dyDescent="0.3">
      <c r="P2165">
        <f t="shared" si="36"/>
        <v>2161</v>
      </c>
      <c r="Q2165">
        <v>306.25</v>
      </c>
      <c r="R2165">
        <v>56.669897412358814</v>
      </c>
      <c r="S2165">
        <v>161.5</v>
      </c>
      <c r="T2165">
        <v>47.677896536884028</v>
      </c>
      <c r="U2165">
        <v>-0.28045904919447562</v>
      </c>
    </row>
    <row r="2166" spans="16:21" x14ac:dyDescent="0.3">
      <c r="P2166">
        <f t="shared" si="36"/>
        <v>2162</v>
      </c>
      <c r="Q2166">
        <v>306.58333333333331</v>
      </c>
      <c r="R2166">
        <v>53.319718906258608</v>
      </c>
      <c r="S2166">
        <v>181.33333333333334</v>
      </c>
      <c r="T2166">
        <v>44.095626114437295</v>
      </c>
      <c r="U2166">
        <v>0.18627762753883476</v>
      </c>
    </row>
    <row r="2167" spans="16:21" x14ac:dyDescent="0.3">
      <c r="P2167">
        <f t="shared" si="36"/>
        <v>2163</v>
      </c>
      <c r="Q2167">
        <v>312.08333333333331</v>
      </c>
      <c r="R2167">
        <v>45.796900120052534</v>
      </c>
      <c r="S2167">
        <v>172.91666666666666</v>
      </c>
      <c r="T2167">
        <v>51.537203390689868</v>
      </c>
      <c r="U2167">
        <v>1.8375731175182333E-2</v>
      </c>
    </row>
    <row r="2168" spans="16:21" x14ac:dyDescent="0.3">
      <c r="P2168">
        <f t="shared" si="36"/>
        <v>2164</v>
      </c>
      <c r="Q2168">
        <v>314.83333333333331</v>
      </c>
      <c r="R2168">
        <v>46.098379646801178</v>
      </c>
      <c r="S2168">
        <v>182.58333333333334</v>
      </c>
      <c r="T2168">
        <v>39.410331671076356</v>
      </c>
      <c r="U2168">
        <v>-0.17828182519506916</v>
      </c>
    </row>
    <row r="2169" spans="16:21" x14ac:dyDescent="0.3">
      <c r="P2169">
        <f t="shared" si="36"/>
        <v>2165</v>
      </c>
      <c r="Q2169">
        <v>297.83333333333331</v>
      </c>
      <c r="R2169">
        <v>47.037380364080214</v>
      </c>
      <c r="S2169">
        <v>174</v>
      </c>
      <c r="T2169">
        <v>38.781438859330635</v>
      </c>
      <c r="U2169">
        <v>7.2311551942960614E-2</v>
      </c>
    </row>
    <row r="2170" spans="16:21" x14ac:dyDescent="0.3">
      <c r="P2170">
        <f t="shared" si="36"/>
        <v>2166</v>
      </c>
      <c r="Q2170">
        <v>327.91666666666669</v>
      </c>
      <c r="R2170">
        <v>60.992485875994106</v>
      </c>
      <c r="S2170">
        <v>180.5</v>
      </c>
      <c r="T2170">
        <v>31.612713207879459</v>
      </c>
      <c r="U2170">
        <v>1.1079931397213381E-3</v>
      </c>
    </row>
    <row r="2171" spans="16:21" x14ac:dyDescent="0.3">
      <c r="P2171">
        <f t="shared" si="36"/>
        <v>2167</v>
      </c>
      <c r="Q2171">
        <v>336.75</v>
      </c>
      <c r="R2171">
        <v>47.703868720567002</v>
      </c>
      <c r="S2171">
        <v>175.91666666666666</v>
      </c>
      <c r="T2171">
        <v>50.593672499332349</v>
      </c>
      <c r="U2171">
        <v>0.20542473456891339</v>
      </c>
    </row>
    <row r="2172" spans="16:21" x14ac:dyDescent="0.3">
      <c r="P2172">
        <f t="shared" si="36"/>
        <v>2168</v>
      </c>
      <c r="Q2172">
        <v>322.58333333333331</v>
      </c>
      <c r="R2172">
        <v>47.042453424990825</v>
      </c>
      <c r="S2172">
        <v>170.33333333333334</v>
      </c>
      <c r="T2172">
        <v>34.29639083405754</v>
      </c>
      <c r="U2172">
        <v>-0.48488263295014739</v>
      </c>
    </row>
    <row r="2173" spans="16:21" x14ac:dyDescent="0.3">
      <c r="P2173">
        <f t="shared" si="36"/>
        <v>2169</v>
      </c>
      <c r="Q2173">
        <v>296.25</v>
      </c>
      <c r="R2173">
        <v>39.760933316281928</v>
      </c>
      <c r="S2173">
        <v>174.83333333333334</v>
      </c>
      <c r="T2173">
        <v>40.402145157569727</v>
      </c>
      <c r="U2173">
        <v>-0.10109957748793698</v>
      </c>
    </row>
    <row r="2174" spans="16:21" x14ac:dyDescent="0.3">
      <c r="P2174">
        <f t="shared" si="36"/>
        <v>2170</v>
      </c>
      <c r="Q2174">
        <v>329.66666666666669</v>
      </c>
      <c r="R2174">
        <v>44.989561078772631</v>
      </c>
      <c r="S2174">
        <v>197</v>
      </c>
      <c r="T2174">
        <v>43.230881218280651</v>
      </c>
      <c r="U2174">
        <v>0.14695487840190888</v>
      </c>
    </row>
    <row r="2175" spans="16:21" x14ac:dyDescent="0.3">
      <c r="P2175">
        <f t="shared" si="36"/>
        <v>2171</v>
      </c>
      <c r="Q2175">
        <v>323</v>
      </c>
      <c r="R2175">
        <v>31.103931350466706</v>
      </c>
      <c r="S2175">
        <v>179.75</v>
      </c>
      <c r="T2175">
        <v>40.362279870736195</v>
      </c>
      <c r="U2175">
        <v>0.14851899474656149</v>
      </c>
    </row>
    <row r="2176" spans="16:21" x14ac:dyDescent="0.3">
      <c r="P2176">
        <f t="shared" si="36"/>
        <v>2172</v>
      </c>
      <c r="Q2176">
        <v>330.5</v>
      </c>
      <c r="R2176">
        <v>46.693390616582207</v>
      </c>
      <c r="S2176">
        <v>170.91666666666666</v>
      </c>
      <c r="T2176">
        <v>43.37669741679143</v>
      </c>
      <c r="U2176">
        <v>0.33975246321983482</v>
      </c>
    </row>
    <row r="2177" spans="16:21" x14ac:dyDescent="0.3">
      <c r="P2177">
        <f t="shared" si="36"/>
        <v>2173</v>
      </c>
      <c r="Q2177">
        <v>324.83333333333331</v>
      </c>
      <c r="R2177">
        <v>38.813852572440659</v>
      </c>
      <c r="S2177">
        <v>200.08333333333334</v>
      </c>
      <c r="T2177">
        <v>32.553336188011492</v>
      </c>
      <c r="U2177">
        <v>-0.26641533795133088</v>
      </c>
    </row>
    <row r="2178" spans="16:21" x14ac:dyDescent="0.3">
      <c r="P2178">
        <f t="shared" si="36"/>
        <v>2174</v>
      </c>
      <c r="Q2178">
        <v>310.91666666666669</v>
      </c>
      <c r="R2178">
        <v>42.609129054556909</v>
      </c>
      <c r="S2178">
        <v>187.75</v>
      </c>
      <c r="T2178">
        <v>41.815884324239533</v>
      </c>
      <c r="U2178">
        <v>-0.11139529317195583</v>
      </c>
    </row>
    <row r="2179" spans="16:21" x14ac:dyDescent="0.3">
      <c r="P2179">
        <f t="shared" si="36"/>
        <v>2175</v>
      </c>
      <c r="Q2179">
        <v>327.58333333333331</v>
      </c>
      <c r="R2179">
        <v>50.375784827332502</v>
      </c>
      <c r="S2179">
        <v>185.41666666666666</v>
      </c>
      <c r="T2179">
        <v>52.258898038921814</v>
      </c>
      <c r="U2179">
        <v>-9.5375277077541301E-2</v>
      </c>
    </row>
    <row r="2180" spans="16:21" x14ac:dyDescent="0.3">
      <c r="P2180">
        <f t="shared" si="36"/>
        <v>2176</v>
      </c>
      <c r="Q2180">
        <v>289.58333333333331</v>
      </c>
      <c r="R2180">
        <v>35.201906800970868</v>
      </c>
      <c r="S2180">
        <v>174.16666666666666</v>
      </c>
      <c r="T2180">
        <v>47.410841363425313</v>
      </c>
      <c r="U2180">
        <v>0.18933129585614245</v>
      </c>
    </row>
    <row r="2181" spans="16:21" x14ac:dyDescent="0.3">
      <c r="P2181">
        <f t="shared" si="36"/>
        <v>2177</v>
      </c>
      <c r="Q2181">
        <v>308.16666666666669</v>
      </c>
      <c r="R2181">
        <v>36.236178138162046</v>
      </c>
      <c r="S2181">
        <v>170.83333333333334</v>
      </c>
      <c r="T2181">
        <v>49.511859613876801</v>
      </c>
      <c r="U2181">
        <v>-0.21391420749082676</v>
      </c>
    </row>
    <row r="2182" spans="16:21" x14ac:dyDescent="0.3">
      <c r="P2182">
        <f t="shared" ref="P2182:P2245" si="37">P2181+1</f>
        <v>2178</v>
      </c>
      <c r="Q2182">
        <v>329.58333333333331</v>
      </c>
      <c r="R2182">
        <v>44.844090181900569</v>
      </c>
      <c r="S2182">
        <v>156.16666666666666</v>
      </c>
      <c r="T2182">
        <v>30.650028424525878</v>
      </c>
      <c r="U2182">
        <v>0.37586867687092068</v>
      </c>
    </row>
    <row r="2183" spans="16:21" x14ac:dyDescent="0.3">
      <c r="P2183">
        <f t="shared" si="37"/>
        <v>2179</v>
      </c>
      <c r="Q2183">
        <v>328.41666666666669</v>
      </c>
      <c r="R2183">
        <v>47.590026329690268</v>
      </c>
      <c r="S2183">
        <v>199</v>
      </c>
      <c r="T2183">
        <v>32.406508886052784</v>
      </c>
      <c r="U2183">
        <v>0.33499380694402142</v>
      </c>
    </row>
    <row r="2184" spans="16:21" x14ac:dyDescent="0.3">
      <c r="P2184">
        <f t="shared" si="37"/>
        <v>2180</v>
      </c>
      <c r="Q2184">
        <v>344.83333333333331</v>
      </c>
      <c r="R2184">
        <v>34.687784942864603</v>
      </c>
      <c r="S2184">
        <v>173.5</v>
      </c>
      <c r="T2184">
        <v>49.634115833219539</v>
      </c>
      <c r="U2184">
        <v>-0.31913534985845127</v>
      </c>
    </row>
    <row r="2185" spans="16:21" x14ac:dyDescent="0.3">
      <c r="P2185">
        <f t="shared" si="37"/>
        <v>2181</v>
      </c>
      <c r="Q2185">
        <v>313.25</v>
      </c>
      <c r="R2185">
        <v>45.192768930840735</v>
      </c>
      <c r="S2185">
        <v>191.83333333333334</v>
      </c>
      <c r="T2185">
        <v>33.351661627771037</v>
      </c>
      <c r="U2185">
        <v>-0.11456717006777127</v>
      </c>
    </row>
    <row r="2186" spans="16:21" x14ac:dyDescent="0.3">
      <c r="P2186">
        <f t="shared" si="37"/>
        <v>2182</v>
      </c>
      <c r="Q2186">
        <v>338.91666666666669</v>
      </c>
      <c r="R2186">
        <v>45.629851340250283</v>
      </c>
      <c r="S2186">
        <v>187.16666666666666</v>
      </c>
      <c r="T2186">
        <v>49.187643188348069</v>
      </c>
      <c r="U2186">
        <v>0.72495457496438132</v>
      </c>
    </row>
    <row r="2187" spans="16:21" x14ac:dyDescent="0.3">
      <c r="P2187">
        <f t="shared" si="37"/>
        <v>2183</v>
      </c>
      <c r="Q2187">
        <v>309.75</v>
      </c>
      <c r="R2187">
        <v>50.468937341335376</v>
      </c>
      <c r="S2187">
        <v>204.5</v>
      </c>
      <c r="T2187">
        <v>46.182444519732627</v>
      </c>
      <c r="U2187">
        <v>-0.42465320404670459</v>
      </c>
    </row>
    <row r="2188" spans="16:21" x14ac:dyDescent="0.3">
      <c r="P2188">
        <f t="shared" si="37"/>
        <v>2184</v>
      </c>
      <c r="Q2188">
        <v>331.08333333333331</v>
      </c>
      <c r="R2188">
        <v>51.866013277803994</v>
      </c>
      <c r="S2188">
        <v>169.41666666666666</v>
      </c>
      <c r="T2188">
        <v>35.235463368428697</v>
      </c>
      <c r="U2188">
        <v>5.4598657545911596E-2</v>
      </c>
    </row>
    <row r="2189" spans="16:21" x14ac:dyDescent="0.3">
      <c r="P2189">
        <f t="shared" si="37"/>
        <v>2185</v>
      </c>
      <c r="Q2189">
        <v>320.41666666666669</v>
      </c>
      <c r="R2189">
        <v>56.467944781785661</v>
      </c>
      <c r="S2189">
        <v>207.66666666666666</v>
      </c>
      <c r="T2189">
        <v>49.422728178501664</v>
      </c>
      <c r="U2189">
        <v>-0.2046442724315822</v>
      </c>
    </row>
    <row r="2190" spans="16:21" x14ac:dyDescent="0.3">
      <c r="P2190">
        <f t="shared" si="37"/>
        <v>2186</v>
      </c>
      <c r="Q2190">
        <v>358.33333333333331</v>
      </c>
      <c r="R2190">
        <v>39.948451633058255</v>
      </c>
      <c r="S2190">
        <v>179.58333333333334</v>
      </c>
      <c r="T2190">
        <v>37.361765418024838</v>
      </c>
      <c r="U2190">
        <v>-0.13170510764430535</v>
      </c>
    </row>
    <row r="2191" spans="16:21" x14ac:dyDescent="0.3">
      <c r="P2191">
        <f t="shared" si="37"/>
        <v>2187</v>
      </c>
      <c r="Q2191">
        <v>339.91666666666669</v>
      </c>
      <c r="R2191">
        <v>41.746983197119924</v>
      </c>
      <c r="S2191">
        <v>185.75</v>
      </c>
      <c r="T2191">
        <v>34.351458881286646</v>
      </c>
      <c r="U2191">
        <v>-0.53694927525586866</v>
      </c>
    </row>
    <row r="2192" spans="16:21" x14ac:dyDescent="0.3">
      <c r="P2192">
        <f t="shared" si="37"/>
        <v>2188</v>
      </c>
      <c r="Q2192">
        <v>337.16666666666669</v>
      </c>
      <c r="R2192">
        <v>55.2248845973252</v>
      </c>
      <c r="S2192">
        <v>188.5</v>
      </c>
      <c r="T2192">
        <v>51.470203207116036</v>
      </c>
      <c r="U2192">
        <v>-0.1040720629963918</v>
      </c>
    </row>
    <row r="2193" spans="16:21" x14ac:dyDescent="0.3">
      <c r="P2193">
        <f t="shared" si="37"/>
        <v>2189</v>
      </c>
      <c r="Q2193">
        <v>313.83333333333331</v>
      </c>
      <c r="R2193">
        <v>27.498209308089773</v>
      </c>
      <c r="S2193">
        <v>186.25</v>
      </c>
      <c r="T2193">
        <v>40.640608889497351</v>
      </c>
      <c r="U2193">
        <v>-0.40100110224393909</v>
      </c>
    </row>
    <row r="2194" spans="16:21" x14ac:dyDescent="0.3">
      <c r="P2194">
        <f t="shared" si="37"/>
        <v>2190</v>
      </c>
      <c r="Q2194">
        <v>326.08333333333331</v>
      </c>
      <c r="R2194">
        <v>56.956855016172902</v>
      </c>
      <c r="S2194">
        <v>180.66666666666666</v>
      </c>
      <c r="T2194">
        <v>53.906203612189103</v>
      </c>
      <c r="U2194">
        <v>0.16499077189088321</v>
      </c>
    </row>
    <row r="2195" spans="16:21" x14ac:dyDescent="0.3">
      <c r="P2195">
        <f t="shared" si="37"/>
        <v>2191</v>
      </c>
      <c r="Q2195">
        <v>335.58333333333331</v>
      </c>
      <c r="R2195">
        <v>38.803604174995186</v>
      </c>
      <c r="S2195">
        <v>183</v>
      </c>
      <c r="T2195">
        <v>44.38058543593543</v>
      </c>
      <c r="U2195">
        <v>7.3376505074882969E-2</v>
      </c>
    </row>
    <row r="2196" spans="16:21" x14ac:dyDescent="0.3">
      <c r="P2196">
        <f t="shared" si="37"/>
        <v>2192</v>
      </c>
      <c r="Q2196">
        <v>333.83333333333331</v>
      </c>
      <c r="R2196">
        <v>62.119874338884451</v>
      </c>
      <c r="S2196">
        <v>170.91666666666666</v>
      </c>
      <c r="T2196">
        <v>45.135066660239289</v>
      </c>
      <c r="U2196">
        <v>0.40045979373262613</v>
      </c>
    </row>
    <row r="2197" spans="16:21" x14ac:dyDescent="0.3">
      <c r="P2197">
        <f t="shared" si="37"/>
        <v>2193</v>
      </c>
      <c r="Q2197">
        <v>327.83333333333331</v>
      </c>
      <c r="R2197">
        <v>43.316663460305207</v>
      </c>
      <c r="S2197">
        <v>149.08333333333334</v>
      </c>
      <c r="T2197">
        <v>23.754265964562098</v>
      </c>
      <c r="U2197">
        <v>-1.1912638813888524E-2</v>
      </c>
    </row>
    <row r="2198" spans="16:21" x14ac:dyDescent="0.3">
      <c r="P2198">
        <f t="shared" si="37"/>
        <v>2194</v>
      </c>
      <c r="Q2198">
        <v>325.16666666666669</v>
      </c>
      <c r="R2198">
        <v>35.385752996813878</v>
      </c>
      <c r="S2198">
        <v>179.5</v>
      </c>
      <c r="T2198">
        <v>44.995959414555919</v>
      </c>
      <c r="U2198">
        <v>0.21919137897757351</v>
      </c>
    </row>
    <row r="2199" spans="16:21" x14ac:dyDescent="0.3">
      <c r="P2199">
        <f t="shared" si="37"/>
        <v>2195</v>
      </c>
      <c r="Q2199">
        <v>306.16666666666669</v>
      </c>
      <c r="R2199">
        <v>50.306033134177625</v>
      </c>
      <c r="S2199">
        <v>193.41666666666666</v>
      </c>
      <c r="T2199">
        <v>49.114816008157391</v>
      </c>
      <c r="U2199">
        <v>-0.18970273436785756</v>
      </c>
    </row>
    <row r="2200" spans="16:21" x14ac:dyDescent="0.3">
      <c r="P2200">
        <f t="shared" si="37"/>
        <v>2196</v>
      </c>
      <c r="Q2200">
        <v>313.83333333333331</v>
      </c>
      <c r="R2200">
        <v>45.821458516791758</v>
      </c>
      <c r="S2200">
        <v>181.41666666666666</v>
      </c>
      <c r="T2200">
        <v>52.114311999214927</v>
      </c>
      <c r="U2200">
        <v>-0.41896526770545722</v>
      </c>
    </row>
    <row r="2201" spans="16:21" x14ac:dyDescent="0.3">
      <c r="P2201">
        <f t="shared" si="37"/>
        <v>2197</v>
      </c>
      <c r="Q2201">
        <v>356.16666666666669</v>
      </c>
      <c r="R2201">
        <v>32.790889348147061</v>
      </c>
      <c r="S2201">
        <v>177.33333333333334</v>
      </c>
      <c r="T2201">
        <v>45.984845988717439</v>
      </c>
      <c r="U2201">
        <v>-0.83106626110093118</v>
      </c>
    </row>
    <row r="2202" spans="16:21" x14ac:dyDescent="0.3">
      <c r="P2202">
        <f t="shared" si="37"/>
        <v>2198</v>
      </c>
      <c r="Q2202">
        <v>293.58333333333331</v>
      </c>
      <c r="R2202">
        <v>44.10412953935537</v>
      </c>
      <c r="S2202">
        <v>185.83333333333334</v>
      </c>
      <c r="T2202">
        <v>45.32876536700477</v>
      </c>
      <c r="U2202">
        <v>-0.2530045209320369</v>
      </c>
    </row>
    <row r="2203" spans="16:21" x14ac:dyDescent="0.3">
      <c r="P2203">
        <f t="shared" si="37"/>
        <v>2199</v>
      </c>
      <c r="Q2203">
        <v>305.08333333333331</v>
      </c>
      <c r="R2203">
        <v>47.189094143251076</v>
      </c>
      <c r="S2203">
        <v>184.58333333333334</v>
      </c>
      <c r="T2203">
        <v>36.076832992765326</v>
      </c>
      <c r="U2203">
        <v>-0.4276544222384745</v>
      </c>
    </row>
    <row r="2204" spans="16:21" x14ac:dyDescent="0.3">
      <c r="P2204">
        <f t="shared" si="37"/>
        <v>2200</v>
      </c>
      <c r="Q2204">
        <v>329</v>
      </c>
      <c r="R2204">
        <v>51.98601210465614</v>
      </c>
      <c r="S2204">
        <v>166.5</v>
      </c>
      <c r="T2204">
        <v>49.48553507660781</v>
      </c>
      <c r="U2204">
        <v>0.27475331332490693</v>
      </c>
    </row>
    <row r="2205" spans="16:21" x14ac:dyDescent="0.3">
      <c r="P2205">
        <f t="shared" si="37"/>
        <v>2201</v>
      </c>
      <c r="Q2205">
        <v>314</v>
      </c>
      <c r="R2205">
        <v>47.665501151251938</v>
      </c>
      <c r="S2205">
        <v>191.75</v>
      </c>
      <c r="T2205">
        <v>44.821109069073898</v>
      </c>
      <c r="U2205">
        <v>-0.43364800648759988</v>
      </c>
    </row>
    <row r="2206" spans="16:21" x14ac:dyDescent="0.3">
      <c r="P2206">
        <f t="shared" si="37"/>
        <v>2202</v>
      </c>
      <c r="Q2206">
        <v>310.91666666666669</v>
      </c>
      <c r="R2206">
        <v>47.839615256383439</v>
      </c>
      <c r="S2206">
        <v>167.41666666666666</v>
      </c>
      <c r="T2206">
        <v>44.231741653443535</v>
      </c>
      <c r="U2206">
        <v>-0.45529453411803372</v>
      </c>
    </row>
    <row r="2207" spans="16:21" x14ac:dyDescent="0.3">
      <c r="P2207">
        <f t="shared" si="37"/>
        <v>2203</v>
      </c>
      <c r="Q2207">
        <v>326.75</v>
      </c>
      <c r="R2207">
        <v>59.802895946905146</v>
      </c>
      <c r="S2207">
        <v>180</v>
      </c>
      <c r="T2207">
        <v>44.204072210600685</v>
      </c>
      <c r="U2207">
        <v>-0.16386481989271606</v>
      </c>
    </row>
    <row r="2208" spans="16:21" x14ac:dyDescent="0.3">
      <c r="P2208">
        <f t="shared" si="37"/>
        <v>2204</v>
      </c>
      <c r="Q2208">
        <v>300.5</v>
      </c>
      <c r="R2208">
        <v>50.53081867893728</v>
      </c>
      <c r="S2208">
        <v>188.66666666666666</v>
      </c>
      <c r="T2208">
        <v>44.79109760033154</v>
      </c>
      <c r="U2208">
        <v>8.4107737911462449E-2</v>
      </c>
    </row>
    <row r="2209" spans="16:21" x14ac:dyDescent="0.3">
      <c r="P2209">
        <f t="shared" si="37"/>
        <v>2205</v>
      </c>
      <c r="Q2209">
        <v>321.91666666666669</v>
      </c>
      <c r="R2209">
        <v>55.447695801511685</v>
      </c>
      <c r="S2209">
        <v>188.5</v>
      </c>
      <c r="T2209">
        <v>38.599340550184159</v>
      </c>
      <c r="U2209">
        <v>-0.10765549995170492</v>
      </c>
    </row>
    <row r="2210" spans="16:21" x14ac:dyDescent="0.3">
      <c r="P2210">
        <f t="shared" si="37"/>
        <v>2206</v>
      </c>
      <c r="Q2210">
        <v>334.75</v>
      </c>
      <c r="R2210">
        <v>49.70846827434756</v>
      </c>
      <c r="S2210">
        <v>188.58333333333334</v>
      </c>
      <c r="T2210">
        <v>47.335280583078728</v>
      </c>
      <c r="U2210">
        <v>-0.24403453428221744</v>
      </c>
    </row>
    <row r="2211" spans="16:21" x14ac:dyDescent="0.3">
      <c r="P2211">
        <f t="shared" si="37"/>
        <v>2207</v>
      </c>
      <c r="Q2211">
        <v>343.83333333333331</v>
      </c>
      <c r="R2211">
        <v>36.709754297816644</v>
      </c>
      <c r="S2211">
        <v>211.5</v>
      </c>
      <c r="T2211">
        <v>41.509035161034518</v>
      </c>
      <c r="U2211">
        <v>-1.634683809375673E-2</v>
      </c>
    </row>
    <row r="2212" spans="16:21" x14ac:dyDescent="0.3">
      <c r="P2212">
        <f t="shared" si="37"/>
        <v>2208</v>
      </c>
      <c r="Q2212">
        <v>299.16666666666669</v>
      </c>
      <c r="R2212">
        <v>50.766548279772095</v>
      </c>
      <c r="S2212">
        <v>164.5</v>
      </c>
      <c r="T2212">
        <v>43.600458713183279</v>
      </c>
      <c r="U2212">
        <v>-0.17833165485014735</v>
      </c>
    </row>
    <row r="2213" spans="16:21" x14ac:dyDescent="0.3">
      <c r="P2213">
        <f t="shared" si="37"/>
        <v>2209</v>
      </c>
      <c r="Q2213">
        <v>317</v>
      </c>
      <c r="R2213">
        <v>48.090823165415586</v>
      </c>
      <c r="S2213">
        <v>187.16666666666666</v>
      </c>
      <c r="T2213">
        <v>46.273560747390363</v>
      </c>
      <c r="U2213">
        <v>0.11622363518099872</v>
      </c>
    </row>
    <row r="2214" spans="16:21" x14ac:dyDescent="0.3">
      <c r="P2214">
        <f t="shared" si="37"/>
        <v>2210</v>
      </c>
      <c r="Q2214">
        <v>325.16666666666669</v>
      </c>
      <c r="R2214">
        <v>41.841330878653665</v>
      </c>
      <c r="S2214">
        <v>162.25</v>
      </c>
      <c r="T2214">
        <v>43.782779927521943</v>
      </c>
      <c r="U2214">
        <v>-0.18229658624705161</v>
      </c>
    </row>
    <row r="2215" spans="16:21" x14ac:dyDescent="0.3">
      <c r="P2215">
        <f t="shared" si="37"/>
        <v>2211</v>
      </c>
      <c r="Q2215">
        <v>327.66666666666669</v>
      </c>
      <c r="R2215">
        <v>56.058951654540131</v>
      </c>
      <c r="S2215">
        <v>169.16666666666666</v>
      </c>
      <c r="T2215">
        <v>41.454977403384909</v>
      </c>
      <c r="U2215">
        <v>0.13838931821173456</v>
      </c>
    </row>
    <row r="2216" spans="16:21" x14ac:dyDescent="0.3">
      <c r="P2216">
        <f t="shared" si="37"/>
        <v>2212</v>
      </c>
      <c r="Q2216">
        <v>305.33333333333331</v>
      </c>
      <c r="R2216">
        <v>42.09369059465795</v>
      </c>
      <c r="S2216">
        <v>188.58333333333334</v>
      </c>
      <c r="T2216">
        <v>49.446864655329016</v>
      </c>
      <c r="U2216">
        <v>-3.2510153479282919E-2</v>
      </c>
    </row>
    <row r="2217" spans="16:21" x14ac:dyDescent="0.3">
      <c r="P2217">
        <f t="shared" si="37"/>
        <v>2213</v>
      </c>
      <c r="Q2217">
        <v>331.83333333333331</v>
      </c>
      <c r="R2217">
        <v>59.157468341757728</v>
      </c>
      <c r="S2217">
        <v>206.75</v>
      </c>
      <c r="T2217">
        <v>53.782601106846649</v>
      </c>
      <c r="U2217">
        <v>-0.45989681822026551</v>
      </c>
    </row>
    <row r="2218" spans="16:21" x14ac:dyDescent="0.3">
      <c r="P2218">
        <f t="shared" si="37"/>
        <v>2214</v>
      </c>
      <c r="Q2218">
        <v>322.16666666666669</v>
      </c>
      <c r="R2218">
        <v>52.978268843904068</v>
      </c>
      <c r="S2218">
        <v>187.25</v>
      </c>
      <c r="T2218">
        <v>39.673955276386643</v>
      </c>
      <c r="U2218">
        <v>-0.43500484472391171</v>
      </c>
    </row>
    <row r="2219" spans="16:21" x14ac:dyDescent="0.3">
      <c r="P2219">
        <f t="shared" si="37"/>
        <v>2215</v>
      </c>
      <c r="Q2219">
        <v>336.5</v>
      </c>
      <c r="R2219">
        <v>46.796464512921176</v>
      </c>
      <c r="S2219">
        <v>185.25</v>
      </c>
      <c r="T2219">
        <v>40.64955551585237</v>
      </c>
      <c r="U2219">
        <v>-5.9904963619784028E-2</v>
      </c>
    </row>
    <row r="2220" spans="16:21" x14ac:dyDescent="0.3">
      <c r="P2220">
        <f t="shared" si="37"/>
        <v>2216</v>
      </c>
      <c r="Q2220">
        <v>305.16666666666669</v>
      </c>
      <c r="R2220">
        <v>48.585133029715571</v>
      </c>
      <c r="S2220">
        <v>185.5</v>
      </c>
      <c r="T2220">
        <v>48.888556013559132</v>
      </c>
      <c r="U2220">
        <v>-0.73553763272495032</v>
      </c>
    </row>
    <row r="2221" spans="16:21" x14ac:dyDescent="0.3">
      <c r="P2221">
        <f t="shared" si="37"/>
        <v>2217</v>
      </c>
      <c r="Q2221">
        <v>314.16666666666669</v>
      </c>
      <c r="R2221">
        <v>45.552833128803449</v>
      </c>
      <c r="S2221">
        <v>164.41666666666666</v>
      </c>
      <c r="T2221">
        <v>42.354474558793868</v>
      </c>
      <c r="U2221">
        <v>-0.24896697008856727</v>
      </c>
    </row>
    <row r="2222" spans="16:21" x14ac:dyDescent="0.3">
      <c r="P2222">
        <f t="shared" si="37"/>
        <v>2218</v>
      </c>
      <c r="Q2222">
        <v>300.83333333333331</v>
      </c>
      <c r="R2222">
        <v>56.103529840876035</v>
      </c>
      <c r="S2222">
        <v>199.5</v>
      </c>
      <c r="T2222">
        <v>35.582171225079968</v>
      </c>
      <c r="U2222">
        <v>0.21799579211650977</v>
      </c>
    </row>
    <row r="2223" spans="16:21" x14ac:dyDescent="0.3">
      <c r="P2223">
        <f t="shared" si="37"/>
        <v>2219</v>
      </c>
      <c r="Q2223">
        <v>311.5</v>
      </c>
      <c r="R2223">
        <v>58.066576209789332</v>
      </c>
      <c r="S2223">
        <v>180.41666666666666</v>
      </c>
      <c r="T2223">
        <v>40.580914307844367</v>
      </c>
      <c r="U2223">
        <v>-0.25256225120940151</v>
      </c>
    </row>
    <row r="2224" spans="16:21" x14ac:dyDescent="0.3">
      <c r="P2224">
        <f t="shared" si="37"/>
        <v>2220</v>
      </c>
      <c r="Q2224">
        <v>325.66666666666669</v>
      </c>
      <c r="R2224">
        <v>32.261244222563377</v>
      </c>
      <c r="S2224">
        <v>181.08333333333334</v>
      </c>
      <c r="T2224">
        <v>29.898185817061158</v>
      </c>
      <c r="U2224">
        <v>0.5446079247039689</v>
      </c>
    </row>
    <row r="2225" spans="16:21" x14ac:dyDescent="0.3">
      <c r="P2225">
        <f t="shared" si="37"/>
        <v>2221</v>
      </c>
      <c r="Q2225">
        <v>294.41666666666669</v>
      </c>
      <c r="R2225">
        <v>49.406400640427357</v>
      </c>
      <c r="S2225">
        <v>183.25</v>
      </c>
      <c r="T2225">
        <v>46.376179230290198</v>
      </c>
      <c r="U2225">
        <v>0.41912855297315582</v>
      </c>
    </row>
    <row r="2226" spans="16:21" x14ac:dyDescent="0.3">
      <c r="P2226">
        <f t="shared" si="37"/>
        <v>2222</v>
      </c>
      <c r="Q2226">
        <v>302.25</v>
      </c>
      <c r="R2226">
        <v>38.00029904188554</v>
      </c>
      <c r="S2226">
        <v>185.16666666666666</v>
      </c>
      <c r="T2226">
        <v>45.676397989917454</v>
      </c>
      <c r="U2226">
        <v>0.33989101869028038</v>
      </c>
    </row>
    <row r="2227" spans="16:21" x14ac:dyDescent="0.3">
      <c r="P2227">
        <f t="shared" si="37"/>
        <v>2223</v>
      </c>
      <c r="Q2227">
        <v>314.16666666666669</v>
      </c>
      <c r="R2227">
        <v>30.150631934681005</v>
      </c>
      <c r="S2227">
        <v>186.33333333333334</v>
      </c>
      <c r="T2227">
        <v>44.817474946789027</v>
      </c>
      <c r="U2227">
        <v>-8.9993556740615765E-2</v>
      </c>
    </row>
    <row r="2228" spans="16:21" x14ac:dyDescent="0.3">
      <c r="P2228">
        <f t="shared" si="37"/>
        <v>2224</v>
      </c>
      <c r="Q2228">
        <v>331.66666666666669</v>
      </c>
      <c r="R2228">
        <v>41.655149923527134</v>
      </c>
      <c r="S2228">
        <v>172.75</v>
      </c>
      <c r="T2228">
        <v>49.51606718117776</v>
      </c>
      <c r="U2228">
        <v>-5.8663845055026941E-2</v>
      </c>
    </row>
    <row r="2229" spans="16:21" x14ac:dyDescent="0.3">
      <c r="P2229">
        <f t="shared" si="37"/>
        <v>2225</v>
      </c>
      <c r="Q2229">
        <v>324.41666666666669</v>
      </c>
      <c r="R2229">
        <v>37.327684908202755</v>
      </c>
      <c r="S2229">
        <v>183</v>
      </c>
      <c r="T2229">
        <v>49.646019706792934</v>
      </c>
      <c r="U2229">
        <v>0.45641669910126936</v>
      </c>
    </row>
    <row r="2230" spans="16:21" x14ac:dyDescent="0.3">
      <c r="P2230">
        <f t="shared" si="37"/>
        <v>2226</v>
      </c>
      <c r="Q2230">
        <v>300.16666666666669</v>
      </c>
      <c r="R2230">
        <v>50.486421816947917</v>
      </c>
      <c r="S2230">
        <v>190.5</v>
      </c>
      <c r="T2230">
        <v>40.297755407827509</v>
      </c>
      <c r="U2230">
        <v>8.6820976743382808E-2</v>
      </c>
    </row>
    <row r="2231" spans="16:21" x14ac:dyDescent="0.3">
      <c r="P2231">
        <f t="shared" si="37"/>
        <v>2227</v>
      </c>
      <c r="Q2231">
        <v>307.83333333333331</v>
      </c>
      <c r="R2231">
        <v>38.907427038907187</v>
      </c>
      <c r="S2231">
        <v>207.83333333333334</v>
      </c>
      <c r="T2231">
        <v>50.619495585528462</v>
      </c>
      <c r="U2231">
        <v>0.49633302450790795</v>
      </c>
    </row>
    <row r="2232" spans="16:21" x14ac:dyDescent="0.3">
      <c r="P2232">
        <f t="shared" si="37"/>
        <v>2228</v>
      </c>
      <c r="Q2232">
        <v>327.25</v>
      </c>
      <c r="R2232">
        <v>47.388385611973433</v>
      </c>
      <c r="S2232">
        <v>198.5</v>
      </c>
      <c r="T2232">
        <v>55.214457922145385</v>
      </c>
      <c r="U2232">
        <v>0.2976016314876751</v>
      </c>
    </row>
    <row r="2233" spans="16:21" x14ac:dyDescent="0.3">
      <c r="P2233">
        <f t="shared" si="37"/>
        <v>2229</v>
      </c>
      <c r="Q2233">
        <v>327</v>
      </c>
      <c r="R2233">
        <v>50.353297264971097</v>
      </c>
      <c r="S2233">
        <v>169.5</v>
      </c>
      <c r="T2233">
        <v>41.152708957557756</v>
      </c>
      <c r="U2233">
        <v>-0.23019295907821677</v>
      </c>
    </row>
    <row r="2234" spans="16:21" x14ac:dyDescent="0.3">
      <c r="P2234">
        <f t="shared" si="37"/>
        <v>2230</v>
      </c>
      <c r="Q2234">
        <v>315.33333333333331</v>
      </c>
      <c r="R2234">
        <v>41.399019165661343</v>
      </c>
      <c r="S2234">
        <v>191.16666666666666</v>
      </c>
      <c r="T2234">
        <v>39.304946099426083</v>
      </c>
      <c r="U2234">
        <v>0.33444981008819974</v>
      </c>
    </row>
    <row r="2235" spans="16:21" x14ac:dyDescent="0.3">
      <c r="P2235">
        <f t="shared" si="37"/>
        <v>2231</v>
      </c>
      <c r="Q2235">
        <v>303.25</v>
      </c>
      <c r="R2235">
        <v>49.83449882086979</v>
      </c>
      <c r="S2235">
        <v>180.58333333333334</v>
      </c>
      <c r="T2235">
        <v>48.031160971211449</v>
      </c>
      <c r="U2235">
        <v>-0.48723499974248369</v>
      </c>
    </row>
    <row r="2236" spans="16:21" x14ac:dyDescent="0.3">
      <c r="P2236">
        <f t="shared" si="37"/>
        <v>2232</v>
      </c>
      <c r="Q2236">
        <v>362.41666666666669</v>
      </c>
      <c r="R2236">
        <v>23.558277191730813</v>
      </c>
      <c r="S2236">
        <v>170.16666666666666</v>
      </c>
      <c r="T2236">
        <v>41.232893606337122</v>
      </c>
      <c r="U2236">
        <v>-0.2931954760831465</v>
      </c>
    </row>
    <row r="2237" spans="16:21" x14ac:dyDescent="0.3">
      <c r="P2237">
        <f t="shared" si="37"/>
        <v>2233</v>
      </c>
      <c r="Q2237">
        <v>320.16666666666669</v>
      </c>
      <c r="R2237">
        <v>43.152653628155036</v>
      </c>
      <c r="S2237">
        <v>182.58333333333334</v>
      </c>
      <c r="T2237">
        <v>44.882590942335</v>
      </c>
      <c r="U2237">
        <v>-0.30294379669673299</v>
      </c>
    </row>
    <row r="2238" spans="16:21" x14ac:dyDescent="0.3">
      <c r="P2238">
        <f t="shared" si="37"/>
        <v>2234</v>
      </c>
      <c r="Q2238">
        <v>335.25</v>
      </c>
      <c r="R2238">
        <v>42.763886633466797</v>
      </c>
      <c r="S2238">
        <v>178.75</v>
      </c>
      <c r="T2238">
        <v>51.301470827754137</v>
      </c>
      <c r="U2238">
        <v>-0.2146599619468772</v>
      </c>
    </row>
    <row r="2239" spans="16:21" x14ac:dyDescent="0.3">
      <c r="P2239">
        <f t="shared" si="37"/>
        <v>2235</v>
      </c>
      <c r="Q2239">
        <v>306.91666666666669</v>
      </c>
      <c r="R2239">
        <v>43.907875320396933</v>
      </c>
      <c r="S2239">
        <v>187.91666666666666</v>
      </c>
      <c r="T2239">
        <v>42.035609002873102</v>
      </c>
      <c r="U2239">
        <v>-0.35503187632161365</v>
      </c>
    </row>
    <row r="2240" spans="16:21" x14ac:dyDescent="0.3">
      <c r="P2240">
        <f t="shared" si="37"/>
        <v>2236</v>
      </c>
      <c r="Q2240">
        <v>319</v>
      </c>
      <c r="R2240">
        <v>49.000927635004103</v>
      </c>
      <c r="S2240">
        <v>177</v>
      </c>
      <c r="T2240">
        <v>43.805354591751581</v>
      </c>
      <c r="U2240">
        <v>0.38502370667988611</v>
      </c>
    </row>
    <row r="2241" spans="16:21" x14ac:dyDescent="0.3">
      <c r="P2241">
        <f t="shared" si="37"/>
        <v>2237</v>
      </c>
      <c r="Q2241">
        <v>316.08333333333331</v>
      </c>
      <c r="R2241">
        <v>43.845717803418118</v>
      </c>
      <c r="S2241">
        <v>187.5</v>
      </c>
      <c r="T2241">
        <v>41.918752583799751</v>
      </c>
      <c r="U2241">
        <v>0.26138200334862438</v>
      </c>
    </row>
    <row r="2242" spans="16:21" x14ac:dyDescent="0.3">
      <c r="P2242">
        <f t="shared" si="37"/>
        <v>2238</v>
      </c>
      <c r="Q2242">
        <v>328.75</v>
      </c>
      <c r="R2242">
        <v>42.814876344135762</v>
      </c>
      <c r="S2242">
        <v>169.16666666666666</v>
      </c>
      <c r="T2242">
        <v>38.090402831668627</v>
      </c>
      <c r="U2242">
        <v>0.23370614213404936</v>
      </c>
    </row>
    <row r="2243" spans="16:21" x14ac:dyDescent="0.3">
      <c r="P2243">
        <f t="shared" si="37"/>
        <v>2239</v>
      </c>
      <c r="Q2243">
        <v>307.91666666666669</v>
      </c>
      <c r="R2243">
        <v>64.058862609227504</v>
      </c>
      <c r="S2243">
        <v>159.33333333333334</v>
      </c>
      <c r="T2243">
        <v>43.942800285936478</v>
      </c>
      <c r="U2243">
        <v>0.78772731221710512</v>
      </c>
    </row>
    <row r="2244" spans="16:21" x14ac:dyDescent="0.3">
      <c r="P2244">
        <f t="shared" si="37"/>
        <v>2240</v>
      </c>
      <c r="Q2244">
        <v>305.08333333333331</v>
      </c>
      <c r="R2244">
        <v>45.599956804870637</v>
      </c>
      <c r="S2244">
        <v>189.83333333333334</v>
      </c>
      <c r="T2244">
        <v>47.222554960206239</v>
      </c>
      <c r="U2244">
        <v>0.2172165192832067</v>
      </c>
    </row>
    <row r="2245" spans="16:21" x14ac:dyDescent="0.3">
      <c r="P2245">
        <f t="shared" si="37"/>
        <v>2241</v>
      </c>
      <c r="Q2245">
        <v>311.16666666666669</v>
      </c>
      <c r="R2245">
        <v>48.850110883531677</v>
      </c>
      <c r="S2245">
        <v>204.33333333333334</v>
      </c>
      <c r="T2245">
        <v>35.471713015336967</v>
      </c>
      <c r="U2245">
        <v>0.65371621789258016</v>
      </c>
    </row>
    <row r="2246" spans="16:21" x14ac:dyDescent="0.3">
      <c r="P2246">
        <f t="shared" ref="P2246:P2309" si="38">P2245+1</f>
        <v>2242</v>
      </c>
      <c r="Q2246">
        <v>317.08333333333331</v>
      </c>
      <c r="R2246">
        <v>27.15430095962812</v>
      </c>
      <c r="S2246">
        <v>179.41666666666666</v>
      </c>
      <c r="T2246">
        <v>51.461297608155526</v>
      </c>
      <c r="U2246">
        <v>9.8597925080039311E-2</v>
      </c>
    </row>
    <row r="2247" spans="16:21" x14ac:dyDescent="0.3">
      <c r="P2247">
        <f t="shared" si="38"/>
        <v>2243</v>
      </c>
      <c r="Q2247">
        <v>309.75</v>
      </c>
      <c r="R2247">
        <v>42.651068408231417</v>
      </c>
      <c r="S2247">
        <v>181</v>
      </c>
      <c r="T2247">
        <v>46.411205543489174</v>
      </c>
      <c r="U2247">
        <v>-0.56166971521132636</v>
      </c>
    </row>
    <row r="2248" spans="16:21" x14ac:dyDescent="0.3">
      <c r="P2248">
        <f t="shared" si="38"/>
        <v>2244</v>
      </c>
      <c r="Q2248">
        <v>287.83333333333331</v>
      </c>
      <c r="R2248">
        <v>40.07001448222919</v>
      </c>
      <c r="S2248">
        <v>180.66666666666666</v>
      </c>
      <c r="T2248">
        <v>37.866591976025376</v>
      </c>
      <c r="U2248">
        <v>-2.3885895082310506E-2</v>
      </c>
    </row>
    <row r="2249" spans="16:21" x14ac:dyDescent="0.3">
      <c r="P2249">
        <f t="shared" si="38"/>
        <v>2245</v>
      </c>
      <c r="Q2249">
        <v>306.16666666666669</v>
      </c>
      <c r="R2249">
        <v>46.828183691862264</v>
      </c>
      <c r="S2249">
        <v>203.25</v>
      </c>
      <c r="T2249">
        <v>48.349344265554329</v>
      </c>
      <c r="U2249">
        <v>-0.1444877140792282</v>
      </c>
    </row>
    <row r="2250" spans="16:21" x14ac:dyDescent="0.3">
      <c r="P2250">
        <f t="shared" si="38"/>
        <v>2246</v>
      </c>
      <c r="Q2250">
        <v>341.66666666666669</v>
      </c>
      <c r="R2250">
        <v>51.248651127851645</v>
      </c>
      <c r="S2250">
        <v>202.08333333333334</v>
      </c>
      <c r="T2250">
        <v>31.052619076579568</v>
      </c>
      <c r="U2250">
        <v>0.21903650689650161</v>
      </c>
    </row>
    <row r="2251" spans="16:21" x14ac:dyDescent="0.3">
      <c r="P2251">
        <f t="shared" si="38"/>
        <v>2247</v>
      </c>
      <c r="Q2251">
        <v>314.66666666666669</v>
      </c>
      <c r="R2251">
        <v>54.664818889688377</v>
      </c>
      <c r="S2251">
        <v>161.25</v>
      </c>
      <c r="T2251">
        <v>33.659052544327778</v>
      </c>
      <c r="U2251">
        <v>0.27347343107547689</v>
      </c>
    </row>
    <row r="2252" spans="16:21" x14ac:dyDescent="0.3">
      <c r="P2252">
        <f t="shared" si="38"/>
        <v>2248</v>
      </c>
      <c r="Q2252">
        <v>319.41666666666669</v>
      </c>
      <c r="R2252">
        <v>53.498442344925714</v>
      </c>
      <c r="S2252">
        <v>183.33333333333334</v>
      </c>
      <c r="T2252">
        <v>43.328204824725141</v>
      </c>
      <c r="U2252">
        <v>8.3274811714375962E-3</v>
      </c>
    </row>
    <row r="2253" spans="16:21" x14ac:dyDescent="0.3">
      <c r="P2253">
        <f t="shared" si="38"/>
        <v>2249</v>
      </c>
      <c r="Q2253">
        <v>311.33333333333331</v>
      </c>
      <c r="R2253">
        <v>49.803857706248515</v>
      </c>
      <c r="S2253">
        <v>188.66666666666666</v>
      </c>
      <c r="T2253">
        <v>49.567829254161403</v>
      </c>
      <c r="U2253">
        <v>0.67910472015491596</v>
      </c>
    </row>
    <row r="2254" spans="16:21" x14ac:dyDescent="0.3">
      <c r="P2254">
        <f t="shared" si="38"/>
        <v>2250</v>
      </c>
      <c r="Q2254">
        <v>340.41666666666669</v>
      </c>
      <c r="R2254">
        <v>46.186299293451185</v>
      </c>
      <c r="S2254">
        <v>168.41666666666666</v>
      </c>
      <c r="T2254">
        <v>44.939268783413475</v>
      </c>
      <c r="U2254">
        <v>-0.18912945325239794</v>
      </c>
    </row>
    <row r="2255" spans="16:21" x14ac:dyDescent="0.3">
      <c r="P2255">
        <f t="shared" si="38"/>
        <v>2251</v>
      </c>
      <c r="Q2255">
        <v>331.58333333333331</v>
      </c>
      <c r="R2255">
        <v>37.227698225266657</v>
      </c>
      <c r="S2255">
        <v>197.25</v>
      </c>
      <c r="T2255">
        <v>35.195880440756135</v>
      </c>
      <c r="U2255">
        <v>1.0979764241470904E-2</v>
      </c>
    </row>
    <row r="2256" spans="16:21" x14ac:dyDescent="0.3">
      <c r="P2256">
        <f t="shared" si="38"/>
        <v>2252</v>
      </c>
      <c r="Q2256">
        <v>312</v>
      </c>
      <c r="R2256">
        <v>49.405557287708952</v>
      </c>
      <c r="S2256">
        <v>191.83333333333334</v>
      </c>
      <c r="T2256">
        <v>31.92842373848487</v>
      </c>
      <c r="U2256">
        <v>-2.8700097796168795E-2</v>
      </c>
    </row>
    <row r="2257" spans="16:21" x14ac:dyDescent="0.3">
      <c r="P2257">
        <f t="shared" si="38"/>
        <v>2253</v>
      </c>
      <c r="Q2257">
        <v>337.08333333333331</v>
      </c>
      <c r="R2257">
        <v>50.158763094314061</v>
      </c>
      <c r="S2257">
        <v>186.91666666666666</v>
      </c>
      <c r="T2257">
        <v>49.887980577095</v>
      </c>
      <c r="U2257">
        <v>-0.47791721377365209</v>
      </c>
    </row>
    <row r="2258" spans="16:21" x14ac:dyDescent="0.3">
      <c r="P2258">
        <f t="shared" si="38"/>
        <v>2254</v>
      </c>
      <c r="Q2258">
        <v>306.33333333333331</v>
      </c>
      <c r="R2258">
        <v>48.368534725740439</v>
      </c>
      <c r="S2258">
        <v>196.33333333333334</v>
      </c>
      <c r="T2258">
        <v>41.768481665079257</v>
      </c>
      <c r="U2258">
        <v>0.38652003137397922</v>
      </c>
    </row>
    <row r="2259" spans="16:21" x14ac:dyDescent="0.3">
      <c r="P2259">
        <f t="shared" si="38"/>
        <v>2255</v>
      </c>
      <c r="Q2259">
        <v>310.5</v>
      </c>
      <c r="R2259">
        <v>46.506109080616298</v>
      </c>
      <c r="S2259">
        <v>169.58333333333334</v>
      </c>
      <c r="T2259">
        <v>50.527145419491355</v>
      </c>
      <c r="U2259">
        <v>-8.0567067424011846E-2</v>
      </c>
    </row>
    <row r="2260" spans="16:21" x14ac:dyDescent="0.3">
      <c r="P2260">
        <f t="shared" si="38"/>
        <v>2256</v>
      </c>
      <c r="Q2260">
        <v>311.41666666666669</v>
      </c>
      <c r="R2260">
        <v>48.879180050653972</v>
      </c>
      <c r="S2260">
        <v>203.66666666666666</v>
      </c>
      <c r="T2260">
        <v>53.970249941869646</v>
      </c>
      <c r="U2260">
        <v>-0.18241402107040861</v>
      </c>
    </row>
    <row r="2261" spans="16:21" x14ac:dyDescent="0.3">
      <c r="P2261">
        <f t="shared" si="38"/>
        <v>2257</v>
      </c>
      <c r="Q2261">
        <v>308.58333333333331</v>
      </c>
      <c r="R2261">
        <v>36.008732105960007</v>
      </c>
      <c r="S2261">
        <v>178</v>
      </c>
      <c r="T2261">
        <v>47.057025366714761</v>
      </c>
      <c r="U2261">
        <v>-0.20891564387142389</v>
      </c>
    </row>
    <row r="2262" spans="16:21" x14ac:dyDescent="0.3">
      <c r="P2262">
        <f t="shared" si="38"/>
        <v>2258</v>
      </c>
      <c r="Q2262">
        <v>322.16666666666669</v>
      </c>
      <c r="R2262">
        <v>48.933783335392725</v>
      </c>
      <c r="S2262">
        <v>174.33333333333334</v>
      </c>
      <c r="T2262">
        <v>47.177292945833287</v>
      </c>
      <c r="U2262">
        <v>0.3087450689354207</v>
      </c>
    </row>
    <row r="2263" spans="16:21" x14ac:dyDescent="0.3">
      <c r="P2263">
        <f t="shared" si="38"/>
        <v>2259</v>
      </c>
      <c r="Q2263">
        <v>313.91666666666669</v>
      </c>
      <c r="R2263">
        <v>45.72737062463171</v>
      </c>
      <c r="S2263">
        <v>196.33333333333334</v>
      </c>
      <c r="T2263">
        <v>40.068880088107697</v>
      </c>
      <c r="U2263">
        <v>0.12217173043572332</v>
      </c>
    </row>
    <row r="2264" spans="16:21" x14ac:dyDescent="0.3">
      <c r="P2264">
        <f t="shared" si="38"/>
        <v>2260</v>
      </c>
      <c r="Q2264">
        <v>311</v>
      </c>
      <c r="R2264">
        <v>52.565111139337553</v>
      </c>
      <c r="S2264">
        <v>175.83333333333334</v>
      </c>
      <c r="T2264">
        <v>43.463324839001999</v>
      </c>
      <c r="U2264">
        <v>-0.36667569319121768</v>
      </c>
    </row>
    <row r="2265" spans="16:21" x14ac:dyDescent="0.3">
      <c r="P2265">
        <f t="shared" si="38"/>
        <v>2261</v>
      </c>
      <c r="Q2265">
        <v>310.41666666666669</v>
      </c>
      <c r="R2265">
        <v>52.222353857560357</v>
      </c>
      <c r="S2265">
        <v>190.16666666666666</v>
      </c>
      <c r="T2265">
        <v>45.638566891158952</v>
      </c>
      <c r="U2265">
        <v>-0.42563532470910326</v>
      </c>
    </row>
    <row r="2266" spans="16:21" x14ac:dyDescent="0.3">
      <c r="P2266">
        <f t="shared" si="38"/>
        <v>2262</v>
      </c>
      <c r="Q2266">
        <v>311.08333333333331</v>
      </c>
      <c r="R2266">
        <v>44.338487966455538</v>
      </c>
      <c r="S2266">
        <v>190.91666666666666</v>
      </c>
      <c r="T2266">
        <v>47.641575298993828</v>
      </c>
      <c r="U2266">
        <v>8.009513592757847E-2</v>
      </c>
    </row>
    <row r="2267" spans="16:21" x14ac:dyDescent="0.3">
      <c r="P2267">
        <f t="shared" si="38"/>
        <v>2263</v>
      </c>
      <c r="Q2267">
        <v>335.16666666666669</v>
      </c>
      <c r="R2267">
        <v>47.357121636528724</v>
      </c>
      <c r="S2267">
        <v>200.16666666666666</v>
      </c>
      <c r="T2267">
        <v>44.885375900141149</v>
      </c>
      <c r="U2267">
        <v>-0.18438634347558902</v>
      </c>
    </row>
    <row r="2268" spans="16:21" x14ac:dyDescent="0.3">
      <c r="P2268">
        <f t="shared" si="38"/>
        <v>2264</v>
      </c>
      <c r="Q2268">
        <v>317.75</v>
      </c>
      <c r="R2268">
        <v>57.114120209215578</v>
      </c>
      <c r="S2268">
        <v>214</v>
      </c>
      <c r="T2268">
        <v>34.356420598828919</v>
      </c>
      <c r="U2268">
        <v>0.39342857353594468</v>
      </c>
    </row>
    <row r="2269" spans="16:21" x14ac:dyDescent="0.3">
      <c r="P2269">
        <f t="shared" si="38"/>
        <v>2265</v>
      </c>
      <c r="Q2269">
        <v>318.5</v>
      </c>
      <c r="R2269">
        <v>48.948024382084014</v>
      </c>
      <c r="S2269">
        <v>193.5</v>
      </c>
      <c r="T2269">
        <v>54.884175563387373</v>
      </c>
      <c r="U2269">
        <v>0.20432340196835072</v>
      </c>
    </row>
    <row r="2270" spans="16:21" x14ac:dyDescent="0.3">
      <c r="P2270">
        <f t="shared" si="38"/>
        <v>2266</v>
      </c>
      <c r="Q2270">
        <v>320.66666666666669</v>
      </c>
      <c r="R2270">
        <v>43.822645315227717</v>
      </c>
      <c r="S2270">
        <v>188.58333333333334</v>
      </c>
      <c r="T2270">
        <v>44.023667876874313</v>
      </c>
      <c r="U2270">
        <v>-3.7446178049596608E-2</v>
      </c>
    </row>
    <row r="2271" spans="16:21" x14ac:dyDescent="0.3">
      <c r="P2271">
        <f t="shared" si="38"/>
        <v>2267</v>
      </c>
      <c r="Q2271">
        <v>330.33333333333331</v>
      </c>
      <c r="R2271">
        <v>46.997743337184666</v>
      </c>
      <c r="S2271">
        <v>190.41666666666666</v>
      </c>
      <c r="T2271">
        <v>55.715932654090544</v>
      </c>
      <c r="U2271">
        <v>-0.24290815132099872</v>
      </c>
    </row>
    <row r="2272" spans="16:21" x14ac:dyDescent="0.3">
      <c r="P2272">
        <f t="shared" si="38"/>
        <v>2268</v>
      </c>
      <c r="Q2272">
        <v>313.25</v>
      </c>
      <c r="R2272">
        <v>64.290710484061805</v>
      </c>
      <c r="S2272">
        <v>172.66666666666666</v>
      </c>
      <c r="T2272">
        <v>50.056937278432962</v>
      </c>
      <c r="U2272">
        <v>0.45830305623491047</v>
      </c>
    </row>
    <row r="2273" spans="16:21" x14ac:dyDescent="0.3">
      <c r="P2273">
        <f t="shared" si="38"/>
        <v>2269</v>
      </c>
      <c r="Q2273">
        <v>338</v>
      </c>
      <c r="R2273">
        <v>55.666213026640072</v>
      </c>
      <c r="S2273">
        <v>185.08333333333334</v>
      </c>
      <c r="T2273">
        <v>54.128564687709179</v>
      </c>
      <c r="U2273">
        <v>0.44653020526918658</v>
      </c>
    </row>
    <row r="2274" spans="16:21" x14ac:dyDescent="0.3">
      <c r="P2274">
        <f t="shared" si="38"/>
        <v>2270</v>
      </c>
      <c r="Q2274">
        <v>327.58333333333331</v>
      </c>
      <c r="R2274">
        <v>53.318013898312202</v>
      </c>
      <c r="S2274">
        <v>199.08333333333334</v>
      </c>
      <c r="T2274">
        <v>37.679167944232773</v>
      </c>
      <c r="U2274">
        <v>7.1244562843337952E-2</v>
      </c>
    </row>
    <row r="2275" spans="16:21" x14ac:dyDescent="0.3">
      <c r="P2275">
        <f t="shared" si="38"/>
        <v>2271</v>
      </c>
      <c r="Q2275">
        <v>327.91666666666669</v>
      </c>
      <c r="R2275">
        <v>44.309773872206428</v>
      </c>
      <c r="S2275">
        <v>170.91666666666666</v>
      </c>
      <c r="T2275">
        <v>39.169696852479639</v>
      </c>
      <c r="U2275">
        <v>0.59889762851082617</v>
      </c>
    </row>
    <row r="2276" spans="16:21" x14ac:dyDescent="0.3">
      <c r="P2276">
        <f t="shared" si="38"/>
        <v>2272</v>
      </c>
      <c r="Q2276">
        <v>291.66666666666669</v>
      </c>
      <c r="R2276">
        <v>40.85525076598492</v>
      </c>
      <c r="S2276">
        <v>147.33333333333334</v>
      </c>
      <c r="T2276">
        <v>33.361200472550387</v>
      </c>
      <c r="U2276">
        <v>2.1565932618284635E-3</v>
      </c>
    </row>
    <row r="2277" spans="16:21" x14ac:dyDescent="0.3">
      <c r="P2277">
        <f t="shared" si="38"/>
        <v>2273</v>
      </c>
      <c r="Q2277">
        <v>320.25</v>
      </c>
      <c r="R2277">
        <v>44.972971680979477</v>
      </c>
      <c r="S2277">
        <v>201.08333333333334</v>
      </c>
      <c r="T2277">
        <v>52.291939815778221</v>
      </c>
      <c r="U2277">
        <v>0.17011698395951561</v>
      </c>
    </row>
    <row r="2278" spans="16:21" x14ac:dyDescent="0.3">
      <c r="P2278">
        <f t="shared" si="38"/>
        <v>2274</v>
      </c>
      <c r="Q2278">
        <v>313.08333333333331</v>
      </c>
      <c r="R2278">
        <v>50.634983115939932</v>
      </c>
      <c r="S2278">
        <v>184.41666666666666</v>
      </c>
      <c r="T2278">
        <v>42.05290679247954</v>
      </c>
      <c r="U2278">
        <v>3.6826605310854126E-2</v>
      </c>
    </row>
    <row r="2279" spans="16:21" x14ac:dyDescent="0.3">
      <c r="P2279">
        <f t="shared" si="38"/>
        <v>2275</v>
      </c>
      <c r="Q2279">
        <v>307.91666666666669</v>
      </c>
      <c r="R2279">
        <v>39.414944865975464</v>
      </c>
      <c r="S2279">
        <v>182.83333333333334</v>
      </c>
      <c r="T2279">
        <v>50.517023833255443</v>
      </c>
      <c r="U2279">
        <v>0.61791602568107229</v>
      </c>
    </row>
    <row r="2280" spans="16:21" x14ac:dyDescent="0.3">
      <c r="P2280">
        <f t="shared" si="38"/>
        <v>2276</v>
      </c>
      <c r="Q2280">
        <v>302.5</v>
      </c>
      <c r="R2280">
        <v>43.669211121796096</v>
      </c>
      <c r="S2280">
        <v>173.83333333333334</v>
      </c>
      <c r="T2280">
        <v>48.429580242081848</v>
      </c>
      <c r="U2280">
        <v>0.19824879765544651</v>
      </c>
    </row>
    <row r="2281" spans="16:21" x14ac:dyDescent="0.3">
      <c r="P2281">
        <f t="shared" si="38"/>
        <v>2277</v>
      </c>
      <c r="Q2281">
        <v>319.16666666666669</v>
      </c>
      <c r="R2281">
        <v>44.152284679552537</v>
      </c>
      <c r="S2281">
        <v>162.5</v>
      </c>
      <c r="T2281">
        <v>33.714038079654053</v>
      </c>
      <c r="U2281">
        <v>0.11536533153958826</v>
      </c>
    </row>
    <row r="2282" spans="16:21" x14ac:dyDescent="0.3">
      <c r="P2282">
        <f t="shared" si="38"/>
        <v>2278</v>
      </c>
      <c r="Q2282">
        <v>343</v>
      </c>
      <c r="R2282">
        <v>43.536818274358836</v>
      </c>
      <c r="S2282">
        <v>189.33333333333334</v>
      </c>
      <c r="T2282">
        <v>47.854577691800891</v>
      </c>
      <c r="U2282">
        <v>0.19281958389500845</v>
      </c>
    </row>
    <row r="2283" spans="16:21" x14ac:dyDescent="0.3">
      <c r="P2283">
        <f t="shared" si="38"/>
        <v>2279</v>
      </c>
      <c r="Q2283">
        <v>321</v>
      </c>
      <c r="R2283">
        <v>42.53340932832576</v>
      </c>
      <c r="S2283">
        <v>181.66666666666666</v>
      </c>
      <c r="T2283">
        <v>44.612133150550264</v>
      </c>
      <c r="U2283">
        <v>0.53606247025957421</v>
      </c>
    </row>
    <row r="2284" spans="16:21" x14ac:dyDescent="0.3">
      <c r="P2284">
        <f t="shared" si="38"/>
        <v>2280</v>
      </c>
      <c r="Q2284">
        <v>326.08333333333331</v>
      </c>
      <c r="R2284">
        <v>45.221592455843826</v>
      </c>
      <c r="S2284">
        <v>172.25</v>
      </c>
      <c r="T2284">
        <v>43.69964634764326</v>
      </c>
      <c r="U2284">
        <v>0.31680925371880242</v>
      </c>
    </row>
    <row r="2285" spans="16:21" x14ac:dyDescent="0.3">
      <c r="P2285">
        <f t="shared" si="38"/>
        <v>2281</v>
      </c>
      <c r="Q2285">
        <v>327.5</v>
      </c>
      <c r="R2285">
        <v>33.565404267435298</v>
      </c>
      <c r="S2285">
        <v>177.16666666666666</v>
      </c>
      <c r="T2285">
        <v>25.735837529276857</v>
      </c>
      <c r="U2285">
        <v>0.15101810885288214</v>
      </c>
    </row>
    <row r="2286" spans="16:21" x14ac:dyDescent="0.3">
      <c r="P2286">
        <f t="shared" si="38"/>
        <v>2282</v>
      </c>
      <c r="Q2286">
        <v>320.75</v>
      </c>
      <c r="R2286">
        <v>47.255831770942692</v>
      </c>
      <c r="S2286">
        <v>178.25</v>
      </c>
      <c r="T2286">
        <v>46.912151943819417</v>
      </c>
      <c r="U2286">
        <v>0.13925226155827855</v>
      </c>
    </row>
    <row r="2287" spans="16:21" x14ac:dyDescent="0.3">
      <c r="P2287">
        <f t="shared" si="38"/>
        <v>2283</v>
      </c>
      <c r="Q2287">
        <v>320.25</v>
      </c>
      <c r="R2287">
        <v>52.913522932147593</v>
      </c>
      <c r="S2287">
        <v>193.25</v>
      </c>
      <c r="T2287">
        <v>52.167780024908787</v>
      </c>
      <c r="U2287">
        <v>-9.0690707860190081E-2</v>
      </c>
    </row>
    <row r="2288" spans="16:21" x14ac:dyDescent="0.3">
      <c r="P2288">
        <f t="shared" si="38"/>
        <v>2284</v>
      </c>
      <c r="Q2288">
        <v>319.58333333333331</v>
      </c>
      <c r="R2288">
        <v>51.353424836365583</v>
      </c>
      <c r="S2288">
        <v>181.08333333333334</v>
      </c>
      <c r="T2288">
        <v>50.708540312318817</v>
      </c>
      <c r="U2288">
        <v>-8.3107493009564951E-2</v>
      </c>
    </row>
    <row r="2289" spans="16:21" x14ac:dyDescent="0.3">
      <c r="P2289">
        <f t="shared" si="38"/>
        <v>2285</v>
      </c>
      <c r="Q2289">
        <v>328.58333333333331</v>
      </c>
      <c r="R2289">
        <v>53.10788048582787</v>
      </c>
      <c r="S2289">
        <v>178</v>
      </c>
      <c r="T2289">
        <v>42.761494998952671</v>
      </c>
      <c r="U2289">
        <v>-0.25623785637927693</v>
      </c>
    </row>
    <row r="2290" spans="16:21" x14ac:dyDescent="0.3">
      <c r="P2290">
        <f t="shared" si="38"/>
        <v>2286</v>
      </c>
      <c r="Q2290">
        <v>314.66666666666669</v>
      </c>
      <c r="R2290">
        <v>49.077551493590917</v>
      </c>
      <c r="S2290">
        <v>173.5</v>
      </c>
      <c r="T2290">
        <v>46.194253873280509</v>
      </c>
      <c r="U2290">
        <v>-0.41041603241584607</v>
      </c>
    </row>
    <row r="2291" spans="16:21" x14ac:dyDescent="0.3">
      <c r="P2291">
        <f t="shared" si="38"/>
        <v>2287</v>
      </c>
      <c r="Q2291">
        <v>330.41666666666669</v>
      </c>
      <c r="R2291">
        <v>30.308889585050586</v>
      </c>
      <c r="S2291">
        <v>175.83333333333334</v>
      </c>
      <c r="T2291">
        <v>42.03641999576805</v>
      </c>
      <c r="U2291">
        <v>0.21383271855904051</v>
      </c>
    </row>
    <row r="2292" spans="16:21" x14ac:dyDescent="0.3">
      <c r="P2292">
        <f t="shared" si="38"/>
        <v>2288</v>
      </c>
      <c r="Q2292">
        <v>322.91666666666669</v>
      </c>
      <c r="R2292">
        <v>47.31414997523251</v>
      </c>
      <c r="S2292">
        <v>182.16666666666666</v>
      </c>
      <c r="T2292">
        <v>39.281810116905355</v>
      </c>
      <c r="U2292">
        <v>0.26883429748235621</v>
      </c>
    </row>
    <row r="2293" spans="16:21" x14ac:dyDescent="0.3">
      <c r="P2293">
        <f t="shared" si="38"/>
        <v>2289</v>
      </c>
      <c r="Q2293">
        <v>308.25</v>
      </c>
      <c r="R2293">
        <v>50.04021110339891</v>
      </c>
      <c r="S2293">
        <v>174.08333333333334</v>
      </c>
      <c r="T2293">
        <v>50.21129596439674</v>
      </c>
      <c r="U2293">
        <v>0.33618959443302532</v>
      </c>
    </row>
    <row r="2294" spans="16:21" x14ac:dyDescent="0.3">
      <c r="P2294">
        <f t="shared" si="38"/>
        <v>2290</v>
      </c>
      <c r="Q2294">
        <v>304.08333333333331</v>
      </c>
      <c r="R2294">
        <v>60.904483091198365</v>
      </c>
      <c r="S2294">
        <v>205.41666666666666</v>
      </c>
      <c r="T2294">
        <v>36.987610538305056</v>
      </c>
      <c r="U2294">
        <v>0.1543829885949024</v>
      </c>
    </row>
    <row r="2295" spans="16:21" x14ac:dyDescent="0.3">
      <c r="P2295">
        <f t="shared" si="38"/>
        <v>2291</v>
      </c>
      <c r="Q2295">
        <v>311.08333333333331</v>
      </c>
      <c r="R2295">
        <v>48.025482503531151</v>
      </c>
      <c r="S2295">
        <v>176.75</v>
      </c>
      <c r="T2295">
        <v>50.483345588601615</v>
      </c>
      <c r="U2295">
        <v>2.5619290013827092E-2</v>
      </c>
    </row>
    <row r="2296" spans="16:21" x14ac:dyDescent="0.3">
      <c r="P2296">
        <f t="shared" si="38"/>
        <v>2292</v>
      </c>
      <c r="Q2296">
        <v>327.08333333333331</v>
      </c>
      <c r="R2296">
        <v>46.239413202735825</v>
      </c>
      <c r="S2296">
        <v>198.75</v>
      </c>
      <c r="T2296">
        <v>48.68474653784844</v>
      </c>
      <c r="U2296">
        <v>0.17272958214936135</v>
      </c>
    </row>
    <row r="2297" spans="16:21" x14ac:dyDescent="0.3">
      <c r="P2297">
        <f t="shared" si="38"/>
        <v>2293</v>
      </c>
      <c r="Q2297">
        <v>346.75</v>
      </c>
      <c r="R2297">
        <v>41.45342402789381</v>
      </c>
      <c r="S2297">
        <v>160.5</v>
      </c>
      <c r="T2297">
        <v>40.338341787706376</v>
      </c>
      <c r="U2297">
        <v>0.16459362733850949</v>
      </c>
    </row>
    <row r="2298" spans="16:21" x14ac:dyDescent="0.3">
      <c r="P2298">
        <f t="shared" si="38"/>
        <v>2294</v>
      </c>
      <c r="Q2298">
        <v>329.66666666666669</v>
      </c>
      <c r="R2298">
        <v>31.017101832063645</v>
      </c>
      <c r="S2298">
        <v>189.66666666666666</v>
      </c>
      <c r="T2298">
        <v>52.922470452425785</v>
      </c>
      <c r="U2298">
        <v>-9.2948890480791607E-2</v>
      </c>
    </row>
    <row r="2299" spans="16:21" x14ac:dyDescent="0.3">
      <c r="P2299">
        <f t="shared" si="38"/>
        <v>2295</v>
      </c>
      <c r="Q2299">
        <v>318.75</v>
      </c>
      <c r="R2299">
        <v>57.663798317173281</v>
      </c>
      <c r="S2299">
        <v>185.5</v>
      </c>
      <c r="T2299">
        <v>47.025138344970728</v>
      </c>
      <c r="U2299">
        <v>-0.5444357567755137</v>
      </c>
    </row>
    <row r="2300" spans="16:21" x14ac:dyDescent="0.3">
      <c r="P2300">
        <f t="shared" si="38"/>
        <v>2296</v>
      </c>
      <c r="Q2300">
        <v>328.08333333333331</v>
      </c>
      <c r="R2300">
        <v>58.642923053361102</v>
      </c>
      <c r="S2300">
        <v>199.41666666666666</v>
      </c>
      <c r="T2300">
        <v>39.389565608011985</v>
      </c>
      <c r="U2300">
        <v>-0.25571207243467542</v>
      </c>
    </row>
    <row r="2301" spans="16:21" x14ac:dyDescent="0.3">
      <c r="P2301">
        <f t="shared" si="38"/>
        <v>2297</v>
      </c>
      <c r="Q2301">
        <v>342.58333333333331</v>
      </c>
      <c r="R2301">
        <v>58.858008388962318</v>
      </c>
      <c r="S2301">
        <v>183.75</v>
      </c>
      <c r="T2301">
        <v>36.03060567704275</v>
      </c>
      <c r="U2301">
        <v>-0.17032409171111004</v>
      </c>
    </row>
    <row r="2302" spans="16:21" x14ac:dyDescent="0.3">
      <c r="P2302">
        <f t="shared" si="38"/>
        <v>2298</v>
      </c>
      <c r="Q2302">
        <v>320.83333333333331</v>
      </c>
      <c r="R2302">
        <v>56.124590840109505</v>
      </c>
      <c r="S2302">
        <v>171.41666666666666</v>
      </c>
      <c r="T2302">
        <v>51.507207498003865</v>
      </c>
      <c r="U2302">
        <v>0.31676542348088882</v>
      </c>
    </row>
    <row r="2303" spans="16:21" x14ac:dyDescent="0.3">
      <c r="P2303">
        <f t="shared" si="38"/>
        <v>2299</v>
      </c>
      <c r="Q2303">
        <v>333.75</v>
      </c>
      <c r="R2303">
        <v>56.565529175541982</v>
      </c>
      <c r="S2303">
        <v>174.83333333333334</v>
      </c>
      <c r="T2303">
        <v>35.961679941882942</v>
      </c>
      <c r="U2303">
        <v>-0.45935159553151916</v>
      </c>
    </row>
    <row r="2304" spans="16:21" x14ac:dyDescent="0.3">
      <c r="P2304">
        <f t="shared" si="38"/>
        <v>2300</v>
      </c>
      <c r="Q2304">
        <v>335.25</v>
      </c>
      <c r="R2304">
        <v>34.699030638804985</v>
      </c>
      <c r="S2304">
        <v>173.83333333333334</v>
      </c>
      <c r="T2304">
        <v>32.110132451620437</v>
      </c>
      <c r="U2304">
        <v>0.14535624729421504</v>
      </c>
    </row>
    <row r="2305" spans="16:21" x14ac:dyDescent="0.3">
      <c r="P2305">
        <f t="shared" si="38"/>
        <v>2301</v>
      </c>
      <c r="Q2305">
        <v>322.83333333333331</v>
      </c>
      <c r="R2305">
        <v>40.278199231511586</v>
      </c>
      <c r="S2305">
        <v>183.58333333333334</v>
      </c>
      <c r="T2305">
        <v>56.71372822956512</v>
      </c>
      <c r="U2305">
        <v>-0.84022498322610506</v>
      </c>
    </row>
    <row r="2306" spans="16:21" x14ac:dyDescent="0.3">
      <c r="P2306">
        <f t="shared" si="38"/>
        <v>2302</v>
      </c>
      <c r="Q2306">
        <v>318</v>
      </c>
      <c r="R2306">
        <v>54.44096051520566</v>
      </c>
      <c r="S2306">
        <v>188.25</v>
      </c>
      <c r="T2306">
        <v>38.052893809442764</v>
      </c>
      <c r="U2306">
        <v>-2.321397533943945E-2</v>
      </c>
    </row>
    <row r="2307" spans="16:21" x14ac:dyDescent="0.3">
      <c r="P2307">
        <f t="shared" si="38"/>
        <v>2303</v>
      </c>
      <c r="Q2307">
        <v>307.91666666666669</v>
      </c>
      <c r="R2307">
        <v>50.442511532406641</v>
      </c>
      <c r="S2307">
        <v>193.91666666666666</v>
      </c>
      <c r="T2307">
        <v>47.335280583078728</v>
      </c>
      <c r="U2307">
        <v>0.11543643803791295</v>
      </c>
    </row>
    <row r="2308" spans="16:21" x14ac:dyDescent="0.3">
      <c r="P2308">
        <f t="shared" si="38"/>
        <v>2304</v>
      </c>
      <c r="Q2308">
        <v>329.91666666666669</v>
      </c>
      <c r="R2308">
        <v>54.932120647103055</v>
      </c>
      <c r="S2308">
        <v>209.16666666666666</v>
      </c>
      <c r="T2308">
        <v>44.60907639673448</v>
      </c>
      <c r="U2308">
        <v>5.5357319441863798E-2</v>
      </c>
    </row>
    <row r="2309" spans="16:21" x14ac:dyDescent="0.3">
      <c r="P2309">
        <f t="shared" si="38"/>
        <v>2305</v>
      </c>
      <c r="Q2309">
        <v>318.83333333333331</v>
      </c>
      <c r="R2309">
        <v>39.514861032581777</v>
      </c>
      <c r="S2309">
        <v>177.25</v>
      </c>
      <c r="T2309">
        <v>37.916475190991726</v>
      </c>
      <c r="U2309">
        <v>-0.20244638568901199</v>
      </c>
    </row>
    <row r="2310" spans="16:21" x14ac:dyDescent="0.3">
      <c r="P2310">
        <f t="shared" ref="P2310:P2373" si="39">P2309+1</f>
        <v>2306</v>
      </c>
      <c r="Q2310">
        <v>335.5</v>
      </c>
      <c r="R2310">
        <v>38.745087665171418</v>
      </c>
      <c r="S2310">
        <v>185.5</v>
      </c>
      <c r="T2310">
        <v>45.494255381611339</v>
      </c>
      <c r="U2310">
        <v>-0.48423195412373499</v>
      </c>
    </row>
    <row r="2311" spans="16:21" x14ac:dyDescent="0.3">
      <c r="P2311">
        <f t="shared" si="39"/>
        <v>2307</v>
      </c>
      <c r="Q2311">
        <v>318.58333333333331</v>
      </c>
      <c r="R2311">
        <v>60.308989731417732</v>
      </c>
      <c r="S2311">
        <v>176.33333333333334</v>
      </c>
      <c r="T2311">
        <v>31.892812907479907</v>
      </c>
      <c r="U2311">
        <v>0.40357336509946284</v>
      </c>
    </row>
    <row r="2312" spans="16:21" x14ac:dyDescent="0.3">
      <c r="P2312">
        <f t="shared" si="39"/>
        <v>2308</v>
      </c>
      <c r="Q2312">
        <v>304.33333333333331</v>
      </c>
      <c r="R2312">
        <v>49.619155636312605</v>
      </c>
      <c r="S2312">
        <v>196.66666666666666</v>
      </c>
      <c r="T2312">
        <v>50.254503793343275</v>
      </c>
      <c r="U2312">
        <v>-0.19051301918578653</v>
      </c>
    </row>
    <row r="2313" spans="16:21" x14ac:dyDescent="0.3">
      <c r="P2313">
        <f t="shared" si="39"/>
        <v>2309</v>
      </c>
      <c r="Q2313">
        <v>338.08333333333331</v>
      </c>
      <c r="R2313">
        <v>53.102744892816247</v>
      </c>
      <c r="S2313">
        <v>180</v>
      </c>
      <c r="T2313">
        <v>55.075155263264826</v>
      </c>
      <c r="U2313">
        <v>5.9183624468517958E-2</v>
      </c>
    </row>
    <row r="2314" spans="16:21" x14ac:dyDescent="0.3">
      <c r="P2314">
        <f t="shared" si="39"/>
        <v>2310</v>
      </c>
      <c r="Q2314">
        <v>324.16666666666669</v>
      </c>
      <c r="R2314">
        <v>47.817519294868895</v>
      </c>
      <c r="S2314">
        <v>181.41666666666666</v>
      </c>
      <c r="T2314">
        <v>43.311678738551763</v>
      </c>
      <c r="U2314">
        <v>0.3730710948812444</v>
      </c>
    </row>
    <row r="2315" spans="16:21" x14ac:dyDescent="0.3">
      <c r="P2315">
        <f t="shared" si="39"/>
        <v>2311</v>
      </c>
      <c r="Q2315">
        <v>330.41666666666669</v>
      </c>
      <c r="R2315">
        <v>44.67754842572878</v>
      </c>
      <c r="S2315">
        <v>171.41666666666666</v>
      </c>
      <c r="T2315">
        <v>45.903967610918386</v>
      </c>
      <c r="U2315">
        <v>-0.17983809125384551</v>
      </c>
    </row>
    <row r="2316" spans="16:21" x14ac:dyDescent="0.3">
      <c r="P2316">
        <f t="shared" si="39"/>
        <v>2312</v>
      </c>
      <c r="Q2316">
        <v>314.5</v>
      </c>
      <c r="R2316">
        <v>49.802336564389499</v>
      </c>
      <c r="S2316">
        <v>185.91666666666666</v>
      </c>
      <c r="T2316">
        <v>39.766267873740205</v>
      </c>
      <c r="U2316">
        <v>9.0199746489754897E-3</v>
      </c>
    </row>
    <row r="2317" spans="16:21" x14ac:dyDescent="0.3">
      <c r="P2317">
        <f t="shared" si="39"/>
        <v>2313</v>
      </c>
      <c r="Q2317">
        <v>324.25</v>
      </c>
      <c r="R2317">
        <v>48.07215221083635</v>
      </c>
      <c r="S2317">
        <v>207</v>
      </c>
      <c r="T2317">
        <v>34.717037996821205</v>
      </c>
      <c r="U2317">
        <v>0.17583471021109551</v>
      </c>
    </row>
    <row r="2318" spans="16:21" x14ac:dyDescent="0.3">
      <c r="P2318">
        <f t="shared" si="39"/>
        <v>2314</v>
      </c>
      <c r="Q2318">
        <v>299.33333333333331</v>
      </c>
      <c r="R2318">
        <v>46.640468836980403</v>
      </c>
      <c r="S2318">
        <v>188.41666666666666</v>
      </c>
      <c r="T2318">
        <v>50.118873841612967</v>
      </c>
      <c r="U2318">
        <v>5.3681801188612127E-2</v>
      </c>
    </row>
    <row r="2319" spans="16:21" x14ac:dyDescent="0.3">
      <c r="P2319">
        <f t="shared" si="39"/>
        <v>2315</v>
      </c>
      <c r="Q2319">
        <v>322.5</v>
      </c>
      <c r="R2319">
        <v>38.077671815764823</v>
      </c>
      <c r="S2319">
        <v>164.25</v>
      </c>
      <c r="T2319">
        <v>43.256371049403072</v>
      </c>
      <c r="U2319">
        <v>-0.28935119853299129</v>
      </c>
    </row>
    <row r="2320" spans="16:21" x14ac:dyDescent="0.3">
      <c r="P2320">
        <f t="shared" si="39"/>
        <v>2316</v>
      </c>
      <c r="Q2320">
        <v>327</v>
      </c>
      <c r="R2320">
        <v>46.234579738939594</v>
      </c>
      <c r="S2320">
        <v>182.91666666666666</v>
      </c>
      <c r="T2320">
        <v>54.613448782134149</v>
      </c>
      <c r="U2320">
        <v>0.31214752466795148</v>
      </c>
    </row>
    <row r="2321" spans="16:21" x14ac:dyDescent="0.3">
      <c r="P2321">
        <f t="shared" si="39"/>
        <v>2317</v>
      </c>
      <c r="Q2321">
        <v>305.33333333333331</v>
      </c>
      <c r="R2321">
        <v>45.088465231916068</v>
      </c>
      <c r="S2321">
        <v>168.75</v>
      </c>
      <c r="T2321">
        <v>35.861159034151797</v>
      </c>
      <c r="U2321">
        <v>0.11666367190913829</v>
      </c>
    </row>
    <row r="2322" spans="16:21" x14ac:dyDescent="0.3">
      <c r="P2322">
        <f t="shared" si="39"/>
        <v>2318</v>
      </c>
      <c r="Q2322">
        <v>320.5</v>
      </c>
      <c r="R2322">
        <v>42.406045881132648</v>
      </c>
      <c r="S2322">
        <v>196.08333333333334</v>
      </c>
      <c r="T2322">
        <v>47.685443430375237</v>
      </c>
      <c r="U2322">
        <v>-0.15997815380103869</v>
      </c>
    </row>
    <row r="2323" spans="16:21" x14ac:dyDescent="0.3">
      <c r="P2323">
        <f t="shared" si="39"/>
        <v>2319</v>
      </c>
      <c r="Q2323">
        <v>301.16666666666669</v>
      </c>
      <c r="R2323">
        <v>55.739382736793871</v>
      </c>
      <c r="S2323">
        <v>175</v>
      </c>
      <c r="T2323">
        <v>53.880338798961809</v>
      </c>
      <c r="U2323">
        <v>-0.27542826538746323</v>
      </c>
    </row>
    <row r="2324" spans="16:21" x14ac:dyDescent="0.3">
      <c r="P2324">
        <f t="shared" si="39"/>
        <v>2320</v>
      </c>
      <c r="Q2324">
        <v>309.66666666666669</v>
      </c>
      <c r="R2324">
        <v>44.350532093422558</v>
      </c>
      <c r="S2324">
        <v>191.58333333333334</v>
      </c>
      <c r="T2324">
        <v>55.706141873443762</v>
      </c>
      <c r="U2324">
        <v>0.52859263429752223</v>
      </c>
    </row>
    <row r="2325" spans="16:21" x14ac:dyDescent="0.3">
      <c r="P2325">
        <f t="shared" si="39"/>
        <v>2321</v>
      </c>
      <c r="Q2325">
        <v>310.08333333333331</v>
      </c>
      <c r="R2325">
        <v>53.517131213596834</v>
      </c>
      <c r="S2325">
        <v>181.83333333333334</v>
      </c>
      <c r="T2325">
        <v>53.223086811053825</v>
      </c>
      <c r="U2325">
        <v>-4.3943617179349963E-2</v>
      </c>
    </row>
    <row r="2326" spans="16:21" x14ac:dyDescent="0.3">
      <c r="P2326">
        <f t="shared" si="39"/>
        <v>2322</v>
      </c>
      <c r="Q2326">
        <v>304.33333333333331</v>
      </c>
      <c r="R2326">
        <v>43.300920278554173</v>
      </c>
      <c r="S2326">
        <v>192.25</v>
      </c>
      <c r="T2326">
        <v>32.888586027816565</v>
      </c>
      <c r="U2326">
        <v>0.36839697907821295</v>
      </c>
    </row>
    <row r="2327" spans="16:21" x14ac:dyDescent="0.3">
      <c r="P2327">
        <f t="shared" si="39"/>
        <v>2323</v>
      </c>
      <c r="Q2327">
        <v>309.83333333333331</v>
      </c>
      <c r="R2327">
        <v>58.407398867131974</v>
      </c>
      <c r="S2327">
        <v>180.66666666666666</v>
      </c>
      <c r="T2327">
        <v>50.887278877094161</v>
      </c>
      <c r="U2327">
        <v>0.15263698417397692</v>
      </c>
    </row>
    <row r="2328" spans="16:21" x14ac:dyDescent="0.3">
      <c r="P2328">
        <f t="shared" si="39"/>
        <v>2324</v>
      </c>
      <c r="Q2328">
        <v>300.33333333333331</v>
      </c>
      <c r="R2328">
        <v>48.454915002286349</v>
      </c>
      <c r="S2328">
        <v>173.08333333333334</v>
      </c>
      <c r="T2328">
        <v>52.562444825755662</v>
      </c>
      <c r="U2328">
        <v>-0.32932375786736756</v>
      </c>
    </row>
    <row r="2329" spans="16:21" x14ac:dyDescent="0.3">
      <c r="P2329">
        <f t="shared" si="39"/>
        <v>2325</v>
      </c>
      <c r="Q2329">
        <v>308.16666666666669</v>
      </c>
      <c r="R2329">
        <v>48.382628988912899</v>
      </c>
      <c r="S2329">
        <v>155.08333333333334</v>
      </c>
      <c r="T2329">
        <v>27.786387554580301</v>
      </c>
      <c r="U2329">
        <v>5.7129023891614929E-2</v>
      </c>
    </row>
    <row r="2330" spans="16:21" x14ac:dyDescent="0.3">
      <c r="P2330">
        <f t="shared" si="39"/>
        <v>2326</v>
      </c>
      <c r="Q2330">
        <v>334.83333333333331</v>
      </c>
      <c r="R2330">
        <v>35.938921249893795</v>
      </c>
      <c r="S2330">
        <v>168.5</v>
      </c>
      <c r="T2330">
        <v>43.255057507764334</v>
      </c>
      <c r="U2330">
        <v>-6.7251693398066345E-2</v>
      </c>
    </row>
    <row r="2331" spans="16:21" x14ac:dyDescent="0.3">
      <c r="P2331">
        <f t="shared" si="39"/>
        <v>2327</v>
      </c>
      <c r="Q2331">
        <v>331.41666666666669</v>
      </c>
      <c r="R2331">
        <v>55.029675189984168</v>
      </c>
      <c r="S2331">
        <v>179.75</v>
      </c>
      <c r="T2331">
        <v>35.43784571740936</v>
      </c>
      <c r="U2331">
        <v>-7.4948262744982216E-2</v>
      </c>
    </row>
    <row r="2332" spans="16:21" x14ac:dyDescent="0.3">
      <c r="P2332">
        <f t="shared" si="39"/>
        <v>2328</v>
      </c>
      <c r="Q2332">
        <v>312.33333333333331</v>
      </c>
      <c r="R2332">
        <v>51.149217239782189</v>
      </c>
      <c r="S2332">
        <v>156.08333333333334</v>
      </c>
      <c r="T2332">
        <v>33.810859829709216</v>
      </c>
      <c r="U2332">
        <v>-8.1128200679651818E-3</v>
      </c>
    </row>
    <row r="2333" spans="16:21" x14ac:dyDescent="0.3">
      <c r="P2333">
        <f t="shared" si="39"/>
        <v>2329</v>
      </c>
      <c r="Q2333">
        <v>319.91666666666669</v>
      </c>
      <c r="R2333">
        <v>41.513323892529584</v>
      </c>
      <c r="S2333">
        <v>181.33333333333334</v>
      </c>
      <c r="T2333">
        <v>43.80604635172751</v>
      </c>
      <c r="U2333">
        <v>0.15193718707556003</v>
      </c>
    </row>
    <row r="2334" spans="16:21" x14ac:dyDescent="0.3">
      <c r="P2334">
        <f t="shared" si="39"/>
        <v>2330</v>
      </c>
      <c r="Q2334">
        <v>298.33333333333331</v>
      </c>
      <c r="R2334">
        <v>42.602461160943555</v>
      </c>
      <c r="S2334">
        <v>204.75</v>
      </c>
      <c r="T2334">
        <v>50.056558919976624</v>
      </c>
      <c r="U2334">
        <v>-0.56318013423253721</v>
      </c>
    </row>
    <row r="2335" spans="16:21" x14ac:dyDescent="0.3">
      <c r="P2335">
        <f t="shared" si="39"/>
        <v>2331</v>
      </c>
      <c r="Q2335">
        <v>321.33333333333331</v>
      </c>
      <c r="R2335">
        <v>56.306520425473366</v>
      </c>
      <c r="S2335">
        <v>172.41666666666666</v>
      </c>
      <c r="T2335">
        <v>40.922228530210688</v>
      </c>
      <c r="U2335">
        <v>-0.21970531878455316</v>
      </c>
    </row>
    <row r="2336" spans="16:21" x14ac:dyDescent="0.3">
      <c r="P2336">
        <f t="shared" si="39"/>
        <v>2332</v>
      </c>
      <c r="Q2336">
        <v>324.66666666666669</v>
      </c>
      <c r="R2336">
        <v>41.622400728745205</v>
      </c>
      <c r="S2336">
        <v>175</v>
      </c>
      <c r="T2336">
        <v>44.994949211499886</v>
      </c>
      <c r="U2336">
        <v>0.44187656110998352</v>
      </c>
    </row>
    <row r="2337" spans="16:21" x14ac:dyDescent="0.3">
      <c r="P2337">
        <f t="shared" si="39"/>
        <v>2333</v>
      </c>
      <c r="Q2337">
        <v>328</v>
      </c>
      <c r="R2337">
        <v>55.509212994535666</v>
      </c>
      <c r="S2337">
        <v>183.25</v>
      </c>
      <c r="T2337">
        <v>49.724925156486478</v>
      </c>
      <c r="U2337">
        <v>1.3569546161907415E-2</v>
      </c>
    </row>
    <row r="2338" spans="16:21" x14ac:dyDescent="0.3">
      <c r="P2338">
        <f t="shared" si="39"/>
        <v>2334</v>
      </c>
      <c r="Q2338">
        <v>311.75</v>
      </c>
      <c r="R2338">
        <v>53.885611167630742</v>
      </c>
      <c r="S2338">
        <v>195.16666666666666</v>
      </c>
      <c r="T2338">
        <v>45.544849690534001</v>
      </c>
      <c r="U2338">
        <v>-0.55627926142149353</v>
      </c>
    </row>
    <row r="2339" spans="16:21" x14ac:dyDescent="0.3">
      <c r="P2339">
        <f t="shared" si="39"/>
        <v>2335</v>
      </c>
      <c r="Q2339">
        <v>305.58333333333331</v>
      </c>
      <c r="R2339">
        <v>48.182339905694555</v>
      </c>
      <c r="S2339">
        <v>172.5</v>
      </c>
      <c r="T2339">
        <v>47.104332941017027</v>
      </c>
      <c r="U2339">
        <v>-4.4000603282725648E-2</v>
      </c>
    </row>
    <row r="2340" spans="16:21" x14ac:dyDescent="0.3">
      <c r="P2340">
        <f t="shared" si="39"/>
        <v>2336</v>
      </c>
      <c r="Q2340">
        <v>347.25</v>
      </c>
      <c r="R2340">
        <v>50.007499437584357</v>
      </c>
      <c r="S2340">
        <v>186.83333333333334</v>
      </c>
      <c r="T2340">
        <v>49.03770967018108</v>
      </c>
      <c r="U2340">
        <v>-3.3271812144667443E-2</v>
      </c>
    </row>
    <row r="2341" spans="16:21" x14ac:dyDescent="0.3">
      <c r="P2341">
        <f t="shared" si="39"/>
        <v>2337</v>
      </c>
      <c r="Q2341">
        <v>314.83333333333331</v>
      </c>
      <c r="R2341">
        <v>50.927458807661587</v>
      </c>
      <c r="S2341">
        <v>175.83333333333334</v>
      </c>
      <c r="T2341">
        <v>45.316730471273658</v>
      </c>
      <c r="U2341">
        <v>-0.3829721976108057</v>
      </c>
    </row>
    <row r="2342" spans="16:21" x14ac:dyDescent="0.3">
      <c r="P2342">
        <f t="shared" si="39"/>
        <v>2338</v>
      </c>
      <c r="Q2342">
        <v>342</v>
      </c>
      <c r="R2342">
        <v>44.814770292434126</v>
      </c>
      <c r="S2342">
        <v>169.66666666666666</v>
      </c>
      <c r="T2342">
        <v>45.81649828556867</v>
      </c>
      <c r="U2342">
        <v>0.33126988018418202</v>
      </c>
    </row>
    <row r="2343" spans="16:21" x14ac:dyDescent="0.3">
      <c r="P2343">
        <f t="shared" si="39"/>
        <v>2339</v>
      </c>
      <c r="Q2343">
        <v>319.91666666666669</v>
      </c>
      <c r="R2343">
        <v>48.623709767099825</v>
      </c>
      <c r="S2343">
        <v>189.08333333333334</v>
      </c>
      <c r="T2343">
        <v>32.312278368034264</v>
      </c>
      <c r="U2343">
        <v>-0.46821254355596481</v>
      </c>
    </row>
    <row r="2344" spans="16:21" x14ac:dyDescent="0.3">
      <c r="P2344">
        <f t="shared" si="39"/>
        <v>2340</v>
      </c>
      <c r="Q2344">
        <v>311.83333333333331</v>
      </c>
      <c r="R2344">
        <v>44.451880691031555</v>
      </c>
      <c r="S2344">
        <v>190</v>
      </c>
      <c r="T2344">
        <v>52.584131723276641</v>
      </c>
      <c r="U2344">
        <v>0.30818176244309731</v>
      </c>
    </row>
    <row r="2345" spans="16:21" x14ac:dyDescent="0.3">
      <c r="P2345">
        <f t="shared" si="39"/>
        <v>2341</v>
      </c>
      <c r="Q2345">
        <v>331.08333333333331</v>
      </c>
      <c r="R2345">
        <v>33.356090716371241</v>
      </c>
      <c r="S2345">
        <v>190</v>
      </c>
      <c r="T2345">
        <v>42.782749284771732</v>
      </c>
      <c r="U2345">
        <v>-0.25876372721623159</v>
      </c>
    </row>
    <row r="2346" spans="16:21" x14ac:dyDescent="0.3">
      <c r="P2346">
        <f t="shared" si="39"/>
        <v>2342</v>
      </c>
      <c r="Q2346">
        <v>351.08333333333331</v>
      </c>
      <c r="R2346">
        <v>36.230219263465514</v>
      </c>
      <c r="S2346">
        <v>188.75</v>
      </c>
      <c r="T2346">
        <v>44.770373726789053</v>
      </c>
      <c r="U2346">
        <v>7.7021394670677798E-2</v>
      </c>
    </row>
    <row r="2347" spans="16:21" x14ac:dyDescent="0.3">
      <c r="P2347">
        <f t="shared" si="39"/>
        <v>2343</v>
      </c>
      <c r="Q2347">
        <v>326.5</v>
      </c>
      <c r="R2347">
        <v>42.970391497571271</v>
      </c>
      <c r="S2347">
        <v>156.75</v>
      </c>
      <c r="T2347">
        <v>42.863684565672308</v>
      </c>
      <c r="U2347">
        <v>-0.52261629287653588</v>
      </c>
    </row>
    <row r="2348" spans="16:21" x14ac:dyDescent="0.3">
      <c r="P2348">
        <f t="shared" si="39"/>
        <v>2344</v>
      </c>
      <c r="Q2348">
        <v>321.83333333333331</v>
      </c>
      <c r="R2348">
        <v>46.612197649295368</v>
      </c>
      <c r="S2348">
        <v>187.5</v>
      </c>
      <c r="T2348">
        <v>44.94137595498465</v>
      </c>
      <c r="U2348">
        <v>-0.61163965933503561</v>
      </c>
    </row>
    <row r="2349" spans="16:21" x14ac:dyDescent="0.3">
      <c r="P2349">
        <f t="shared" si="39"/>
        <v>2345</v>
      </c>
      <c r="Q2349">
        <v>324.5</v>
      </c>
      <c r="R2349">
        <v>40.448620608012199</v>
      </c>
      <c r="S2349">
        <v>205.91666666666666</v>
      </c>
      <c r="T2349">
        <v>41.408076360521619</v>
      </c>
      <c r="U2349">
        <v>-0.54708843311283895</v>
      </c>
    </row>
    <row r="2350" spans="16:21" x14ac:dyDescent="0.3">
      <c r="P2350">
        <f t="shared" si="39"/>
        <v>2346</v>
      </c>
      <c r="Q2350">
        <v>306.08333333333331</v>
      </c>
      <c r="R2350">
        <v>41.489228247896676</v>
      </c>
      <c r="S2350">
        <v>202.33333333333334</v>
      </c>
      <c r="T2350">
        <v>44.202701137812717</v>
      </c>
      <c r="U2350">
        <v>-2.395906671622906E-2</v>
      </c>
    </row>
    <row r="2351" spans="16:21" x14ac:dyDescent="0.3">
      <c r="P2351">
        <f t="shared" si="39"/>
        <v>2347</v>
      </c>
      <c r="Q2351">
        <v>316.33333333333331</v>
      </c>
      <c r="R2351">
        <v>46.199829463151154</v>
      </c>
      <c r="S2351">
        <v>173.66666666666666</v>
      </c>
      <c r="T2351">
        <v>44.522381160966965</v>
      </c>
      <c r="U2351">
        <v>-0.20302430712583694</v>
      </c>
    </row>
    <row r="2352" spans="16:21" x14ac:dyDescent="0.3">
      <c r="P2352">
        <f t="shared" si="39"/>
        <v>2348</v>
      </c>
      <c r="Q2352">
        <v>307.16666666666669</v>
      </c>
      <c r="R2352">
        <v>43.413096753134035</v>
      </c>
      <c r="S2352">
        <v>181.66666666666666</v>
      </c>
      <c r="T2352">
        <v>25.356847141742577</v>
      </c>
      <c r="U2352">
        <v>-0.21300939887528786</v>
      </c>
    </row>
    <row r="2353" spans="16:21" x14ac:dyDescent="0.3">
      <c r="P2353">
        <f t="shared" si="39"/>
        <v>2349</v>
      </c>
      <c r="Q2353">
        <v>308.66666666666669</v>
      </c>
      <c r="R2353">
        <v>55.87214842564206</v>
      </c>
      <c r="S2353">
        <v>164.41666666666666</v>
      </c>
      <c r="T2353">
        <v>44.567534725572976</v>
      </c>
      <c r="U2353">
        <v>0.17070131792511539</v>
      </c>
    </row>
    <row r="2354" spans="16:21" x14ac:dyDescent="0.3">
      <c r="P2354">
        <f t="shared" si="39"/>
        <v>2350</v>
      </c>
      <c r="Q2354">
        <v>335.33333333333331</v>
      </c>
      <c r="R2354">
        <v>47.662322327987511</v>
      </c>
      <c r="S2354">
        <v>184.25</v>
      </c>
      <c r="T2354">
        <v>51.666984358749566</v>
      </c>
      <c r="U2354">
        <v>-0.24202372812907288</v>
      </c>
    </row>
    <row r="2355" spans="16:21" x14ac:dyDescent="0.3">
      <c r="P2355">
        <f t="shared" si="39"/>
        <v>2351</v>
      </c>
      <c r="Q2355">
        <v>299.66666666666669</v>
      </c>
      <c r="R2355">
        <v>53.01686409801966</v>
      </c>
      <c r="S2355">
        <v>195.41666666666666</v>
      </c>
      <c r="T2355">
        <v>52.836726781375269</v>
      </c>
      <c r="U2355">
        <v>-7.6827515110832953E-2</v>
      </c>
    </row>
    <row r="2356" spans="16:21" x14ac:dyDescent="0.3">
      <c r="P2356">
        <f t="shared" si="39"/>
        <v>2352</v>
      </c>
      <c r="Q2356">
        <v>321</v>
      </c>
      <c r="R2356">
        <v>59.522341107428652</v>
      </c>
      <c r="S2356">
        <v>167.83333333333334</v>
      </c>
      <c r="T2356">
        <v>38.552993831002738</v>
      </c>
      <c r="U2356">
        <v>-6.1404599037810084E-3</v>
      </c>
    </row>
    <row r="2357" spans="16:21" x14ac:dyDescent="0.3">
      <c r="P2357">
        <f t="shared" si="39"/>
        <v>2353</v>
      </c>
      <c r="Q2357">
        <v>319.08333333333331</v>
      </c>
      <c r="R2357">
        <v>47.928845619566609</v>
      </c>
      <c r="S2357">
        <v>197</v>
      </c>
      <c r="T2357">
        <v>42.11240370074529</v>
      </c>
      <c r="U2357">
        <v>-0.44013283909428713</v>
      </c>
    </row>
    <row r="2358" spans="16:21" x14ac:dyDescent="0.3">
      <c r="P2358">
        <f t="shared" si="39"/>
        <v>2354</v>
      </c>
      <c r="Q2358">
        <v>332</v>
      </c>
      <c r="R2358">
        <v>43.836472983536936</v>
      </c>
      <c r="S2358">
        <v>191.83333333333334</v>
      </c>
      <c r="T2358">
        <v>41.027337523198192</v>
      </c>
      <c r="U2358">
        <v>3.0934977075827024E-2</v>
      </c>
    </row>
    <row r="2359" spans="16:21" x14ac:dyDescent="0.3">
      <c r="P2359">
        <f t="shared" si="39"/>
        <v>2355</v>
      </c>
      <c r="Q2359">
        <v>310.83333333333331</v>
      </c>
      <c r="R2359">
        <v>50.302418762255762</v>
      </c>
      <c r="S2359">
        <v>177.5</v>
      </c>
      <c r="T2359">
        <v>49.588305072869751</v>
      </c>
      <c r="U2359">
        <v>6.0498871002799888E-2</v>
      </c>
    </row>
    <row r="2360" spans="16:21" x14ac:dyDescent="0.3">
      <c r="P2360">
        <f t="shared" si="39"/>
        <v>2356</v>
      </c>
      <c r="Q2360">
        <v>326.91666666666669</v>
      </c>
      <c r="R2360">
        <v>49.657844447292739</v>
      </c>
      <c r="S2360">
        <v>170.91666666666666</v>
      </c>
      <c r="T2360">
        <v>38.177714425930219</v>
      </c>
      <c r="U2360">
        <v>-6.4739613458340839E-2</v>
      </c>
    </row>
    <row r="2361" spans="16:21" x14ac:dyDescent="0.3">
      <c r="P2361">
        <f t="shared" si="39"/>
        <v>2357</v>
      </c>
      <c r="Q2361">
        <v>330.25</v>
      </c>
      <c r="R2361">
        <v>35.095000939009687</v>
      </c>
      <c r="S2361">
        <v>174.66666666666666</v>
      </c>
      <c r="T2361">
        <v>53.030580085856364</v>
      </c>
      <c r="U2361">
        <v>-0.1084397863265035</v>
      </c>
    </row>
    <row r="2362" spans="16:21" x14ac:dyDescent="0.3">
      <c r="P2362">
        <f t="shared" si="39"/>
        <v>2358</v>
      </c>
      <c r="Q2362">
        <v>308.25</v>
      </c>
      <c r="R2362">
        <v>52.141634036535528</v>
      </c>
      <c r="S2362">
        <v>190.41666666666666</v>
      </c>
      <c r="T2362">
        <v>46.004858109736318</v>
      </c>
      <c r="U2362">
        <v>-0.18423279391186681</v>
      </c>
    </row>
    <row r="2363" spans="16:21" x14ac:dyDescent="0.3">
      <c r="P2363">
        <f t="shared" si="39"/>
        <v>2359</v>
      </c>
      <c r="Q2363">
        <v>318.41666666666669</v>
      </c>
      <c r="R2363">
        <v>44.324133244529385</v>
      </c>
      <c r="S2363">
        <v>187</v>
      </c>
      <c r="T2363">
        <v>54.758976018050724</v>
      </c>
      <c r="U2363">
        <v>-0.2024826360579062</v>
      </c>
    </row>
    <row r="2364" spans="16:21" x14ac:dyDescent="0.3">
      <c r="P2364">
        <f t="shared" si="39"/>
        <v>2360</v>
      </c>
      <c r="Q2364">
        <v>328.83333333333331</v>
      </c>
      <c r="R2364">
        <v>41.157863124434726</v>
      </c>
      <c r="S2364">
        <v>197.08333333333334</v>
      </c>
      <c r="T2364">
        <v>48.802865663500732</v>
      </c>
      <c r="U2364">
        <v>0.16769376692126722</v>
      </c>
    </row>
    <row r="2365" spans="16:21" x14ac:dyDescent="0.3">
      <c r="P2365">
        <f t="shared" si="39"/>
        <v>2361</v>
      </c>
      <c r="Q2365">
        <v>311.33333333333331</v>
      </c>
      <c r="R2365">
        <v>43.113662321680415</v>
      </c>
      <c r="S2365">
        <v>178.25</v>
      </c>
      <c r="T2365">
        <v>50.132778244831542</v>
      </c>
      <c r="U2365">
        <v>-0.73844972857351765</v>
      </c>
    </row>
    <row r="2366" spans="16:21" x14ac:dyDescent="0.3">
      <c r="P2366">
        <f t="shared" si="39"/>
        <v>2362</v>
      </c>
      <c r="Q2366">
        <v>322</v>
      </c>
      <c r="R2366">
        <v>47.195916618437927</v>
      </c>
      <c r="S2366">
        <v>181.83333333333334</v>
      </c>
      <c r="T2366">
        <v>43.4172846463319</v>
      </c>
      <c r="U2366">
        <v>0.33575412284174944</v>
      </c>
    </row>
    <row r="2367" spans="16:21" x14ac:dyDescent="0.3">
      <c r="P2367">
        <f t="shared" si="39"/>
        <v>2363</v>
      </c>
      <c r="Q2367">
        <v>329.33333333333331</v>
      </c>
      <c r="R2367">
        <v>52.771089422029995</v>
      </c>
      <c r="S2367">
        <v>184.25</v>
      </c>
      <c r="T2367">
        <v>44.438159277809874</v>
      </c>
      <c r="U2367">
        <v>-0.20635341464784843</v>
      </c>
    </row>
    <row r="2368" spans="16:21" x14ac:dyDescent="0.3">
      <c r="P2368">
        <f t="shared" si="39"/>
        <v>2364</v>
      </c>
      <c r="Q2368">
        <v>318.66666666666669</v>
      </c>
      <c r="R2368">
        <v>54.202202795447299</v>
      </c>
      <c r="S2368">
        <v>176.41666666666666</v>
      </c>
      <c r="T2368">
        <v>39.679301527332505</v>
      </c>
      <c r="U2368">
        <v>-0.20197741144264533</v>
      </c>
    </row>
    <row r="2369" spans="16:21" x14ac:dyDescent="0.3">
      <c r="P2369">
        <f t="shared" si="39"/>
        <v>2365</v>
      </c>
      <c r="Q2369">
        <v>290.16666666666669</v>
      </c>
      <c r="R2369">
        <v>46.510670004230434</v>
      </c>
      <c r="S2369">
        <v>202.66666666666666</v>
      </c>
      <c r="T2369">
        <v>31.58921948828096</v>
      </c>
      <c r="U2369">
        <v>-0.17549837220642714</v>
      </c>
    </row>
    <row r="2370" spans="16:21" x14ac:dyDescent="0.3">
      <c r="P2370">
        <f t="shared" si="39"/>
        <v>2366</v>
      </c>
      <c r="Q2370">
        <v>307.58333333333331</v>
      </c>
      <c r="R2370">
        <v>43.639969863612151</v>
      </c>
      <c r="S2370">
        <v>199.83333333333334</v>
      </c>
      <c r="T2370">
        <v>31.059571305750044</v>
      </c>
      <c r="U2370">
        <v>-5.9245045164749415E-4</v>
      </c>
    </row>
    <row r="2371" spans="16:21" x14ac:dyDescent="0.3">
      <c r="P2371">
        <f t="shared" si="39"/>
        <v>2367</v>
      </c>
      <c r="Q2371">
        <v>303.83333333333331</v>
      </c>
      <c r="R2371">
        <v>42.426049745052907</v>
      </c>
      <c r="S2371">
        <v>177.16666666666666</v>
      </c>
      <c r="T2371">
        <v>48.179273803601752</v>
      </c>
      <c r="U2371">
        <v>-0.38633817591925623</v>
      </c>
    </row>
    <row r="2372" spans="16:21" x14ac:dyDescent="0.3">
      <c r="P2372">
        <f t="shared" si="39"/>
        <v>2368</v>
      </c>
      <c r="Q2372">
        <v>338.91666666666669</v>
      </c>
      <c r="R2372">
        <v>38.533240274607238</v>
      </c>
      <c r="S2372">
        <v>188.25</v>
      </c>
      <c r="T2372">
        <v>39.543129503228386</v>
      </c>
      <c r="U2372">
        <v>0.18842878685773756</v>
      </c>
    </row>
    <row r="2373" spans="16:21" x14ac:dyDescent="0.3">
      <c r="P2373">
        <f t="shared" si="39"/>
        <v>2369</v>
      </c>
      <c r="Q2373">
        <v>316.91666666666669</v>
      </c>
      <c r="R2373">
        <v>47.339121498422756</v>
      </c>
      <c r="S2373">
        <v>194.91666666666666</v>
      </c>
      <c r="T2373">
        <v>34.4157953517999</v>
      </c>
      <c r="U2373">
        <v>0.11572324728981589</v>
      </c>
    </row>
    <row r="2374" spans="16:21" x14ac:dyDescent="0.3">
      <c r="P2374">
        <f t="shared" ref="P2374:P2437" si="40">P2373+1</f>
        <v>2370</v>
      </c>
      <c r="Q2374">
        <v>318.25</v>
      </c>
      <c r="R2374">
        <v>43.801463238323237</v>
      </c>
      <c r="S2374">
        <v>189.33333333333334</v>
      </c>
      <c r="T2374">
        <v>39.987119138163713</v>
      </c>
      <c r="U2374">
        <v>-3.6384515595868014E-2</v>
      </c>
    </row>
    <row r="2375" spans="16:21" x14ac:dyDescent="0.3">
      <c r="P2375">
        <f t="shared" si="40"/>
        <v>2371</v>
      </c>
      <c r="Q2375">
        <v>308.33333333333331</v>
      </c>
      <c r="R2375">
        <v>53.561066818986028</v>
      </c>
      <c r="S2375">
        <v>188.41666666666666</v>
      </c>
      <c r="T2375">
        <v>45.382131712689308</v>
      </c>
      <c r="U2375">
        <v>0.59220625128252125</v>
      </c>
    </row>
    <row r="2376" spans="16:21" x14ac:dyDescent="0.3">
      <c r="P2376">
        <f t="shared" si="40"/>
        <v>2372</v>
      </c>
      <c r="Q2376">
        <v>314.66666666666669</v>
      </c>
      <c r="R2376">
        <v>28.477529685169269</v>
      </c>
      <c r="S2376">
        <v>190.25</v>
      </c>
      <c r="T2376">
        <v>48.396327809602923</v>
      </c>
      <c r="U2376">
        <v>-0.45262996902390012</v>
      </c>
    </row>
    <row r="2377" spans="16:21" x14ac:dyDescent="0.3">
      <c r="P2377">
        <f t="shared" si="40"/>
        <v>2373</v>
      </c>
      <c r="Q2377">
        <v>314.08333333333331</v>
      </c>
      <c r="R2377">
        <v>49.714564051069438</v>
      </c>
      <c r="S2377">
        <v>176.75</v>
      </c>
      <c r="T2377">
        <v>35.252659474144643</v>
      </c>
      <c r="U2377">
        <v>3.5545189813150288E-2</v>
      </c>
    </row>
    <row r="2378" spans="16:21" x14ac:dyDescent="0.3">
      <c r="P2378">
        <f t="shared" si="40"/>
        <v>2374</v>
      </c>
      <c r="Q2378">
        <v>358.16666666666669</v>
      </c>
      <c r="R2378">
        <v>39.613664615160651</v>
      </c>
      <c r="S2378">
        <v>195.25</v>
      </c>
      <c r="T2378">
        <v>41.948290679229004</v>
      </c>
      <c r="U2378">
        <v>0.28127936040274226</v>
      </c>
    </row>
    <row r="2379" spans="16:21" x14ac:dyDescent="0.3">
      <c r="P2379">
        <f t="shared" si="40"/>
        <v>2375</v>
      </c>
      <c r="Q2379">
        <v>310.75</v>
      </c>
      <c r="R2379">
        <v>48.19680298714654</v>
      </c>
      <c r="S2379">
        <v>214.5</v>
      </c>
      <c r="T2379">
        <v>36.117233358253586</v>
      </c>
      <c r="U2379">
        <v>-0.23524543225284994</v>
      </c>
    </row>
    <row r="2380" spans="16:21" x14ac:dyDescent="0.3">
      <c r="P2380">
        <f t="shared" si="40"/>
        <v>2376</v>
      </c>
      <c r="Q2380">
        <v>306.66666666666669</v>
      </c>
      <c r="R2380">
        <v>47.734746889515058</v>
      </c>
      <c r="S2380">
        <v>197.91666666666666</v>
      </c>
      <c r="T2380">
        <v>50.618822107148574</v>
      </c>
      <c r="U2380">
        <v>0.14984236361876951</v>
      </c>
    </row>
    <row r="2381" spans="16:21" x14ac:dyDescent="0.3">
      <c r="P2381">
        <f t="shared" si="40"/>
        <v>2377</v>
      </c>
      <c r="Q2381">
        <v>294.16666666666669</v>
      </c>
      <c r="R2381">
        <v>49.976054872369197</v>
      </c>
      <c r="S2381">
        <v>199.58333333333334</v>
      </c>
      <c r="T2381">
        <v>37.227698225266586</v>
      </c>
      <c r="U2381">
        <v>-0.21236626888675916</v>
      </c>
    </row>
    <row r="2382" spans="16:21" x14ac:dyDescent="0.3">
      <c r="P2382">
        <f t="shared" si="40"/>
        <v>2378</v>
      </c>
      <c r="Q2382">
        <v>320.75</v>
      </c>
      <c r="R2382">
        <v>37.714537828751972</v>
      </c>
      <c r="S2382">
        <v>187.66666666666666</v>
      </c>
      <c r="T2382">
        <v>38.573031873042979</v>
      </c>
      <c r="U2382">
        <v>0.15710138798343534</v>
      </c>
    </row>
    <row r="2383" spans="16:21" x14ac:dyDescent="0.3">
      <c r="P2383">
        <f t="shared" si="40"/>
        <v>2379</v>
      </c>
      <c r="Q2383">
        <v>316.16666666666669</v>
      </c>
      <c r="R2383">
        <v>48.551441010977534</v>
      </c>
      <c r="S2383">
        <v>199.08333333333334</v>
      </c>
      <c r="T2383">
        <v>39.412638336021892</v>
      </c>
      <c r="U2383">
        <v>-0.3148455614582471</v>
      </c>
    </row>
    <row r="2384" spans="16:21" x14ac:dyDescent="0.3">
      <c r="P2384">
        <f t="shared" si="40"/>
        <v>2380</v>
      </c>
      <c r="Q2384">
        <v>302.58333333333331</v>
      </c>
      <c r="R2384">
        <v>44.514468196170625</v>
      </c>
      <c r="S2384">
        <v>193.83333333333334</v>
      </c>
      <c r="T2384">
        <v>42.57150846908452</v>
      </c>
      <c r="U2384">
        <v>-0.18818584060446189</v>
      </c>
    </row>
    <row r="2385" spans="16:21" x14ac:dyDescent="0.3">
      <c r="P2385">
        <f t="shared" si="40"/>
        <v>2381</v>
      </c>
      <c r="Q2385">
        <v>315.08333333333331</v>
      </c>
      <c r="R2385">
        <v>26.63032561618882</v>
      </c>
      <c r="S2385">
        <v>198.08333333333334</v>
      </c>
      <c r="T2385">
        <v>49.793132665118215</v>
      </c>
      <c r="U2385">
        <v>-0.19800269810817753</v>
      </c>
    </row>
    <row r="2386" spans="16:21" x14ac:dyDescent="0.3">
      <c r="P2386">
        <f t="shared" si="40"/>
        <v>2382</v>
      </c>
      <c r="Q2386">
        <v>336.66666666666669</v>
      </c>
      <c r="R2386">
        <v>53.435319156278467</v>
      </c>
      <c r="S2386">
        <v>173.58333333333334</v>
      </c>
      <c r="T2386">
        <v>49.253441657934083</v>
      </c>
      <c r="U2386">
        <v>-0.14934632108954579</v>
      </c>
    </row>
    <row r="2387" spans="16:21" x14ac:dyDescent="0.3">
      <c r="P2387">
        <f t="shared" si="40"/>
        <v>2383</v>
      </c>
      <c r="Q2387">
        <v>332.41666666666669</v>
      </c>
      <c r="R2387">
        <v>48.735759380810407</v>
      </c>
      <c r="S2387">
        <v>172.08333333333334</v>
      </c>
      <c r="T2387">
        <v>47.189094143251019</v>
      </c>
      <c r="U2387">
        <v>0.14047027774869481</v>
      </c>
    </row>
    <row r="2388" spans="16:21" x14ac:dyDescent="0.3">
      <c r="P2388">
        <f t="shared" si="40"/>
        <v>2384</v>
      </c>
      <c r="Q2388">
        <v>325.08333333333331</v>
      </c>
      <c r="R2388">
        <v>32.261596458647332</v>
      </c>
      <c r="S2388">
        <v>191.58333333333334</v>
      </c>
      <c r="T2388">
        <v>39.160412137615211</v>
      </c>
      <c r="U2388">
        <v>0.61807030285533859</v>
      </c>
    </row>
    <row r="2389" spans="16:21" x14ac:dyDescent="0.3">
      <c r="P2389">
        <f t="shared" si="40"/>
        <v>2385</v>
      </c>
      <c r="Q2389">
        <v>318.58333333333331</v>
      </c>
      <c r="R2389">
        <v>42.048583012193646</v>
      </c>
      <c r="S2389">
        <v>158.16666666666666</v>
      </c>
      <c r="T2389">
        <v>35.715627680415508</v>
      </c>
      <c r="U2389">
        <v>0.14399973010022921</v>
      </c>
    </row>
    <row r="2390" spans="16:21" x14ac:dyDescent="0.3">
      <c r="P2390">
        <f t="shared" si="40"/>
        <v>2386</v>
      </c>
      <c r="Q2390">
        <v>327.66666666666669</v>
      </c>
      <c r="R2390">
        <v>48.862205757775186</v>
      </c>
      <c r="S2390">
        <v>211.91666666666666</v>
      </c>
      <c r="T2390">
        <v>35.436135468892388</v>
      </c>
      <c r="U2390">
        <v>-0.24237345512518332</v>
      </c>
    </row>
    <row r="2391" spans="16:21" x14ac:dyDescent="0.3">
      <c r="P2391">
        <f t="shared" si="40"/>
        <v>2387</v>
      </c>
      <c r="Q2391">
        <v>305.83333333333331</v>
      </c>
      <c r="R2391">
        <v>41.340786229347565</v>
      </c>
      <c r="S2391">
        <v>165.41666666666666</v>
      </c>
      <c r="T2391">
        <v>33.45406167305017</v>
      </c>
      <c r="U2391">
        <v>-0.35713528226008923</v>
      </c>
    </row>
    <row r="2392" spans="16:21" x14ac:dyDescent="0.3">
      <c r="P2392">
        <f t="shared" si="40"/>
        <v>2388</v>
      </c>
      <c r="Q2392">
        <v>311.66666666666669</v>
      </c>
      <c r="R2392">
        <v>47.519055189056665</v>
      </c>
      <c r="S2392">
        <v>190.75</v>
      </c>
      <c r="T2392">
        <v>45.553415199780979</v>
      </c>
      <c r="U2392">
        <v>-0.13888417728754882</v>
      </c>
    </row>
    <row r="2393" spans="16:21" x14ac:dyDescent="0.3">
      <c r="P2393">
        <f t="shared" si="40"/>
        <v>2389</v>
      </c>
      <c r="Q2393">
        <v>327.41666666666669</v>
      </c>
      <c r="R2393">
        <v>62.594595080832178</v>
      </c>
      <c r="S2393">
        <v>188</v>
      </c>
      <c r="T2393">
        <v>45.280941204480683</v>
      </c>
      <c r="U2393">
        <v>-0.21091955167817908</v>
      </c>
    </row>
    <row r="2394" spans="16:21" x14ac:dyDescent="0.3">
      <c r="P2394">
        <f t="shared" si="40"/>
        <v>2390</v>
      </c>
      <c r="Q2394">
        <v>328.83333333333331</v>
      </c>
      <c r="R2394">
        <v>37.915775880312239</v>
      </c>
      <c r="S2394">
        <v>171.16666666666666</v>
      </c>
      <c r="T2394">
        <v>37.20174319799677</v>
      </c>
      <c r="U2394">
        <v>0.10004814944283016</v>
      </c>
    </row>
    <row r="2395" spans="16:21" x14ac:dyDescent="0.3">
      <c r="P2395">
        <f t="shared" si="40"/>
        <v>2391</v>
      </c>
      <c r="Q2395">
        <v>332</v>
      </c>
      <c r="R2395">
        <v>51.446353347222505</v>
      </c>
      <c r="S2395">
        <v>178.75</v>
      </c>
      <c r="T2395">
        <v>42.097559851546571</v>
      </c>
      <c r="U2395">
        <v>0.10892640180617698</v>
      </c>
    </row>
    <row r="2396" spans="16:21" x14ac:dyDescent="0.3">
      <c r="P2396">
        <f t="shared" si="40"/>
        <v>2392</v>
      </c>
      <c r="Q2396">
        <v>296.41666666666669</v>
      </c>
      <c r="R2396">
        <v>33.869960767976238</v>
      </c>
      <c r="S2396">
        <v>185.25</v>
      </c>
      <c r="T2396">
        <v>38.654942057317143</v>
      </c>
      <c r="U2396">
        <v>-5.4038927862168983E-2</v>
      </c>
    </row>
    <row r="2397" spans="16:21" x14ac:dyDescent="0.3">
      <c r="P2397">
        <f t="shared" si="40"/>
        <v>2393</v>
      </c>
      <c r="Q2397">
        <v>323.5</v>
      </c>
      <c r="R2397">
        <v>29.758115776128275</v>
      </c>
      <c r="S2397">
        <v>181.83333333333334</v>
      </c>
      <c r="T2397">
        <v>53.057144722088161</v>
      </c>
      <c r="U2397">
        <v>0.31334051186082396</v>
      </c>
    </row>
    <row r="2398" spans="16:21" x14ac:dyDescent="0.3">
      <c r="P2398">
        <f t="shared" si="40"/>
        <v>2394</v>
      </c>
      <c r="Q2398">
        <v>329.58333333333331</v>
      </c>
      <c r="R2398">
        <v>45.669680281010329</v>
      </c>
      <c r="S2398">
        <v>173.08333333333334</v>
      </c>
      <c r="T2398">
        <v>43.052733697035784</v>
      </c>
      <c r="U2398">
        <v>-0.15856961462682445</v>
      </c>
    </row>
    <row r="2399" spans="16:21" x14ac:dyDescent="0.3">
      <c r="P2399">
        <f t="shared" si="40"/>
        <v>2395</v>
      </c>
      <c r="Q2399">
        <v>298</v>
      </c>
      <c r="R2399">
        <v>46.781892378840922</v>
      </c>
      <c r="S2399">
        <v>178.16666666666666</v>
      </c>
      <c r="T2399">
        <v>45.280606591932219</v>
      </c>
      <c r="U2399">
        <v>-0.16900245172089126</v>
      </c>
    </row>
    <row r="2400" spans="16:21" x14ac:dyDescent="0.3">
      <c r="P2400">
        <f t="shared" si="40"/>
        <v>2396</v>
      </c>
      <c r="Q2400">
        <v>355</v>
      </c>
      <c r="R2400">
        <v>36.371817261570683</v>
      </c>
      <c r="S2400">
        <v>173.75</v>
      </c>
      <c r="T2400">
        <v>51.874192217149925</v>
      </c>
      <c r="U2400">
        <v>-0.65619994147608296</v>
      </c>
    </row>
    <row r="2401" spans="16:21" x14ac:dyDescent="0.3">
      <c r="P2401">
        <f t="shared" si="40"/>
        <v>2397</v>
      </c>
      <c r="Q2401">
        <v>320.91666666666669</v>
      </c>
      <c r="R2401">
        <v>57.379848114969569</v>
      </c>
      <c r="S2401">
        <v>165.25</v>
      </c>
      <c r="T2401">
        <v>45.573367422013241</v>
      </c>
      <c r="U2401">
        <v>0.10263368728766821</v>
      </c>
    </row>
    <row r="2402" spans="16:21" x14ac:dyDescent="0.3">
      <c r="P2402">
        <f t="shared" si="40"/>
        <v>2398</v>
      </c>
      <c r="Q2402">
        <v>306.08333333333331</v>
      </c>
      <c r="R2402">
        <v>33.875328467601399</v>
      </c>
      <c r="S2402">
        <v>170</v>
      </c>
      <c r="T2402">
        <v>37.711825972522441</v>
      </c>
      <c r="U2402">
        <v>0.15961566527514917</v>
      </c>
    </row>
    <row r="2403" spans="16:21" x14ac:dyDescent="0.3">
      <c r="P2403">
        <f t="shared" si="40"/>
        <v>2399</v>
      </c>
      <c r="Q2403">
        <v>302.5</v>
      </c>
      <c r="R2403">
        <v>45.090817448587224</v>
      </c>
      <c r="S2403">
        <v>177.75</v>
      </c>
      <c r="T2403">
        <v>44.719580824186053</v>
      </c>
      <c r="U2403">
        <v>-0.16394760396885644</v>
      </c>
    </row>
    <row r="2404" spans="16:21" x14ac:dyDescent="0.3">
      <c r="P2404">
        <f t="shared" si="40"/>
        <v>2400</v>
      </c>
      <c r="Q2404">
        <v>338.83333333333331</v>
      </c>
      <c r="R2404">
        <v>51.661192280848447</v>
      </c>
      <c r="S2404">
        <v>184.75</v>
      </c>
      <c r="T2404">
        <v>46.772418057110229</v>
      </c>
      <c r="U2404">
        <v>-0.41104975003221678</v>
      </c>
    </row>
    <row r="2405" spans="16:21" x14ac:dyDescent="0.3">
      <c r="P2405">
        <f t="shared" si="40"/>
        <v>2401</v>
      </c>
      <c r="Q2405">
        <v>314.91666666666669</v>
      </c>
      <c r="R2405">
        <v>40.641354516916685</v>
      </c>
      <c r="S2405">
        <v>190.83333333333334</v>
      </c>
      <c r="T2405">
        <v>49.936019671235933</v>
      </c>
      <c r="U2405">
        <v>-0.53839321233824122</v>
      </c>
    </row>
    <row r="2406" spans="16:21" x14ac:dyDescent="0.3">
      <c r="P2406">
        <f t="shared" si="40"/>
        <v>2402</v>
      </c>
      <c r="Q2406">
        <v>330.25</v>
      </c>
      <c r="R2406">
        <v>39.379563227643857</v>
      </c>
      <c r="S2406">
        <v>203.08333333333334</v>
      </c>
      <c r="T2406">
        <v>48.340568946389197</v>
      </c>
      <c r="U2406">
        <v>4.3684470956846959E-2</v>
      </c>
    </row>
    <row r="2407" spans="16:21" x14ac:dyDescent="0.3">
      <c r="P2407">
        <f t="shared" si="40"/>
        <v>2403</v>
      </c>
      <c r="Q2407">
        <v>317.16666666666669</v>
      </c>
      <c r="R2407">
        <v>49.823020114534813</v>
      </c>
      <c r="S2407">
        <v>168.5</v>
      </c>
      <c r="T2407">
        <v>49.050067185571635</v>
      </c>
      <c r="U2407">
        <v>0.69946309421033581</v>
      </c>
    </row>
    <row r="2408" spans="16:21" x14ac:dyDescent="0.3">
      <c r="P2408">
        <f t="shared" si="40"/>
        <v>2404</v>
      </c>
      <c r="Q2408">
        <v>321.58333333333331</v>
      </c>
      <c r="R2408">
        <v>54.963555418499183</v>
      </c>
      <c r="S2408">
        <v>185.75</v>
      </c>
      <c r="T2408">
        <v>42.952669511705771</v>
      </c>
      <c r="U2408">
        <v>-0.14633712012608963</v>
      </c>
    </row>
    <row r="2409" spans="16:21" x14ac:dyDescent="0.3">
      <c r="P2409">
        <f t="shared" si="40"/>
        <v>2405</v>
      </c>
      <c r="Q2409">
        <v>317.91666666666669</v>
      </c>
      <c r="R2409">
        <v>41.781810599466652</v>
      </c>
      <c r="S2409">
        <v>176.91666666666666</v>
      </c>
      <c r="T2409">
        <v>50.622413888304358</v>
      </c>
      <c r="U2409">
        <v>0.15554490541410512</v>
      </c>
    </row>
    <row r="2410" spans="16:21" x14ac:dyDescent="0.3">
      <c r="P2410">
        <f t="shared" si="40"/>
        <v>2406</v>
      </c>
      <c r="Q2410">
        <v>315.75</v>
      </c>
      <c r="R2410">
        <v>48.900873760552116</v>
      </c>
      <c r="S2410">
        <v>184.08333333333334</v>
      </c>
      <c r="T2410">
        <v>42.666696259459457</v>
      </c>
      <c r="U2410">
        <v>0.3983407829733564</v>
      </c>
    </row>
    <row r="2411" spans="16:21" x14ac:dyDescent="0.3">
      <c r="P2411">
        <f t="shared" si="40"/>
        <v>2407</v>
      </c>
      <c r="Q2411">
        <v>339.58333333333331</v>
      </c>
      <c r="R2411">
        <v>46.685521082964101</v>
      </c>
      <c r="S2411">
        <v>191.66666666666666</v>
      </c>
      <c r="T2411">
        <v>48.810083409314558</v>
      </c>
      <c r="U2411">
        <v>0.50113102978008839</v>
      </c>
    </row>
    <row r="2412" spans="16:21" x14ac:dyDescent="0.3">
      <c r="P2412">
        <f t="shared" si="40"/>
        <v>2408</v>
      </c>
      <c r="Q2412">
        <v>321.58333333333331</v>
      </c>
      <c r="R2412">
        <v>40.146228925886724</v>
      </c>
      <c r="S2412">
        <v>191.41666666666666</v>
      </c>
      <c r="T2412">
        <v>52.748904914670703</v>
      </c>
      <c r="U2412">
        <v>0.25100847989558078</v>
      </c>
    </row>
    <row r="2413" spans="16:21" x14ac:dyDescent="0.3">
      <c r="P2413">
        <f t="shared" si="40"/>
        <v>2409</v>
      </c>
      <c r="Q2413">
        <v>341.66666666666669</v>
      </c>
      <c r="R2413">
        <v>52.284768046697664</v>
      </c>
      <c r="S2413">
        <v>163.58333333333334</v>
      </c>
      <c r="T2413">
        <v>41.651057682375942</v>
      </c>
      <c r="U2413">
        <v>-0.37899036196156355</v>
      </c>
    </row>
    <row r="2414" spans="16:21" x14ac:dyDescent="0.3">
      <c r="P2414">
        <f t="shared" si="40"/>
        <v>2410</v>
      </c>
      <c r="Q2414">
        <v>317.33333333333331</v>
      </c>
      <c r="R2414">
        <v>49.031220727824156</v>
      </c>
      <c r="S2414">
        <v>183.16666666666666</v>
      </c>
      <c r="T2414">
        <v>47.758546752165628</v>
      </c>
      <c r="U2414">
        <v>0.39146021471335252</v>
      </c>
    </row>
    <row r="2415" spans="16:21" x14ac:dyDescent="0.3">
      <c r="P2415">
        <f t="shared" si="40"/>
        <v>2411</v>
      </c>
      <c r="Q2415">
        <v>319.58333333333331</v>
      </c>
      <c r="R2415">
        <v>46.308173897239534</v>
      </c>
      <c r="S2415">
        <v>207.33333333333334</v>
      </c>
      <c r="T2415">
        <v>51.03177857220367</v>
      </c>
      <c r="U2415">
        <v>-9.7069675857047316E-2</v>
      </c>
    </row>
    <row r="2416" spans="16:21" x14ac:dyDescent="0.3">
      <c r="P2416">
        <f t="shared" si="40"/>
        <v>2412</v>
      </c>
      <c r="Q2416">
        <v>334</v>
      </c>
      <c r="R2416">
        <v>40.568684743508527</v>
      </c>
      <c r="S2416">
        <v>189.16666666666666</v>
      </c>
      <c r="T2416">
        <v>37.578604486482952</v>
      </c>
      <c r="U2416">
        <v>-0.20077926273753896</v>
      </c>
    </row>
    <row r="2417" spans="16:21" x14ac:dyDescent="0.3">
      <c r="P2417">
        <f t="shared" si="40"/>
        <v>2413</v>
      </c>
      <c r="Q2417">
        <v>312.5</v>
      </c>
      <c r="R2417">
        <v>40.387891974969655</v>
      </c>
      <c r="S2417">
        <v>194.5</v>
      </c>
      <c r="T2417">
        <v>57.620230033304352</v>
      </c>
      <c r="U2417">
        <v>0.15207770319278599</v>
      </c>
    </row>
    <row r="2418" spans="16:21" x14ac:dyDescent="0.3">
      <c r="P2418">
        <f t="shared" si="40"/>
        <v>2414</v>
      </c>
      <c r="Q2418">
        <v>332.75</v>
      </c>
      <c r="R2418">
        <v>46.148229553354383</v>
      </c>
      <c r="S2418">
        <v>217.16666666666666</v>
      </c>
      <c r="T2418">
        <v>37.915775880312104</v>
      </c>
      <c r="U2418">
        <v>0.33051551784017452</v>
      </c>
    </row>
    <row r="2419" spans="16:21" x14ac:dyDescent="0.3">
      <c r="P2419">
        <f t="shared" si="40"/>
        <v>2415</v>
      </c>
      <c r="Q2419">
        <v>336.58333333333331</v>
      </c>
      <c r="R2419">
        <v>48.4551495215062</v>
      </c>
      <c r="S2419">
        <v>191.83333333333334</v>
      </c>
      <c r="T2419">
        <v>38.623669929045846</v>
      </c>
      <c r="U2419">
        <v>-0.10982023974879589</v>
      </c>
    </row>
    <row r="2420" spans="16:21" x14ac:dyDescent="0.3">
      <c r="P2420">
        <f t="shared" si="40"/>
        <v>2416</v>
      </c>
      <c r="Q2420">
        <v>335.83333333333331</v>
      </c>
      <c r="R2420">
        <v>39.335002532635372</v>
      </c>
      <c r="S2420">
        <v>173.91666666666666</v>
      </c>
      <c r="T2420">
        <v>26.749539786468862</v>
      </c>
      <c r="U2420">
        <v>-0.34302087980990958</v>
      </c>
    </row>
    <row r="2421" spans="16:21" x14ac:dyDescent="0.3">
      <c r="P2421">
        <f t="shared" si="40"/>
        <v>2417</v>
      </c>
      <c r="Q2421">
        <v>328.08333333333331</v>
      </c>
      <c r="R2421">
        <v>50.3432912084319</v>
      </c>
      <c r="S2421">
        <v>203.91666666666666</v>
      </c>
      <c r="T2421">
        <v>46.144946208724335</v>
      </c>
      <c r="U2421">
        <v>0.23178717873852714</v>
      </c>
    </row>
    <row r="2422" spans="16:21" x14ac:dyDescent="0.3">
      <c r="P2422">
        <f t="shared" si="40"/>
        <v>2418</v>
      </c>
      <c r="Q2422">
        <v>307.41666666666669</v>
      </c>
      <c r="R2422">
        <v>42.521563157218715</v>
      </c>
      <c r="S2422">
        <v>185.25</v>
      </c>
      <c r="T2422">
        <v>48.024851521231831</v>
      </c>
      <c r="U2422">
        <v>0.58049880181639568</v>
      </c>
    </row>
    <row r="2423" spans="16:21" x14ac:dyDescent="0.3">
      <c r="P2423">
        <f t="shared" si="40"/>
        <v>2419</v>
      </c>
      <c r="Q2423">
        <v>336.66666666666669</v>
      </c>
      <c r="R2423">
        <v>55.585042679636189</v>
      </c>
      <c r="S2423">
        <v>180.16666666666666</v>
      </c>
      <c r="T2423">
        <v>40.851912903544552</v>
      </c>
      <c r="U2423">
        <v>0.16965386823544035</v>
      </c>
    </row>
    <row r="2424" spans="16:21" x14ac:dyDescent="0.3">
      <c r="P2424">
        <f t="shared" si="40"/>
        <v>2420</v>
      </c>
      <c r="Q2424">
        <v>326.66666666666669</v>
      </c>
      <c r="R2424">
        <v>56.02001806713767</v>
      </c>
      <c r="S2424">
        <v>188.83333333333334</v>
      </c>
      <c r="T2424">
        <v>42.737748554587583</v>
      </c>
      <c r="U2424">
        <v>0.45980391513491936</v>
      </c>
    </row>
    <row r="2425" spans="16:21" x14ac:dyDescent="0.3">
      <c r="P2425">
        <f t="shared" si="40"/>
        <v>2421</v>
      </c>
      <c r="Q2425">
        <v>313.33333333333331</v>
      </c>
      <c r="R2425">
        <v>46.964848234578348</v>
      </c>
      <c r="S2425">
        <v>200.5</v>
      </c>
      <c r="T2425">
        <v>43.368400729311908</v>
      </c>
      <c r="U2425">
        <v>0.2823961807368342</v>
      </c>
    </row>
    <row r="2426" spans="16:21" x14ac:dyDescent="0.3">
      <c r="P2426">
        <f t="shared" si="40"/>
        <v>2422</v>
      </c>
      <c r="Q2426">
        <v>309.83333333333331</v>
      </c>
      <c r="R2426">
        <v>55.736120707447505</v>
      </c>
      <c r="S2426">
        <v>173</v>
      </c>
      <c r="T2426">
        <v>41.995670772549445</v>
      </c>
      <c r="U2426">
        <v>0.4029916219917335</v>
      </c>
    </row>
    <row r="2427" spans="16:21" x14ac:dyDescent="0.3">
      <c r="P2427">
        <f t="shared" si="40"/>
        <v>2423</v>
      </c>
      <c r="Q2427">
        <v>321.25</v>
      </c>
      <c r="R2427">
        <v>57.611749117377407</v>
      </c>
      <c r="S2427">
        <v>174.08333333333334</v>
      </c>
      <c r="T2427">
        <v>54.167179484751976</v>
      </c>
      <c r="U2427">
        <v>9.0212387786414383E-2</v>
      </c>
    </row>
    <row r="2428" spans="16:21" x14ac:dyDescent="0.3">
      <c r="P2428">
        <f t="shared" si="40"/>
        <v>2424</v>
      </c>
      <c r="Q2428">
        <v>329.16666666666669</v>
      </c>
      <c r="R2428">
        <v>54.567445062107019</v>
      </c>
      <c r="S2428">
        <v>205.91666666666666</v>
      </c>
      <c r="T2428">
        <v>45.647778664133249</v>
      </c>
      <c r="U2428">
        <v>0.19537311975724755</v>
      </c>
    </row>
    <row r="2429" spans="16:21" x14ac:dyDescent="0.3">
      <c r="P2429">
        <f t="shared" si="40"/>
        <v>2425</v>
      </c>
      <c r="Q2429">
        <v>319.5</v>
      </c>
      <c r="R2429">
        <v>52.500216449770257</v>
      </c>
      <c r="S2429">
        <v>171.83333333333334</v>
      </c>
      <c r="T2429">
        <v>44.191388164197669</v>
      </c>
      <c r="U2429">
        <v>-0.18769127747739114</v>
      </c>
    </row>
    <row r="2430" spans="16:21" x14ac:dyDescent="0.3">
      <c r="P2430">
        <f t="shared" si="40"/>
        <v>2426</v>
      </c>
      <c r="Q2430">
        <v>333.5</v>
      </c>
      <c r="R2430">
        <v>40.777667684876015</v>
      </c>
      <c r="S2430">
        <v>192.16666666666666</v>
      </c>
      <c r="T2430">
        <v>49.53939356866934</v>
      </c>
      <c r="U2430">
        <v>-1.2150608022677244E-2</v>
      </c>
    </row>
    <row r="2431" spans="16:21" x14ac:dyDescent="0.3">
      <c r="P2431">
        <f t="shared" si="40"/>
        <v>2427</v>
      </c>
      <c r="Q2431">
        <v>346.75</v>
      </c>
      <c r="R2431">
        <v>39.655619801210797</v>
      </c>
      <c r="S2431">
        <v>179.25</v>
      </c>
      <c r="T2431">
        <v>48.27219225863422</v>
      </c>
      <c r="U2431">
        <v>-0.47705263592358155</v>
      </c>
    </row>
    <row r="2432" spans="16:21" x14ac:dyDescent="0.3">
      <c r="P2432">
        <f t="shared" si="40"/>
        <v>2428</v>
      </c>
      <c r="Q2432">
        <v>337.41666666666669</v>
      </c>
      <c r="R2432">
        <v>48.270936735610803</v>
      </c>
      <c r="S2432">
        <v>170.08333333333334</v>
      </c>
      <c r="T2432">
        <v>29.629402882129046</v>
      </c>
      <c r="U2432">
        <v>0.17953663498090672</v>
      </c>
    </row>
    <row r="2433" spans="16:21" x14ac:dyDescent="0.3">
      <c r="P2433">
        <f t="shared" si="40"/>
        <v>2429</v>
      </c>
      <c r="Q2433">
        <v>324.16666666666669</v>
      </c>
      <c r="R2433">
        <v>46.729070829688744</v>
      </c>
      <c r="S2433">
        <v>181</v>
      </c>
      <c r="T2433">
        <v>39.940865379617492</v>
      </c>
      <c r="U2433">
        <v>-1.1074978228722738E-17</v>
      </c>
    </row>
    <row r="2434" spans="16:21" x14ac:dyDescent="0.3">
      <c r="P2434">
        <f t="shared" si="40"/>
        <v>2430</v>
      </c>
      <c r="Q2434">
        <v>349.66666666666669</v>
      </c>
      <c r="R2434">
        <v>34.817271924181888</v>
      </c>
      <c r="S2434">
        <v>187.66666666666666</v>
      </c>
      <c r="T2434">
        <v>52.343851481131857</v>
      </c>
      <c r="U2434">
        <v>0.33214993750514649</v>
      </c>
    </row>
    <row r="2435" spans="16:21" x14ac:dyDescent="0.3">
      <c r="P2435">
        <f t="shared" si="40"/>
        <v>2431</v>
      </c>
      <c r="Q2435">
        <v>313</v>
      </c>
      <c r="R2435">
        <v>44.300625893382751</v>
      </c>
      <c r="S2435">
        <v>191.08333333333334</v>
      </c>
      <c r="T2435">
        <v>43.70658018554132</v>
      </c>
      <c r="U2435">
        <v>-6.7563388122154774E-2</v>
      </c>
    </row>
    <row r="2436" spans="16:21" x14ac:dyDescent="0.3">
      <c r="P2436">
        <f t="shared" si="40"/>
        <v>2432</v>
      </c>
      <c r="Q2436">
        <v>329.25</v>
      </c>
      <c r="R2436">
        <v>50.876186606666614</v>
      </c>
      <c r="S2436">
        <v>196.83333333333334</v>
      </c>
      <c r="T2436">
        <v>32.445291949633798</v>
      </c>
      <c r="U2436">
        <v>-2.9161310780320467E-2</v>
      </c>
    </row>
    <row r="2437" spans="16:21" x14ac:dyDescent="0.3">
      <c r="P2437">
        <f t="shared" si="40"/>
        <v>2433</v>
      </c>
      <c r="Q2437">
        <v>327.91666666666669</v>
      </c>
      <c r="R2437">
        <v>43.008367755236932</v>
      </c>
      <c r="S2437">
        <v>167.08333333333334</v>
      </c>
      <c r="T2437">
        <v>42.489481764385673</v>
      </c>
      <c r="U2437">
        <v>7.2785016232827918E-2</v>
      </c>
    </row>
    <row r="2438" spans="16:21" x14ac:dyDescent="0.3">
      <c r="P2438">
        <f t="shared" ref="P2438:P2501" si="41">P2437+1</f>
        <v>2434</v>
      </c>
      <c r="Q2438">
        <v>335.75</v>
      </c>
      <c r="R2438">
        <v>51.679299530856646</v>
      </c>
      <c r="S2438">
        <v>188.83333333333334</v>
      </c>
      <c r="T2438">
        <v>50.873878514926666</v>
      </c>
      <c r="U2438">
        <v>7.0244556425846441E-2</v>
      </c>
    </row>
    <row r="2439" spans="16:21" x14ac:dyDescent="0.3">
      <c r="P2439">
        <f t="shared" si="41"/>
        <v>2435</v>
      </c>
      <c r="Q2439">
        <v>322</v>
      </c>
      <c r="R2439">
        <v>53.82969778511081</v>
      </c>
      <c r="S2439">
        <v>170.66666666666666</v>
      </c>
      <c r="T2439">
        <v>41.661696673286983</v>
      </c>
      <c r="U2439">
        <v>0.35992538397337692</v>
      </c>
    </row>
    <row r="2440" spans="16:21" x14ac:dyDescent="0.3">
      <c r="P2440">
        <f t="shared" si="41"/>
        <v>2436</v>
      </c>
      <c r="Q2440">
        <v>327.41666666666669</v>
      </c>
      <c r="R2440">
        <v>55.572161659549998</v>
      </c>
      <c r="S2440">
        <v>187</v>
      </c>
      <c r="T2440">
        <v>41.378518801206724</v>
      </c>
      <c r="U2440">
        <v>-0.35822114225065604</v>
      </c>
    </row>
    <row r="2441" spans="16:21" x14ac:dyDescent="0.3">
      <c r="P2441">
        <f t="shared" si="41"/>
        <v>2437</v>
      </c>
      <c r="Q2441">
        <v>344.5</v>
      </c>
      <c r="R2441">
        <v>44.959577804552794</v>
      </c>
      <c r="S2441">
        <v>171.75</v>
      </c>
      <c r="T2441">
        <v>43.111114365302384</v>
      </c>
      <c r="U2441">
        <v>0.10616377195216437</v>
      </c>
    </row>
    <row r="2442" spans="16:21" x14ac:dyDescent="0.3">
      <c r="P2442">
        <f t="shared" si="41"/>
        <v>2438</v>
      </c>
      <c r="Q2442">
        <v>343.08333333333331</v>
      </c>
      <c r="R2442">
        <v>30.902951707602696</v>
      </c>
      <c r="S2442">
        <v>173.58333333333334</v>
      </c>
      <c r="T2442">
        <v>40.804318695971709</v>
      </c>
      <c r="U2442">
        <v>-0.29822427985901934</v>
      </c>
    </row>
    <row r="2443" spans="16:21" x14ac:dyDescent="0.3">
      <c r="P2443">
        <f t="shared" si="41"/>
        <v>2439</v>
      </c>
      <c r="Q2443">
        <v>324.16666666666669</v>
      </c>
      <c r="R2443">
        <v>49.645714514920385</v>
      </c>
      <c r="S2443">
        <v>192.75</v>
      </c>
      <c r="T2443">
        <v>50.711528185503255</v>
      </c>
      <c r="U2443">
        <v>-0.14055537958919936</v>
      </c>
    </row>
    <row r="2444" spans="16:21" x14ac:dyDescent="0.3">
      <c r="P2444">
        <f t="shared" si="41"/>
        <v>2440</v>
      </c>
      <c r="Q2444">
        <v>312</v>
      </c>
      <c r="R2444">
        <v>59.265197513917357</v>
      </c>
      <c r="S2444">
        <v>193.08333333333334</v>
      </c>
      <c r="T2444">
        <v>41.121678276092112</v>
      </c>
      <c r="U2444">
        <v>-4.6553392302087784E-2</v>
      </c>
    </row>
    <row r="2445" spans="16:21" x14ac:dyDescent="0.3">
      <c r="P2445">
        <f t="shared" si="41"/>
        <v>2441</v>
      </c>
      <c r="Q2445">
        <v>329.08333333333331</v>
      </c>
      <c r="R2445">
        <v>52.016532919541106</v>
      </c>
      <c r="S2445">
        <v>186.5</v>
      </c>
      <c r="T2445">
        <v>45.090817448587224</v>
      </c>
      <c r="U2445">
        <v>0.46931901517301433</v>
      </c>
    </row>
    <row r="2446" spans="16:21" x14ac:dyDescent="0.3">
      <c r="P2446">
        <f t="shared" si="41"/>
        <v>2442</v>
      </c>
      <c r="Q2446">
        <v>315.08333333333331</v>
      </c>
      <c r="R2446">
        <v>43.487633212492142</v>
      </c>
      <c r="S2446">
        <v>189.83333333333334</v>
      </c>
      <c r="T2446">
        <v>56.308942182365413</v>
      </c>
      <c r="U2446">
        <v>3.0003029409183223E-2</v>
      </c>
    </row>
    <row r="2447" spans="16:21" x14ac:dyDescent="0.3">
      <c r="P2447">
        <f t="shared" si="41"/>
        <v>2443</v>
      </c>
      <c r="Q2447">
        <v>299</v>
      </c>
      <c r="R2447">
        <v>42.140457778934746</v>
      </c>
      <c r="S2447">
        <v>178.08333333333334</v>
      </c>
      <c r="T2447">
        <v>43.252868183053572</v>
      </c>
      <c r="U2447">
        <v>0.14214710332448965</v>
      </c>
    </row>
    <row r="2448" spans="16:21" x14ac:dyDescent="0.3">
      <c r="P2448">
        <f t="shared" si="41"/>
        <v>2444</v>
      </c>
      <c r="Q2448">
        <v>330.33333333333331</v>
      </c>
      <c r="R2448">
        <v>49.049758285630674</v>
      </c>
      <c r="S2448">
        <v>196.58333333333334</v>
      </c>
      <c r="T2448">
        <v>46.333687594023935</v>
      </c>
      <c r="U2448">
        <v>0.49960229529247996</v>
      </c>
    </row>
    <row r="2449" spans="16:21" x14ac:dyDescent="0.3">
      <c r="P2449">
        <f t="shared" si="41"/>
        <v>2445</v>
      </c>
      <c r="Q2449">
        <v>314.08333333333331</v>
      </c>
      <c r="R2449">
        <v>44.997895573688922</v>
      </c>
      <c r="S2449">
        <v>180.58333333333334</v>
      </c>
      <c r="T2449">
        <v>42.79009726843848</v>
      </c>
      <c r="U2449">
        <v>-6.2869526333432874E-2</v>
      </c>
    </row>
    <row r="2450" spans="16:21" x14ac:dyDescent="0.3">
      <c r="P2450">
        <f t="shared" si="41"/>
        <v>2446</v>
      </c>
      <c r="Q2450">
        <v>310</v>
      </c>
      <c r="R2450">
        <v>43.884144993587171</v>
      </c>
      <c r="S2450">
        <v>199.41666666666666</v>
      </c>
      <c r="T2450">
        <v>37.753888019726688</v>
      </c>
      <c r="U2450">
        <v>0.27808310013293414</v>
      </c>
    </row>
    <row r="2451" spans="16:21" x14ac:dyDescent="0.3">
      <c r="P2451">
        <f t="shared" si="41"/>
        <v>2447</v>
      </c>
      <c r="Q2451">
        <v>310.08333333333331</v>
      </c>
      <c r="R2451">
        <v>43.393460616116244</v>
      </c>
      <c r="S2451">
        <v>205.58333333333334</v>
      </c>
      <c r="T2451">
        <v>49.619384652908941</v>
      </c>
      <c r="U2451">
        <v>-0.48502076156993784</v>
      </c>
    </row>
    <row r="2452" spans="16:21" x14ac:dyDescent="0.3">
      <c r="P2452">
        <f t="shared" si="41"/>
        <v>2448</v>
      </c>
      <c r="Q2452">
        <v>327.58333333333331</v>
      </c>
      <c r="R2452">
        <v>57.834337603716129</v>
      </c>
      <c r="S2452">
        <v>182.16666666666666</v>
      </c>
      <c r="T2452">
        <v>54.337051369347911</v>
      </c>
      <c r="U2452">
        <v>-6.4312812695890079E-2</v>
      </c>
    </row>
    <row r="2453" spans="16:21" x14ac:dyDescent="0.3">
      <c r="P2453">
        <f t="shared" si="41"/>
        <v>2449</v>
      </c>
      <c r="Q2453">
        <v>302.25</v>
      </c>
      <c r="R2453">
        <v>48.908309388821934</v>
      </c>
      <c r="S2453">
        <v>182.08333333333334</v>
      </c>
      <c r="T2453">
        <v>39.843918968744532</v>
      </c>
      <c r="U2453">
        <v>0.46477402480510566</v>
      </c>
    </row>
    <row r="2454" spans="16:21" x14ac:dyDescent="0.3">
      <c r="P2454">
        <f t="shared" si="41"/>
        <v>2450</v>
      </c>
      <c r="Q2454">
        <v>294.91666666666669</v>
      </c>
      <c r="R2454">
        <v>53.635907804945397</v>
      </c>
      <c r="S2454">
        <v>187</v>
      </c>
      <c r="T2454">
        <v>44.030980828585598</v>
      </c>
      <c r="U2454">
        <v>4.0380231793659377E-2</v>
      </c>
    </row>
    <row r="2455" spans="16:21" x14ac:dyDescent="0.3">
      <c r="P2455">
        <f t="shared" si="41"/>
        <v>2451</v>
      </c>
      <c r="Q2455">
        <v>314.91666666666669</v>
      </c>
      <c r="R2455">
        <v>48.274703206720773</v>
      </c>
      <c r="S2455">
        <v>193.41666666666666</v>
      </c>
      <c r="T2455">
        <v>37.002354552436849</v>
      </c>
      <c r="U2455">
        <v>0.15432888452804919</v>
      </c>
    </row>
    <row r="2456" spans="16:21" x14ac:dyDescent="0.3">
      <c r="P2456">
        <f t="shared" si="41"/>
        <v>2452</v>
      </c>
      <c r="Q2456">
        <v>337.91666666666669</v>
      </c>
      <c r="R2456">
        <v>42.115551723439452</v>
      </c>
      <c r="S2456">
        <v>201.16666666666666</v>
      </c>
      <c r="T2456">
        <v>50.215595790611331</v>
      </c>
      <c r="U2456">
        <v>0.29007613545291699</v>
      </c>
    </row>
    <row r="2457" spans="16:21" x14ac:dyDescent="0.3">
      <c r="P2457">
        <f t="shared" si="41"/>
        <v>2453</v>
      </c>
      <c r="Q2457">
        <v>327.33333333333331</v>
      </c>
      <c r="R2457">
        <v>47.951364248927689</v>
      </c>
      <c r="S2457">
        <v>181</v>
      </c>
      <c r="T2457">
        <v>38.584028725980296</v>
      </c>
      <c r="U2457">
        <v>-0.49008130827993807</v>
      </c>
    </row>
    <row r="2458" spans="16:21" x14ac:dyDescent="0.3">
      <c r="P2458">
        <f t="shared" si="41"/>
        <v>2454</v>
      </c>
      <c r="Q2458">
        <v>320.08333333333331</v>
      </c>
      <c r="R2458">
        <v>48.634926345231243</v>
      </c>
      <c r="S2458">
        <v>185.08333333333334</v>
      </c>
      <c r="T2458">
        <v>35.377081264398853</v>
      </c>
      <c r="U2458">
        <v>-0.18752244199809173</v>
      </c>
    </row>
    <row r="2459" spans="16:21" x14ac:dyDescent="0.3">
      <c r="P2459">
        <f t="shared" si="41"/>
        <v>2455</v>
      </c>
      <c r="Q2459">
        <v>304.08333333333331</v>
      </c>
      <c r="R2459">
        <v>42.193188449264632</v>
      </c>
      <c r="S2459">
        <v>186.66666666666666</v>
      </c>
      <c r="T2459">
        <v>53.879213960206386</v>
      </c>
      <c r="U2459">
        <v>0.42537943187632421</v>
      </c>
    </row>
    <row r="2460" spans="16:21" x14ac:dyDescent="0.3">
      <c r="P2460">
        <f t="shared" si="41"/>
        <v>2456</v>
      </c>
      <c r="Q2460">
        <v>302.33333333333331</v>
      </c>
      <c r="R2460">
        <v>44.866130844655011</v>
      </c>
      <c r="S2460">
        <v>182</v>
      </c>
      <c r="T2460">
        <v>55.050390139811491</v>
      </c>
      <c r="U2460">
        <v>0.36324650476114428</v>
      </c>
    </row>
    <row r="2461" spans="16:21" x14ac:dyDescent="0.3">
      <c r="P2461">
        <f t="shared" si="41"/>
        <v>2457</v>
      </c>
      <c r="Q2461">
        <v>321.58333333333331</v>
      </c>
      <c r="R2461">
        <v>49.864285512749269</v>
      </c>
      <c r="S2461">
        <v>176.16666666666666</v>
      </c>
      <c r="T2461">
        <v>44.848904584440454</v>
      </c>
      <c r="U2461">
        <v>0.12808294523956146</v>
      </c>
    </row>
    <row r="2462" spans="16:21" x14ac:dyDescent="0.3">
      <c r="P2462">
        <f t="shared" si="41"/>
        <v>2458</v>
      </c>
      <c r="Q2462">
        <v>321.66666666666669</v>
      </c>
      <c r="R2462">
        <v>50.176657617830394</v>
      </c>
      <c r="S2462">
        <v>160.41666666666666</v>
      </c>
      <c r="T2462">
        <v>29.546445204836839</v>
      </c>
      <c r="U2462">
        <v>-0.32017083491212128</v>
      </c>
    </row>
    <row r="2463" spans="16:21" x14ac:dyDescent="0.3">
      <c r="P2463">
        <f t="shared" si="41"/>
        <v>2459</v>
      </c>
      <c r="Q2463">
        <v>323.25</v>
      </c>
      <c r="R2463">
        <v>57.204775706547117</v>
      </c>
      <c r="S2463">
        <v>191.16666666666666</v>
      </c>
      <c r="T2463">
        <v>33.392523205960458</v>
      </c>
      <c r="U2463">
        <v>5.9179539425586201E-2</v>
      </c>
    </row>
    <row r="2464" spans="16:21" x14ac:dyDescent="0.3">
      <c r="P2464">
        <f t="shared" si="41"/>
        <v>2460</v>
      </c>
      <c r="Q2464">
        <v>323</v>
      </c>
      <c r="R2464">
        <v>41.891635094718978</v>
      </c>
      <c r="S2464">
        <v>168.58333333333334</v>
      </c>
      <c r="T2464">
        <v>37.563179101913434</v>
      </c>
      <c r="U2464">
        <v>-9.9136811213355241E-2</v>
      </c>
    </row>
    <row r="2465" spans="16:21" x14ac:dyDescent="0.3">
      <c r="P2465">
        <f t="shared" si="41"/>
        <v>2461</v>
      </c>
      <c r="Q2465">
        <v>324.16666666666669</v>
      </c>
      <c r="R2465">
        <v>55.165590944377918</v>
      </c>
      <c r="S2465">
        <v>208.25</v>
      </c>
      <c r="T2465">
        <v>31.3923123188986</v>
      </c>
      <c r="U2465">
        <v>0.31483716293670688</v>
      </c>
    </row>
    <row r="2466" spans="16:21" x14ac:dyDescent="0.3">
      <c r="P2466">
        <f t="shared" si="41"/>
        <v>2462</v>
      </c>
      <c r="Q2466">
        <v>293</v>
      </c>
      <c r="R2466">
        <v>36.022720103239898</v>
      </c>
      <c r="S2466">
        <v>186</v>
      </c>
      <c r="T2466">
        <v>43.482493865086354</v>
      </c>
      <c r="U2466">
        <v>0.40743044566441694</v>
      </c>
    </row>
    <row r="2467" spans="16:21" x14ac:dyDescent="0.3">
      <c r="P2467">
        <f t="shared" si="41"/>
        <v>2463</v>
      </c>
      <c r="Q2467">
        <v>343.08333333333331</v>
      </c>
      <c r="R2467">
        <v>50.593672499332399</v>
      </c>
      <c r="S2467">
        <v>193.58333333333334</v>
      </c>
      <c r="T2467">
        <v>40.225406565171411</v>
      </c>
      <c r="U2467">
        <v>-0.32816788388417883</v>
      </c>
    </row>
    <row r="2468" spans="16:21" x14ac:dyDescent="0.3">
      <c r="P2468">
        <f t="shared" si="41"/>
        <v>2464</v>
      </c>
      <c r="Q2468">
        <v>284.58333333333331</v>
      </c>
      <c r="R2468">
        <v>34.671073437857814</v>
      </c>
      <c r="S2468">
        <v>180.5</v>
      </c>
      <c r="T2468">
        <v>47.268094178554811</v>
      </c>
      <c r="U2468">
        <v>0.34861226726016481</v>
      </c>
    </row>
    <row r="2469" spans="16:21" x14ac:dyDescent="0.3">
      <c r="P2469">
        <f t="shared" si="41"/>
        <v>2465</v>
      </c>
      <c r="Q2469">
        <v>311.33333333333331</v>
      </c>
      <c r="R2469">
        <v>43.702159990998098</v>
      </c>
      <c r="S2469">
        <v>185.91666666666666</v>
      </c>
      <c r="T2469">
        <v>46.121299227409501</v>
      </c>
      <c r="U2469">
        <v>0.12143159726561409</v>
      </c>
    </row>
    <row r="2470" spans="16:21" x14ac:dyDescent="0.3">
      <c r="P2470">
        <f t="shared" si="41"/>
        <v>2466</v>
      </c>
      <c r="Q2470">
        <v>312.91666666666669</v>
      </c>
      <c r="R2470">
        <v>50.873208404162405</v>
      </c>
      <c r="S2470">
        <v>178.75</v>
      </c>
      <c r="T2470">
        <v>57.292114323319957</v>
      </c>
      <c r="U2470">
        <v>-0.38995232669599444</v>
      </c>
    </row>
    <row r="2471" spans="16:21" x14ac:dyDescent="0.3">
      <c r="P2471">
        <f t="shared" si="41"/>
        <v>2467</v>
      </c>
      <c r="Q2471">
        <v>315.5</v>
      </c>
      <c r="R2471">
        <v>56.379396623557113</v>
      </c>
      <c r="S2471">
        <v>191.83333333333334</v>
      </c>
      <c r="T2471">
        <v>44.968339030383554</v>
      </c>
      <c r="U2471">
        <v>-0.24820563641236887</v>
      </c>
    </row>
    <row r="2472" spans="16:21" x14ac:dyDescent="0.3">
      <c r="P2472">
        <f t="shared" si="41"/>
        <v>2468</v>
      </c>
      <c r="Q2472">
        <v>293.75</v>
      </c>
      <c r="R2472">
        <v>40.023004748405747</v>
      </c>
      <c r="S2472">
        <v>197.16666666666666</v>
      </c>
      <c r="T2472">
        <v>48.939356412407058</v>
      </c>
      <c r="U2472">
        <v>-0.5258357563614301</v>
      </c>
    </row>
    <row r="2473" spans="16:21" x14ac:dyDescent="0.3">
      <c r="P2473">
        <f t="shared" si="41"/>
        <v>2469</v>
      </c>
      <c r="Q2473">
        <v>332.25</v>
      </c>
      <c r="R2473">
        <v>47.688620712435643</v>
      </c>
      <c r="S2473">
        <v>171.41666666666666</v>
      </c>
      <c r="T2473">
        <v>41.790512914978343</v>
      </c>
      <c r="U2473">
        <v>4.5832428184986521E-2</v>
      </c>
    </row>
    <row r="2474" spans="16:21" x14ac:dyDescent="0.3">
      <c r="P2474">
        <f t="shared" si="41"/>
        <v>2470</v>
      </c>
      <c r="Q2474">
        <v>310.66666666666669</v>
      </c>
      <c r="R2474">
        <v>48.155681876282301</v>
      </c>
      <c r="S2474">
        <v>157.33333333333334</v>
      </c>
      <c r="T2474">
        <v>34.963184100196656</v>
      </c>
      <c r="U2474">
        <v>0.49120514714172447</v>
      </c>
    </row>
    <row r="2475" spans="16:21" x14ac:dyDescent="0.3">
      <c r="P2475">
        <f t="shared" si="41"/>
        <v>2471</v>
      </c>
      <c r="Q2475">
        <v>295.91666666666669</v>
      </c>
      <c r="R2475">
        <v>46.798326180893909</v>
      </c>
      <c r="S2475">
        <v>189</v>
      </c>
      <c r="T2475">
        <v>39.54973853493621</v>
      </c>
      <c r="U2475">
        <v>0.18571203776240014</v>
      </c>
    </row>
    <row r="2476" spans="16:21" x14ac:dyDescent="0.3">
      <c r="P2476">
        <f t="shared" si="41"/>
        <v>2472</v>
      </c>
      <c r="Q2476">
        <v>296</v>
      </c>
      <c r="R2476">
        <v>39.022138238790461</v>
      </c>
      <c r="S2476">
        <v>190.66666666666666</v>
      </c>
      <c r="T2476">
        <v>43.868260079746086</v>
      </c>
      <c r="U2476">
        <v>-0.23127782874547623</v>
      </c>
    </row>
    <row r="2477" spans="16:21" x14ac:dyDescent="0.3">
      <c r="P2477">
        <f t="shared" si="41"/>
        <v>2473</v>
      </c>
      <c r="Q2477">
        <v>303.66666666666669</v>
      </c>
      <c r="R2477">
        <v>26.938763329020315</v>
      </c>
      <c r="S2477">
        <v>181.5</v>
      </c>
      <c r="T2477">
        <v>40.988912026192025</v>
      </c>
      <c r="U2477">
        <v>-0.19372478888404235</v>
      </c>
    </row>
    <row r="2478" spans="16:21" x14ac:dyDescent="0.3">
      <c r="P2478">
        <f t="shared" si="41"/>
        <v>2474</v>
      </c>
      <c r="Q2478">
        <v>298.41666666666669</v>
      </c>
      <c r="R2478">
        <v>39.779982022330991</v>
      </c>
      <c r="S2478">
        <v>194.58333333333334</v>
      </c>
      <c r="T2478">
        <v>37.77073983758843</v>
      </c>
      <c r="U2478">
        <v>0.17044604753817222</v>
      </c>
    </row>
    <row r="2479" spans="16:21" x14ac:dyDescent="0.3">
      <c r="P2479">
        <f t="shared" si="41"/>
        <v>2475</v>
      </c>
      <c r="Q2479">
        <v>311.08333333333331</v>
      </c>
      <c r="R2479">
        <v>48.44952074691831</v>
      </c>
      <c r="S2479">
        <v>174.16666666666666</v>
      </c>
      <c r="T2479">
        <v>30.310014346696892</v>
      </c>
      <c r="U2479">
        <v>0.28444706074343645</v>
      </c>
    </row>
    <row r="2480" spans="16:21" x14ac:dyDescent="0.3">
      <c r="P2480">
        <f t="shared" si="41"/>
        <v>2476</v>
      </c>
      <c r="Q2480">
        <v>314.91666666666669</v>
      </c>
      <c r="R2480">
        <v>51.257741470006927</v>
      </c>
      <c r="S2480">
        <v>189.83333333333334</v>
      </c>
      <c r="T2480">
        <v>40.989651317759666</v>
      </c>
      <c r="U2480">
        <v>0.40291071651698751</v>
      </c>
    </row>
    <row r="2481" spans="16:21" x14ac:dyDescent="0.3">
      <c r="P2481">
        <f t="shared" si="41"/>
        <v>2477</v>
      </c>
      <c r="Q2481">
        <v>316.25</v>
      </c>
      <c r="R2481">
        <v>41.413930462631001</v>
      </c>
      <c r="S2481">
        <v>187.66666666666666</v>
      </c>
      <c r="T2481">
        <v>44.208870630499533</v>
      </c>
      <c r="U2481">
        <v>0.20730411561836029</v>
      </c>
    </row>
    <row r="2482" spans="16:21" x14ac:dyDescent="0.3">
      <c r="P2482">
        <f t="shared" si="41"/>
        <v>2478</v>
      </c>
      <c r="Q2482">
        <v>277</v>
      </c>
      <c r="R2482">
        <v>36.79920947767517</v>
      </c>
      <c r="S2482">
        <v>202.5</v>
      </c>
      <c r="T2482">
        <v>48.640611539217829</v>
      </c>
      <c r="U2482">
        <v>-0.29538891727201388</v>
      </c>
    </row>
    <row r="2483" spans="16:21" x14ac:dyDescent="0.3">
      <c r="P2483">
        <f t="shared" si="41"/>
        <v>2479</v>
      </c>
      <c r="Q2483">
        <v>327</v>
      </c>
      <c r="R2483">
        <v>39.701156383433194</v>
      </c>
      <c r="S2483">
        <v>173.33333333333334</v>
      </c>
      <c r="T2483">
        <v>49.778296353720158</v>
      </c>
      <c r="U2483">
        <v>-0.29711830833782354</v>
      </c>
    </row>
    <row r="2484" spans="16:21" x14ac:dyDescent="0.3">
      <c r="P2484">
        <f t="shared" si="41"/>
        <v>2480</v>
      </c>
      <c r="Q2484">
        <v>309.33333333333331</v>
      </c>
      <c r="R2484">
        <v>43.984156927308128</v>
      </c>
      <c r="S2484">
        <v>194.16666666666666</v>
      </c>
      <c r="T2484">
        <v>48.515851829972853</v>
      </c>
      <c r="U2484">
        <v>-0.13963431738455181</v>
      </c>
    </row>
    <row r="2485" spans="16:21" x14ac:dyDescent="0.3">
      <c r="P2485">
        <f t="shared" si="41"/>
        <v>2481</v>
      </c>
      <c r="Q2485">
        <v>302.41666666666669</v>
      </c>
      <c r="R2485">
        <v>49.347484661573674</v>
      </c>
      <c r="S2485">
        <v>178.75</v>
      </c>
      <c r="T2485">
        <v>41.118730525151186</v>
      </c>
      <c r="U2485">
        <v>-0.18708418909707086</v>
      </c>
    </row>
    <row r="2486" spans="16:21" x14ac:dyDescent="0.3">
      <c r="P2486">
        <f t="shared" si="41"/>
        <v>2482</v>
      </c>
      <c r="Q2486">
        <v>316.5</v>
      </c>
      <c r="R2486">
        <v>44.299599834022715</v>
      </c>
      <c r="S2486">
        <v>199.83333333333334</v>
      </c>
      <c r="T2486">
        <v>46.7115584943352</v>
      </c>
      <c r="U2486">
        <v>-0.33331375657724971</v>
      </c>
    </row>
    <row r="2487" spans="16:21" x14ac:dyDescent="0.3">
      <c r="P2487">
        <f t="shared" si="41"/>
        <v>2483</v>
      </c>
      <c r="Q2487">
        <v>330.08333333333331</v>
      </c>
      <c r="R2487">
        <v>43.502263960591485</v>
      </c>
      <c r="S2487">
        <v>171.08333333333334</v>
      </c>
      <c r="T2487">
        <v>49.164766270412031</v>
      </c>
      <c r="U2487">
        <v>-0.30761325852351323</v>
      </c>
    </row>
    <row r="2488" spans="16:21" x14ac:dyDescent="0.3">
      <c r="P2488">
        <f t="shared" si="41"/>
        <v>2484</v>
      </c>
      <c r="Q2488">
        <v>321.75</v>
      </c>
      <c r="R2488">
        <v>46.106842324007715</v>
      </c>
      <c r="S2488">
        <v>200.58333333333334</v>
      </c>
      <c r="T2488">
        <v>44.256398270518915</v>
      </c>
      <c r="U2488">
        <v>-6.0646223311838457E-2</v>
      </c>
    </row>
    <row r="2489" spans="16:21" x14ac:dyDescent="0.3">
      <c r="P2489">
        <f t="shared" si="41"/>
        <v>2485</v>
      </c>
      <c r="Q2489">
        <v>329.58333333333331</v>
      </c>
      <c r="R2489">
        <v>39.589847948761658</v>
      </c>
      <c r="S2489">
        <v>194</v>
      </c>
      <c r="T2489">
        <v>48.85600363219541</v>
      </c>
      <c r="U2489">
        <v>0.108336916758539</v>
      </c>
    </row>
    <row r="2490" spans="16:21" x14ac:dyDescent="0.3">
      <c r="P2490">
        <f t="shared" si="41"/>
        <v>2486</v>
      </c>
      <c r="Q2490">
        <v>336.33333333333331</v>
      </c>
      <c r="R2490">
        <v>50.002424183657652</v>
      </c>
      <c r="S2490">
        <v>195.83333333333334</v>
      </c>
      <c r="T2490">
        <v>39.214638577805104</v>
      </c>
      <c r="U2490">
        <v>-0.23312674391902813</v>
      </c>
    </row>
    <row r="2491" spans="16:21" x14ac:dyDescent="0.3">
      <c r="P2491">
        <f t="shared" si="41"/>
        <v>2487</v>
      </c>
      <c r="Q2491">
        <v>323.41666666666669</v>
      </c>
      <c r="R2491">
        <v>57.694269974398622</v>
      </c>
      <c r="S2491">
        <v>190.66666666666666</v>
      </c>
      <c r="T2491">
        <v>55.995670828334163</v>
      </c>
      <c r="U2491">
        <v>0.60409469768015844</v>
      </c>
    </row>
    <row r="2492" spans="16:21" x14ac:dyDescent="0.3">
      <c r="P2492">
        <f t="shared" si="41"/>
        <v>2488</v>
      </c>
      <c r="Q2492">
        <v>325.58333333333331</v>
      </c>
      <c r="R2492">
        <v>52.769582032443601</v>
      </c>
      <c r="S2492">
        <v>168.83333333333334</v>
      </c>
      <c r="T2492">
        <v>40.660083918290503</v>
      </c>
      <c r="U2492">
        <v>0.15961372185175179</v>
      </c>
    </row>
    <row r="2493" spans="16:21" x14ac:dyDescent="0.3">
      <c r="P2493">
        <f t="shared" si="41"/>
        <v>2489</v>
      </c>
      <c r="Q2493">
        <v>304.58333333333331</v>
      </c>
      <c r="R2493">
        <v>41.06637273605957</v>
      </c>
      <c r="S2493">
        <v>184.16666666666666</v>
      </c>
      <c r="T2493">
        <v>44.016181597501664</v>
      </c>
      <c r="U2493">
        <v>5.8784278728874567E-2</v>
      </c>
    </row>
    <row r="2494" spans="16:21" x14ac:dyDescent="0.3">
      <c r="P2494">
        <f t="shared" si="41"/>
        <v>2490</v>
      </c>
      <c r="Q2494">
        <v>307.41666666666669</v>
      </c>
      <c r="R2494">
        <v>53.747656749486424</v>
      </c>
      <c r="S2494">
        <v>189.83333333333334</v>
      </c>
      <c r="T2494">
        <v>50.224646853065607</v>
      </c>
      <c r="U2494">
        <v>0.48568127553119761</v>
      </c>
    </row>
    <row r="2495" spans="16:21" x14ac:dyDescent="0.3">
      <c r="P2495">
        <f t="shared" si="41"/>
        <v>2491</v>
      </c>
      <c r="Q2495">
        <v>325.5</v>
      </c>
      <c r="R2495">
        <v>42.244956665102208</v>
      </c>
      <c r="S2495">
        <v>184.5</v>
      </c>
      <c r="T2495">
        <v>39.734345116261593</v>
      </c>
      <c r="U2495">
        <v>0.61762319114653097</v>
      </c>
    </row>
    <row r="2496" spans="16:21" x14ac:dyDescent="0.3">
      <c r="P2496">
        <f t="shared" si="41"/>
        <v>2492</v>
      </c>
      <c r="Q2496">
        <v>331</v>
      </c>
      <c r="R2496">
        <v>58.434112079721501</v>
      </c>
      <c r="S2496">
        <v>191.33333333333334</v>
      </c>
      <c r="T2496">
        <v>46.993874520241938</v>
      </c>
      <c r="U2496">
        <v>0.21684075597041835</v>
      </c>
    </row>
    <row r="2497" spans="16:21" x14ac:dyDescent="0.3">
      <c r="P2497">
        <f t="shared" si="41"/>
        <v>2493</v>
      </c>
      <c r="Q2497">
        <v>310.08333333333331</v>
      </c>
      <c r="R2497">
        <v>42.940674367684565</v>
      </c>
      <c r="S2497">
        <v>202.5</v>
      </c>
      <c r="T2497">
        <v>33.142941110507159</v>
      </c>
      <c r="U2497">
        <v>-0.20565337374894899</v>
      </c>
    </row>
    <row r="2498" spans="16:21" x14ac:dyDescent="0.3">
      <c r="P2498">
        <f t="shared" si="41"/>
        <v>2494</v>
      </c>
      <c r="Q2498">
        <v>321.58333333333331</v>
      </c>
      <c r="R2498">
        <v>53.442336525767097</v>
      </c>
      <c r="S2498">
        <v>190.5</v>
      </c>
      <c r="T2498">
        <v>47.387186607198515</v>
      </c>
      <c r="U2498">
        <v>3.1410077296677281E-3</v>
      </c>
    </row>
    <row r="2499" spans="16:21" x14ac:dyDescent="0.3">
      <c r="P2499">
        <f t="shared" si="41"/>
        <v>2495</v>
      </c>
      <c r="Q2499">
        <v>317.41666666666669</v>
      </c>
      <c r="R2499">
        <v>39.791406868896551</v>
      </c>
      <c r="S2499">
        <v>185.91666666666666</v>
      </c>
      <c r="T2499">
        <v>35.018068928985123</v>
      </c>
      <c r="U2499">
        <v>-0.16849234366647678</v>
      </c>
    </row>
    <row r="2500" spans="16:21" x14ac:dyDescent="0.3">
      <c r="P2500">
        <f t="shared" si="41"/>
        <v>2496</v>
      </c>
      <c r="Q2500">
        <v>310.75</v>
      </c>
      <c r="R2500">
        <v>37.126626073969661</v>
      </c>
      <c r="S2500">
        <v>193.16666666666666</v>
      </c>
      <c r="T2500">
        <v>40.927504273539668</v>
      </c>
      <c r="U2500">
        <v>-2.4738996674395195E-2</v>
      </c>
    </row>
    <row r="2501" spans="16:21" x14ac:dyDescent="0.3">
      <c r="P2501">
        <f t="shared" si="41"/>
        <v>2497</v>
      </c>
      <c r="Q2501">
        <v>319.08333333333331</v>
      </c>
      <c r="R2501">
        <v>43.135006524617509</v>
      </c>
      <c r="S2501">
        <v>184.16666666666666</v>
      </c>
      <c r="T2501">
        <v>42.737748554587583</v>
      </c>
      <c r="U2501">
        <v>-6.5989678838319257E-2</v>
      </c>
    </row>
    <row r="2502" spans="16:21" x14ac:dyDescent="0.3">
      <c r="P2502">
        <f t="shared" ref="P2502:P2565" si="42">P2501+1</f>
        <v>2498</v>
      </c>
      <c r="Q2502">
        <v>315.08333333333331</v>
      </c>
      <c r="R2502">
        <v>43.581602318020245</v>
      </c>
      <c r="S2502">
        <v>206.5</v>
      </c>
      <c r="T2502">
        <v>45.102912625159</v>
      </c>
      <c r="U2502">
        <v>3.2720955501249885E-2</v>
      </c>
    </row>
    <row r="2503" spans="16:21" x14ac:dyDescent="0.3">
      <c r="P2503">
        <f t="shared" si="42"/>
        <v>2499</v>
      </c>
      <c r="Q2503">
        <v>318.25</v>
      </c>
      <c r="R2503">
        <v>56.53016089583587</v>
      </c>
      <c r="S2503">
        <v>177.25</v>
      </c>
      <c r="T2503">
        <v>39.925214179422099</v>
      </c>
      <c r="U2503">
        <v>0.53834034121434382</v>
      </c>
    </row>
    <row r="2504" spans="16:21" x14ac:dyDescent="0.3">
      <c r="P2504">
        <f t="shared" si="42"/>
        <v>2500</v>
      </c>
      <c r="Q2504">
        <v>303.25</v>
      </c>
      <c r="R2504">
        <v>51.333357929942949</v>
      </c>
      <c r="S2504">
        <v>183.83333333333334</v>
      </c>
      <c r="T2504">
        <v>45.954193266641951</v>
      </c>
      <c r="U2504">
        <v>0.22950952979587413</v>
      </c>
    </row>
    <row r="2505" spans="16:21" x14ac:dyDescent="0.3">
      <c r="P2505">
        <f t="shared" si="42"/>
        <v>2501</v>
      </c>
      <c r="Q2505">
        <v>332.75</v>
      </c>
      <c r="R2505">
        <v>43.630941898027949</v>
      </c>
      <c r="S2505">
        <v>206.83333333333334</v>
      </c>
      <c r="T2505">
        <v>52.46268515176606</v>
      </c>
      <c r="U2505">
        <v>2.8793881825223159E-3</v>
      </c>
    </row>
    <row r="2506" spans="16:21" x14ac:dyDescent="0.3">
      <c r="P2506">
        <f t="shared" si="42"/>
        <v>2502</v>
      </c>
      <c r="Q2506">
        <v>300.75</v>
      </c>
      <c r="R2506">
        <v>51.682817612468035</v>
      </c>
      <c r="S2506">
        <v>184.83333333333334</v>
      </c>
      <c r="T2506">
        <v>45.544849690534001</v>
      </c>
      <c r="U2506">
        <v>0.27963428477743363</v>
      </c>
    </row>
    <row r="2507" spans="16:21" x14ac:dyDescent="0.3">
      <c r="P2507">
        <f t="shared" si="42"/>
        <v>2503</v>
      </c>
      <c r="Q2507">
        <v>339.58333333333331</v>
      </c>
      <c r="R2507">
        <v>52.123033354368523</v>
      </c>
      <c r="S2507">
        <v>170.91666666666666</v>
      </c>
      <c r="T2507">
        <v>38.424562062526768</v>
      </c>
      <c r="U2507">
        <v>4.3828687697264147E-2</v>
      </c>
    </row>
    <row r="2508" spans="16:21" x14ac:dyDescent="0.3">
      <c r="P2508">
        <f t="shared" si="42"/>
        <v>2504</v>
      </c>
      <c r="Q2508">
        <v>346.08333333333331</v>
      </c>
      <c r="R2508">
        <v>30.882352516764282</v>
      </c>
      <c r="S2508">
        <v>184.33333333333334</v>
      </c>
      <c r="T2508">
        <v>34.426029616432928</v>
      </c>
      <c r="U2508">
        <v>-0.15445710730122314</v>
      </c>
    </row>
    <row r="2509" spans="16:21" x14ac:dyDescent="0.3">
      <c r="P2509">
        <f t="shared" si="42"/>
        <v>2505</v>
      </c>
      <c r="Q2509">
        <v>308.75</v>
      </c>
      <c r="R2509">
        <v>49.273125627373275</v>
      </c>
      <c r="S2509">
        <v>201.16666666666666</v>
      </c>
      <c r="T2509">
        <v>48.659920661545272</v>
      </c>
      <c r="U2509">
        <v>2.3185809710434546E-2</v>
      </c>
    </row>
    <row r="2510" spans="16:21" x14ac:dyDescent="0.3">
      <c r="P2510">
        <f t="shared" si="42"/>
        <v>2506</v>
      </c>
      <c r="Q2510">
        <v>321.33333333333331</v>
      </c>
      <c r="R2510">
        <v>47.040279323021515</v>
      </c>
      <c r="S2510">
        <v>189.25</v>
      </c>
      <c r="T2510">
        <v>37.124177370745137</v>
      </c>
      <c r="U2510">
        <v>-0.186000280938004</v>
      </c>
    </row>
    <row r="2511" spans="16:21" x14ac:dyDescent="0.3">
      <c r="P2511">
        <f t="shared" si="42"/>
        <v>2507</v>
      </c>
      <c r="Q2511">
        <v>312.41666666666669</v>
      </c>
      <c r="R2511">
        <v>52.093374789599721</v>
      </c>
      <c r="S2511">
        <v>193.58333333333334</v>
      </c>
      <c r="T2511">
        <v>44.890692157999126</v>
      </c>
      <c r="U2511">
        <v>-0.30065470728189519</v>
      </c>
    </row>
    <row r="2512" spans="16:21" x14ac:dyDescent="0.3">
      <c r="P2512">
        <f t="shared" si="42"/>
        <v>2508</v>
      </c>
      <c r="Q2512">
        <v>333.41666666666669</v>
      </c>
      <c r="R2512">
        <v>49.690786293077004</v>
      </c>
      <c r="S2512">
        <v>189.16666666666666</v>
      </c>
      <c r="T2512">
        <v>43.023953863639818</v>
      </c>
      <c r="U2512">
        <v>-3.7965709706365092E-2</v>
      </c>
    </row>
    <row r="2513" spans="16:21" x14ac:dyDescent="0.3">
      <c r="P2513">
        <f t="shared" si="42"/>
        <v>2509</v>
      </c>
      <c r="Q2513">
        <v>320.83333333333331</v>
      </c>
      <c r="R2513">
        <v>37.766828478617853</v>
      </c>
      <c r="S2513">
        <v>213.33333333333334</v>
      </c>
      <c r="T2513">
        <v>47.519055189056552</v>
      </c>
      <c r="U2513">
        <v>0.11978403302060744</v>
      </c>
    </row>
    <row r="2514" spans="16:21" x14ac:dyDescent="0.3">
      <c r="P2514">
        <f t="shared" si="42"/>
        <v>2510</v>
      </c>
      <c r="Q2514">
        <v>324</v>
      </c>
      <c r="R2514">
        <v>36.796738985948195</v>
      </c>
      <c r="S2514">
        <v>190.58333333333334</v>
      </c>
      <c r="T2514">
        <v>39.880408344160315</v>
      </c>
      <c r="U2514">
        <v>0.10519039164461853</v>
      </c>
    </row>
    <row r="2515" spans="16:21" x14ac:dyDescent="0.3">
      <c r="P2515">
        <f t="shared" si="42"/>
        <v>2511</v>
      </c>
      <c r="Q2515">
        <v>308.58333333333331</v>
      </c>
      <c r="R2515">
        <v>53.159209128348799</v>
      </c>
      <c r="S2515">
        <v>181.66666666666666</v>
      </c>
      <c r="T2515">
        <v>43.181084523273178</v>
      </c>
      <c r="U2515">
        <v>-0.2900439609072642</v>
      </c>
    </row>
    <row r="2516" spans="16:21" x14ac:dyDescent="0.3">
      <c r="P2516">
        <f t="shared" si="42"/>
        <v>2512</v>
      </c>
      <c r="Q2516">
        <v>327.08333333333331</v>
      </c>
      <c r="R2516">
        <v>46.227615385637527</v>
      </c>
      <c r="S2516">
        <v>175.75</v>
      </c>
      <c r="T2516">
        <v>49.012289738947572</v>
      </c>
      <c r="U2516">
        <v>2.3482387680459373E-2</v>
      </c>
    </row>
    <row r="2517" spans="16:21" x14ac:dyDescent="0.3">
      <c r="P2517">
        <f t="shared" si="42"/>
        <v>2513</v>
      </c>
      <c r="Q2517">
        <v>318.33333333333331</v>
      </c>
      <c r="R2517">
        <v>48.97742213293678</v>
      </c>
      <c r="S2517">
        <v>177.16666666666666</v>
      </c>
      <c r="T2517">
        <v>53.168400275716309</v>
      </c>
      <c r="U2517">
        <v>0.66544332738349188</v>
      </c>
    </row>
    <row r="2518" spans="16:21" x14ac:dyDescent="0.3">
      <c r="P2518">
        <f t="shared" si="42"/>
        <v>2514</v>
      </c>
      <c r="Q2518">
        <v>324.75</v>
      </c>
      <c r="R2518">
        <v>34.685928506580822</v>
      </c>
      <c r="S2518">
        <v>203.16666666666666</v>
      </c>
      <c r="T2518">
        <v>44.018246905187652</v>
      </c>
      <c r="U2518">
        <v>0.1441802324964071</v>
      </c>
    </row>
    <row r="2519" spans="16:21" x14ac:dyDescent="0.3">
      <c r="P2519">
        <f t="shared" si="42"/>
        <v>2515</v>
      </c>
      <c r="Q2519">
        <v>323.91666666666669</v>
      </c>
      <c r="R2519">
        <v>40.207322565408347</v>
      </c>
      <c r="S2519">
        <v>212.5</v>
      </c>
      <c r="T2519">
        <v>45.864424716172493</v>
      </c>
      <c r="U2519">
        <v>-0.61964680193965682</v>
      </c>
    </row>
    <row r="2520" spans="16:21" x14ac:dyDescent="0.3">
      <c r="P2520">
        <f t="shared" si="42"/>
        <v>2516</v>
      </c>
      <c r="Q2520">
        <v>324.33333333333331</v>
      </c>
      <c r="R2520">
        <v>44.997643035917847</v>
      </c>
      <c r="S2520">
        <v>169.58333333333334</v>
      </c>
      <c r="T2520">
        <v>52.829844067935937</v>
      </c>
      <c r="U2520">
        <v>-4.9574107968188438E-2</v>
      </c>
    </row>
    <row r="2521" spans="16:21" x14ac:dyDescent="0.3">
      <c r="P2521">
        <f t="shared" si="42"/>
        <v>2517</v>
      </c>
      <c r="Q2521">
        <v>329.33333333333331</v>
      </c>
      <c r="R2521">
        <v>49.038636591853631</v>
      </c>
      <c r="S2521">
        <v>167.16666666666666</v>
      </c>
      <c r="T2521">
        <v>35.827448424442153</v>
      </c>
      <c r="U2521">
        <v>9.9622853732029171E-2</v>
      </c>
    </row>
    <row r="2522" spans="16:21" x14ac:dyDescent="0.3">
      <c r="P2522">
        <f t="shared" si="42"/>
        <v>2518</v>
      </c>
      <c r="Q2522">
        <v>303.33333333333331</v>
      </c>
      <c r="R2522">
        <v>45.788711060763305</v>
      </c>
      <c r="S2522">
        <v>207.41666666666666</v>
      </c>
      <c r="T2522">
        <v>37.993918971170643</v>
      </c>
      <c r="U2522">
        <v>-0.10088860167086267</v>
      </c>
    </row>
    <row r="2523" spans="16:21" x14ac:dyDescent="0.3">
      <c r="P2523">
        <f t="shared" si="42"/>
        <v>2519</v>
      </c>
      <c r="Q2523">
        <v>310.33333333333331</v>
      </c>
      <c r="R2523">
        <v>48.074437231771341</v>
      </c>
      <c r="S2523">
        <v>170.83333333333334</v>
      </c>
      <c r="T2523">
        <v>45.170049073842449</v>
      </c>
      <c r="U2523">
        <v>-2.9277013473104567E-2</v>
      </c>
    </row>
    <row r="2524" spans="16:21" x14ac:dyDescent="0.3">
      <c r="P2524">
        <f t="shared" si="42"/>
        <v>2520</v>
      </c>
      <c r="Q2524">
        <v>345.58333333333331</v>
      </c>
      <c r="R2524">
        <v>38.15151214287431</v>
      </c>
      <c r="S2524">
        <v>169.33333333333334</v>
      </c>
      <c r="T2524">
        <v>50.035139167540578</v>
      </c>
      <c r="U2524">
        <v>-0.71789108677484803</v>
      </c>
    </row>
    <row r="2525" spans="16:21" x14ac:dyDescent="0.3">
      <c r="P2525">
        <f t="shared" si="42"/>
        <v>2521</v>
      </c>
      <c r="Q2525">
        <v>335</v>
      </c>
      <c r="R2525">
        <v>42.682762115615034</v>
      </c>
      <c r="S2525">
        <v>187</v>
      </c>
      <c r="T2525">
        <v>37.685299762398309</v>
      </c>
      <c r="U2525">
        <v>0.23177820435709895</v>
      </c>
    </row>
    <row r="2526" spans="16:21" x14ac:dyDescent="0.3">
      <c r="P2526">
        <f t="shared" si="42"/>
        <v>2522</v>
      </c>
      <c r="Q2526">
        <v>301.25</v>
      </c>
      <c r="R2526">
        <v>39.763219642826158</v>
      </c>
      <c r="S2526">
        <v>178.5</v>
      </c>
      <c r="T2526">
        <v>42.130748865881792</v>
      </c>
      <c r="U2526">
        <v>-0.24373505628652328</v>
      </c>
    </row>
    <row r="2527" spans="16:21" x14ac:dyDescent="0.3">
      <c r="P2527">
        <f t="shared" si="42"/>
        <v>2523</v>
      </c>
      <c r="Q2527">
        <v>322.91666666666669</v>
      </c>
      <c r="R2527">
        <v>50.243874947071674</v>
      </c>
      <c r="S2527">
        <v>211.41666666666666</v>
      </c>
      <c r="T2527">
        <v>33.08242690155857</v>
      </c>
      <c r="U2527">
        <v>0.54410259058184141</v>
      </c>
    </row>
    <row r="2528" spans="16:21" x14ac:dyDescent="0.3">
      <c r="P2528">
        <f t="shared" si="42"/>
        <v>2524</v>
      </c>
      <c r="Q2528">
        <v>314.25</v>
      </c>
      <c r="R2528">
        <v>31.991831343755123</v>
      </c>
      <c r="S2528">
        <v>160.66666666666666</v>
      </c>
      <c r="T2528">
        <v>35.742343956645506</v>
      </c>
      <c r="U2528">
        <v>-1.709321059535775E-2</v>
      </c>
    </row>
    <row r="2529" spans="16:21" x14ac:dyDescent="0.3">
      <c r="P2529">
        <f t="shared" si="42"/>
        <v>2525</v>
      </c>
      <c r="Q2529">
        <v>295.5</v>
      </c>
      <c r="R2529">
        <v>34.521403110639532</v>
      </c>
      <c r="S2529">
        <v>187.08333333333334</v>
      </c>
      <c r="T2529">
        <v>40.45976302751199</v>
      </c>
      <c r="U2529">
        <v>0.28797828455031554</v>
      </c>
    </row>
    <row r="2530" spans="16:21" x14ac:dyDescent="0.3">
      <c r="P2530">
        <f t="shared" si="42"/>
        <v>2526</v>
      </c>
      <c r="Q2530">
        <v>312.41666666666669</v>
      </c>
      <c r="R2530">
        <v>61.110121663248037</v>
      </c>
      <c r="S2530">
        <v>179.91666666666666</v>
      </c>
      <c r="T2530">
        <v>47.729271242428744</v>
      </c>
      <c r="U2530">
        <v>4.021974629693794E-2</v>
      </c>
    </row>
    <row r="2531" spans="16:21" x14ac:dyDescent="0.3">
      <c r="P2531">
        <f t="shared" si="42"/>
        <v>2527</v>
      </c>
      <c r="Q2531">
        <v>309.91666666666669</v>
      </c>
      <c r="R2531">
        <v>42.244867000368167</v>
      </c>
      <c r="S2531">
        <v>188.41666666666666</v>
      </c>
      <c r="T2531">
        <v>40.515896618338346</v>
      </c>
      <c r="U2531">
        <v>-0.43636139208662428</v>
      </c>
    </row>
    <row r="2532" spans="16:21" x14ac:dyDescent="0.3">
      <c r="P2532">
        <f t="shared" si="42"/>
        <v>2528</v>
      </c>
      <c r="Q2532">
        <v>320.5</v>
      </c>
      <c r="R2532">
        <v>46.70896351587426</v>
      </c>
      <c r="S2532">
        <v>190.08333333333334</v>
      </c>
      <c r="T2532">
        <v>61.802409975565517</v>
      </c>
      <c r="U2532">
        <v>0.41608942112619207</v>
      </c>
    </row>
    <row r="2533" spans="16:21" x14ac:dyDescent="0.3">
      <c r="P2533">
        <f t="shared" si="42"/>
        <v>2529</v>
      </c>
      <c r="Q2533">
        <v>333.41666666666669</v>
      </c>
      <c r="R2533">
        <v>48.597527683717658</v>
      </c>
      <c r="S2533">
        <v>194.16666666666666</v>
      </c>
      <c r="T2533">
        <v>45.57278560587217</v>
      </c>
      <c r="U2533">
        <v>-1.0870767579330792E-2</v>
      </c>
    </row>
    <row r="2534" spans="16:21" x14ac:dyDescent="0.3">
      <c r="P2534">
        <f t="shared" si="42"/>
        <v>2530</v>
      </c>
      <c r="Q2534">
        <v>320.75</v>
      </c>
      <c r="R2534">
        <v>41.987281624103964</v>
      </c>
      <c r="S2534">
        <v>194.75</v>
      </c>
      <c r="T2534">
        <v>37.224442116828172</v>
      </c>
      <c r="U2534">
        <v>0.23488460931402785</v>
      </c>
    </row>
    <row r="2535" spans="16:21" x14ac:dyDescent="0.3">
      <c r="P2535">
        <f t="shared" si="42"/>
        <v>2531</v>
      </c>
      <c r="Q2535">
        <v>307.5</v>
      </c>
      <c r="R2535">
        <v>42.337389450160309</v>
      </c>
      <c r="S2535">
        <v>199.25</v>
      </c>
      <c r="T2535">
        <v>46.881135962036041</v>
      </c>
      <c r="U2535">
        <v>0.12547477268844195</v>
      </c>
    </row>
    <row r="2536" spans="16:21" x14ac:dyDescent="0.3">
      <c r="P2536">
        <f t="shared" si="42"/>
        <v>2532</v>
      </c>
      <c r="Q2536">
        <v>308.16666666666669</v>
      </c>
      <c r="R2536">
        <v>45.204250269463046</v>
      </c>
      <c r="S2536">
        <v>170.66666666666666</v>
      </c>
      <c r="T2536">
        <v>47.610795821828901</v>
      </c>
      <c r="U2536">
        <v>-3.0849187215968858E-2</v>
      </c>
    </row>
    <row r="2537" spans="16:21" x14ac:dyDescent="0.3">
      <c r="P2537">
        <f t="shared" si="42"/>
        <v>2533</v>
      </c>
      <c r="Q2537">
        <v>319.75</v>
      </c>
      <c r="R2537">
        <v>54.830524013877195</v>
      </c>
      <c r="S2537">
        <v>171.08333333333334</v>
      </c>
      <c r="T2537">
        <v>37.198382988642109</v>
      </c>
      <c r="U2537">
        <v>6.5308932771695055E-2</v>
      </c>
    </row>
    <row r="2538" spans="16:21" x14ac:dyDescent="0.3">
      <c r="P2538">
        <f t="shared" si="42"/>
        <v>2534</v>
      </c>
      <c r="Q2538">
        <v>320.58333333333331</v>
      </c>
      <c r="R2538">
        <v>46.943792954656999</v>
      </c>
      <c r="S2538">
        <v>161.5</v>
      </c>
      <c r="T2538">
        <v>39.709169996591235</v>
      </c>
      <c r="U2538">
        <v>-9.5171493413808733E-2</v>
      </c>
    </row>
    <row r="2539" spans="16:21" x14ac:dyDescent="0.3">
      <c r="P2539">
        <f t="shared" si="42"/>
        <v>2535</v>
      </c>
      <c r="Q2539">
        <v>300.25</v>
      </c>
      <c r="R2539">
        <v>44.429975548864839</v>
      </c>
      <c r="S2539">
        <v>183.5</v>
      </c>
      <c r="T2539">
        <v>38.918329404489647</v>
      </c>
      <c r="U2539">
        <v>0.26426688032581297</v>
      </c>
    </row>
    <row r="2540" spans="16:21" x14ac:dyDescent="0.3">
      <c r="P2540">
        <f t="shared" si="42"/>
        <v>2536</v>
      </c>
      <c r="Q2540">
        <v>343</v>
      </c>
      <c r="R2540">
        <v>38.131351929875237</v>
      </c>
      <c r="S2540">
        <v>198.41666666666666</v>
      </c>
      <c r="T2540">
        <v>34.592322672506242</v>
      </c>
      <c r="U2540">
        <v>-0.2011086153238503</v>
      </c>
    </row>
    <row r="2541" spans="16:21" x14ac:dyDescent="0.3">
      <c r="P2541">
        <f t="shared" si="42"/>
        <v>2537</v>
      </c>
      <c r="Q2541">
        <v>332.58333333333331</v>
      </c>
      <c r="R2541">
        <v>45.518144900155171</v>
      </c>
      <c r="S2541">
        <v>197.66666666666666</v>
      </c>
      <c r="T2541">
        <v>38.634260192296452</v>
      </c>
      <c r="U2541">
        <v>0.15582654322408859</v>
      </c>
    </row>
    <row r="2542" spans="16:21" x14ac:dyDescent="0.3">
      <c r="P2542">
        <f t="shared" si="42"/>
        <v>2538</v>
      </c>
      <c r="Q2542">
        <v>291</v>
      </c>
      <c r="R2542">
        <v>49.403717195442617</v>
      </c>
      <c r="S2542">
        <v>207.83333333333334</v>
      </c>
      <c r="T2542">
        <v>32.078974516973076</v>
      </c>
      <c r="U2542">
        <v>-0.38994950334836953</v>
      </c>
    </row>
    <row r="2543" spans="16:21" x14ac:dyDescent="0.3">
      <c r="P2543">
        <f t="shared" si="42"/>
        <v>2539</v>
      </c>
      <c r="Q2543">
        <v>320.66666666666669</v>
      </c>
      <c r="R2543">
        <v>51.503456783074938</v>
      </c>
      <c r="S2543">
        <v>179.91666666666666</v>
      </c>
      <c r="T2543">
        <v>39.635746798091567</v>
      </c>
      <c r="U2543">
        <v>0.21062718556200619</v>
      </c>
    </row>
    <row r="2544" spans="16:21" x14ac:dyDescent="0.3">
      <c r="P2544">
        <f t="shared" si="42"/>
        <v>2540</v>
      </c>
      <c r="Q2544">
        <v>328.25</v>
      </c>
      <c r="R2544">
        <v>41.034630607462631</v>
      </c>
      <c r="S2544">
        <v>179.83333333333334</v>
      </c>
      <c r="T2544">
        <v>42.148726570504515</v>
      </c>
      <c r="U2544">
        <v>-9.9473687325590268E-2</v>
      </c>
    </row>
    <row r="2545" spans="16:21" x14ac:dyDescent="0.3">
      <c r="P2545">
        <f t="shared" si="42"/>
        <v>2541</v>
      </c>
      <c r="Q2545">
        <v>344.58333333333331</v>
      </c>
      <c r="R2545">
        <v>43.719058322498981</v>
      </c>
      <c r="S2545">
        <v>186.75</v>
      </c>
      <c r="T2545">
        <v>35.967472678923258</v>
      </c>
      <c r="U2545">
        <v>0.40860885378600614</v>
      </c>
    </row>
    <row r="2546" spans="16:21" x14ac:dyDescent="0.3">
      <c r="P2546">
        <f t="shared" si="42"/>
        <v>2542</v>
      </c>
      <c r="Q2546">
        <v>315.75</v>
      </c>
      <c r="R2546">
        <v>47.998342774422007</v>
      </c>
      <c r="S2546">
        <v>198.33333333333334</v>
      </c>
      <c r="T2546">
        <v>34.560443319266668</v>
      </c>
      <c r="U2546">
        <v>-0.32032164254284473</v>
      </c>
    </row>
    <row r="2547" spans="16:21" x14ac:dyDescent="0.3">
      <c r="P2547">
        <f t="shared" si="42"/>
        <v>2543</v>
      </c>
      <c r="Q2547">
        <v>316.5</v>
      </c>
      <c r="R2547">
        <v>48.140891709080904</v>
      </c>
      <c r="S2547">
        <v>198.41666666666666</v>
      </c>
      <c r="T2547">
        <v>37.986740110760046</v>
      </c>
      <c r="U2547">
        <v>0.38469624379644124</v>
      </c>
    </row>
    <row r="2548" spans="16:21" x14ac:dyDescent="0.3">
      <c r="P2548">
        <f t="shared" si="42"/>
        <v>2544</v>
      </c>
      <c r="Q2548">
        <v>321.83333333333331</v>
      </c>
      <c r="R2548">
        <v>55.674105835712062</v>
      </c>
      <c r="S2548">
        <v>190.5</v>
      </c>
      <c r="T2548">
        <v>44.919119233654534</v>
      </c>
      <c r="U2548">
        <v>0.32698211582872061</v>
      </c>
    </row>
    <row r="2549" spans="16:21" x14ac:dyDescent="0.3">
      <c r="P2549">
        <f t="shared" si="42"/>
        <v>2545</v>
      </c>
      <c r="Q2549">
        <v>316.16666666666669</v>
      </c>
      <c r="R2549">
        <v>50.893531171962536</v>
      </c>
      <c r="S2549">
        <v>220.33333333333334</v>
      </c>
      <c r="T2549">
        <v>34.309641722867227</v>
      </c>
      <c r="U2549">
        <v>5.9525275263249085E-2</v>
      </c>
    </row>
    <row r="2550" spans="16:21" x14ac:dyDescent="0.3">
      <c r="P2550">
        <f t="shared" si="42"/>
        <v>2546</v>
      </c>
      <c r="Q2550">
        <v>357.08333333333331</v>
      </c>
      <c r="R2550">
        <v>41.866581017090624</v>
      </c>
      <c r="S2550">
        <v>205.5</v>
      </c>
      <c r="T2550">
        <v>37.931756903921304</v>
      </c>
      <c r="U2550">
        <v>0.52181595681671833</v>
      </c>
    </row>
    <row r="2551" spans="16:21" x14ac:dyDescent="0.3">
      <c r="P2551">
        <f t="shared" si="42"/>
        <v>2547</v>
      </c>
      <c r="Q2551">
        <v>305.66666666666669</v>
      </c>
      <c r="R2551">
        <v>41.61366325736028</v>
      </c>
      <c r="S2551">
        <v>182.25</v>
      </c>
      <c r="T2551">
        <v>32.62493469167967</v>
      </c>
      <c r="U2551">
        <v>-0.23496603243940176</v>
      </c>
    </row>
    <row r="2552" spans="16:21" x14ac:dyDescent="0.3">
      <c r="P2552">
        <f t="shared" si="42"/>
        <v>2548</v>
      </c>
      <c r="Q2552">
        <v>290.83333333333331</v>
      </c>
      <c r="R2552">
        <v>37.396726481273035</v>
      </c>
      <c r="S2552">
        <v>185.5</v>
      </c>
      <c r="T2552">
        <v>42.764683815248553</v>
      </c>
      <c r="U2552">
        <v>2.2510422555010449E-2</v>
      </c>
    </row>
    <row r="2553" spans="16:21" x14ac:dyDescent="0.3">
      <c r="P2553">
        <f t="shared" si="42"/>
        <v>2549</v>
      </c>
      <c r="Q2553">
        <v>296.91666666666669</v>
      </c>
      <c r="R2553">
        <v>46.951538523215369</v>
      </c>
      <c r="S2553">
        <v>176.5</v>
      </c>
      <c r="T2553">
        <v>48.961023459296868</v>
      </c>
      <c r="U2553">
        <v>-6.1395792300803609E-2</v>
      </c>
    </row>
    <row r="2554" spans="16:21" x14ac:dyDescent="0.3">
      <c r="P2554">
        <f t="shared" si="42"/>
        <v>2550</v>
      </c>
      <c r="Q2554">
        <v>329.66666666666669</v>
      </c>
      <c r="R2554">
        <v>49.279044658193705</v>
      </c>
      <c r="S2554">
        <v>157.66666666666666</v>
      </c>
      <c r="T2554">
        <v>36.562109878778614</v>
      </c>
      <c r="U2554">
        <v>-0.10123178019144809</v>
      </c>
    </row>
    <row r="2555" spans="16:21" x14ac:dyDescent="0.3">
      <c r="P2555">
        <f t="shared" si="42"/>
        <v>2551</v>
      </c>
      <c r="Q2555">
        <v>311.16666666666669</v>
      </c>
      <c r="R2555">
        <v>42.357425738015785</v>
      </c>
      <c r="S2555">
        <v>194.75</v>
      </c>
      <c r="T2555">
        <v>47.759101940696269</v>
      </c>
      <c r="U2555">
        <v>3.4625356060618839E-2</v>
      </c>
    </row>
    <row r="2556" spans="16:21" x14ac:dyDescent="0.3">
      <c r="P2556">
        <f t="shared" si="42"/>
        <v>2552</v>
      </c>
      <c r="Q2556">
        <v>322.25</v>
      </c>
      <c r="R2556">
        <v>52.73454103509215</v>
      </c>
      <c r="S2556">
        <v>185.41666666666666</v>
      </c>
      <c r="T2556">
        <v>43.34524894449919</v>
      </c>
      <c r="U2556">
        <v>-8.9336458656476214E-2</v>
      </c>
    </row>
    <row r="2557" spans="16:21" x14ac:dyDescent="0.3">
      <c r="P2557">
        <f t="shared" si="42"/>
        <v>2553</v>
      </c>
      <c r="Q2557">
        <v>329</v>
      </c>
      <c r="R2557">
        <v>43.323308863810148</v>
      </c>
      <c r="S2557">
        <v>178.83333333333334</v>
      </c>
      <c r="T2557">
        <v>43.390056115393207</v>
      </c>
      <c r="U2557">
        <v>0.17327754741806492</v>
      </c>
    </row>
    <row r="2558" spans="16:21" x14ac:dyDescent="0.3">
      <c r="P2558">
        <f t="shared" si="42"/>
        <v>2554</v>
      </c>
      <c r="Q2558">
        <v>316.75</v>
      </c>
      <c r="R2558">
        <v>49.433380330593323</v>
      </c>
      <c r="S2558">
        <v>180.16666666666666</v>
      </c>
      <c r="T2558">
        <v>35.855349121240785</v>
      </c>
      <c r="U2558">
        <v>0.25252651910483048</v>
      </c>
    </row>
    <row r="2559" spans="16:21" x14ac:dyDescent="0.3">
      <c r="P2559">
        <f t="shared" si="42"/>
        <v>2555</v>
      </c>
      <c r="Q2559">
        <v>304.25</v>
      </c>
      <c r="R2559">
        <v>46.354611421087334</v>
      </c>
      <c r="S2559">
        <v>194.75</v>
      </c>
      <c r="T2559">
        <v>37.2903228977463</v>
      </c>
      <c r="U2559">
        <v>-0.28758523674705955</v>
      </c>
    </row>
    <row r="2560" spans="16:21" x14ac:dyDescent="0.3">
      <c r="P2560">
        <f t="shared" si="42"/>
        <v>2556</v>
      </c>
      <c r="Q2560">
        <v>319.58333333333331</v>
      </c>
      <c r="R2560">
        <v>41.487037040794434</v>
      </c>
      <c r="S2560">
        <v>184.5</v>
      </c>
      <c r="T2560">
        <v>49.593804598411829</v>
      </c>
      <c r="U2560">
        <v>-1.8181818107869441E-2</v>
      </c>
    </row>
    <row r="2561" spans="16:21" x14ac:dyDescent="0.3">
      <c r="P2561">
        <f t="shared" si="42"/>
        <v>2557</v>
      </c>
      <c r="Q2561">
        <v>324.41666666666669</v>
      </c>
      <c r="R2561">
        <v>38.079959733872357</v>
      </c>
      <c r="S2561">
        <v>177.75</v>
      </c>
      <c r="T2561">
        <v>41.383187187772059</v>
      </c>
      <c r="U2561">
        <v>-1.9253432790454699E-2</v>
      </c>
    </row>
    <row r="2562" spans="16:21" x14ac:dyDescent="0.3">
      <c r="P2562">
        <f t="shared" si="42"/>
        <v>2558</v>
      </c>
      <c r="Q2562">
        <v>320.08333333333331</v>
      </c>
      <c r="R2562">
        <v>43.149756837687072</v>
      </c>
      <c r="S2562">
        <v>181.5</v>
      </c>
      <c r="T2562">
        <v>56.400354608814297</v>
      </c>
      <c r="U2562">
        <v>-6.4829361699288574E-2</v>
      </c>
    </row>
    <row r="2563" spans="16:21" x14ac:dyDescent="0.3">
      <c r="P2563">
        <f t="shared" si="42"/>
        <v>2559</v>
      </c>
      <c r="Q2563">
        <v>310.5</v>
      </c>
      <c r="R2563">
        <v>43.85824272067287</v>
      </c>
      <c r="S2563">
        <v>166.33333333333334</v>
      </c>
      <c r="T2563">
        <v>33.33666650001669</v>
      </c>
      <c r="U2563">
        <v>0.84859981270273821</v>
      </c>
    </row>
    <row r="2564" spans="16:21" x14ac:dyDescent="0.3">
      <c r="P2564">
        <f t="shared" si="42"/>
        <v>2560</v>
      </c>
      <c r="Q2564">
        <v>324.25</v>
      </c>
      <c r="R2564">
        <v>48.21943214476542</v>
      </c>
      <c r="S2564">
        <v>175.5</v>
      </c>
      <c r="T2564">
        <v>47.61493272264299</v>
      </c>
      <c r="U2564">
        <v>-0.34893230407740378</v>
      </c>
    </row>
    <row r="2565" spans="16:21" x14ac:dyDescent="0.3">
      <c r="P2565">
        <f t="shared" si="42"/>
        <v>2561</v>
      </c>
      <c r="Q2565">
        <v>332</v>
      </c>
      <c r="R2565">
        <v>47.367038788976068</v>
      </c>
      <c r="S2565">
        <v>188.75</v>
      </c>
      <c r="T2565">
        <v>56.89084444634463</v>
      </c>
      <c r="U2565">
        <v>0.65592166488141823</v>
      </c>
    </row>
    <row r="2566" spans="16:21" x14ac:dyDescent="0.3">
      <c r="P2566">
        <f t="shared" ref="P2566:P2629" si="43">P2565+1</f>
        <v>2562</v>
      </c>
      <c r="Q2566">
        <v>328.58333333333331</v>
      </c>
      <c r="R2566">
        <v>41.970678798273987</v>
      </c>
      <c r="S2566">
        <v>186.75</v>
      </c>
      <c r="T2566">
        <v>52.071847218312435</v>
      </c>
      <c r="U2566">
        <v>0.6082573877161972</v>
      </c>
    </row>
    <row r="2567" spans="16:21" x14ac:dyDescent="0.3">
      <c r="P2567">
        <f t="shared" si="43"/>
        <v>2563</v>
      </c>
      <c r="Q2567">
        <v>347.75</v>
      </c>
      <c r="R2567">
        <v>51.626499537983925</v>
      </c>
      <c r="S2567">
        <v>188.58333333333334</v>
      </c>
      <c r="T2567">
        <v>37.386089618596095</v>
      </c>
      <c r="U2567">
        <v>0.13591997849901055</v>
      </c>
    </row>
    <row r="2568" spans="16:21" x14ac:dyDescent="0.3">
      <c r="P2568">
        <f t="shared" si="43"/>
        <v>2564</v>
      </c>
      <c r="Q2568">
        <v>324</v>
      </c>
      <c r="R2568">
        <v>48.978659545858243</v>
      </c>
      <c r="S2568">
        <v>186.66666666666666</v>
      </c>
      <c r="T2568">
        <v>38.38876098152911</v>
      </c>
      <c r="U2568">
        <v>-0.49718287375528519</v>
      </c>
    </row>
    <row r="2569" spans="16:21" x14ac:dyDescent="0.3">
      <c r="P2569">
        <f t="shared" si="43"/>
        <v>2565</v>
      </c>
      <c r="Q2569">
        <v>322.33333333333331</v>
      </c>
      <c r="R2569">
        <v>47.383029822411338</v>
      </c>
      <c r="S2569">
        <v>197.91666666666666</v>
      </c>
      <c r="T2569">
        <v>42.292183531697553</v>
      </c>
      <c r="U2569">
        <v>-0.2327999151566256</v>
      </c>
    </row>
    <row r="2570" spans="16:21" x14ac:dyDescent="0.3">
      <c r="P2570">
        <f t="shared" si="43"/>
        <v>2566</v>
      </c>
      <c r="Q2570">
        <v>302.83333333333331</v>
      </c>
      <c r="R2570">
        <v>54.967483500923066</v>
      </c>
      <c r="S2570">
        <v>196.66666666666666</v>
      </c>
      <c r="T2570">
        <v>39.183329788742242</v>
      </c>
      <c r="U2570">
        <v>5.2479259425102669E-2</v>
      </c>
    </row>
    <row r="2571" spans="16:21" x14ac:dyDescent="0.3">
      <c r="P2571">
        <f t="shared" si="43"/>
        <v>2567</v>
      </c>
      <c r="Q2571">
        <v>335.75</v>
      </c>
      <c r="R2571">
        <v>53.308919601609908</v>
      </c>
      <c r="S2571">
        <v>184.16666666666666</v>
      </c>
      <c r="T2571">
        <v>47.720461274409594</v>
      </c>
      <c r="U2571">
        <v>-0.36730982157823722</v>
      </c>
    </row>
    <row r="2572" spans="16:21" x14ac:dyDescent="0.3">
      <c r="P2572">
        <f t="shared" si="43"/>
        <v>2568</v>
      </c>
      <c r="Q2572">
        <v>321.83333333333331</v>
      </c>
      <c r="R2572">
        <v>48.472735229261282</v>
      </c>
      <c r="S2572">
        <v>182.33333333333334</v>
      </c>
      <c r="T2572">
        <v>43.357568980269058</v>
      </c>
      <c r="U2572">
        <v>0.34559983379118375</v>
      </c>
    </row>
    <row r="2573" spans="16:21" x14ac:dyDescent="0.3">
      <c r="P2573">
        <f t="shared" si="43"/>
        <v>2569</v>
      </c>
      <c r="Q2573">
        <v>300.25</v>
      </c>
      <c r="R2573">
        <v>51.329815896806018</v>
      </c>
      <c r="S2573">
        <v>205.58333333333334</v>
      </c>
      <c r="T2573">
        <v>46.949602250872729</v>
      </c>
      <c r="U2573">
        <v>-1.3608555557650065E-2</v>
      </c>
    </row>
    <row r="2574" spans="16:21" x14ac:dyDescent="0.3">
      <c r="P2574">
        <f t="shared" si="43"/>
        <v>2570</v>
      </c>
      <c r="Q2574">
        <v>304.83333333333331</v>
      </c>
      <c r="R2574">
        <v>43.929350994385132</v>
      </c>
      <c r="S2574">
        <v>203.58333333333334</v>
      </c>
      <c r="T2574">
        <v>27.500275480713885</v>
      </c>
      <c r="U2574">
        <v>-0.2065529788105713</v>
      </c>
    </row>
    <row r="2575" spans="16:21" x14ac:dyDescent="0.3">
      <c r="P2575">
        <f t="shared" si="43"/>
        <v>2571</v>
      </c>
      <c r="Q2575">
        <v>311.08333333333331</v>
      </c>
      <c r="R2575">
        <v>55.979636449066938</v>
      </c>
      <c r="S2575">
        <v>180.08333333333334</v>
      </c>
      <c r="T2575">
        <v>44.68568681424297</v>
      </c>
      <c r="U2575">
        <v>-0.53135938570054564</v>
      </c>
    </row>
    <row r="2576" spans="16:21" x14ac:dyDescent="0.3">
      <c r="P2576">
        <f t="shared" si="43"/>
        <v>2572</v>
      </c>
      <c r="Q2576">
        <v>313.75</v>
      </c>
      <c r="R2576">
        <v>45.861699211274917</v>
      </c>
      <c r="S2576">
        <v>194</v>
      </c>
      <c r="T2576">
        <v>40.382264333829433</v>
      </c>
      <c r="U2576">
        <v>-3.6815251302528142E-2</v>
      </c>
    </row>
    <row r="2577" spans="16:21" x14ac:dyDescent="0.3">
      <c r="P2577">
        <f t="shared" si="43"/>
        <v>2573</v>
      </c>
      <c r="Q2577">
        <v>340.16666666666669</v>
      </c>
      <c r="R2577">
        <v>41.941156470233544</v>
      </c>
      <c r="S2577">
        <v>169.5</v>
      </c>
      <c r="T2577">
        <v>39.081499924691173</v>
      </c>
      <c r="U2577">
        <v>0.30565119716785977</v>
      </c>
    </row>
    <row r="2578" spans="16:21" x14ac:dyDescent="0.3">
      <c r="P2578">
        <f t="shared" si="43"/>
        <v>2574</v>
      </c>
      <c r="Q2578">
        <v>338.83333333333331</v>
      </c>
      <c r="R2578">
        <v>42.67388669972086</v>
      </c>
      <c r="S2578">
        <v>195.83333333333334</v>
      </c>
      <c r="T2578">
        <v>43.900369295057487</v>
      </c>
      <c r="U2578">
        <v>0.65678693610713457</v>
      </c>
    </row>
    <row r="2579" spans="16:21" x14ac:dyDescent="0.3">
      <c r="P2579">
        <f t="shared" si="43"/>
        <v>2575</v>
      </c>
      <c r="Q2579">
        <v>322.83333333333331</v>
      </c>
      <c r="R2579">
        <v>59.237324433676214</v>
      </c>
      <c r="S2579">
        <v>192.16666666666666</v>
      </c>
      <c r="T2579">
        <v>43.576126352382325</v>
      </c>
      <c r="U2579">
        <v>0.21720042997043776</v>
      </c>
    </row>
    <row r="2580" spans="16:21" x14ac:dyDescent="0.3">
      <c r="P2580">
        <f t="shared" si="43"/>
        <v>2576</v>
      </c>
      <c r="Q2580">
        <v>330.16666666666669</v>
      </c>
      <c r="R2580">
        <v>41.230688776319319</v>
      </c>
      <c r="S2580">
        <v>191.83333333333334</v>
      </c>
      <c r="T2580">
        <v>47.351362336806282</v>
      </c>
      <c r="U2580">
        <v>-0.19914052513840996</v>
      </c>
    </row>
    <row r="2581" spans="16:21" x14ac:dyDescent="0.3">
      <c r="P2581">
        <f t="shared" si="43"/>
        <v>2577</v>
      </c>
      <c r="Q2581">
        <v>330.91666666666669</v>
      </c>
      <c r="R2581">
        <v>48.640533664337219</v>
      </c>
      <c r="S2581">
        <v>182.08333333333334</v>
      </c>
      <c r="T2581">
        <v>42.448810526933691</v>
      </c>
      <c r="U2581">
        <v>0.40573523582370541</v>
      </c>
    </row>
    <row r="2582" spans="16:21" x14ac:dyDescent="0.3">
      <c r="P2582">
        <f t="shared" si="43"/>
        <v>2578</v>
      </c>
      <c r="Q2582">
        <v>321.5</v>
      </c>
      <c r="R2582">
        <v>52.278102490430925</v>
      </c>
      <c r="S2582">
        <v>195.16666666666666</v>
      </c>
      <c r="T2582">
        <v>42.083970892260247</v>
      </c>
      <c r="U2582">
        <v>-0.24928957245861538</v>
      </c>
    </row>
    <row r="2583" spans="16:21" x14ac:dyDescent="0.3">
      <c r="P2583">
        <f t="shared" si="43"/>
        <v>2579</v>
      </c>
      <c r="Q2583">
        <v>321.25</v>
      </c>
      <c r="R2583">
        <v>43.08791224715096</v>
      </c>
      <c r="S2583">
        <v>174.83333333333334</v>
      </c>
      <c r="T2583">
        <v>43.676149791460126</v>
      </c>
      <c r="U2583">
        <v>0.26261946293421429</v>
      </c>
    </row>
    <row r="2584" spans="16:21" x14ac:dyDescent="0.3">
      <c r="P2584">
        <f t="shared" si="43"/>
        <v>2580</v>
      </c>
      <c r="Q2584">
        <v>329</v>
      </c>
      <c r="R2584">
        <v>42.334168447978499</v>
      </c>
      <c r="S2584">
        <v>198.66666666666666</v>
      </c>
      <c r="T2584">
        <v>32.842138490148024</v>
      </c>
      <c r="U2584">
        <v>0.14790316028817407</v>
      </c>
    </row>
    <row r="2585" spans="16:21" x14ac:dyDescent="0.3">
      <c r="P2585">
        <f t="shared" si="43"/>
        <v>2581</v>
      </c>
      <c r="Q2585">
        <v>315</v>
      </c>
      <c r="R2585">
        <v>36.153712244953617</v>
      </c>
      <c r="S2585">
        <v>187.25</v>
      </c>
      <c r="T2585">
        <v>42.239845471480429</v>
      </c>
      <c r="U2585">
        <v>8.304362615390426E-2</v>
      </c>
    </row>
    <row r="2586" spans="16:21" x14ac:dyDescent="0.3">
      <c r="P2586">
        <f t="shared" si="43"/>
        <v>2582</v>
      </c>
      <c r="Q2586">
        <v>341.91666666666669</v>
      </c>
      <c r="R2586">
        <v>48.983222235843854</v>
      </c>
      <c r="S2586">
        <v>190.91666666666666</v>
      </c>
      <c r="T2586">
        <v>30.654847854290498</v>
      </c>
      <c r="U2586">
        <v>-0.22437578204342612</v>
      </c>
    </row>
    <row r="2587" spans="16:21" x14ac:dyDescent="0.3">
      <c r="P2587">
        <f t="shared" si="43"/>
        <v>2583</v>
      </c>
      <c r="Q2587">
        <v>317.5</v>
      </c>
      <c r="R2587">
        <v>59.072374715643981</v>
      </c>
      <c r="S2587">
        <v>163.5</v>
      </c>
      <c r="T2587">
        <v>42.442474437332656</v>
      </c>
      <c r="U2587">
        <v>0.31955525170112714</v>
      </c>
    </row>
    <row r="2588" spans="16:21" x14ac:dyDescent="0.3">
      <c r="P2588">
        <f t="shared" si="43"/>
        <v>2584</v>
      </c>
      <c r="Q2588">
        <v>334.83333333333331</v>
      </c>
      <c r="R2588">
        <v>38.328326418728658</v>
      </c>
      <c r="S2588">
        <v>208.83333333333334</v>
      </c>
      <c r="T2588">
        <v>36.788914667658304</v>
      </c>
      <c r="U2588">
        <v>0.13897993011213033</v>
      </c>
    </row>
    <row r="2589" spans="16:21" x14ac:dyDescent="0.3">
      <c r="P2589">
        <f t="shared" si="43"/>
        <v>2585</v>
      </c>
      <c r="Q2589">
        <v>291.66666666666669</v>
      </c>
      <c r="R2589">
        <v>43.086241915769804</v>
      </c>
      <c r="S2589">
        <v>207.83333333333334</v>
      </c>
      <c r="T2589">
        <v>38.687168023738458</v>
      </c>
      <c r="U2589">
        <v>9.1042636321687589E-2</v>
      </c>
    </row>
    <row r="2590" spans="16:21" x14ac:dyDescent="0.3">
      <c r="P2590">
        <f t="shared" si="43"/>
        <v>2586</v>
      </c>
      <c r="Q2590">
        <v>344</v>
      </c>
      <c r="R2590">
        <v>37.397131635266554</v>
      </c>
      <c r="S2590">
        <v>178.41666666666666</v>
      </c>
      <c r="T2590">
        <v>37.395814868738611</v>
      </c>
      <c r="U2590">
        <v>6.9295211620327257E-2</v>
      </c>
    </row>
    <row r="2591" spans="16:21" x14ac:dyDescent="0.3">
      <c r="P2591">
        <f t="shared" si="43"/>
        <v>2587</v>
      </c>
      <c r="Q2591">
        <v>316.66666666666669</v>
      </c>
      <c r="R2591">
        <v>39.285281382896322</v>
      </c>
      <c r="S2591">
        <v>184.08333333333334</v>
      </c>
      <c r="T2591">
        <v>36.028923566120248</v>
      </c>
      <c r="U2591">
        <v>0.26791748373735175</v>
      </c>
    </row>
    <row r="2592" spans="16:21" x14ac:dyDescent="0.3">
      <c r="P2592">
        <f t="shared" si="43"/>
        <v>2588</v>
      </c>
      <c r="Q2592">
        <v>329.58333333333331</v>
      </c>
      <c r="R2592">
        <v>42.726313657837203</v>
      </c>
      <c r="S2592">
        <v>184.25</v>
      </c>
      <c r="T2592">
        <v>45.86368141271776</v>
      </c>
      <c r="U2592">
        <v>7.1965570569973214E-2</v>
      </c>
    </row>
    <row r="2593" spans="16:21" x14ac:dyDescent="0.3">
      <c r="P2593">
        <f t="shared" si="43"/>
        <v>2589</v>
      </c>
      <c r="Q2593">
        <v>316.83333333333331</v>
      </c>
      <c r="R2593">
        <v>46.553651030208485</v>
      </c>
      <c r="S2593">
        <v>190.33333333333334</v>
      </c>
      <c r="T2593">
        <v>37.006960852185003</v>
      </c>
      <c r="U2593">
        <v>-0.28892206562737505</v>
      </c>
    </row>
    <row r="2594" spans="16:21" x14ac:dyDescent="0.3">
      <c r="P2594">
        <f t="shared" si="43"/>
        <v>2590</v>
      </c>
      <c r="Q2594">
        <v>306.16666666666669</v>
      </c>
      <c r="R2594">
        <v>46.005599132226926</v>
      </c>
      <c r="S2594">
        <v>215</v>
      </c>
      <c r="T2594">
        <v>34.335245607234135</v>
      </c>
      <c r="U2594">
        <v>-0.59122631200646714</v>
      </c>
    </row>
    <row r="2595" spans="16:21" x14ac:dyDescent="0.3">
      <c r="P2595">
        <f t="shared" si="43"/>
        <v>2591</v>
      </c>
      <c r="Q2595">
        <v>350.91666666666669</v>
      </c>
      <c r="R2595">
        <v>44.989813661909515</v>
      </c>
      <c r="S2595">
        <v>177.83333333333334</v>
      </c>
      <c r="T2595">
        <v>37.975670042166691</v>
      </c>
      <c r="U2595">
        <v>0.28992869398805582</v>
      </c>
    </row>
    <row r="2596" spans="16:21" x14ac:dyDescent="0.3">
      <c r="P2596">
        <f t="shared" si="43"/>
        <v>2592</v>
      </c>
      <c r="Q2596">
        <v>335.83333333333331</v>
      </c>
      <c r="R2596">
        <v>42.396040409739321</v>
      </c>
      <c r="S2596">
        <v>172.08333333333334</v>
      </c>
      <c r="T2596">
        <v>42.016140477274469</v>
      </c>
      <c r="U2596">
        <v>-0.38387476818848165</v>
      </c>
    </row>
    <row r="2597" spans="16:21" x14ac:dyDescent="0.3">
      <c r="P2597">
        <f t="shared" si="43"/>
        <v>2593</v>
      </c>
      <c r="Q2597">
        <v>308.25</v>
      </c>
      <c r="R2597">
        <v>46.16398635693885</v>
      </c>
      <c r="S2597">
        <v>181.91666666666666</v>
      </c>
      <c r="T2597">
        <v>52.170103478617897</v>
      </c>
      <c r="U2597">
        <v>-0.26157719589709244</v>
      </c>
    </row>
    <row r="2598" spans="16:21" x14ac:dyDescent="0.3">
      <c r="P2598">
        <f t="shared" si="43"/>
        <v>2594</v>
      </c>
      <c r="Q2598">
        <v>342.75</v>
      </c>
      <c r="R2598">
        <v>45.453522715766788</v>
      </c>
      <c r="S2598">
        <v>187</v>
      </c>
      <c r="T2598">
        <v>41.527646869831841</v>
      </c>
      <c r="U2598">
        <v>0.16447244655098806</v>
      </c>
    </row>
    <row r="2599" spans="16:21" x14ac:dyDescent="0.3">
      <c r="P2599">
        <f t="shared" si="43"/>
        <v>2595</v>
      </c>
      <c r="Q2599">
        <v>305.75</v>
      </c>
      <c r="R2599">
        <v>41.440263688174745</v>
      </c>
      <c r="S2599">
        <v>203.75</v>
      </c>
      <c r="T2599">
        <v>48.516398352422129</v>
      </c>
      <c r="U2599">
        <v>-6.7259436704740824E-3</v>
      </c>
    </row>
    <row r="2600" spans="16:21" x14ac:dyDescent="0.3">
      <c r="P2600">
        <f t="shared" si="43"/>
        <v>2596</v>
      </c>
      <c r="Q2600">
        <v>317.41666666666669</v>
      </c>
      <c r="R2600">
        <v>44.41019197791379</v>
      </c>
      <c r="S2600">
        <v>189.25</v>
      </c>
      <c r="T2600">
        <v>50.120083073282387</v>
      </c>
      <c r="U2600">
        <v>0.11733044435581805</v>
      </c>
    </row>
    <row r="2601" spans="16:21" x14ac:dyDescent="0.3">
      <c r="P2601">
        <f t="shared" si="43"/>
        <v>2597</v>
      </c>
      <c r="Q2601">
        <v>328.25</v>
      </c>
      <c r="R2601">
        <v>62.636215199718563</v>
      </c>
      <c r="S2601">
        <v>188</v>
      </c>
      <c r="T2601">
        <v>47.537544970456587</v>
      </c>
      <c r="U2601">
        <v>6.2589130614001232E-2</v>
      </c>
    </row>
    <row r="2602" spans="16:21" x14ac:dyDescent="0.3">
      <c r="P2602">
        <f t="shared" si="43"/>
        <v>2598</v>
      </c>
      <c r="Q2602">
        <v>328.75</v>
      </c>
      <c r="R2602">
        <v>35.414750393791365</v>
      </c>
      <c r="S2602">
        <v>176.25</v>
      </c>
      <c r="T2602">
        <v>52.896339450596457</v>
      </c>
      <c r="U2602">
        <v>0.1480970691858077</v>
      </c>
    </row>
    <row r="2603" spans="16:21" x14ac:dyDescent="0.3">
      <c r="P2603">
        <f t="shared" si="43"/>
        <v>2599</v>
      </c>
      <c r="Q2603">
        <v>344.41666666666669</v>
      </c>
      <c r="R2603">
        <v>44.41633264983291</v>
      </c>
      <c r="S2603">
        <v>187.33333333333334</v>
      </c>
      <c r="T2603">
        <v>52.949947778038187</v>
      </c>
      <c r="U2603">
        <v>2.8423878304131074E-2</v>
      </c>
    </row>
    <row r="2604" spans="16:21" x14ac:dyDescent="0.3">
      <c r="P2604">
        <f t="shared" si="43"/>
        <v>2600</v>
      </c>
      <c r="Q2604">
        <v>306.91666666666669</v>
      </c>
      <c r="R2604">
        <v>53.251476007428224</v>
      </c>
      <c r="S2604">
        <v>161.66666666666666</v>
      </c>
      <c r="T2604">
        <v>42.989075426910588</v>
      </c>
      <c r="U2604">
        <v>-0.26036259159234171</v>
      </c>
    </row>
    <row r="2605" spans="16:21" x14ac:dyDescent="0.3">
      <c r="P2605">
        <f t="shared" si="43"/>
        <v>2601</v>
      </c>
      <c r="Q2605">
        <v>337.5</v>
      </c>
      <c r="R2605">
        <v>48.929448281080269</v>
      </c>
      <c r="S2605">
        <v>193.33333333333334</v>
      </c>
      <c r="T2605">
        <v>24.820568205837027</v>
      </c>
      <c r="U2605">
        <v>-0.47563355669426766</v>
      </c>
    </row>
    <row r="2606" spans="16:21" x14ac:dyDescent="0.3">
      <c r="P2606">
        <f t="shared" si="43"/>
        <v>2602</v>
      </c>
      <c r="Q2606">
        <v>308.33333333333331</v>
      </c>
      <c r="R2606">
        <v>52.58125025888873</v>
      </c>
      <c r="S2606">
        <v>186.91666666666666</v>
      </c>
      <c r="T2606">
        <v>39.009225793005669</v>
      </c>
      <c r="U2606">
        <v>-0.15665978988710005</v>
      </c>
    </row>
    <row r="2607" spans="16:21" x14ac:dyDescent="0.3">
      <c r="P2607">
        <f t="shared" si="43"/>
        <v>2603</v>
      </c>
      <c r="Q2607">
        <v>332.25</v>
      </c>
      <c r="R2607">
        <v>53.802880963755094</v>
      </c>
      <c r="S2607">
        <v>196.08333333333334</v>
      </c>
      <c r="T2607">
        <v>42.431674132621396</v>
      </c>
      <c r="U2607">
        <v>0.36749759210360178</v>
      </c>
    </row>
    <row r="2608" spans="16:21" x14ac:dyDescent="0.3">
      <c r="P2608">
        <f t="shared" si="43"/>
        <v>2604</v>
      </c>
      <c r="Q2608">
        <v>343.66666666666669</v>
      </c>
      <c r="R2608">
        <v>46.605371000139172</v>
      </c>
      <c r="S2608">
        <v>196.33333333333334</v>
      </c>
      <c r="T2608">
        <v>49.745412457894673</v>
      </c>
      <c r="U2608">
        <v>0.21967834830207653</v>
      </c>
    </row>
    <row r="2609" spans="16:21" x14ac:dyDescent="0.3">
      <c r="P2609">
        <f t="shared" si="43"/>
        <v>2605</v>
      </c>
      <c r="Q2609">
        <v>293.33333333333331</v>
      </c>
      <c r="R2609">
        <v>48.854763112596046</v>
      </c>
      <c r="S2609">
        <v>186.91666666666666</v>
      </c>
      <c r="T2609">
        <v>43.521067695236233</v>
      </c>
      <c r="U2609">
        <v>0.58787163072460058</v>
      </c>
    </row>
    <row r="2610" spans="16:21" x14ac:dyDescent="0.3">
      <c r="P2610">
        <f t="shared" si="43"/>
        <v>2606</v>
      </c>
      <c r="Q2610">
        <v>334.75</v>
      </c>
      <c r="R2610">
        <v>46.348727549465103</v>
      </c>
      <c r="S2610">
        <v>195.41666666666666</v>
      </c>
      <c r="T2610">
        <v>57.71317532470907</v>
      </c>
      <c r="U2610">
        <v>2.9100142408075052E-2</v>
      </c>
    </row>
    <row r="2611" spans="16:21" x14ac:dyDescent="0.3">
      <c r="P2611">
        <f t="shared" si="43"/>
        <v>2607</v>
      </c>
      <c r="Q2611">
        <v>325.16666666666669</v>
      </c>
      <c r="R2611">
        <v>44.68034616398289</v>
      </c>
      <c r="S2611">
        <v>190.25</v>
      </c>
      <c r="T2611">
        <v>51.966991271557966</v>
      </c>
      <c r="U2611">
        <v>-0.29472296427700323</v>
      </c>
    </row>
    <row r="2612" spans="16:21" x14ac:dyDescent="0.3">
      <c r="P2612">
        <f t="shared" si="43"/>
        <v>2608</v>
      </c>
      <c r="Q2612">
        <v>301.08333333333331</v>
      </c>
      <c r="R2612">
        <v>45.574032345650863</v>
      </c>
      <c r="S2612">
        <v>188.5</v>
      </c>
      <c r="T2612">
        <v>42.341683738582972</v>
      </c>
      <c r="U2612">
        <v>0.5154171973921261</v>
      </c>
    </row>
    <row r="2613" spans="16:21" x14ac:dyDescent="0.3">
      <c r="P2613">
        <f t="shared" si="43"/>
        <v>2609</v>
      </c>
      <c r="Q2613">
        <v>272.75</v>
      </c>
      <c r="R2613">
        <v>30.256854970853674</v>
      </c>
      <c r="S2613">
        <v>185.08333333333334</v>
      </c>
      <c r="T2613">
        <v>28.646619135227628</v>
      </c>
      <c r="U2613">
        <v>-3.1543929486799328E-2</v>
      </c>
    </row>
    <row r="2614" spans="16:21" x14ac:dyDescent="0.3">
      <c r="P2614">
        <f t="shared" si="43"/>
        <v>2610</v>
      </c>
      <c r="Q2614">
        <v>324.91666666666669</v>
      </c>
      <c r="R2614">
        <v>44.657195965657749</v>
      </c>
      <c r="S2614">
        <v>193.41666666666666</v>
      </c>
      <c r="T2614">
        <v>36.847248160068872</v>
      </c>
      <c r="U2614">
        <v>2.946981344239712E-2</v>
      </c>
    </row>
    <row r="2615" spans="16:21" x14ac:dyDescent="0.3">
      <c r="P2615">
        <f t="shared" si="43"/>
        <v>2611</v>
      </c>
      <c r="Q2615">
        <v>319.41666666666669</v>
      </c>
      <c r="R2615">
        <v>64.320869415954334</v>
      </c>
      <c r="S2615">
        <v>209.33333333333334</v>
      </c>
      <c r="T2615">
        <v>39.539010272556517</v>
      </c>
      <c r="U2615">
        <v>0.38360415251855812</v>
      </c>
    </row>
    <row r="2616" spans="16:21" x14ac:dyDescent="0.3">
      <c r="P2616">
        <f t="shared" si="43"/>
        <v>2612</v>
      </c>
      <c r="Q2616">
        <v>315.08333333333331</v>
      </c>
      <c r="R2616">
        <v>49.387996946872114</v>
      </c>
      <c r="S2616">
        <v>167.58333333333334</v>
      </c>
      <c r="T2616">
        <v>39.734249786054953</v>
      </c>
      <c r="U2616">
        <v>-0.49209735574932378</v>
      </c>
    </row>
    <row r="2617" spans="16:21" x14ac:dyDescent="0.3">
      <c r="P2617">
        <f t="shared" si="43"/>
        <v>2613</v>
      </c>
      <c r="Q2617">
        <v>279.08333333333331</v>
      </c>
      <c r="R2617">
        <v>30.074024833682742</v>
      </c>
      <c r="S2617">
        <v>192.83333333333334</v>
      </c>
      <c r="T2617">
        <v>54.49576019093486</v>
      </c>
      <c r="U2617">
        <v>-0.29175951521238747</v>
      </c>
    </row>
    <row r="2618" spans="16:21" x14ac:dyDescent="0.3">
      <c r="P2618">
        <f t="shared" si="43"/>
        <v>2614</v>
      </c>
      <c r="Q2618">
        <v>331.58333333333331</v>
      </c>
      <c r="R2618">
        <v>44.630723892309007</v>
      </c>
      <c r="S2618">
        <v>177.25</v>
      </c>
      <c r="T2618">
        <v>49.75964958952914</v>
      </c>
      <c r="U2618">
        <v>0.10934793996716692</v>
      </c>
    </row>
    <row r="2619" spans="16:21" x14ac:dyDescent="0.3">
      <c r="P2619">
        <f t="shared" si="43"/>
        <v>2615</v>
      </c>
      <c r="Q2619">
        <v>319.5</v>
      </c>
      <c r="R2619">
        <v>48.98886700985328</v>
      </c>
      <c r="S2619">
        <v>194.41666666666666</v>
      </c>
      <c r="T2619">
        <v>36.896558926356022</v>
      </c>
      <c r="U2619">
        <v>0.18345069246897355</v>
      </c>
    </row>
    <row r="2620" spans="16:21" x14ac:dyDescent="0.3">
      <c r="P2620">
        <f t="shared" si="43"/>
        <v>2616</v>
      </c>
      <c r="Q2620">
        <v>299.41666666666669</v>
      </c>
      <c r="R2620">
        <v>40.839949989581555</v>
      </c>
      <c r="S2620">
        <v>186.41666666666666</v>
      </c>
      <c r="T2620">
        <v>43.177136907339666</v>
      </c>
      <c r="U2620">
        <v>-0.46281084719258064</v>
      </c>
    </row>
    <row r="2621" spans="16:21" x14ac:dyDescent="0.3">
      <c r="P2621">
        <f t="shared" si="43"/>
        <v>2617</v>
      </c>
      <c r="Q2621">
        <v>329.41666666666669</v>
      </c>
      <c r="R2621">
        <v>38.976585823084214</v>
      </c>
      <c r="S2621">
        <v>204.66666666666666</v>
      </c>
      <c r="T2621">
        <v>45.483929896039989</v>
      </c>
      <c r="U2621">
        <v>5.2288208400903528E-2</v>
      </c>
    </row>
    <row r="2622" spans="16:21" x14ac:dyDescent="0.3">
      <c r="P2622">
        <f t="shared" si="43"/>
        <v>2618</v>
      </c>
      <c r="Q2622">
        <v>325.83333333333331</v>
      </c>
      <c r="R2622">
        <v>46.491120038392808</v>
      </c>
      <c r="S2622">
        <v>173.41666666666666</v>
      </c>
      <c r="T2622">
        <v>37.710520194414386</v>
      </c>
      <c r="U2622">
        <v>-0.23225870755825129</v>
      </c>
    </row>
    <row r="2623" spans="16:21" x14ac:dyDescent="0.3">
      <c r="P2623">
        <f t="shared" si="43"/>
        <v>2619</v>
      </c>
      <c r="Q2623">
        <v>340.83333333333331</v>
      </c>
      <c r="R2623">
        <v>36.732035394767216</v>
      </c>
      <c r="S2623">
        <v>155.66666666666666</v>
      </c>
      <c r="T2623">
        <v>33.877676568752051</v>
      </c>
      <c r="U2623">
        <v>0.30020648823038382</v>
      </c>
    </row>
    <row r="2624" spans="16:21" x14ac:dyDescent="0.3">
      <c r="P2624">
        <f t="shared" si="43"/>
        <v>2620</v>
      </c>
      <c r="Q2624">
        <v>320.58333333333331</v>
      </c>
      <c r="R2624">
        <v>55.777901022037831</v>
      </c>
      <c r="S2624">
        <v>181.16666666666666</v>
      </c>
      <c r="T2624">
        <v>48.538332243389853</v>
      </c>
      <c r="U2624">
        <v>5.400529720091831E-3</v>
      </c>
    </row>
    <row r="2625" spans="16:21" x14ac:dyDescent="0.3">
      <c r="P2625">
        <f t="shared" si="43"/>
        <v>2621</v>
      </c>
      <c r="Q2625">
        <v>312.08333333333331</v>
      </c>
      <c r="R2625">
        <v>48.875460162136719</v>
      </c>
      <c r="S2625">
        <v>195.75</v>
      </c>
      <c r="T2625">
        <v>46.187611483442772</v>
      </c>
      <c r="U2625">
        <v>0.43046533714092011</v>
      </c>
    </row>
    <row r="2626" spans="16:21" x14ac:dyDescent="0.3">
      <c r="P2626">
        <f t="shared" si="43"/>
        <v>2622</v>
      </c>
      <c r="Q2626">
        <v>319.33333333333331</v>
      </c>
      <c r="R2626">
        <v>45.28161042215978</v>
      </c>
      <c r="S2626">
        <v>189.83333333333334</v>
      </c>
      <c r="T2626">
        <v>39.698484819570872</v>
      </c>
      <c r="U2626">
        <v>-0.15142991011761045</v>
      </c>
    </row>
    <row r="2627" spans="16:21" x14ac:dyDescent="0.3">
      <c r="P2627">
        <f t="shared" si="43"/>
        <v>2623</v>
      </c>
      <c r="Q2627">
        <v>302.5</v>
      </c>
      <c r="R2627">
        <v>51.11395468594035</v>
      </c>
      <c r="S2627">
        <v>181.41666666666666</v>
      </c>
      <c r="T2627">
        <v>40.775345343464473</v>
      </c>
      <c r="U2627">
        <v>-4.6388216725664705E-2</v>
      </c>
    </row>
    <row r="2628" spans="16:21" x14ac:dyDescent="0.3">
      <c r="P2628">
        <f t="shared" si="43"/>
        <v>2624</v>
      </c>
      <c r="Q2628">
        <v>327.91666666666669</v>
      </c>
      <c r="R2628">
        <v>38.780169096479227</v>
      </c>
      <c r="S2628">
        <v>188.08333333333334</v>
      </c>
      <c r="T2628">
        <v>53.423621492120276</v>
      </c>
      <c r="U2628">
        <v>0.38684766368051665</v>
      </c>
    </row>
    <row r="2629" spans="16:21" x14ac:dyDescent="0.3">
      <c r="P2629">
        <f t="shared" si="43"/>
        <v>2625</v>
      </c>
      <c r="Q2629">
        <v>325.25</v>
      </c>
      <c r="R2629">
        <v>41.162924624428278</v>
      </c>
      <c r="S2629">
        <v>195.16666666666666</v>
      </c>
      <c r="T2629">
        <v>40.28722633863751</v>
      </c>
      <c r="U2629">
        <v>-0.11048835942926297</v>
      </c>
    </row>
    <row r="2630" spans="16:21" x14ac:dyDescent="0.3">
      <c r="P2630">
        <f t="shared" ref="P2630:P2693" si="44">P2629+1</f>
        <v>2626</v>
      </c>
      <c r="Q2630">
        <v>300.41666666666669</v>
      </c>
      <c r="R2630">
        <v>52.323223304472592</v>
      </c>
      <c r="S2630">
        <v>189.5</v>
      </c>
      <c r="T2630">
        <v>40.900100022104859</v>
      </c>
      <c r="U2630">
        <v>-0.74848316136489368</v>
      </c>
    </row>
    <row r="2631" spans="16:21" x14ac:dyDescent="0.3">
      <c r="P2631">
        <f t="shared" si="44"/>
        <v>2627</v>
      </c>
      <c r="Q2631">
        <v>313.83333333333331</v>
      </c>
      <c r="R2631">
        <v>49.119211818767788</v>
      </c>
      <c r="S2631">
        <v>173.16666666666666</v>
      </c>
      <c r="T2631">
        <v>35.114962709087528</v>
      </c>
      <c r="U2631">
        <v>3.5014647446265049E-2</v>
      </c>
    </row>
    <row r="2632" spans="16:21" x14ac:dyDescent="0.3">
      <c r="P2632">
        <f t="shared" si="44"/>
        <v>2628</v>
      </c>
      <c r="Q2632">
        <v>332.16666666666669</v>
      </c>
      <c r="R2632">
        <v>50.061477356861154</v>
      </c>
      <c r="S2632">
        <v>161.08333333333334</v>
      </c>
      <c r="T2632">
        <v>47.78447510024634</v>
      </c>
      <c r="U2632">
        <v>-4.6521893522442702E-2</v>
      </c>
    </row>
    <row r="2633" spans="16:21" x14ac:dyDescent="0.3">
      <c r="P2633">
        <f t="shared" si="44"/>
        <v>2629</v>
      </c>
      <c r="Q2633">
        <v>316.41666666666669</v>
      </c>
      <c r="R2633">
        <v>51.597142861937215</v>
      </c>
      <c r="S2633">
        <v>181.75</v>
      </c>
      <c r="T2633">
        <v>51.264244140265326</v>
      </c>
      <c r="U2633">
        <v>-0.16520326938023613</v>
      </c>
    </row>
    <row r="2634" spans="16:21" x14ac:dyDescent="0.3">
      <c r="P2634">
        <f t="shared" si="44"/>
        <v>2630</v>
      </c>
      <c r="Q2634">
        <v>321</v>
      </c>
      <c r="R2634">
        <v>43.911067149203035</v>
      </c>
      <c r="S2634">
        <v>172.41666666666666</v>
      </c>
      <c r="T2634">
        <v>46.590007382257298</v>
      </c>
      <c r="U2634">
        <v>-5.9189513277958454E-2</v>
      </c>
    </row>
    <row r="2635" spans="16:21" x14ac:dyDescent="0.3">
      <c r="P2635">
        <f t="shared" si="44"/>
        <v>2631</v>
      </c>
      <c r="Q2635">
        <v>317.33333333333331</v>
      </c>
      <c r="R2635">
        <v>49.227363664260352</v>
      </c>
      <c r="S2635">
        <v>205.25</v>
      </c>
      <c r="T2635">
        <v>44.741936805316207</v>
      </c>
      <c r="U2635">
        <v>0.15135503284851171</v>
      </c>
    </row>
    <row r="2636" spans="16:21" x14ac:dyDescent="0.3">
      <c r="P2636">
        <f t="shared" si="44"/>
        <v>2632</v>
      </c>
      <c r="Q2636">
        <v>314.5</v>
      </c>
      <c r="R2636">
        <v>44.987877154952436</v>
      </c>
      <c r="S2636">
        <v>204.66666666666666</v>
      </c>
      <c r="T2636">
        <v>36.544700730956237</v>
      </c>
      <c r="U2636">
        <v>7.0059013770401399E-2</v>
      </c>
    </row>
    <row r="2637" spans="16:21" x14ac:dyDescent="0.3">
      <c r="P2637">
        <f t="shared" si="44"/>
        <v>2633</v>
      </c>
      <c r="Q2637">
        <v>344.41666666666669</v>
      </c>
      <c r="R2637">
        <v>53.696890604634341</v>
      </c>
      <c r="S2637">
        <v>207.33333333333334</v>
      </c>
      <c r="T2637">
        <v>41.740177577993435</v>
      </c>
      <c r="U2637">
        <v>5.81367949047748E-4</v>
      </c>
    </row>
    <row r="2638" spans="16:21" x14ac:dyDescent="0.3">
      <c r="P2638">
        <f t="shared" si="44"/>
        <v>2634</v>
      </c>
      <c r="Q2638">
        <v>302.5</v>
      </c>
      <c r="R2638">
        <v>49.681714214313573</v>
      </c>
      <c r="S2638">
        <v>184.41666666666666</v>
      </c>
      <c r="T2638">
        <v>35.42073951626066</v>
      </c>
      <c r="U2638">
        <v>-0.15856990138059832</v>
      </c>
    </row>
    <row r="2639" spans="16:21" x14ac:dyDescent="0.3">
      <c r="P2639">
        <f t="shared" si="44"/>
        <v>2635</v>
      </c>
      <c r="Q2639">
        <v>302.25</v>
      </c>
      <c r="R2639">
        <v>36.863692411122059</v>
      </c>
      <c r="S2639">
        <v>190.75</v>
      </c>
      <c r="T2639">
        <v>49.635260560503667</v>
      </c>
      <c r="U2639">
        <v>0.19504769145653619</v>
      </c>
    </row>
    <row r="2640" spans="16:21" x14ac:dyDescent="0.3">
      <c r="P2640">
        <f t="shared" si="44"/>
        <v>2636</v>
      </c>
      <c r="Q2640">
        <v>316</v>
      </c>
      <c r="R2640">
        <v>49.943604559178908</v>
      </c>
      <c r="S2640">
        <v>195.5</v>
      </c>
      <c r="T2640">
        <v>32.360188784706096</v>
      </c>
      <c r="U2640">
        <v>-0.51378023405490458</v>
      </c>
    </row>
    <row r="2641" spans="16:21" x14ac:dyDescent="0.3">
      <c r="P2641">
        <f t="shared" si="44"/>
        <v>2637</v>
      </c>
      <c r="Q2641">
        <v>341.33333333333331</v>
      </c>
      <c r="R2641">
        <v>40.407770029882691</v>
      </c>
      <c r="S2641">
        <v>179.16666666666666</v>
      </c>
      <c r="T2641">
        <v>35.89589324024621</v>
      </c>
      <c r="U2641">
        <v>-2.3795790433398856E-2</v>
      </c>
    </row>
    <row r="2642" spans="16:21" x14ac:dyDescent="0.3">
      <c r="P2642">
        <f t="shared" si="44"/>
        <v>2638</v>
      </c>
      <c r="Q2642">
        <v>323.08333333333331</v>
      </c>
      <c r="R2642">
        <v>52.993067013668487</v>
      </c>
      <c r="S2642">
        <v>177.33333333333334</v>
      </c>
      <c r="T2642">
        <v>47.524794166898424</v>
      </c>
      <c r="U2642">
        <v>-0.37025632307155276</v>
      </c>
    </row>
    <row r="2643" spans="16:21" x14ac:dyDescent="0.3">
      <c r="P2643">
        <f t="shared" si="44"/>
        <v>2639</v>
      </c>
      <c r="Q2643">
        <v>338.91666666666669</v>
      </c>
      <c r="R2643">
        <v>48.180453096728634</v>
      </c>
      <c r="S2643">
        <v>187.33333333333334</v>
      </c>
      <c r="T2643">
        <v>43.70840013572041</v>
      </c>
      <c r="U2643">
        <v>-9.2324002758482251E-2</v>
      </c>
    </row>
    <row r="2644" spans="16:21" x14ac:dyDescent="0.3">
      <c r="P2644">
        <f t="shared" si="44"/>
        <v>2640</v>
      </c>
      <c r="Q2644">
        <v>329</v>
      </c>
      <c r="R2644">
        <v>45.622960726530515</v>
      </c>
      <c r="S2644">
        <v>183.66666666666666</v>
      </c>
      <c r="T2644">
        <v>44.644725502028983</v>
      </c>
      <c r="U2644">
        <v>-0.4448992990202148</v>
      </c>
    </row>
    <row r="2645" spans="16:21" x14ac:dyDescent="0.3">
      <c r="P2645">
        <f t="shared" si="44"/>
        <v>2641</v>
      </c>
      <c r="Q2645">
        <v>322.91666666666669</v>
      </c>
      <c r="R2645">
        <v>54.928810677314409</v>
      </c>
      <c r="S2645">
        <v>175.25</v>
      </c>
      <c r="T2645">
        <v>38.307665978590663</v>
      </c>
      <c r="U2645">
        <v>-0.52927831932975977</v>
      </c>
    </row>
    <row r="2646" spans="16:21" x14ac:dyDescent="0.3">
      <c r="P2646">
        <f t="shared" si="44"/>
        <v>2642</v>
      </c>
      <c r="Q2646">
        <v>319.25</v>
      </c>
      <c r="R2646">
        <v>45.057791173719842</v>
      </c>
      <c r="S2646">
        <v>201.25</v>
      </c>
      <c r="T2646">
        <v>40.799119865729722</v>
      </c>
      <c r="U2646">
        <v>-0.25911776488747407</v>
      </c>
    </row>
    <row r="2647" spans="16:21" x14ac:dyDescent="0.3">
      <c r="P2647">
        <f t="shared" si="44"/>
        <v>2643</v>
      </c>
      <c r="Q2647">
        <v>307.08333333333331</v>
      </c>
      <c r="R2647">
        <v>47.750218149589017</v>
      </c>
      <c r="S2647">
        <v>180</v>
      </c>
      <c r="T2647">
        <v>48.319015643194476</v>
      </c>
      <c r="U2647">
        <v>-0.40875221608220436</v>
      </c>
    </row>
    <row r="2648" spans="16:21" x14ac:dyDescent="0.3">
      <c r="P2648">
        <f t="shared" si="44"/>
        <v>2644</v>
      </c>
      <c r="Q2648">
        <v>299.58333333333331</v>
      </c>
      <c r="R2648">
        <v>46.669940361364723</v>
      </c>
      <c r="S2648">
        <v>196.33333333333334</v>
      </c>
      <c r="T2648">
        <v>45.607681437019004</v>
      </c>
      <c r="U2648">
        <v>-0.55870696667062192</v>
      </c>
    </row>
    <row r="2649" spans="16:21" x14ac:dyDescent="0.3">
      <c r="P2649">
        <f t="shared" si="44"/>
        <v>2645</v>
      </c>
      <c r="Q2649">
        <v>336.08333333333331</v>
      </c>
      <c r="R2649">
        <v>36.440383026959559</v>
      </c>
      <c r="S2649">
        <v>173.83333333333334</v>
      </c>
      <c r="T2649">
        <v>41.923812572404032</v>
      </c>
      <c r="U2649">
        <v>-0.64182601461025912</v>
      </c>
    </row>
    <row r="2650" spans="16:21" x14ac:dyDescent="0.3">
      <c r="P2650">
        <f t="shared" si="44"/>
        <v>2646</v>
      </c>
      <c r="Q2650">
        <v>313.08333333333331</v>
      </c>
      <c r="R2650">
        <v>44.442932423775204</v>
      </c>
      <c r="S2650">
        <v>198.5</v>
      </c>
      <c r="T2650">
        <v>37.071184594948235</v>
      </c>
      <c r="U2650">
        <v>-0.55556249360945953</v>
      </c>
    </row>
    <row r="2651" spans="16:21" x14ac:dyDescent="0.3">
      <c r="P2651">
        <f t="shared" si="44"/>
        <v>2647</v>
      </c>
      <c r="Q2651">
        <v>312.33333333333331</v>
      </c>
      <c r="R2651">
        <v>52.881227693995996</v>
      </c>
      <c r="S2651">
        <v>177.58333333333334</v>
      </c>
      <c r="T2651">
        <v>49.012908009167887</v>
      </c>
      <c r="U2651">
        <v>-0.36963002907077541</v>
      </c>
    </row>
    <row r="2652" spans="16:21" x14ac:dyDescent="0.3">
      <c r="P2652">
        <f t="shared" si="44"/>
        <v>2648</v>
      </c>
      <c r="Q2652">
        <v>306</v>
      </c>
      <c r="R2652">
        <v>43.805354591751581</v>
      </c>
      <c r="S2652">
        <v>166.08333333333334</v>
      </c>
      <c r="T2652">
        <v>42.534388939118948</v>
      </c>
      <c r="U2652">
        <v>0.10699871162329269</v>
      </c>
    </row>
    <row r="2653" spans="16:21" x14ac:dyDescent="0.3">
      <c r="P2653">
        <f t="shared" si="44"/>
        <v>2649</v>
      </c>
      <c r="Q2653">
        <v>314.25</v>
      </c>
      <c r="R2653">
        <v>51.802290226661526</v>
      </c>
      <c r="S2653">
        <v>210.41666666666666</v>
      </c>
      <c r="T2653">
        <v>47.321834924335477</v>
      </c>
      <c r="U2653">
        <v>-0.42058879828937634</v>
      </c>
    </row>
    <row r="2654" spans="16:21" x14ac:dyDescent="0.3">
      <c r="P2654">
        <f t="shared" si="44"/>
        <v>2650</v>
      </c>
      <c r="Q2654">
        <v>312</v>
      </c>
      <c r="R2654">
        <v>46.840153714521477</v>
      </c>
      <c r="S2654">
        <v>182.5</v>
      </c>
      <c r="T2654">
        <v>34.859458087896577</v>
      </c>
      <c r="U2654">
        <v>-0.11324507412001028</v>
      </c>
    </row>
    <row r="2655" spans="16:21" x14ac:dyDescent="0.3">
      <c r="P2655">
        <f t="shared" si="44"/>
        <v>2651</v>
      </c>
      <c r="Q2655">
        <v>326.08333333333331</v>
      </c>
      <c r="R2655">
        <v>33.424156570125184</v>
      </c>
      <c r="S2655">
        <v>201.08333333333334</v>
      </c>
      <c r="T2655">
        <v>43.219226221110404</v>
      </c>
      <c r="U2655">
        <v>0.24574327445916522</v>
      </c>
    </row>
    <row r="2656" spans="16:21" x14ac:dyDescent="0.3">
      <c r="P2656">
        <f t="shared" si="44"/>
        <v>2652</v>
      </c>
      <c r="Q2656">
        <v>307.25</v>
      </c>
      <c r="R2656">
        <v>47.323115627854349</v>
      </c>
      <c r="S2656">
        <v>175.5</v>
      </c>
      <c r="T2656">
        <v>48.780584811433478</v>
      </c>
      <c r="U2656">
        <v>0.41537132952344752</v>
      </c>
    </row>
    <row r="2657" spans="16:21" x14ac:dyDescent="0.3">
      <c r="P2657">
        <f t="shared" si="44"/>
        <v>2653</v>
      </c>
      <c r="Q2657">
        <v>300</v>
      </c>
      <c r="R2657">
        <v>42.76574670117536</v>
      </c>
      <c r="S2657">
        <v>206.58333333333334</v>
      </c>
      <c r="T2657">
        <v>41.273937040072646</v>
      </c>
      <c r="U2657">
        <v>0.20539530295953673</v>
      </c>
    </row>
    <row r="2658" spans="16:21" x14ac:dyDescent="0.3">
      <c r="P2658">
        <f t="shared" si="44"/>
        <v>2654</v>
      </c>
      <c r="Q2658">
        <v>296.58333333333331</v>
      </c>
      <c r="R2658">
        <v>27.530011172382682</v>
      </c>
      <c r="S2658">
        <v>168.41666666666666</v>
      </c>
      <c r="T2658">
        <v>47.296854274279447</v>
      </c>
      <c r="U2658">
        <v>-0.33574992306314022</v>
      </c>
    </row>
    <row r="2659" spans="16:21" x14ac:dyDescent="0.3">
      <c r="P2659">
        <f t="shared" si="44"/>
        <v>2655</v>
      </c>
      <c r="Q2659">
        <v>333.33333333333331</v>
      </c>
      <c r="R2659">
        <v>53.796473918469907</v>
      </c>
      <c r="S2659">
        <v>181.5</v>
      </c>
      <c r="T2659">
        <v>52.633380351947068</v>
      </c>
      <c r="U2659">
        <v>0.17456274949124781</v>
      </c>
    </row>
    <row r="2660" spans="16:21" x14ac:dyDescent="0.3">
      <c r="P2660">
        <f t="shared" si="44"/>
        <v>2656</v>
      </c>
      <c r="Q2660">
        <v>318.25</v>
      </c>
      <c r="R2660">
        <v>51.959993351528723</v>
      </c>
      <c r="S2660">
        <v>178.75</v>
      </c>
      <c r="T2660">
        <v>34.926220939158434</v>
      </c>
      <c r="U2660">
        <v>0.16980649605764128</v>
      </c>
    </row>
    <row r="2661" spans="16:21" x14ac:dyDescent="0.3">
      <c r="P2661">
        <f t="shared" si="44"/>
        <v>2657</v>
      </c>
      <c r="Q2661">
        <v>321.66666666666669</v>
      </c>
      <c r="R2661">
        <v>58.083534411199331</v>
      </c>
      <c r="S2661">
        <v>181.41666666666666</v>
      </c>
      <c r="T2661">
        <v>41.26292267737211</v>
      </c>
      <c r="U2661">
        <v>0.15588376662297043</v>
      </c>
    </row>
    <row r="2662" spans="16:21" x14ac:dyDescent="0.3">
      <c r="P2662">
        <f t="shared" si="44"/>
        <v>2658</v>
      </c>
      <c r="Q2662">
        <v>325.33333333333331</v>
      </c>
      <c r="R2662">
        <v>46.188021535170137</v>
      </c>
      <c r="S2662">
        <v>166</v>
      </c>
      <c r="T2662">
        <v>45.218660669321828</v>
      </c>
      <c r="U2662">
        <v>3.9957926304721857E-2</v>
      </c>
    </row>
    <row r="2663" spans="16:21" x14ac:dyDescent="0.3">
      <c r="P2663">
        <f t="shared" si="44"/>
        <v>2659</v>
      </c>
      <c r="Q2663">
        <v>336.5</v>
      </c>
      <c r="R2663">
        <v>38.698132442605733</v>
      </c>
      <c r="S2663">
        <v>186.83333333333334</v>
      </c>
      <c r="T2663">
        <v>49.082182164820338</v>
      </c>
      <c r="U2663">
        <v>-0.42774525755276188</v>
      </c>
    </row>
    <row r="2664" spans="16:21" x14ac:dyDescent="0.3">
      <c r="P2664">
        <f t="shared" si="44"/>
        <v>2660</v>
      </c>
      <c r="Q2664">
        <v>311.5</v>
      </c>
      <c r="R2664">
        <v>47.173760040552594</v>
      </c>
      <c r="S2664">
        <v>173.16666666666666</v>
      </c>
      <c r="T2664">
        <v>41.562293517372737</v>
      </c>
      <c r="U2664">
        <v>-0.14146516935855458</v>
      </c>
    </row>
    <row r="2665" spans="16:21" x14ac:dyDescent="0.3">
      <c r="P2665">
        <f t="shared" si="44"/>
        <v>2661</v>
      </c>
      <c r="Q2665">
        <v>306.91666666666669</v>
      </c>
      <c r="R2665">
        <v>48.380045348044007</v>
      </c>
      <c r="S2665">
        <v>178.83333333333334</v>
      </c>
      <c r="T2665">
        <v>43.161079549506056</v>
      </c>
      <c r="U2665">
        <v>-0.43893743089422821</v>
      </c>
    </row>
    <row r="2666" spans="16:21" x14ac:dyDescent="0.3">
      <c r="P2666">
        <f t="shared" si="44"/>
        <v>2662</v>
      </c>
      <c r="Q2666">
        <v>284</v>
      </c>
      <c r="R2666">
        <v>37.180151107326559</v>
      </c>
      <c r="S2666">
        <v>181.41666666666666</v>
      </c>
      <c r="T2666">
        <v>47.628216108699384</v>
      </c>
      <c r="U2666">
        <v>0.16720513367159132</v>
      </c>
    </row>
    <row r="2667" spans="16:21" x14ac:dyDescent="0.3">
      <c r="P2667">
        <f t="shared" si="44"/>
        <v>2663</v>
      </c>
      <c r="Q2667">
        <v>348.08333333333331</v>
      </c>
      <c r="R2667">
        <v>34.431640663608796</v>
      </c>
      <c r="S2667">
        <v>169.16666666666666</v>
      </c>
      <c r="T2667">
        <v>38.914436053132455</v>
      </c>
      <c r="U2667">
        <v>0.12713637278365084</v>
      </c>
    </row>
    <row r="2668" spans="16:21" x14ac:dyDescent="0.3">
      <c r="P2668">
        <f t="shared" si="44"/>
        <v>2664</v>
      </c>
      <c r="Q2668">
        <v>312.58333333333331</v>
      </c>
      <c r="R2668">
        <v>48.208747477333823</v>
      </c>
      <c r="S2668">
        <v>175.5</v>
      </c>
      <c r="T2668">
        <v>42.212665053382864</v>
      </c>
      <c r="U2668">
        <v>-0.103974869659081</v>
      </c>
    </row>
    <row r="2669" spans="16:21" x14ac:dyDescent="0.3">
      <c r="P2669">
        <f t="shared" si="44"/>
        <v>2665</v>
      </c>
      <c r="Q2669">
        <v>316.08333333333331</v>
      </c>
      <c r="R2669">
        <v>36.755848843992588</v>
      </c>
      <c r="S2669">
        <v>201.58333333333334</v>
      </c>
      <c r="T2669">
        <v>37.171490378645011</v>
      </c>
      <c r="U2669">
        <v>-0.18401686727072342</v>
      </c>
    </row>
    <row r="2670" spans="16:21" x14ac:dyDescent="0.3">
      <c r="P2670">
        <f t="shared" si="44"/>
        <v>2666</v>
      </c>
      <c r="Q2670">
        <v>297.91666666666669</v>
      </c>
      <c r="R2670">
        <v>48.899634379249193</v>
      </c>
      <c r="S2670">
        <v>183</v>
      </c>
      <c r="T2670">
        <v>50.067227531862322</v>
      </c>
      <c r="U2670">
        <v>0.15368928362196047</v>
      </c>
    </row>
    <row r="2671" spans="16:21" x14ac:dyDescent="0.3">
      <c r="P2671">
        <f t="shared" si="44"/>
        <v>2667</v>
      </c>
      <c r="Q2671">
        <v>309.16666666666669</v>
      </c>
      <c r="R2671">
        <v>61.006457681034767</v>
      </c>
      <c r="S2671">
        <v>189.08333333333334</v>
      </c>
      <c r="T2671">
        <v>34.423718919408259</v>
      </c>
      <c r="U2671">
        <v>-0.32211782002165651</v>
      </c>
    </row>
    <row r="2672" spans="16:21" x14ac:dyDescent="0.3">
      <c r="P2672">
        <f t="shared" si="44"/>
        <v>2668</v>
      </c>
      <c r="Q2672">
        <v>355.58333333333331</v>
      </c>
      <c r="R2672">
        <v>39.50249320861883</v>
      </c>
      <c r="S2672">
        <v>173.08333333333334</v>
      </c>
      <c r="T2672">
        <v>45.456189364212584</v>
      </c>
      <c r="U2672">
        <v>0.18719238460006482</v>
      </c>
    </row>
    <row r="2673" spans="16:21" x14ac:dyDescent="0.3">
      <c r="P2673">
        <f t="shared" si="44"/>
        <v>2669</v>
      </c>
      <c r="Q2673">
        <v>311.5</v>
      </c>
      <c r="R2673">
        <v>43.183540635503498</v>
      </c>
      <c r="S2673">
        <v>181.91666666666666</v>
      </c>
      <c r="T2673">
        <v>46.997985127669118</v>
      </c>
      <c r="U2673">
        <v>0.13256478512951111</v>
      </c>
    </row>
    <row r="2674" spans="16:21" x14ac:dyDescent="0.3">
      <c r="P2674">
        <f t="shared" si="44"/>
        <v>2670</v>
      </c>
      <c r="Q2674">
        <v>309</v>
      </c>
      <c r="R2674">
        <v>46.68852302031177</v>
      </c>
      <c r="S2674">
        <v>183.91666666666666</v>
      </c>
      <c r="T2674">
        <v>48.700304896065063</v>
      </c>
      <c r="U2674">
        <v>0.37199337124451942</v>
      </c>
    </row>
    <row r="2675" spans="16:21" x14ac:dyDescent="0.3">
      <c r="P2675">
        <f t="shared" si="44"/>
        <v>2671</v>
      </c>
      <c r="Q2675">
        <v>307.83333333333331</v>
      </c>
      <c r="R2675">
        <v>51.796513279165758</v>
      </c>
      <c r="S2675">
        <v>176.66666666666666</v>
      </c>
      <c r="T2675">
        <v>43.052469749308848</v>
      </c>
      <c r="U2675">
        <v>0.19467599846921688</v>
      </c>
    </row>
    <row r="2676" spans="16:21" x14ac:dyDescent="0.3">
      <c r="P2676">
        <f t="shared" si="44"/>
        <v>2672</v>
      </c>
      <c r="Q2676">
        <v>329.58333333333331</v>
      </c>
      <c r="R2676">
        <v>54.284533764789884</v>
      </c>
      <c r="S2676">
        <v>168.25</v>
      </c>
      <c r="T2676">
        <v>41.560744152931797</v>
      </c>
      <c r="U2676">
        <v>7.5965576333526158E-2</v>
      </c>
    </row>
    <row r="2677" spans="16:21" x14ac:dyDescent="0.3">
      <c r="P2677">
        <f t="shared" si="44"/>
        <v>2673</v>
      </c>
      <c r="Q2677">
        <v>325.66666666666669</v>
      </c>
      <c r="R2677">
        <v>55.96806448702911</v>
      </c>
      <c r="S2677">
        <v>175.41666666666666</v>
      </c>
      <c r="T2677">
        <v>41.720843566241435</v>
      </c>
      <c r="U2677">
        <v>0.51237960567350593</v>
      </c>
    </row>
    <row r="2678" spans="16:21" x14ac:dyDescent="0.3">
      <c r="P2678">
        <f t="shared" si="44"/>
        <v>2674</v>
      </c>
      <c r="Q2678">
        <v>312.75</v>
      </c>
      <c r="R2678">
        <v>42.731987167375301</v>
      </c>
      <c r="S2678">
        <v>184</v>
      </c>
      <c r="T2678">
        <v>48.833669457939287</v>
      </c>
      <c r="U2678">
        <v>-1.4463485015679432E-2</v>
      </c>
    </row>
    <row r="2679" spans="16:21" x14ac:dyDescent="0.3">
      <c r="P2679">
        <f t="shared" si="44"/>
        <v>2675</v>
      </c>
      <c r="Q2679">
        <v>328.25</v>
      </c>
      <c r="R2679">
        <v>40.150002830295385</v>
      </c>
      <c r="S2679">
        <v>146</v>
      </c>
      <c r="T2679">
        <v>39.730913084718487</v>
      </c>
      <c r="U2679">
        <v>9.3804358866482959E-2</v>
      </c>
    </row>
    <row r="2680" spans="16:21" x14ac:dyDescent="0.3">
      <c r="P2680">
        <f t="shared" si="44"/>
        <v>2676</v>
      </c>
      <c r="Q2680">
        <v>317.25</v>
      </c>
      <c r="R2680">
        <v>43.701726614527587</v>
      </c>
      <c r="S2680">
        <v>183.66666666666666</v>
      </c>
      <c r="T2680">
        <v>51.170540767361885</v>
      </c>
      <c r="U2680">
        <v>-2.191177085350289E-2</v>
      </c>
    </row>
    <row r="2681" spans="16:21" x14ac:dyDescent="0.3">
      <c r="P2681">
        <f t="shared" si="44"/>
        <v>2677</v>
      </c>
      <c r="Q2681">
        <v>312.41666666666669</v>
      </c>
      <c r="R2681">
        <v>52.482825473644013</v>
      </c>
      <c r="S2681">
        <v>198</v>
      </c>
      <c r="T2681">
        <v>41.59982517445782</v>
      </c>
      <c r="U2681">
        <v>-1.4865065176474922E-2</v>
      </c>
    </row>
    <row r="2682" spans="16:21" x14ac:dyDescent="0.3">
      <c r="P2682">
        <f t="shared" si="44"/>
        <v>2678</v>
      </c>
      <c r="Q2682">
        <v>325.5</v>
      </c>
      <c r="R2682">
        <v>42.942879608741997</v>
      </c>
      <c r="S2682">
        <v>205.16666666666666</v>
      </c>
      <c r="T2682">
        <v>38.15478841230653</v>
      </c>
      <c r="U2682">
        <v>-2.6132924215076202E-2</v>
      </c>
    </row>
    <row r="2683" spans="16:21" x14ac:dyDescent="0.3">
      <c r="P2683">
        <f t="shared" si="44"/>
        <v>2679</v>
      </c>
      <c r="Q2683">
        <v>326.25</v>
      </c>
      <c r="R2683">
        <v>30.585572950776527</v>
      </c>
      <c r="S2683">
        <v>216.66666666666666</v>
      </c>
      <c r="T2683">
        <v>35.443510326185532</v>
      </c>
      <c r="U2683">
        <v>0.10977251465568293</v>
      </c>
    </row>
    <row r="2684" spans="16:21" x14ac:dyDescent="0.3">
      <c r="P2684">
        <f t="shared" si="44"/>
        <v>2680</v>
      </c>
      <c r="Q2684">
        <v>300.5</v>
      </c>
      <c r="R2684">
        <v>48.475860909416461</v>
      </c>
      <c r="S2684">
        <v>194</v>
      </c>
      <c r="T2684">
        <v>39.579609075197475</v>
      </c>
      <c r="U2684">
        <v>-0.12745666884576431</v>
      </c>
    </row>
    <row r="2685" spans="16:21" x14ac:dyDescent="0.3">
      <c r="P2685">
        <f t="shared" si="44"/>
        <v>2681</v>
      </c>
      <c r="Q2685">
        <v>330.91666666666669</v>
      </c>
      <c r="R2685">
        <v>51.188525584501441</v>
      </c>
      <c r="S2685">
        <v>205</v>
      </c>
      <c r="T2685">
        <v>42.477801689395797</v>
      </c>
      <c r="U2685">
        <v>-4.2645462920510059E-2</v>
      </c>
    </row>
    <row r="2686" spans="16:21" x14ac:dyDescent="0.3">
      <c r="P2686">
        <f t="shared" si="44"/>
        <v>2682</v>
      </c>
      <c r="Q2686">
        <v>326.91666666666669</v>
      </c>
      <c r="R2686">
        <v>49.626712625970029</v>
      </c>
      <c r="S2686">
        <v>180.58333333333334</v>
      </c>
      <c r="T2686">
        <v>52.396145474701306</v>
      </c>
      <c r="U2686">
        <v>-0.23506203647069995</v>
      </c>
    </row>
    <row r="2687" spans="16:21" x14ac:dyDescent="0.3">
      <c r="P2687">
        <f t="shared" si="44"/>
        <v>2683</v>
      </c>
      <c r="Q2687">
        <v>322.25</v>
      </c>
      <c r="R2687">
        <v>62.886803067098271</v>
      </c>
      <c r="S2687">
        <v>175.5</v>
      </c>
      <c r="T2687">
        <v>51.611309542844118</v>
      </c>
      <c r="U2687">
        <v>0.1297532805236089</v>
      </c>
    </row>
    <row r="2688" spans="16:21" x14ac:dyDescent="0.3">
      <c r="P2688">
        <f t="shared" si="44"/>
        <v>2684</v>
      </c>
      <c r="Q2688">
        <v>316</v>
      </c>
      <c r="R2688">
        <v>46.626172907499068</v>
      </c>
      <c r="S2688">
        <v>173</v>
      </c>
      <c r="T2688">
        <v>44.527825825288986</v>
      </c>
      <c r="U2688">
        <v>0.45683067938504945</v>
      </c>
    </row>
    <row r="2689" spans="16:21" x14ac:dyDescent="0.3">
      <c r="P2689">
        <f t="shared" si="44"/>
        <v>2685</v>
      </c>
      <c r="Q2689">
        <v>311.16666666666669</v>
      </c>
      <c r="R2689">
        <v>53.029722940550258</v>
      </c>
      <c r="S2689">
        <v>160.08333333333334</v>
      </c>
      <c r="T2689">
        <v>49.993560191349268</v>
      </c>
      <c r="U2689">
        <v>4.7623797501788412E-2</v>
      </c>
    </row>
    <row r="2690" spans="16:21" x14ac:dyDescent="0.3">
      <c r="P2690">
        <f t="shared" si="44"/>
        <v>2686</v>
      </c>
      <c r="Q2690">
        <v>299.33333333333331</v>
      </c>
      <c r="R2690">
        <v>48.351616186832835</v>
      </c>
      <c r="S2690">
        <v>180</v>
      </c>
      <c r="T2690">
        <v>44.012394948365497</v>
      </c>
      <c r="U2690">
        <v>0.42800189779025899</v>
      </c>
    </row>
    <row r="2691" spans="16:21" x14ac:dyDescent="0.3">
      <c r="P2691">
        <f t="shared" si="44"/>
        <v>2687</v>
      </c>
      <c r="Q2691">
        <v>300.66666666666669</v>
      </c>
      <c r="R2691">
        <v>32.6199418463708</v>
      </c>
      <c r="S2691">
        <v>194.91666666666666</v>
      </c>
      <c r="T2691">
        <v>45.259772090643267</v>
      </c>
      <c r="U2691">
        <v>0.13409209409972667</v>
      </c>
    </row>
    <row r="2692" spans="16:21" x14ac:dyDescent="0.3">
      <c r="P2692">
        <f t="shared" si="44"/>
        <v>2688</v>
      </c>
      <c r="Q2692">
        <v>326.91666666666669</v>
      </c>
      <c r="R2692">
        <v>43.261274585798851</v>
      </c>
      <c r="S2692">
        <v>207.58333333333334</v>
      </c>
      <c r="T2692">
        <v>38.611016641116919</v>
      </c>
      <c r="U2692">
        <v>-0.47825331253301251</v>
      </c>
    </row>
    <row r="2693" spans="16:21" x14ac:dyDescent="0.3">
      <c r="P2693">
        <f t="shared" si="44"/>
        <v>2689</v>
      </c>
      <c r="Q2693">
        <v>333.58333333333331</v>
      </c>
      <c r="R2693">
        <v>51.887042231323598</v>
      </c>
      <c r="S2693">
        <v>170.16666666666666</v>
      </c>
      <c r="T2693">
        <v>27.355681920459141</v>
      </c>
      <c r="U2693">
        <v>0.12776369732039008</v>
      </c>
    </row>
    <row r="2694" spans="16:21" x14ac:dyDescent="0.3">
      <c r="P2694">
        <f t="shared" ref="P2694:P2757" si="45">P2693+1</f>
        <v>2690</v>
      </c>
      <c r="Q2694">
        <v>321</v>
      </c>
      <c r="R2694">
        <v>50.698753794976426</v>
      </c>
      <c r="S2694">
        <v>199.66666666666666</v>
      </c>
      <c r="T2694">
        <v>52.416744953451214</v>
      </c>
      <c r="U2694">
        <v>0.19635948073340953</v>
      </c>
    </row>
    <row r="2695" spans="16:21" x14ac:dyDescent="0.3">
      <c r="P2695">
        <f t="shared" si="45"/>
        <v>2691</v>
      </c>
      <c r="Q2695">
        <v>310.5</v>
      </c>
      <c r="R2695">
        <v>44.951489003550968</v>
      </c>
      <c r="S2695">
        <v>180</v>
      </c>
      <c r="T2695">
        <v>37.040518354904272</v>
      </c>
      <c r="U2695">
        <v>-2.7026597628503853E-2</v>
      </c>
    </row>
    <row r="2696" spans="16:21" x14ac:dyDescent="0.3">
      <c r="P2696">
        <f t="shared" si="45"/>
        <v>2692</v>
      </c>
      <c r="Q2696">
        <v>317.83333333333331</v>
      </c>
      <c r="R2696">
        <v>46.5223960403303</v>
      </c>
      <c r="S2696">
        <v>173.75</v>
      </c>
      <c r="T2696">
        <v>48.22697283772753</v>
      </c>
      <c r="U2696">
        <v>0.36914539129008417</v>
      </c>
    </row>
    <row r="2697" spans="16:21" x14ac:dyDescent="0.3">
      <c r="P2697">
        <f t="shared" si="45"/>
        <v>2693</v>
      </c>
      <c r="Q2697">
        <v>315.08333333333331</v>
      </c>
      <c r="R2697">
        <v>43.893379772794837</v>
      </c>
      <c r="S2697">
        <v>171.08333333333334</v>
      </c>
      <c r="T2697">
        <v>45.892083558423614</v>
      </c>
      <c r="U2697">
        <v>-0.17145467702333828</v>
      </c>
    </row>
    <row r="2698" spans="16:21" x14ac:dyDescent="0.3">
      <c r="P2698">
        <f t="shared" si="45"/>
        <v>2694</v>
      </c>
      <c r="Q2698">
        <v>314.66666666666669</v>
      </c>
      <c r="R2698">
        <v>31.236148445302433</v>
      </c>
      <c r="S2698">
        <v>186.91666666666666</v>
      </c>
      <c r="T2698">
        <v>55.079212929831328</v>
      </c>
      <c r="U2698">
        <v>-0.58088679994473602</v>
      </c>
    </row>
    <row r="2699" spans="16:21" x14ac:dyDescent="0.3">
      <c r="P2699">
        <f t="shared" si="45"/>
        <v>2695</v>
      </c>
      <c r="Q2699">
        <v>333.91666666666669</v>
      </c>
      <c r="R2699">
        <v>48.29729586507711</v>
      </c>
      <c r="S2699">
        <v>187.08333333333334</v>
      </c>
      <c r="T2699">
        <v>46.932172204989506</v>
      </c>
      <c r="U2699">
        <v>0.30978529194793908</v>
      </c>
    </row>
    <row r="2700" spans="16:21" x14ac:dyDescent="0.3">
      <c r="P2700">
        <f t="shared" si="45"/>
        <v>2696</v>
      </c>
      <c r="Q2700">
        <v>320.25</v>
      </c>
      <c r="R2700">
        <v>47.16340067930178</v>
      </c>
      <c r="S2700">
        <v>178.08333333333334</v>
      </c>
      <c r="T2700">
        <v>47.502073319982273</v>
      </c>
      <c r="U2700">
        <v>-3.5810002491723086E-3</v>
      </c>
    </row>
    <row r="2701" spans="16:21" x14ac:dyDescent="0.3">
      <c r="P2701">
        <f t="shared" si="45"/>
        <v>2697</v>
      </c>
      <c r="Q2701">
        <v>315.41666666666669</v>
      </c>
      <c r="R2701">
        <v>46.623166955599487</v>
      </c>
      <c r="S2701">
        <v>210.66666666666666</v>
      </c>
      <c r="T2701">
        <v>46.893173244830564</v>
      </c>
      <c r="U2701">
        <v>-0.19556975028589524</v>
      </c>
    </row>
    <row r="2702" spans="16:21" x14ac:dyDescent="0.3">
      <c r="P2702">
        <f t="shared" si="45"/>
        <v>2698</v>
      </c>
      <c r="Q2702">
        <v>330.08333333333331</v>
      </c>
      <c r="R2702">
        <v>50.586484600557405</v>
      </c>
      <c r="S2702">
        <v>200.16666666666666</v>
      </c>
      <c r="T2702">
        <v>42.312330748061314</v>
      </c>
      <c r="U2702">
        <v>-0.38544327751683194</v>
      </c>
    </row>
    <row r="2703" spans="16:21" x14ac:dyDescent="0.3">
      <c r="P2703">
        <f t="shared" si="45"/>
        <v>2699</v>
      </c>
      <c r="Q2703">
        <v>323.33333333333331</v>
      </c>
      <c r="R2703">
        <v>45.457939267241862</v>
      </c>
      <c r="S2703">
        <v>193.91666666666666</v>
      </c>
      <c r="T2703">
        <v>41.816608995455255</v>
      </c>
      <c r="U2703">
        <v>-0.15766082531844305</v>
      </c>
    </row>
    <row r="2704" spans="16:21" x14ac:dyDescent="0.3">
      <c r="P2704">
        <f t="shared" si="45"/>
        <v>2700</v>
      </c>
      <c r="Q2704">
        <v>302.75</v>
      </c>
      <c r="R2704">
        <v>41.103251364427031</v>
      </c>
      <c r="S2704">
        <v>165</v>
      </c>
      <c r="T2704">
        <v>47.89382195876815</v>
      </c>
      <c r="U2704">
        <v>-9.2220974551250362E-2</v>
      </c>
    </row>
    <row r="2705" spans="16:21" x14ac:dyDescent="0.3">
      <c r="P2705">
        <f t="shared" si="45"/>
        <v>2701</v>
      </c>
      <c r="Q2705">
        <v>317.16666666666669</v>
      </c>
      <c r="R2705">
        <v>57.783032006626257</v>
      </c>
      <c r="S2705">
        <v>186.5</v>
      </c>
      <c r="T2705">
        <v>45.588076591064109</v>
      </c>
      <c r="U2705">
        <v>0.25928005366474804</v>
      </c>
    </row>
    <row r="2706" spans="16:21" x14ac:dyDescent="0.3">
      <c r="P2706">
        <f t="shared" si="45"/>
        <v>2702</v>
      </c>
      <c r="Q2706">
        <v>325.75</v>
      </c>
      <c r="R2706">
        <v>49.221438418640304</v>
      </c>
      <c r="S2706">
        <v>165.66666666666666</v>
      </c>
      <c r="T2706">
        <v>39.886961490814251</v>
      </c>
      <c r="U2706">
        <v>0.3162589054365465</v>
      </c>
    </row>
    <row r="2707" spans="16:21" x14ac:dyDescent="0.3">
      <c r="P2707">
        <f t="shared" si="45"/>
        <v>2703</v>
      </c>
      <c r="Q2707">
        <v>326.83333333333331</v>
      </c>
      <c r="R2707">
        <v>39.677869566464132</v>
      </c>
      <c r="S2707">
        <v>190.41666666666666</v>
      </c>
      <c r="T2707">
        <v>54.052934212396821</v>
      </c>
      <c r="U2707">
        <v>0.14207645451169892</v>
      </c>
    </row>
    <row r="2708" spans="16:21" x14ac:dyDescent="0.3">
      <c r="P2708">
        <f t="shared" si="45"/>
        <v>2704</v>
      </c>
      <c r="Q2708">
        <v>312.75</v>
      </c>
      <c r="R2708">
        <v>46.444737445308448</v>
      </c>
      <c r="S2708">
        <v>187.41666666666666</v>
      </c>
      <c r="T2708">
        <v>28.033935063624533</v>
      </c>
      <c r="U2708">
        <v>-0.10708812520268322</v>
      </c>
    </row>
    <row r="2709" spans="16:21" x14ac:dyDescent="0.3">
      <c r="P2709">
        <f t="shared" si="45"/>
        <v>2705</v>
      </c>
      <c r="Q2709">
        <v>305.66666666666669</v>
      </c>
      <c r="R2709">
        <v>43.212652468152662</v>
      </c>
      <c r="S2709">
        <v>173.91666666666666</v>
      </c>
      <c r="T2709">
        <v>52.351015156143724</v>
      </c>
      <c r="U2709">
        <v>6.3721087485971398E-2</v>
      </c>
    </row>
    <row r="2710" spans="16:21" x14ac:dyDescent="0.3">
      <c r="P2710">
        <f t="shared" si="45"/>
        <v>2706</v>
      </c>
      <c r="Q2710">
        <v>285.33333333333331</v>
      </c>
      <c r="R2710">
        <v>37.315201224490785</v>
      </c>
      <c r="S2710">
        <v>178.16666666666666</v>
      </c>
      <c r="T2710">
        <v>29.676539045127406</v>
      </c>
      <c r="U2710">
        <v>-0.20175822807516816</v>
      </c>
    </row>
    <row r="2711" spans="16:21" x14ac:dyDescent="0.3">
      <c r="P2711">
        <f t="shared" si="45"/>
        <v>2707</v>
      </c>
      <c r="Q2711">
        <v>319.08333333333331</v>
      </c>
      <c r="R2711">
        <v>47.847215808300362</v>
      </c>
      <c r="S2711">
        <v>193.25</v>
      </c>
      <c r="T2711">
        <v>38.833268305316864</v>
      </c>
      <c r="U2711">
        <v>-5.7892621127645684E-2</v>
      </c>
    </row>
    <row r="2712" spans="16:21" x14ac:dyDescent="0.3">
      <c r="P2712">
        <f t="shared" si="45"/>
        <v>2708</v>
      </c>
      <c r="Q2712">
        <v>289.75</v>
      </c>
      <c r="R2712">
        <v>53.699712205086264</v>
      </c>
      <c r="S2712">
        <v>191.08333333333334</v>
      </c>
      <c r="T2712">
        <v>41.8839486141786</v>
      </c>
      <c r="U2712">
        <v>0.36539969392494492</v>
      </c>
    </row>
    <row r="2713" spans="16:21" x14ac:dyDescent="0.3">
      <c r="P2713">
        <f t="shared" si="45"/>
        <v>2709</v>
      </c>
      <c r="Q2713">
        <v>315.25</v>
      </c>
      <c r="R2713">
        <v>55.850653125504756</v>
      </c>
      <c r="S2713">
        <v>190.58333333333334</v>
      </c>
      <c r="T2713">
        <v>44.28104115827233</v>
      </c>
      <c r="U2713">
        <v>-0.24219449313323099</v>
      </c>
    </row>
    <row r="2714" spans="16:21" x14ac:dyDescent="0.3">
      <c r="P2714">
        <f t="shared" si="45"/>
        <v>2710</v>
      </c>
      <c r="Q2714">
        <v>324.83333333333331</v>
      </c>
      <c r="R2714">
        <v>53.550033245611225</v>
      </c>
      <c r="S2714">
        <v>186.08333333333334</v>
      </c>
      <c r="T2714">
        <v>37.034279779521576</v>
      </c>
      <c r="U2714">
        <v>6.3633421964903139E-2</v>
      </c>
    </row>
    <row r="2715" spans="16:21" x14ac:dyDescent="0.3">
      <c r="P2715">
        <f t="shared" si="45"/>
        <v>2711</v>
      </c>
      <c r="Q2715">
        <v>317.25</v>
      </c>
      <c r="R2715">
        <v>47.952865114894571</v>
      </c>
      <c r="S2715">
        <v>202.33333333333334</v>
      </c>
      <c r="T2715">
        <v>38.06294627045942</v>
      </c>
      <c r="U2715">
        <v>0.39213048237745751</v>
      </c>
    </row>
    <row r="2716" spans="16:21" x14ac:dyDescent="0.3">
      <c r="P2716">
        <f t="shared" si="45"/>
        <v>2712</v>
      </c>
      <c r="Q2716">
        <v>331.08333333333331</v>
      </c>
      <c r="R2716">
        <v>48.994356508652878</v>
      </c>
      <c r="S2716">
        <v>193.66666666666666</v>
      </c>
      <c r="T2716">
        <v>50.636554050020109</v>
      </c>
      <c r="U2716">
        <v>-0.26557997446939591</v>
      </c>
    </row>
    <row r="2717" spans="16:21" x14ac:dyDescent="0.3">
      <c r="P2717">
        <f t="shared" si="45"/>
        <v>2713</v>
      </c>
      <c r="Q2717">
        <v>328.91666666666669</v>
      </c>
      <c r="R2717">
        <v>41.123888950636093</v>
      </c>
      <c r="S2717">
        <v>195.66666666666666</v>
      </c>
      <c r="T2717">
        <v>33.290275220286567</v>
      </c>
      <c r="U2717">
        <v>-0.17267313527501632</v>
      </c>
    </row>
    <row r="2718" spans="16:21" x14ac:dyDescent="0.3">
      <c r="P2718">
        <f t="shared" si="45"/>
        <v>2714</v>
      </c>
      <c r="Q2718">
        <v>330.91666666666669</v>
      </c>
      <c r="R2718">
        <v>56.80182188712768</v>
      </c>
      <c r="S2718">
        <v>178.91666666666666</v>
      </c>
      <c r="T2718">
        <v>47.044385875726384</v>
      </c>
      <c r="U2718">
        <v>-0.29169228715691004</v>
      </c>
    </row>
    <row r="2719" spans="16:21" x14ac:dyDescent="0.3">
      <c r="P2719">
        <f t="shared" si="45"/>
        <v>2715</v>
      </c>
      <c r="Q2719">
        <v>322.5</v>
      </c>
      <c r="R2719">
        <v>52.931344898153426</v>
      </c>
      <c r="S2719">
        <v>191.75</v>
      </c>
      <c r="T2719">
        <v>46.333033572171807</v>
      </c>
      <c r="U2719">
        <v>-8.345946597811521E-2</v>
      </c>
    </row>
    <row r="2720" spans="16:21" x14ac:dyDescent="0.3">
      <c r="P2720">
        <f t="shared" si="45"/>
        <v>2716</v>
      </c>
      <c r="Q2720">
        <v>317</v>
      </c>
      <c r="R2720">
        <v>52.338061936536469</v>
      </c>
      <c r="S2720">
        <v>184.16666666666666</v>
      </c>
      <c r="T2720">
        <v>39.636606893887979</v>
      </c>
      <c r="U2720">
        <v>-0.52906424133385865</v>
      </c>
    </row>
    <row r="2721" spans="16:21" x14ac:dyDescent="0.3">
      <c r="P2721">
        <f t="shared" si="45"/>
        <v>2717</v>
      </c>
      <c r="Q2721">
        <v>344.08333333333331</v>
      </c>
      <c r="R2721">
        <v>50.926789401923678</v>
      </c>
      <c r="S2721">
        <v>177.16666666666666</v>
      </c>
      <c r="T2721">
        <v>36.875301745041767</v>
      </c>
      <c r="U2721">
        <v>-0.51169040059040982</v>
      </c>
    </row>
    <row r="2722" spans="16:21" x14ac:dyDescent="0.3">
      <c r="P2722">
        <f t="shared" si="45"/>
        <v>2718</v>
      </c>
      <c r="Q2722">
        <v>303.33333333333331</v>
      </c>
      <c r="R2722">
        <v>52.82790814321428</v>
      </c>
      <c r="S2722">
        <v>172.58333333333334</v>
      </c>
      <c r="T2722">
        <v>38.716823529861358</v>
      </c>
      <c r="U2722">
        <v>-0.436441645940636</v>
      </c>
    </row>
    <row r="2723" spans="16:21" x14ac:dyDescent="0.3">
      <c r="P2723">
        <f t="shared" si="45"/>
        <v>2719</v>
      </c>
      <c r="Q2723">
        <v>311.91666666666669</v>
      </c>
      <c r="R2723">
        <v>52.541686191811493</v>
      </c>
      <c r="S2723">
        <v>179</v>
      </c>
      <c r="T2723">
        <v>40.910100997630934</v>
      </c>
      <c r="U2723">
        <v>0.3467214186133748</v>
      </c>
    </row>
    <row r="2724" spans="16:21" x14ac:dyDescent="0.3">
      <c r="P2724">
        <f t="shared" si="45"/>
        <v>2720</v>
      </c>
      <c r="Q2724">
        <v>318.08333333333331</v>
      </c>
      <c r="R2724">
        <v>58.355428715810731</v>
      </c>
      <c r="S2724">
        <v>193</v>
      </c>
      <c r="T2724">
        <v>44.946432763700152</v>
      </c>
      <c r="U2724">
        <v>-0.52024931136752695</v>
      </c>
    </row>
    <row r="2725" spans="16:21" x14ac:dyDescent="0.3">
      <c r="P2725">
        <f t="shared" si="45"/>
        <v>2721</v>
      </c>
      <c r="Q2725">
        <v>318.33333333333331</v>
      </c>
      <c r="R2725">
        <v>48.486799203182137</v>
      </c>
      <c r="S2725">
        <v>172.66666666666666</v>
      </c>
      <c r="T2725">
        <v>48.161344992796387</v>
      </c>
      <c r="U2725">
        <v>0.4037956698878617</v>
      </c>
    </row>
    <row r="2726" spans="16:21" x14ac:dyDescent="0.3">
      <c r="P2726">
        <f t="shared" si="45"/>
        <v>2722</v>
      </c>
      <c r="Q2726">
        <v>314.83333333333331</v>
      </c>
      <c r="R2726">
        <v>41.566667881704035</v>
      </c>
      <c r="S2726">
        <v>178.25</v>
      </c>
      <c r="T2726">
        <v>39.379563227643857</v>
      </c>
      <c r="U2726">
        <v>-0.7571234800786365</v>
      </c>
    </row>
    <row r="2727" spans="16:21" x14ac:dyDescent="0.3">
      <c r="P2727">
        <f t="shared" si="45"/>
        <v>2723</v>
      </c>
      <c r="Q2727">
        <v>343.08333333333331</v>
      </c>
      <c r="R2727">
        <v>54.988359649745</v>
      </c>
      <c r="S2727">
        <v>188.91666666666666</v>
      </c>
      <c r="T2727">
        <v>48.15780562301655</v>
      </c>
      <c r="U2727">
        <v>-8.0534588065435439E-2</v>
      </c>
    </row>
    <row r="2728" spans="16:21" x14ac:dyDescent="0.3">
      <c r="P2728">
        <f t="shared" si="45"/>
        <v>2724</v>
      </c>
      <c r="Q2728">
        <v>325.33333333333331</v>
      </c>
      <c r="R2728">
        <v>42.210152448160819</v>
      </c>
      <c r="S2728">
        <v>183.75</v>
      </c>
      <c r="T2728">
        <v>42.829736908325316</v>
      </c>
      <c r="U2728">
        <v>-5.1392043080036545E-2</v>
      </c>
    </row>
    <row r="2729" spans="16:21" x14ac:dyDescent="0.3">
      <c r="P2729">
        <f t="shared" si="45"/>
        <v>2725</v>
      </c>
      <c r="Q2729">
        <v>301.91666666666669</v>
      </c>
      <c r="R2729">
        <v>54.25773230749256</v>
      </c>
      <c r="S2729">
        <v>198.41666666666666</v>
      </c>
      <c r="T2729">
        <v>46.482564342759638</v>
      </c>
      <c r="U2729">
        <v>-0.19059557878890349</v>
      </c>
    </row>
    <row r="2730" spans="16:21" x14ac:dyDescent="0.3">
      <c r="P2730">
        <f t="shared" si="45"/>
        <v>2726</v>
      </c>
      <c r="Q2730">
        <v>341.41666666666669</v>
      </c>
      <c r="R2730">
        <v>48.856856471148767</v>
      </c>
      <c r="S2730">
        <v>179.16666666666666</v>
      </c>
      <c r="T2730">
        <v>39.114827073242942</v>
      </c>
      <c r="U2730">
        <v>3.787427871853332E-2</v>
      </c>
    </row>
    <row r="2731" spans="16:21" x14ac:dyDescent="0.3">
      <c r="P2731">
        <f t="shared" si="45"/>
        <v>2727</v>
      </c>
      <c r="Q2731">
        <v>319.33333333333331</v>
      </c>
      <c r="R2731">
        <v>53.191478014183254</v>
      </c>
      <c r="S2731">
        <v>171.66666666666666</v>
      </c>
      <c r="T2731">
        <v>35.268665808034044</v>
      </c>
      <c r="U2731">
        <v>-0.16808880618368993</v>
      </c>
    </row>
    <row r="2732" spans="16:21" x14ac:dyDescent="0.3">
      <c r="P2732">
        <f t="shared" si="45"/>
        <v>2728</v>
      </c>
      <c r="Q2732">
        <v>311.5</v>
      </c>
      <c r="R2732">
        <v>44.829981850623952</v>
      </c>
      <c r="S2732">
        <v>182.5</v>
      </c>
      <c r="T2732">
        <v>46.272905875704609</v>
      </c>
      <c r="U2732">
        <v>0.16232408233114534</v>
      </c>
    </row>
    <row r="2733" spans="16:21" x14ac:dyDescent="0.3">
      <c r="P2733">
        <f t="shared" si="45"/>
        <v>2729</v>
      </c>
      <c r="Q2733">
        <v>328.41666666666669</v>
      </c>
      <c r="R2733">
        <v>33.958419315749111</v>
      </c>
      <c r="S2733">
        <v>191.58333333333334</v>
      </c>
      <c r="T2733">
        <v>30.410698874912555</v>
      </c>
      <c r="U2733">
        <v>-0.12226710709213856</v>
      </c>
    </row>
    <row r="2734" spans="16:21" x14ac:dyDescent="0.3">
      <c r="P2734">
        <f t="shared" si="45"/>
        <v>2730</v>
      </c>
      <c r="Q2734">
        <v>318.08333333333331</v>
      </c>
      <c r="R2734">
        <v>46.831338251476964</v>
      </c>
      <c r="S2734">
        <v>169</v>
      </c>
      <c r="T2734">
        <v>32.926916317532957</v>
      </c>
      <c r="U2734">
        <v>0.43868318818910002</v>
      </c>
    </row>
    <row r="2735" spans="16:21" x14ac:dyDescent="0.3">
      <c r="P2735">
        <f t="shared" si="45"/>
        <v>2731</v>
      </c>
      <c r="Q2735">
        <v>302.91666666666669</v>
      </c>
      <c r="R2735">
        <v>41.223246604386553</v>
      </c>
      <c r="S2735">
        <v>180</v>
      </c>
      <c r="T2735">
        <v>47.560487802376457</v>
      </c>
      <c r="U2735">
        <v>0.43085191075790441</v>
      </c>
    </row>
    <row r="2736" spans="16:21" x14ac:dyDescent="0.3">
      <c r="P2736">
        <f t="shared" si="45"/>
        <v>2732</v>
      </c>
      <c r="Q2736">
        <v>307.41666666666669</v>
      </c>
      <c r="R2736">
        <v>37.967589846971926</v>
      </c>
      <c r="S2736">
        <v>166.33333333333334</v>
      </c>
      <c r="T2736">
        <v>35.325327852389279</v>
      </c>
      <c r="U2736">
        <v>-0.28296315458856613</v>
      </c>
    </row>
    <row r="2737" spans="16:21" x14ac:dyDescent="0.3">
      <c r="P2737">
        <f t="shared" si="45"/>
        <v>2733</v>
      </c>
      <c r="Q2737">
        <v>316.33333333333331</v>
      </c>
      <c r="R2737">
        <v>39.88240289408435</v>
      </c>
      <c r="S2737">
        <v>208.5</v>
      </c>
      <c r="T2737">
        <v>41.221133150143004</v>
      </c>
      <c r="U2737">
        <v>0.42910916807248722</v>
      </c>
    </row>
    <row r="2738" spans="16:21" x14ac:dyDescent="0.3">
      <c r="P2738">
        <f t="shared" si="45"/>
        <v>2734</v>
      </c>
      <c r="Q2738">
        <v>305.08333333333331</v>
      </c>
      <c r="R2738">
        <v>49.734674813332056</v>
      </c>
      <c r="S2738">
        <v>170.66666666666666</v>
      </c>
      <c r="T2738">
        <v>47.225442552107715</v>
      </c>
      <c r="U2738">
        <v>-0.1371591734117609</v>
      </c>
    </row>
    <row r="2739" spans="16:21" x14ac:dyDescent="0.3">
      <c r="P2739">
        <f t="shared" si="45"/>
        <v>2735</v>
      </c>
      <c r="Q2739">
        <v>324.41666666666669</v>
      </c>
      <c r="R2739">
        <v>60.251681731841799</v>
      </c>
      <c r="S2739">
        <v>201.08333333333334</v>
      </c>
      <c r="T2739">
        <v>38.329808797126084</v>
      </c>
      <c r="U2739">
        <v>-0.15208032699786844</v>
      </c>
    </row>
    <row r="2740" spans="16:21" x14ac:dyDescent="0.3">
      <c r="P2740">
        <f t="shared" si="45"/>
        <v>2736</v>
      </c>
      <c r="Q2740">
        <v>320.08333333333331</v>
      </c>
      <c r="R2740">
        <v>45.850465117762532</v>
      </c>
      <c r="S2740">
        <v>187.83333333333334</v>
      </c>
      <c r="T2740">
        <v>45.690327867132474</v>
      </c>
      <c r="U2740">
        <v>0.66768209065485395</v>
      </c>
    </row>
    <row r="2741" spans="16:21" x14ac:dyDescent="0.3">
      <c r="P2741">
        <f t="shared" si="45"/>
        <v>2737</v>
      </c>
      <c r="Q2741">
        <v>320.83333333333331</v>
      </c>
      <c r="R2741">
        <v>53.016006730957933</v>
      </c>
      <c r="S2741">
        <v>181.33333333333334</v>
      </c>
      <c r="T2741">
        <v>39.930242203425763</v>
      </c>
      <c r="U2741">
        <v>-0.72030716593336175</v>
      </c>
    </row>
    <row r="2742" spans="16:21" x14ac:dyDescent="0.3">
      <c r="P2742">
        <f t="shared" si="45"/>
        <v>2738</v>
      </c>
      <c r="Q2742">
        <v>333.75</v>
      </c>
      <c r="R2742">
        <v>54.030504851846928</v>
      </c>
      <c r="S2742">
        <v>166.91666666666666</v>
      </c>
      <c r="T2742">
        <v>42.553620363731781</v>
      </c>
      <c r="U2742">
        <v>-0.16299192959703399</v>
      </c>
    </row>
    <row r="2743" spans="16:21" x14ac:dyDescent="0.3">
      <c r="P2743">
        <f t="shared" si="45"/>
        <v>2739</v>
      </c>
      <c r="Q2743">
        <v>344.83333333333331</v>
      </c>
      <c r="R2743">
        <v>54.11071702509313</v>
      </c>
      <c r="S2743">
        <v>175.25</v>
      </c>
      <c r="T2743">
        <v>41.924445028039322</v>
      </c>
      <c r="U2743">
        <v>-0.1659241083951023</v>
      </c>
    </row>
    <row r="2744" spans="16:21" x14ac:dyDescent="0.3">
      <c r="P2744">
        <f t="shared" si="45"/>
        <v>2740</v>
      </c>
      <c r="Q2744">
        <v>339.58333333333331</v>
      </c>
      <c r="R2744">
        <v>31.850384137353345</v>
      </c>
      <c r="S2744">
        <v>189.41666666666666</v>
      </c>
      <c r="T2744">
        <v>44.475648767986904</v>
      </c>
      <c r="U2744">
        <v>-0.63141897746995779</v>
      </c>
    </row>
    <row r="2745" spans="16:21" x14ac:dyDescent="0.3">
      <c r="P2745">
        <f t="shared" si="45"/>
        <v>2741</v>
      </c>
      <c r="Q2745">
        <v>314.75</v>
      </c>
      <c r="R2745">
        <v>41.597912972123538</v>
      </c>
      <c r="S2745">
        <v>186.5</v>
      </c>
      <c r="T2745">
        <v>53.1815073805992</v>
      </c>
      <c r="U2745">
        <v>0.29601838883145054</v>
      </c>
    </row>
    <row r="2746" spans="16:21" x14ac:dyDescent="0.3">
      <c r="P2746">
        <f t="shared" si="45"/>
        <v>2742</v>
      </c>
      <c r="Q2746">
        <v>341.5</v>
      </c>
      <c r="R2746">
        <v>54.927224579437834</v>
      </c>
      <c r="S2746">
        <v>183.33333333333334</v>
      </c>
      <c r="T2746">
        <v>33.230143307581841</v>
      </c>
      <c r="U2746">
        <v>-0.12810273728354055</v>
      </c>
    </row>
    <row r="2747" spans="16:21" x14ac:dyDescent="0.3">
      <c r="P2747">
        <f t="shared" si="45"/>
        <v>2743</v>
      </c>
      <c r="Q2747">
        <v>320.75</v>
      </c>
      <c r="R2747">
        <v>46.215158866879477</v>
      </c>
      <c r="S2747">
        <v>199.33333333333334</v>
      </c>
      <c r="T2747">
        <v>36.581995902935994</v>
      </c>
      <c r="U2747">
        <v>-0.22826176043349838</v>
      </c>
    </row>
    <row r="2748" spans="16:21" x14ac:dyDescent="0.3">
      <c r="P2748">
        <f t="shared" si="45"/>
        <v>2744</v>
      </c>
      <c r="Q2748">
        <v>310.25</v>
      </c>
      <c r="R2748">
        <v>53.305508840337247</v>
      </c>
      <c r="S2748">
        <v>173.08333333333334</v>
      </c>
      <c r="T2748">
        <v>48.498281756504895</v>
      </c>
      <c r="U2748">
        <v>-0.15343306708595975</v>
      </c>
    </row>
    <row r="2749" spans="16:21" x14ac:dyDescent="0.3">
      <c r="P2749">
        <f t="shared" si="45"/>
        <v>2745</v>
      </c>
      <c r="Q2749">
        <v>323.25</v>
      </c>
      <c r="R2749">
        <v>49.093834087943726</v>
      </c>
      <c r="S2749">
        <v>186.41666666666666</v>
      </c>
      <c r="T2749">
        <v>48.612490600917006</v>
      </c>
      <c r="U2749">
        <v>0.23844569225875004</v>
      </c>
    </row>
    <row r="2750" spans="16:21" x14ac:dyDescent="0.3">
      <c r="P2750">
        <f t="shared" si="45"/>
        <v>2746</v>
      </c>
      <c r="Q2750">
        <v>319.5</v>
      </c>
      <c r="R2750">
        <v>41.903568951929273</v>
      </c>
      <c r="S2750">
        <v>184.75</v>
      </c>
      <c r="T2750">
        <v>48.198689156071836</v>
      </c>
      <c r="U2750">
        <v>0.20234807452367562</v>
      </c>
    </row>
    <row r="2751" spans="16:21" x14ac:dyDescent="0.3">
      <c r="P2751">
        <f t="shared" si="45"/>
        <v>2747</v>
      </c>
      <c r="Q2751">
        <v>323.66666666666669</v>
      </c>
      <c r="R2751">
        <v>43.514539541573441</v>
      </c>
      <c r="S2751">
        <v>186.91666666666666</v>
      </c>
      <c r="T2751">
        <v>35.113991858551572</v>
      </c>
      <c r="U2751">
        <v>0.36124399732449919</v>
      </c>
    </row>
    <row r="2752" spans="16:21" x14ac:dyDescent="0.3">
      <c r="P2752">
        <f t="shared" si="45"/>
        <v>2748</v>
      </c>
      <c r="Q2752">
        <v>312.16666666666669</v>
      </c>
      <c r="R2752">
        <v>57.511790622498161</v>
      </c>
      <c r="S2752">
        <v>215.58333333333334</v>
      </c>
      <c r="T2752">
        <v>44.587928112139615</v>
      </c>
      <c r="U2752">
        <v>-0.26163708551558118</v>
      </c>
    </row>
    <row r="2753" spans="16:21" x14ac:dyDescent="0.3">
      <c r="P2753">
        <f t="shared" si="45"/>
        <v>2749</v>
      </c>
      <c r="Q2753">
        <v>311.33333333333331</v>
      </c>
      <c r="R2753">
        <v>49.400650222686842</v>
      </c>
      <c r="S2753">
        <v>159.5</v>
      </c>
      <c r="T2753">
        <v>30.559926225517806</v>
      </c>
      <c r="U2753">
        <v>-0.12368663871631334</v>
      </c>
    </row>
    <row r="2754" spans="16:21" x14ac:dyDescent="0.3">
      <c r="P2754">
        <f t="shared" si="45"/>
        <v>2750</v>
      </c>
      <c r="Q2754">
        <v>303.75</v>
      </c>
      <c r="R2754">
        <v>47.799058568135003</v>
      </c>
      <c r="S2754">
        <v>158.16666666666666</v>
      </c>
      <c r="T2754">
        <v>31.272507046440946</v>
      </c>
      <c r="U2754">
        <v>-0.15195137228160741</v>
      </c>
    </row>
    <row r="2755" spans="16:21" x14ac:dyDescent="0.3">
      <c r="P2755">
        <f t="shared" si="45"/>
        <v>2751</v>
      </c>
      <c r="Q2755">
        <v>313.66666666666669</v>
      </c>
      <c r="R2755">
        <v>45.965072378795249</v>
      </c>
      <c r="S2755">
        <v>186.5</v>
      </c>
      <c r="T2755">
        <v>52.654102835909619</v>
      </c>
      <c r="U2755">
        <v>-0.37043511413209834</v>
      </c>
    </row>
    <row r="2756" spans="16:21" x14ac:dyDescent="0.3">
      <c r="P2756">
        <f t="shared" si="45"/>
        <v>2752</v>
      </c>
      <c r="Q2756">
        <v>321.66666666666669</v>
      </c>
      <c r="R2756">
        <v>44.497871927324944</v>
      </c>
      <c r="S2756">
        <v>185.08333333333334</v>
      </c>
      <c r="T2756">
        <v>37.799611189278231</v>
      </c>
      <c r="U2756">
        <v>2.5907074368528064E-2</v>
      </c>
    </row>
    <row r="2757" spans="16:21" x14ac:dyDescent="0.3">
      <c r="P2757">
        <f t="shared" si="45"/>
        <v>2753</v>
      </c>
      <c r="Q2757">
        <v>304.33333333333331</v>
      </c>
      <c r="R2757">
        <v>46.254893271038455</v>
      </c>
      <c r="S2757">
        <v>195.66666666666666</v>
      </c>
      <c r="T2757">
        <v>37.792094732131822</v>
      </c>
      <c r="U2757">
        <v>0.10095986906496558</v>
      </c>
    </row>
    <row r="2758" spans="16:21" x14ac:dyDescent="0.3">
      <c r="P2758">
        <f t="shared" ref="P2758:P2821" si="46">P2757+1</f>
        <v>2754</v>
      </c>
      <c r="Q2758">
        <v>326.66666666666669</v>
      </c>
      <c r="R2758">
        <v>37.695751709837332</v>
      </c>
      <c r="S2758">
        <v>189.16666666666666</v>
      </c>
      <c r="T2758">
        <v>43.306168641710201</v>
      </c>
      <c r="U2758">
        <v>-0.40158798842287985</v>
      </c>
    </row>
    <row r="2759" spans="16:21" x14ac:dyDescent="0.3">
      <c r="P2759">
        <f t="shared" si="46"/>
        <v>2755</v>
      </c>
      <c r="Q2759">
        <v>323.75</v>
      </c>
      <c r="R2759">
        <v>48.264658630588826</v>
      </c>
      <c r="S2759">
        <v>181.66666666666666</v>
      </c>
      <c r="T2759">
        <v>44.973392807370693</v>
      </c>
      <c r="U2759">
        <v>-9.2558156815173168E-2</v>
      </c>
    </row>
    <row r="2760" spans="16:21" x14ac:dyDescent="0.3">
      <c r="P2760">
        <f t="shared" si="46"/>
        <v>2756</v>
      </c>
      <c r="Q2760">
        <v>323.41666666666669</v>
      </c>
      <c r="R2760">
        <v>50.925004276937159</v>
      </c>
      <c r="S2760">
        <v>200</v>
      </c>
      <c r="T2760">
        <v>48.744230427815765</v>
      </c>
      <c r="U2760">
        <v>0.30378715934638861</v>
      </c>
    </row>
    <row r="2761" spans="16:21" x14ac:dyDescent="0.3">
      <c r="P2761">
        <f t="shared" si="46"/>
        <v>2757</v>
      </c>
      <c r="Q2761">
        <v>342.41666666666669</v>
      </c>
      <c r="R2761">
        <v>41.690326615815096</v>
      </c>
      <c r="S2761">
        <v>184.16666666666666</v>
      </c>
      <c r="T2761">
        <v>48.482111665181762</v>
      </c>
      <c r="U2761">
        <v>0.60494815382023237</v>
      </c>
    </row>
    <row r="2762" spans="16:21" x14ac:dyDescent="0.3">
      <c r="P2762">
        <f t="shared" si="46"/>
        <v>2758</v>
      </c>
      <c r="Q2762">
        <v>328</v>
      </c>
      <c r="R2762">
        <v>54.412565393733026</v>
      </c>
      <c r="S2762">
        <v>189.75</v>
      </c>
      <c r="T2762">
        <v>42.060832568598023</v>
      </c>
      <c r="U2762">
        <v>-0.30927488001703912</v>
      </c>
    </row>
    <row r="2763" spans="16:21" x14ac:dyDescent="0.3">
      <c r="P2763">
        <f t="shared" si="46"/>
        <v>2759</v>
      </c>
      <c r="Q2763">
        <v>328.08333333333331</v>
      </c>
      <c r="R2763">
        <v>50.290896218145178</v>
      </c>
      <c r="S2763">
        <v>175.41666666666666</v>
      </c>
      <c r="T2763">
        <v>48.483283592170096</v>
      </c>
      <c r="U2763">
        <v>7.5186884238145013E-2</v>
      </c>
    </row>
    <row r="2764" spans="16:21" x14ac:dyDescent="0.3">
      <c r="P2764">
        <f t="shared" si="46"/>
        <v>2760</v>
      </c>
      <c r="Q2764">
        <v>337.66666666666669</v>
      </c>
      <c r="R2764">
        <v>38.158362203593242</v>
      </c>
      <c r="S2764">
        <v>179.41666666666666</v>
      </c>
      <c r="T2764">
        <v>38.434024541078756</v>
      </c>
      <c r="U2764">
        <v>-2.5621358668337399E-3</v>
      </c>
    </row>
    <row r="2765" spans="16:21" x14ac:dyDescent="0.3">
      <c r="P2765">
        <f t="shared" si="46"/>
        <v>2761</v>
      </c>
      <c r="Q2765">
        <v>331</v>
      </c>
      <c r="R2765">
        <v>49.298718404879821</v>
      </c>
      <c r="S2765">
        <v>172.75</v>
      </c>
      <c r="T2765">
        <v>33.073265776014757</v>
      </c>
      <c r="U2765">
        <v>0.23016235539696564</v>
      </c>
    </row>
    <row r="2766" spans="16:21" x14ac:dyDescent="0.3">
      <c r="P2766">
        <f t="shared" si="46"/>
        <v>2762</v>
      </c>
      <c r="Q2766">
        <v>344.58333333333331</v>
      </c>
      <c r="R2766">
        <v>37.529281497211969</v>
      </c>
      <c r="S2766">
        <v>203.75</v>
      </c>
      <c r="T2766">
        <v>35.430148948959477</v>
      </c>
      <c r="U2766">
        <v>-0.1453028429670819</v>
      </c>
    </row>
    <row r="2767" spans="16:21" x14ac:dyDescent="0.3">
      <c r="P2767">
        <f t="shared" si="46"/>
        <v>2763</v>
      </c>
      <c r="Q2767">
        <v>317.91666666666669</v>
      </c>
      <c r="R2767">
        <v>50.314390374801185</v>
      </c>
      <c r="S2767">
        <v>175.91666666666666</v>
      </c>
      <c r="T2767">
        <v>44.760896760318381</v>
      </c>
      <c r="U2767">
        <v>4.4116735640889942E-2</v>
      </c>
    </row>
    <row r="2768" spans="16:21" x14ac:dyDescent="0.3">
      <c r="P2768">
        <f t="shared" si="46"/>
        <v>2764</v>
      </c>
      <c r="Q2768">
        <v>305.91666666666669</v>
      </c>
      <c r="R2768">
        <v>48.059543245537654</v>
      </c>
      <c r="S2768">
        <v>191.25</v>
      </c>
      <c r="T2768">
        <v>42.11267354048271</v>
      </c>
      <c r="U2768">
        <v>-8.0289899198214814E-3</v>
      </c>
    </row>
    <row r="2769" spans="16:21" x14ac:dyDescent="0.3">
      <c r="P2769">
        <f t="shared" si="46"/>
        <v>2765</v>
      </c>
      <c r="Q2769">
        <v>310.16666666666669</v>
      </c>
      <c r="R2769">
        <v>51.842126312546903</v>
      </c>
      <c r="S2769">
        <v>189.66666666666666</v>
      </c>
      <c r="T2769">
        <v>42.52129591229091</v>
      </c>
      <c r="U2769">
        <v>-0.18196435868064259</v>
      </c>
    </row>
    <row r="2770" spans="16:21" x14ac:dyDescent="0.3">
      <c r="P2770">
        <f t="shared" si="46"/>
        <v>2766</v>
      </c>
      <c r="Q2770">
        <v>329.16666666666669</v>
      </c>
      <c r="R2770">
        <v>45.344806925948227</v>
      </c>
      <c r="S2770">
        <v>188</v>
      </c>
      <c r="T2770">
        <v>41.97401793750727</v>
      </c>
      <c r="U2770">
        <v>1.5762066443114576E-3</v>
      </c>
    </row>
    <row r="2771" spans="16:21" x14ac:dyDescent="0.3">
      <c r="P2771">
        <f t="shared" si="46"/>
        <v>2767</v>
      </c>
      <c r="Q2771">
        <v>308.33333333333331</v>
      </c>
      <c r="R2771">
        <v>51.27525246306957</v>
      </c>
      <c r="S2771">
        <v>168.91666666666666</v>
      </c>
      <c r="T2771">
        <v>48.843829671409864</v>
      </c>
      <c r="U2771">
        <v>1.0139407166134274E-2</v>
      </c>
    </row>
    <row r="2772" spans="16:21" x14ac:dyDescent="0.3">
      <c r="P2772">
        <f t="shared" si="46"/>
        <v>2768</v>
      </c>
      <c r="Q2772">
        <v>312</v>
      </c>
      <c r="R2772">
        <v>50.47771785649585</v>
      </c>
      <c r="S2772">
        <v>174.5</v>
      </c>
      <c r="T2772">
        <v>43.604628611692547</v>
      </c>
      <c r="U2772">
        <v>-5.7864625460494805E-2</v>
      </c>
    </row>
    <row r="2773" spans="16:21" x14ac:dyDescent="0.3">
      <c r="P2773">
        <f t="shared" si="46"/>
        <v>2769</v>
      </c>
      <c r="Q2773">
        <v>298.75</v>
      </c>
      <c r="R2773">
        <v>37.712127299511302</v>
      </c>
      <c r="S2773">
        <v>197.08333333333334</v>
      </c>
      <c r="T2773">
        <v>42.800718628914595</v>
      </c>
      <c r="U2773">
        <v>-0.38347990492472517</v>
      </c>
    </row>
    <row r="2774" spans="16:21" x14ac:dyDescent="0.3">
      <c r="P2774">
        <f t="shared" si="46"/>
        <v>2770</v>
      </c>
      <c r="Q2774">
        <v>350.66666666666669</v>
      </c>
      <c r="R2774">
        <v>42.259659107460806</v>
      </c>
      <c r="S2774">
        <v>184.41666666666666</v>
      </c>
      <c r="T2774">
        <v>48.986933941304173</v>
      </c>
      <c r="U2774">
        <v>-0.11897713519586334</v>
      </c>
    </row>
    <row r="2775" spans="16:21" x14ac:dyDescent="0.3">
      <c r="P2775">
        <f t="shared" si="46"/>
        <v>2771</v>
      </c>
      <c r="Q2775">
        <v>343.91666666666669</v>
      </c>
      <c r="R2775">
        <v>51.010619809343041</v>
      </c>
      <c r="S2775">
        <v>184.91666666666666</v>
      </c>
      <c r="T2775">
        <v>54.297929532489114</v>
      </c>
      <c r="U2775">
        <v>-0.15656309967870141</v>
      </c>
    </row>
    <row r="2776" spans="16:21" x14ac:dyDescent="0.3">
      <c r="P2776">
        <f t="shared" si="46"/>
        <v>2772</v>
      </c>
      <c r="Q2776">
        <v>335.16666666666669</v>
      </c>
      <c r="R2776">
        <v>46.795169395866985</v>
      </c>
      <c r="S2776">
        <v>182.58333333333334</v>
      </c>
      <c r="T2776">
        <v>46.370951591650062</v>
      </c>
      <c r="U2776">
        <v>0.22366943782434578</v>
      </c>
    </row>
    <row r="2777" spans="16:21" x14ac:dyDescent="0.3">
      <c r="P2777">
        <f t="shared" si="46"/>
        <v>2773</v>
      </c>
      <c r="Q2777">
        <v>327.91666666666669</v>
      </c>
      <c r="R2777">
        <v>42.760343423515401</v>
      </c>
      <c r="S2777">
        <v>196.83333333333334</v>
      </c>
      <c r="T2777">
        <v>42.058040704231452</v>
      </c>
      <c r="U2777">
        <v>-0.28333852189548125</v>
      </c>
    </row>
    <row r="2778" spans="16:21" x14ac:dyDescent="0.3">
      <c r="P2778">
        <f t="shared" si="46"/>
        <v>2774</v>
      </c>
      <c r="Q2778">
        <v>306.16666666666669</v>
      </c>
      <c r="R2778">
        <v>46.657033637799934</v>
      </c>
      <c r="S2778">
        <v>162.58333333333334</v>
      </c>
      <c r="T2778">
        <v>50.521747492510308</v>
      </c>
      <c r="U2778">
        <v>-5.029732902398016E-2</v>
      </c>
    </row>
    <row r="2779" spans="16:21" x14ac:dyDescent="0.3">
      <c r="P2779">
        <f t="shared" si="46"/>
        <v>2775</v>
      </c>
      <c r="Q2779">
        <v>317.66666666666669</v>
      </c>
      <c r="R2779">
        <v>59.512158167024801</v>
      </c>
      <c r="S2779">
        <v>189.16666666666666</v>
      </c>
      <c r="T2779">
        <v>43.696959189676392</v>
      </c>
      <c r="U2779">
        <v>4.7391812271108315E-2</v>
      </c>
    </row>
    <row r="2780" spans="16:21" x14ac:dyDescent="0.3">
      <c r="P2780">
        <f t="shared" si="46"/>
        <v>2776</v>
      </c>
      <c r="Q2780">
        <v>299.25</v>
      </c>
      <c r="R2780">
        <v>39.843158418068121</v>
      </c>
      <c r="S2780">
        <v>180.33333333333334</v>
      </c>
      <c r="T2780">
        <v>30.568353609971279</v>
      </c>
      <c r="U2780">
        <v>0.25684208140461029</v>
      </c>
    </row>
    <row r="2781" spans="16:21" x14ac:dyDescent="0.3">
      <c r="P2781">
        <f t="shared" si="46"/>
        <v>2777</v>
      </c>
      <c r="Q2781">
        <v>292.41666666666669</v>
      </c>
      <c r="R2781">
        <v>53.68842491354134</v>
      </c>
      <c r="S2781">
        <v>176.33333333333334</v>
      </c>
      <c r="T2781">
        <v>42.726047693592648</v>
      </c>
      <c r="U2781">
        <v>-0.36054871441619785</v>
      </c>
    </row>
    <row r="2782" spans="16:21" x14ac:dyDescent="0.3">
      <c r="P2782">
        <f t="shared" si="46"/>
        <v>2778</v>
      </c>
      <c r="Q2782">
        <v>326.33333333333331</v>
      </c>
      <c r="R2782">
        <v>48.908696630155802</v>
      </c>
      <c r="S2782">
        <v>177.16666666666666</v>
      </c>
      <c r="T2782">
        <v>36.652752180760508</v>
      </c>
      <c r="U2782">
        <v>0.26808294101390451</v>
      </c>
    </row>
    <row r="2783" spans="16:21" x14ac:dyDescent="0.3">
      <c r="P2783">
        <f t="shared" si="46"/>
        <v>2779</v>
      </c>
      <c r="Q2783">
        <v>305.83333333333331</v>
      </c>
      <c r="R2783">
        <v>41.254935425591249</v>
      </c>
      <c r="S2783">
        <v>169.5</v>
      </c>
      <c r="T2783">
        <v>28.69114529226427</v>
      </c>
      <c r="U2783">
        <v>0.50821169292492818</v>
      </c>
    </row>
    <row r="2784" spans="16:21" x14ac:dyDescent="0.3">
      <c r="P2784">
        <f t="shared" si="46"/>
        <v>2780</v>
      </c>
      <c r="Q2784">
        <v>321.75</v>
      </c>
      <c r="R2784">
        <v>46.065417910540305</v>
      </c>
      <c r="S2784">
        <v>170.41666666666666</v>
      </c>
      <c r="T2784">
        <v>49.10556038379017</v>
      </c>
      <c r="U2784">
        <v>-0.1500939419752349</v>
      </c>
    </row>
    <row r="2785" spans="16:21" x14ac:dyDescent="0.3">
      <c r="P2785">
        <f t="shared" si="46"/>
        <v>2781</v>
      </c>
      <c r="Q2785">
        <v>335.08333333333331</v>
      </c>
      <c r="R2785">
        <v>43.516889789709282</v>
      </c>
      <c r="S2785">
        <v>202.75</v>
      </c>
      <c r="T2785">
        <v>42.988634861701847</v>
      </c>
      <c r="U2785">
        <v>-0.28893653294384292</v>
      </c>
    </row>
    <row r="2786" spans="16:21" x14ac:dyDescent="0.3">
      <c r="P2786">
        <f t="shared" si="46"/>
        <v>2782</v>
      </c>
      <c r="Q2786">
        <v>307.16666666666669</v>
      </c>
      <c r="R2786">
        <v>40.865262717492762</v>
      </c>
      <c r="S2786">
        <v>175.91666666666666</v>
      </c>
      <c r="T2786">
        <v>42.141446524194173</v>
      </c>
      <c r="U2786">
        <v>-0.15329050921858212</v>
      </c>
    </row>
    <row r="2787" spans="16:21" x14ac:dyDescent="0.3">
      <c r="P2787">
        <f t="shared" si="46"/>
        <v>2783</v>
      </c>
      <c r="Q2787">
        <v>322</v>
      </c>
      <c r="R2787">
        <v>25.255062498797777</v>
      </c>
      <c r="S2787">
        <v>181.25</v>
      </c>
      <c r="T2787">
        <v>41.391973310600385</v>
      </c>
      <c r="U2787">
        <v>0.36472972738216441</v>
      </c>
    </row>
    <row r="2788" spans="16:21" x14ac:dyDescent="0.3">
      <c r="P2788">
        <f t="shared" si="46"/>
        <v>2784</v>
      </c>
      <c r="Q2788">
        <v>304.08333333333331</v>
      </c>
      <c r="R2788">
        <v>42.762469384716255</v>
      </c>
      <c r="S2788">
        <v>182.75</v>
      </c>
      <c r="T2788">
        <v>46.782135284937368</v>
      </c>
      <c r="U2788">
        <v>-0.41933423294024791</v>
      </c>
    </row>
    <row r="2789" spans="16:21" x14ac:dyDescent="0.3">
      <c r="P2789">
        <f t="shared" si="46"/>
        <v>2785</v>
      </c>
      <c r="Q2789">
        <v>335.08333333333331</v>
      </c>
      <c r="R2789">
        <v>43.240255514620912</v>
      </c>
      <c r="S2789">
        <v>203.91666666666666</v>
      </c>
      <c r="T2789">
        <v>38.113367574629109</v>
      </c>
      <c r="U2789">
        <v>3.1447062533063473E-2</v>
      </c>
    </row>
    <row r="2790" spans="16:21" x14ac:dyDescent="0.3">
      <c r="P2790">
        <f t="shared" si="46"/>
        <v>2786</v>
      </c>
      <c r="Q2790">
        <v>311.25</v>
      </c>
      <c r="R2790">
        <v>48.077825166362011</v>
      </c>
      <c r="S2790">
        <v>166.83333333333334</v>
      </c>
      <c r="T2790">
        <v>41.786977817874273</v>
      </c>
      <c r="U2790">
        <v>-0.43401832801806295</v>
      </c>
    </row>
    <row r="2791" spans="16:21" x14ac:dyDescent="0.3">
      <c r="P2791">
        <f t="shared" si="46"/>
        <v>2787</v>
      </c>
      <c r="Q2791">
        <v>323.75</v>
      </c>
      <c r="R2791">
        <v>43.12798079289972</v>
      </c>
      <c r="S2791">
        <v>166.41666666666666</v>
      </c>
      <c r="T2791">
        <v>33.090669746054189</v>
      </c>
      <c r="U2791">
        <v>-0.7264242272204311</v>
      </c>
    </row>
    <row r="2792" spans="16:21" x14ac:dyDescent="0.3">
      <c r="P2792">
        <f t="shared" si="46"/>
        <v>2788</v>
      </c>
      <c r="Q2792">
        <v>345.58333333333331</v>
      </c>
      <c r="R2792">
        <v>41.055302687812272</v>
      </c>
      <c r="S2792">
        <v>208.91666666666666</v>
      </c>
      <c r="T2792">
        <v>33.405112111045469</v>
      </c>
      <c r="U2792">
        <v>5.4658747457062687E-2</v>
      </c>
    </row>
    <row r="2793" spans="16:21" x14ac:dyDescent="0.3">
      <c r="P2793">
        <f t="shared" si="46"/>
        <v>2789</v>
      </c>
      <c r="Q2793">
        <v>330.66666666666669</v>
      </c>
      <c r="R2793">
        <v>42.332736812786074</v>
      </c>
      <c r="S2793">
        <v>170.25</v>
      </c>
      <c r="T2793">
        <v>50.886906692461395</v>
      </c>
      <c r="U2793">
        <v>0.34807559063832</v>
      </c>
    </row>
    <row r="2794" spans="16:21" x14ac:dyDescent="0.3">
      <c r="P2794">
        <f t="shared" si="46"/>
        <v>2790</v>
      </c>
      <c r="Q2794">
        <v>338.08333333333331</v>
      </c>
      <c r="R2794">
        <v>49.196190416689369</v>
      </c>
      <c r="S2794">
        <v>196.75</v>
      </c>
      <c r="T2794">
        <v>40.416299592209981</v>
      </c>
      <c r="U2794">
        <v>0.14270784507622417</v>
      </c>
    </row>
    <row r="2795" spans="16:21" x14ac:dyDescent="0.3">
      <c r="P2795">
        <f t="shared" si="46"/>
        <v>2791</v>
      </c>
      <c r="Q2795">
        <v>316.41666666666669</v>
      </c>
      <c r="R2795">
        <v>42.955491411742102</v>
      </c>
      <c r="S2795">
        <v>169.08333333333334</v>
      </c>
      <c r="T2795">
        <v>44.67958316183303</v>
      </c>
      <c r="U2795">
        <v>-0.3510121408875656</v>
      </c>
    </row>
    <row r="2796" spans="16:21" x14ac:dyDescent="0.3">
      <c r="P2796">
        <f t="shared" si="46"/>
        <v>2792</v>
      </c>
      <c r="Q2796">
        <v>316.16666666666669</v>
      </c>
      <c r="R2796">
        <v>49.919632380153843</v>
      </c>
      <c r="S2796">
        <v>171.33333333333334</v>
      </c>
      <c r="T2796">
        <v>47.612705205330421</v>
      </c>
      <c r="U2796">
        <v>-5.7053837903244857E-2</v>
      </c>
    </row>
    <row r="2797" spans="16:21" x14ac:dyDescent="0.3">
      <c r="P2797">
        <f t="shared" si="46"/>
        <v>2793</v>
      </c>
      <c r="Q2797">
        <v>333.75</v>
      </c>
      <c r="R2797">
        <v>43.936162368103609</v>
      </c>
      <c r="S2797">
        <v>176.91666666666666</v>
      </c>
      <c r="T2797">
        <v>47.369837609511784</v>
      </c>
      <c r="U2797">
        <v>-0.6397928651462651</v>
      </c>
    </row>
    <row r="2798" spans="16:21" x14ac:dyDescent="0.3">
      <c r="P2798">
        <f t="shared" si="46"/>
        <v>2794</v>
      </c>
      <c r="Q2798">
        <v>324</v>
      </c>
      <c r="R2798">
        <v>50.565888609902736</v>
      </c>
      <c r="S2798">
        <v>180.91666666666666</v>
      </c>
      <c r="T2798">
        <v>46.837161495651067</v>
      </c>
      <c r="U2798">
        <v>0.57561822454696399</v>
      </c>
    </row>
    <row r="2799" spans="16:21" x14ac:dyDescent="0.3">
      <c r="P2799">
        <f t="shared" si="46"/>
        <v>2795</v>
      </c>
      <c r="Q2799">
        <v>305.91666666666669</v>
      </c>
      <c r="R2799">
        <v>53.433830504880042</v>
      </c>
      <c r="S2799">
        <v>189.33333333333334</v>
      </c>
      <c r="T2799">
        <v>51.955108828038611</v>
      </c>
      <c r="U2799">
        <v>-0.33773482034098673</v>
      </c>
    </row>
    <row r="2800" spans="16:21" x14ac:dyDescent="0.3">
      <c r="P2800">
        <f t="shared" si="46"/>
        <v>2796</v>
      </c>
      <c r="Q2800">
        <v>316.41666666666669</v>
      </c>
      <c r="R2800">
        <v>46.539247041089119</v>
      </c>
      <c r="S2800">
        <v>187.75</v>
      </c>
      <c r="T2800">
        <v>39.699152727391137</v>
      </c>
      <c r="U2800">
        <v>0.25956717496963633</v>
      </c>
    </row>
    <row r="2801" spans="16:21" x14ac:dyDescent="0.3">
      <c r="P2801">
        <f t="shared" si="46"/>
        <v>2797</v>
      </c>
      <c r="Q2801">
        <v>318.08333333333331</v>
      </c>
      <c r="R2801">
        <v>49.214665835839426</v>
      </c>
      <c r="S2801">
        <v>184.66666666666666</v>
      </c>
      <c r="T2801">
        <v>48.645906738637777</v>
      </c>
      <c r="U2801">
        <v>-0.24794621492884608</v>
      </c>
    </row>
    <row r="2802" spans="16:21" x14ac:dyDescent="0.3">
      <c r="P2802">
        <f t="shared" si="46"/>
        <v>2798</v>
      </c>
      <c r="Q2802">
        <v>325.16666666666669</v>
      </c>
      <c r="R2802">
        <v>54.874788603168497</v>
      </c>
      <c r="S2802">
        <v>195.33333333333334</v>
      </c>
      <c r="T2802">
        <v>42.674951847090782</v>
      </c>
      <c r="U2802">
        <v>-0.27091551035330202</v>
      </c>
    </row>
    <row r="2803" spans="16:21" x14ac:dyDescent="0.3">
      <c r="P2803">
        <f t="shared" si="46"/>
        <v>2799</v>
      </c>
      <c r="Q2803">
        <v>303.41666666666669</v>
      </c>
      <c r="R2803">
        <v>51.104987006844098</v>
      </c>
      <c r="S2803">
        <v>169.75</v>
      </c>
      <c r="T2803">
        <v>50.558921521869365</v>
      </c>
      <c r="U2803">
        <v>-0.11820972142192526</v>
      </c>
    </row>
    <row r="2804" spans="16:21" x14ac:dyDescent="0.3">
      <c r="P2804">
        <f t="shared" si="46"/>
        <v>2800</v>
      </c>
      <c r="Q2804">
        <v>310.58333333333331</v>
      </c>
      <c r="R2804">
        <v>39.044166910013288</v>
      </c>
      <c r="S2804">
        <v>190.66666666666666</v>
      </c>
      <c r="T2804">
        <v>39.72481096318279</v>
      </c>
      <c r="U2804">
        <v>0.21542001330062072</v>
      </c>
    </row>
    <row r="2805" spans="16:21" x14ac:dyDescent="0.3">
      <c r="P2805">
        <f t="shared" si="46"/>
        <v>2801</v>
      </c>
      <c r="Q2805">
        <v>321.08333333333331</v>
      </c>
      <c r="R2805">
        <v>63.010040085014694</v>
      </c>
      <c r="S2805">
        <v>204.5</v>
      </c>
      <c r="T2805">
        <v>49.303328303656969</v>
      </c>
      <c r="U2805">
        <v>0.13778562027735464</v>
      </c>
    </row>
    <row r="2806" spans="16:21" x14ac:dyDescent="0.3">
      <c r="P2806">
        <f t="shared" si="46"/>
        <v>2802</v>
      </c>
      <c r="Q2806">
        <v>329.58333333333331</v>
      </c>
      <c r="R2806">
        <v>46.091723440298658</v>
      </c>
      <c r="S2806">
        <v>184.33333333333334</v>
      </c>
      <c r="T2806">
        <v>34.53939340766857</v>
      </c>
      <c r="U2806">
        <v>-0.67596395561360678</v>
      </c>
    </row>
    <row r="2807" spans="16:21" x14ac:dyDescent="0.3">
      <c r="P2807">
        <f t="shared" si="46"/>
        <v>2803</v>
      </c>
      <c r="Q2807">
        <v>323.58333333333331</v>
      </c>
      <c r="R2807">
        <v>53.370843816609991</v>
      </c>
      <c r="S2807">
        <v>176.08333333333334</v>
      </c>
      <c r="T2807">
        <v>50.357735405313022</v>
      </c>
      <c r="U2807">
        <v>-8.0117192659539205E-2</v>
      </c>
    </row>
    <row r="2808" spans="16:21" x14ac:dyDescent="0.3">
      <c r="P2808">
        <f t="shared" si="46"/>
        <v>2804</v>
      </c>
      <c r="Q2808">
        <v>305.75</v>
      </c>
      <c r="R2808">
        <v>42.30651142662213</v>
      </c>
      <c r="S2808">
        <v>165</v>
      </c>
      <c r="T2808">
        <v>48.656495408676378</v>
      </c>
      <c r="U2808">
        <v>-0.14993362929201764</v>
      </c>
    </row>
    <row r="2809" spans="16:21" x14ac:dyDescent="0.3">
      <c r="P2809">
        <f t="shared" si="46"/>
        <v>2805</v>
      </c>
      <c r="Q2809">
        <v>307</v>
      </c>
      <c r="R2809">
        <v>38.952185141179527</v>
      </c>
      <c r="S2809">
        <v>180.08333333333334</v>
      </c>
      <c r="T2809">
        <v>42.798594567692277</v>
      </c>
      <c r="U2809">
        <v>-0.11075310348718209</v>
      </c>
    </row>
    <row r="2810" spans="16:21" x14ac:dyDescent="0.3">
      <c r="P2810">
        <f t="shared" si="46"/>
        <v>2806</v>
      </c>
      <c r="Q2810">
        <v>314.5</v>
      </c>
      <c r="R2810">
        <v>52.422236780691733</v>
      </c>
      <c r="S2810">
        <v>165.58333333333334</v>
      </c>
      <c r="T2810">
        <v>37.582535434653309</v>
      </c>
      <c r="U2810">
        <v>-6.4900109271020065E-2</v>
      </c>
    </row>
    <row r="2811" spans="16:21" x14ac:dyDescent="0.3">
      <c r="P2811">
        <f t="shared" si="46"/>
        <v>2807</v>
      </c>
      <c r="Q2811">
        <v>311.25</v>
      </c>
      <c r="R2811">
        <v>37.789187967892708</v>
      </c>
      <c r="S2811">
        <v>188.16666666666666</v>
      </c>
      <c r="T2811">
        <v>44.255114410824355</v>
      </c>
      <c r="U2811">
        <v>-0.2985701270247566</v>
      </c>
    </row>
    <row r="2812" spans="16:21" x14ac:dyDescent="0.3">
      <c r="P2812">
        <f t="shared" si="46"/>
        <v>2808</v>
      </c>
      <c r="Q2812">
        <v>340</v>
      </c>
      <c r="R2812">
        <v>48.013255745395227</v>
      </c>
      <c r="S2812">
        <v>193.66666666666666</v>
      </c>
      <c r="T2812">
        <v>37.957711716960503</v>
      </c>
      <c r="U2812">
        <v>-0.64991598633657632</v>
      </c>
    </row>
    <row r="2813" spans="16:21" x14ac:dyDescent="0.3">
      <c r="P2813">
        <f t="shared" si="46"/>
        <v>2809</v>
      </c>
      <c r="Q2813">
        <v>334.41666666666669</v>
      </c>
      <c r="R2813">
        <v>58.310233521512671</v>
      </c>
      <c r="S2813">
        <v>192.66666666666666</v>
      </c>
      <c r="T2813">
        <v>49.650292196033618</v>
      </c>
      <c r="U2813">
        <v>-0.1275605202612872</v>
      </c>
    </row>
    <row r="2814" spans="16:21" x14ac:dyDescent="0.3">
      <c r="P2814">
        <f t="shared" si="46"/>
        <v>2810</v>
      </c>
      <c r="Q2814">
        <v>315.83333333333331</v>
      </c>
      <c r="R2814">
        <v>52.104498729752642</v>
      </c>
      <c r="S2814">
        <v>191.83333333333334</v>
      </c>
      <c r="T2814">
        <v>39.560846882499973</v>
      </c>
      <c r="U2814">
        <v>1.5244880147675414E-2</v>
      </c>
    </row>
    <row r="2815" spans="16:21" x14ac:dyDescent="0.3">
      <c r="P2815">
        <f t="shared" si="46"/>
        <v>2811</v>
      </c>
      <c r="Q2815">
        <v>309.41666666666669</v>
      </c>
      <c r="R2815">
        <v>51.225807298014743</v>
      </c>
      <c r="S2815">
        <v>193.66666666666666</v>
      </c>
      <c r="T2815">
        <v>43.309317354317322</v>
      </c>
      <c r="U2815">
        <v>-1.8699042058046324E-2</v>
      </c>
    </row>
    <row r="2816" spans="16:21" x14ac:dyDescent="0.3">
      <c r="P2816">
        <f t="shared" si="46"/>
        <v>2812</v>
      </c>
      <c r="Q2816">
        <v>301.33333333333331</v>
      </c>
      <c r="R2816">
        <v>51.526398059341425</v>
      </c>
      <c r="S2816">
        <v>168.75</v>
      </c>
      <c r="T2816">
        <v>37.129074615699508</v>
      </c>
      <c r="U2816">
        <v>0.47965249262346948</v>
      </c>
    </row>
    <row r="2817" spans="16:21" x14ac:dyDescent="0.3">
      <c r="P2817">
        <f t="shared" si="46"/>
        <v>2813</v>
      </c>
      <c r="Q2817">
        <v>327</v>
      </c>
      <c r="R2817">
        <v>51.025840156104863</v>
      </c>
      <c r="S2817">
        <v>174.75</v>
      </c>
      <c r="T2817">
        <v>41.215894992102257</v>
      </c>
      <c r="U2817">
        <v>-0.23580182969174815</v>
      </c>
    </row>
    <row r="2818" spans="16:21" x14ac:dyDescent="0.3">
      <c r="P2818">
        <f t="shared" si="46"/>
        <v>2814</v>
      </c>
      <c r="Q2818">
        <v>297.75</v>
      </c>
      <c r="R2818">
        <v>35.568435956106313</v>
      </c>
      <c r="S2818">
        <v>187.41666666666666</v>
      </c>
      <c r="T2818">
        <v>50.167824410279223</v>
      </c>
      <c r="U2818">
        <v>7.2000626071561102E-2</v>
      </c>
    </row>
    <row r="2819" spans="16:21" x14ac:dyDescent="0.3">
      <c r="P2819">
        <f t="shared" si="46"/>
        <v>2815</v>
      </c>
      <c r="Q2819">
        <v>331</v>
      </c>
      <c r="R2819">
        <v>47.238274158298218</v>
      </c>
      <c r="S2819">
        <v>184.5</v>
      </c>
      <c r="T2819">
        <v>48.188078495525311</v>
      </c>
      <c r="U2819">
        <v>0.19021916234984187</v>
      </c>
    </row>
    <row r="2820" spans="16:21" x14ac:dyDescent="0.3">
      <c r="P2820">
        <f t="shared" si="46"/>
        <v>2816</v>
      </c>
      <c r="Q2820">
        <v>313.41666666666669</v>
      </c>
      <c r="R2820">
        <v>44.716192579287046</v>
      </c>
      <c r="S2820">
        <v>183.5</v>
      </c>
      <c r="T2820">
        <v>34.968817277943238</v>
      </c>
      <c r="U2820">
        <v>0.25322091356288845</v>
      </c>
    </row>
    <row r="2821" spans="16:21" x14ac:dyDescent="0.3">
      <c r="P2821">
        <f t="shared" si="46"/>
        <v>2817</v>
      </c>
      <c r="Q2821">
        <v>339.16666666666669</v>
      </c>
      <c r="R2821">
        <v>47.272581584857164</v>
      </c>
      <c r="S2821">
        <v>184.66666666666666</v>
      </c>
      <c r="T2821">
        <v>37.441671809346197</v>
      </c>
      <c r="U2821">
        <v>-0.22292862984376102</v>
      </c>
    </row>
    <row r="2822" spans="16:21" x14ac:dyDescent="0.3">
      <c r="P2822">
        <f t="shared" ref="P2822:P2885" si="47">P2821+1</f>
        <v>2818</v>
      </c>
      <c r="Q2822">
        <v>316.75</v>
      </c>
      <c r="R2822">
        <v>54.407761812580986</v>
      </c>
      <c r="S2822">
        <v>191</v>
      </c>
      <c r="T2822">
        <v>40.39801975344831</v>
      </c>
      <c r="U2822">
        <v>0.32629343290503982</v>
      </c>
    </row>
    <row r="2823" spans="16:21" x14ac:dyDescent="0.3">
      <c r="P2823">
        <f t="shared" si="47"/>
        <v>2819</v>
      </c>
      <c r="Q2823">
        <v>310.91666666666669</v>
      </c>
      <c r="R2823">
        <v>56.5917731466226</v>
      </c>
      <c r="S2823">
        <v>189.75</v>
      </c>
      <c r="T2823">
        <v>51.924989604761073</v>
      </c>
      <c r="U2823">
        <v>0.20182497384692016</v>
      </c>
    </row>
    <row r="2824" spans="16:21" x14ac:dyDescent="0.3">
      <c r="P2824">
        <f t="shared" si="47"/>
        <v>2820</v>
      </c>
      <c r="Q2824">
        <v>332.91666666666669</v>
      </c>
      <c r="R2824">
        <v>43.183452919615092</v>
      </c>
      <c r="S2824">
        <v>177.25</v>
      </c>
      <c r="T2824">
        <v>43.560042157087871</v>
      </c>
      <c r="U2824">
        <v>-0.35805240766858554</v>
      </c>
    </row>
    <row r="2825" spans="16:21" x14ac:dyDescent="0.3">
      <c r="P2825">
        <f t="shared" si="47"/>
        <v>2821</v>
      </c>
      <c r="Q2825">
        <v>310.16666666666669</v>
      </c>
      <c r="R2825">
        <v>42.716471877918202</v>
      </c>
      <c r="S2825">
        <v>168.16666666666666</v>
      </c>
      <c r="T2825">
        <v>30.050966807419154</v>
      </c>
      <c r="U2825">
        <v>-0.2173689695301923</v>
      </c>
    </row>
    <row r="2826" spans="16:21" x14ac:dyDescent="0.3">
      <c r="P2826">
        <f t="shared" si="47"/>
        <v>2822</v>
      </c>
      <c r="Q2826">
        <v>313.5</v>
      </c>
      <c r="R2826">
        <v>43.227726792376714</v>
      </c>
      <c r="S2826">
        <v>176.58333333333334</v>
      </c>
      <c r="T2826">
        <v>51.097871034343747</v>
      </c>
      <c r="U2826">
        <v>-0.40393388851719586</v>
      </c>
    </row>
    <row r="2827" spans="16:21" x14ac:dyDescent="0.3">
      <c r="P2827">
        <f t="shared" si="47"/>
        <v>2823</v>
      </c>
      <c r="Q2827">
        <v>303.58333333333331</v>
      </c>
      <c r="R2827">
        <v>48.552611264545469</v>
      </c>
      <c r="S2827">
        <v>180.91666666666666</v>
      </c>
      <c r="T2827">
        <v>50.781990961960204</v>
      </c>
      <c r="U2827">
        <v>-0.30689275407555949</v>
      </c>
    </row>
    <row r="2828" spans="16:21" x14ac:dyDescent="0.3">
      <c r="P2828">
        <f t="shared" si="47"/>
        <v>2824</v>
      </c>
      <c r="Q2828">
        <v>305.16666666666669</v>
      </c>
      <c r="R2828">
        <v>43.875512601684932</v>
      </c>
      <c r="S2828">
        <v>184.41666666666666</v>
      </c>
      <c r="T2828">
        <v>42.547210854710009</v>
      </c>
      <c r="U2828">
        <v>-1.1533386429114251E-2</v>
      </c>
    </row>
    <row r="2829" spans="16:21" x14ac:dyDescent="0.3">
      <c r="P2829">
        <f t="shared" si="47"/>
        <v>2825</v>
      </c>
      <c r="Q2829">
        <v>343.66666666666669</v>
      </c>
      <c r="R2829">
        <v>49.622819775021341</v>
      </c>
      <c r="S2829">
        <v>179</v>
      </c>
      <c r="T2829">
        <v>53.346210566620215</v>
      </c>
      <c r="U2829">
        <v>0.76544305175737726</v>
      </c>
    </row>
    <row r="2830" spans="16:21" x14ac:dyDescent="0.3">
      <c r="P2830">
        <f t="shared" si="47"/>
        <v>2826</v>
      </c>
      <c r="Q2830">
        <v>333.83333333333331</v>
      </c>
      <c r="R2830">
        <v>51.845633345246192</v>
      </c>
      <c r="S2830">
        <v>165.25</v>
      </c>
      <c r="T2830">
        <v>34.499341232182182</v>
      </c>
      <c r="U2830">
        <v>0.42797875259456003</v>
      </c>
    </row>
    <row r="2831" spans="16:21" x14ac:dyDescent="0.3">
      <c r="P2831">
        <f t="shared" si="47"/>
        <v>2827</v>
      </c>
      <c r="Q2831">
        <v>321.66666666666669</v>
      </c>
      <c r="R2831">
        <v>56.703909330251122</v>
      </c>
      <c r="S2831">
        <v>192.41666666666666</v>
      </c>
      <c r="T2831">
        <v>47.098462305208578</v>
      </c>
      <c r="U2831">
        <v>0.53206548436878121</v>
      </c>
    </row>
    <row r="2832" spans="16:21" x14ac:dyDescent="0.3">
      <c r="P2832">
        <f t="shared" si="47"/>
        <v>2828</v>
      </c>
      <c r="Q2832">
        <v>291</v>
      </c>
      <c r="R2832">
        <v>48.275723242075351</v>
      </c>
      <c r="S2832">
        <v>181.5</v>
      </c>
      <c r="T2832">
        <v>37.587473735517023</v>
      </c>
      <c r="U2832">
        <v>-0.34744162992638578</v>
      </c>
    </row>
    <row r="2833" spans="16:21" x14ac:dyDescent="0.3">
      <c r="P2833">
        <f t="shared" si="47"/>
        <v>2829</v>
      </c>
      <c r="Q2833">
        <v>330.66666666666669</v>
      </c>
      <c r="R2833">
        <v>41.24501806462839</v>
      </c>
      <c r="S2833">
        <v>208.91666666666666</v>
      </c>
      <c r="T2833">
        <v>30.541948301649125</v>
      </c>
      <c r="U2833">
        <v>0.74957531041723469</v>
      </c>
    </row>
    <row r="2834" spans="16:21" x14ac:dyDescent="0.3">
      <c r="P2834">
        <f t="shared" si="47"/>
        <v>2830</v>
      </c>
      <c r="Q2834">
        <v>317.25</v>
      </c>
      <c r="R2834">
        <v>47.9149340925239</v>
      </c>
      <c r="S2834">
        <v>203.75</v>
      </c>
      <c r="T2834">
        <v>36.108737295714299</v>
      </c>
      <c r="U2834">
        <v>-0.42504251796879022</v>
      </c>
    </row>
    <row r="2835" spans="16:21" x14ac:dyDescent="0.3">
      <c r="P2835">
        <f t="shared" si="47"/>
        <v>2831</v>
      </c>
      <c r="Q2835">
        <v>301.25</v>
      </c>
      <c r="R2835">
        <v>46.16398635693885</v>
      </c>
      <c r="S2835">
        <v>177.16666666666666</v>
      </c>
      <c r="T2835">
        <v>53.267478281069813</v>
      </c>
      <c r="U2835">
        <v>3.5324218686968778E-2</v>
      </c>
    </row>
    <row r="2836" spans="16:21" x14ac:dyDescent="0.3">
      <c r="P2836">
        <f t="shared" si="47"/>
        <v>2832</v>
      </c>
      <c r="Q2836">
        <v>310.75</v>
      </c>
      <c r="R2836">
        <v>47.016679825548955</v>
      </c>
      <c r="S2836">
        <v>183.58333333333334</v>
      </c>
      <c r="T2836">
        <v>42.523701056177522</v>
      </c>
      <c r="U2836">
        <v>-0.3127535572036525</v>
      </c>
    </row>
    <row r="2837" spans="16:21" x14ac:dyDescent="0.3">
      <c r="P2837">
        <f t="shared" si="47"/>
        <v>2833</v>
      </c>
      <c r="Q2837">
        <v>336.08333333333331</v>
      </c>
      <c r="R2837">
        <v>51.61123615037431</v>
      </c>
      <c r="S2837">
        <v>182.16666666666666</v>
      </c>
      <c r="T2837">
        <v>52.025925937910721</v>
      </c>
      <c r="U2837">
        <v>-0.22027662801834078</v>
      </c>
    </row>
    <row r="2838" spans="16:21" x14ac:dyDescent="0.3">
      <c r="P2838">
        <f t="shared" si="47"/>
        <v>2834</v>
      </c>
      <c r="Q2838">
        <v>315.41666666666669</v>
      </c>
      <c r="R2838">
        <v>42.592057162496161</v>
      </c>
      <c r="S2838">
        <v>181.66666666666666</v>
      </c>
      <c r="T2838">
        <v>42.360644971768835</v>
      </c>
      <c r="U2838">
        <v>-0.50655454542102518</v>
      </c>
    </row>
    <row r="2839" spans="16:21" x14ac:dyDescent="0.3">
      <c r="P2839">
        <f t="shared" si="47"/>
        <v>2835</v>
      </c>
      <c r="Q2839">
        <v>303.91666666666669</v>
      </c>
      <c r="R2839">
        <v>48.468280786760417</v>
      </c>
      <c r="S2839">
        <v>197.58333333333334</v>
      </c>
      <c r="T2839">
        <v>45.987069987775996</v>
      </c>
      <c r="U2839">
        <v>0.4914575251392681</v>
      </c>
    </row>
    <row r="2840" spans="16:21" x14ac:dyDescent="0.3">
      <c r="P2840">
        <f t="shared" si="47"/>
        <v>2836</v>
      </c>
      <c r="Q2840">
        <v>316.08333333333331</v>
      </c>
      <c r="R2840">
        <v>48.582560158097458</v>
      </c>
      <c r="S2840">
        <v>187.41666666666666</v>
      </c>
      <c r="T2840">
        <v>39.795975889148629</v>
      </c>
      <c r="U2840">
        <v>1.8553527656357306E-2</v>
      </c>
    </row>
    <row r="2841" spans="16:21" x14ac:dyDescent="0.3">
      <c r="P2841">
        <f t="shared" si="47"/>
        <v>2837</v>
      </c>
      <c r="Q2841">
        <v>314.33333333333331</v>
      </c>
      <c r="R2841">
        <v>42.214459679837347</v>
      </c>
      <c r="S2841">
        <v>206.25</v>
      </c>
      <c r="T2841">
        <v>39.224586445470422</v>
      </c>
      <c r="U2841">
        <v>0.12759211316323049</v>
      </c>
    </row>
    <row r="2842" spans="16:21" x14ac:dyDescent="0.3">
      <c r="P2842">
        <f t="shared" si="47"/>
        <v>2838</v>
      </c>
      <c r="Q2842">
        <v>326.91666666666669</v>
      </c>
      <c r="R2842">
        <v>46.963154480804263</v>
      </c>
      <c r="S2842">
        <v>163.58333333333334</v>
      </c>
      <c r="T2842">
        <v>48.378166249838067</v>
      </c>
      <c r="U2842">
        <v>0.21001134133976176</v>
      </c>
    </row>
    <row r="2843" spans="16:21" x14ac:dyDescent="0.3">
      <c r="P2843">
        <f t="shared" si="47"/>
        <v>2839</v>
      </c>
      <c r="Q2843">
        <v>328.41666666666669</v>
      </c>
      <c r="R2843">
        <v>50.523546865583327</v>
      </c>
      <c r="S2843">
        <v>169</v>
      </c>
      <c r="T2843">
        <v>35.606434556385757</v>
      </c>
      <c r="U2843">
        <v>0.16256837195255405</v>
      </c>
    </row>
    <row r="2844" spans="16:21" x14ac:dyDescent="0.3">
      <c r="P2844">
        <f t="shared" si="47"/>
        <v>2840</v>
      </c>
      <c r="Q2844">
        <v>288.16666666666669</v>
      </c>
      <c r="R2844">
        <v>37.781268406767907</v>
      </c>
      <c r="S2844">
        <v>174.16666666666666</v>
      </c>
      <c r="T2844">
        <v>34.886395716104118</v>
      </c>
      <c r="U2844">
        <v>6.9432110458228211E-2</v>
      </c>
    </row>
    <row r="2845" spans="16:21" x14ac:dyDescent="0.3">
      <c r="P2845">
        <f t="shared" si="47"/>
        <v>2841</v>
      </c>
      <c r="Q2845">
        <v>311.33333333333331</v>
      </c>
      <c r="R2845">
        <v>44.155373055801228</v>
      </c>
      <c r="S2845">
        <v>201.16666666666666</v>
      </c>
      <c r="T2845">
        <v>38.823220168378953</v>
      </c>
      <c r="U2845">
        <v>-9.1355237694928967E-2</v>
      </c>
    </row>
    <row r="2846" spans="16:21" x14ac:dyDescent="0.3">
      <c r="P2846">
        <f t="shared" si="47"/>
        <v>2842</v>
      </c>
      <c r="Q2846">
        <v>321.75</v>
      </c>
      <c r="R2846">
        <v>54.744240045705432</v>
      </c>
      <c r="S2846">
        <v>174.66666666666666</v>
      </c>
      <c r="T2846">
        <v>38.509345579608322</v>
      </c>
      <c r="U2846">
        <v>-6.5804755341429072E-2</v>
      </c>
    </row>
    <row r="2847" spans="16:21" x14ac:dyDescent="0.3">
      <c r="P2847">
        <f t="shared" si="47"/>
        <v>2843</v>
      </c>
      <c r="Q2847">
        <v>307.25</v>
      </c>
      <c r="R2847">
        <v>41.508213864027184</v>
      </c>
      <c r="S2847">
        <v>183.33333333333334</v>
      </c>
      <c r="T2847">
        <v>43.401577963214329</v>
      </c>
      <c r="U2847">
        <v>-0.30358169200278573</v>
      </c>
    </row>
    <row r="2848" spans="16:21" x14ac:dyDescent="0.3">
      <c r="P2848">
        <f t="shared" si="47"/>
        <v>2844</v>
      </c>
      <c r="Q2848">
        <v>330</v>
      </c>
      <c r="R2848">
        <v>36.29425198668141</v>
      </c>
      <c r="S2848">
        <v>194.25</v>
      </c>
      <c r="T2848">
        <v>54.706032574113799</v>
      </c>
      <c r="U2848">
        <v>0.15626817248637812</v>
      </c>
    </row>
    <row r="2849" spans="16:21" x14ac:dyDescent="0.3">
      <c r="P2849">
        <f t="shared" si="47"/>
        <v>2845</v>
      </c>
      <c r="Q2849">
        <v>318.08333333333331</v>
      </c>
      <c r="R2849">
        <v>57.219606196943893</v>
      </c>
      <c r="S2849">
        <v>192.41666666666666</v>
      </c>
      <c r="T2849">
        <v>47.930742333142121</v>
      </c>
      <c r="U2849">
        <v>-0.41743789116980384</v>
      </c>
    </row>
    <row r="2850" spans="16:21" x14ac:dyDescent="0.3">
      <c r="P2850">
        <f t="shared" si="47"/>
        <v>2846</v>
      </c>
      <c r="Q2850">
        <v>331</v>
      </c>
      <c r="R2850">
        <v>52.68603403007463</v>
      </c>
      <c r="S2850">
        <v>175.75</v>
      </c>
      <c r="T2850">
        <v>39.779220249225148</v>
      </c>
      <c r="U2850">
        <v>2.8064662355540594E-2</v>
      </c>
    </row>
    <row r="2851" spans="16:21" x14ac:dyDescent="0.3">
      <c r="P2851">
        <f t="shared" si="47"/>
        <v>2847</v>
      </c>
      <c r="Q2851">
        <v>348.25</v>
      </c>
      <c r="R2851">
        <v>40.447777779165165</v>
      </c>
      <c r="S2851">
        <v>187.58333333333334</v>
      </c>
      <c r="T2851">
        <v>39.605918596578334</v>
      </c>
      <c r="U2851">
        <v>-5.8493270103112262E-2</v>
      </c>
    </row>
    <row r="2852" spans="16:21" x14ac:dyDescent="0.3">
      <c r="P2852">
        <f t="shared" si="47"/>
        <v>2848</v>
      </c>
      <c r="Q2852">
        <v>304.66666666666669</v>
      </c>
      <c r="R2852">
        <v>53.684826590579704</v>
      </c>
      <c r="S2852">
        <v>176.66666666666666</v>
      </c>
      <c r="T2852">
        <v>37.112441759244767</v>
      </c>
      <c r="U2852">
        <v>0.20978465245154709</v>
      </c>
    </row>
    <row r="2853" spans="16:21" x14ac:dyDescent="0.3">
      <c r="P2853">
        <f t="shared" si="47"/>
        <v>2849</v>
      </c>
      <c r="Q2853">
        <v>350.41666666666669</v>
      </c>
      <c r="R2853">
        <v>30.46744412508459</v>
      </c>
      <c r="S2853">
        <v>197.58333333333334</v>
      </c>
      <c r="T2853">
        <v>50.060796371345667</v>
      </c>
      <c r="U2853">
        <v>0.13298091881425167</v>
      </c>
    </row>
    <row r="2854" spans="16:21" x14ac:dyDescent="0.3">
      <c r="P2854">
        <f t="shared" si="47"/>
        <v>2850</v>
      </c>
      <c r="Q2854">
        <v>320.33333333333331</v>
      </c>
      <c r="R2854">
        <v>52.996283460315098</v>
      </c>
      <c r="S2854">
        <v>180.75</v>
      </c>
      <c r="T2854">
        <v>49.195574449888738</v>
      </c>
      <c r="U2854">
        <v>0.20450497653500821</v>
      </c>
    </row>
    <row r="2855" spans="16:21" x14ac:dyDescent="0.3">
      <c r="P2855">
        <f t="shared" si="47"/>
        <v>2851</v>
      </c>
      <c r="Q2855">
        <v>308.08333333333331</v>
      </c>
      <c r="R2855">
        <v>41.701228090338432</v>
      </c>
      <c r="S2855">
        <v>190.83333333333334</v>
      </c>
      <c r="T2855">
        <v>44.057469356065013</v>
      </c>
      <c r="U2855">
        <v>0.29417309932323793</v>
      </c>
    </row>
    <row r="2856" spans="16:21" x14ac:dyDescent="0.3">
      <c r="P2856">
        <f t="shared" si="47"/>
        <v>2852</v>
      </c>
      <c r="Q2856">
        <v>319.91666666666669</v>
      </c>
      <c r="R2856">
        <v>47.177533816104713</v>
      </c>
      <c r="S2856">
        <v>190.41666666666666</v>
      </c>
      <c r="T2856">
        <v>47.040520894869012</v>
      </c>
      <c r="U2856">
        <v>0.13040475986758762</v>
      </c>
    </row>
    <row r="2857" spans="16:21" x14ac:dyDescent="0.3">
      <c r="P2857">
        <f t="shared" si="47"/>
        <v>2853</v>
      </c>
      <c r="Q2857">
        <v>321.91666666666669</v>
      </c>
      <c r="R2857">
        <v>37.584954275331974</v>
      </c>
      <c r="S2857">
        <v>157.08333333333334</v>
      </c>
      <c r="T2857">
        <v>41.495801174956448</v>
      </c>
      <c r="U2857">
        <v>0.44819158920765201</v>
      </c>
    </row>
    <row r="2858" spans="16:21" x14ac:dyDescent="0.3">
      <c r="P2858">
        <f t="shared" si="47"/>
        <v>2854</v>
      </c>
      <c r="Q2858">
        <v>331.5</v>
      </c>
      <c r="R2858">
        <v>48.7432979076005</v>
      </c>
      <c r="S2858">
        <v>200.5</v>
      </c>
      <c r="T2858">
        <v>41.015518127566388</v>
      </c>
      <c r="U2858">
        <v>0.713865169333462</v>
      </c>
    </row>
    <row r="2859" spans="16:21" x14ac:dyDescent="0.3">
      <c r="P2859">
        <f t="shared" si="47"/>
        <v>2855</v>
      </c>
      <c r="Q2859">
        <v>331.83333333333331</v>
      </c>
      <c r="R2859">
        <v>52.723693713432915</v>
      </c>
      <c r="S2859">
        <v>173.5</v>
      </c>
      <c r="T2859">
        <v>39.491080696094585</v>
      </c>
      <c r="U2859">
        <v>0.13814619980344489</v>
      </c>
    </row>
    <row r="2860" spans="16:21" x14ac:dyDescent="0.3">
      <c r="P2860">
        <f t="shared" si="47"/>
        <v>2856</v>
      </c>
      <c r="Q2860">
        <v>312.91666666666669</v>
      </c>
      <c r="R2860">
        <v>42.227647843850477</v>
      </c>
      <c r="S2860">
        <v>170.58333333333334</v>
      </c>
      <c r="T2860">
        <v>34.531825461405475</v>
      </c>
      <c r="U2860">
        <v>0.56966854145833579</v>
      </c>
    </row>
    <row r="2861" spans="16:21" x14ac:dyDescent="0.3">
      <c r="P2861">
        <f t="shared" si="47"/>
        <v>2857</v>
      </c>
      <c r="Q2861">
        <v>319.91666666666669</v>
      </c>
      <c r="R2861">
        <v>50.009923257713879</v>
      </c>
      <c r="S2861">
        <v>177.08333333333334</v>
      </c>
      <c r="T2861">
        <v>45.060481241293587</v>
      </c>
      <c r="U2861">
        <v>5.5311973326032736E-2</v>
      </c>
    </row>
    <row r="2862" spans="16:21" x14ac:dyDescent="0.3">
      <c r="P2862">
        <f t="shared" si="47"/>
        <v>2858</v>
      </c>
      <c r="Q2862">
        <v>334.16666666666669</v>
      </c>
      <c r="R2862">
        <v>59.703560626776344</v>
      </c>
      <c r="S2862">
        <v>186.25</v>
      </c>
      <c r="T2862">
        <v>50.679249833007233</v>
      </c>
      <c r="U2862">
        <v>0.39835594008243358</v>
      </c>
    </row>
    <row r="2863" spans="16:21" x14ac:dyDescent="0.3">
      <c r="P2863">
        <f t="shared" si="47"/>
        <v>2859</v>
      </c>
      <c r="Q2863">
        <v>304.58333333333331</v>
      </c>
      <c r="R2863">
        <v>53.101032918105311</v>
      </c>
      <c r="S2863">
        <v>173.83333333333334</v>
      </c>
      <c r="T2863">
        <v>38.085629199412651</v>
      </c>
      <c r="U2863">
        <v>-0.4391227232941825</v>
      </c>
    </row>
    <row r="2864" spans="16:21" x14ac:dyDescent="0.3">
      <c r="P2864">
        <f t="shared" si="47"/>
        <v>2860</v>
      </c>
      <c r="Q2864">
        <v>309.66666666666669</v>
      </c>
      <c r="R2864">
        <v>51.190079531333502</v>
      </c>
      <c r="S2864">
        <v>169</v>
      </c>
      <c r="T2864">
        <v>47.585330054163087</v>
      </c>
      <c r="U2864">
        <v>-0.62609010788546504</v>
      </c>
    </row>
    <row r="2865" spans="16:21" x14ac:dyDescent="0.3">
      <c r="P2865">
        <f t="shared" si="47"/>
        <v>2861</v>
      </c>
      <c r="Q2865">
        <v>333.83333333333331</v>
      </c>
      <c r="R2865">
        <v>54.239927147533152</v>
      </c>
      <c r="S2865">
        <v>178.91666666666666</v>
      </c>
      <c r="T2865">
        <v>38.125291851838732</v>
      </c>
      <c r="U2865">
        <v>-2.3526866901960139E-2</v>
      </c>
    </row>
    <row r="2866" spans="16:21" x14ac:dyDescent="0.3">
      <c r="P2866">
        <f t="shared" si="47"/>
        <v>2862</v>
      </c>
      <c r="Q2866">
        <v>314.75</v>
      </c>
      <c r="R2866">
        <v>30.555835627733877</v>
      </c>
      <c r="S2866">
        <v>186.16666666666666</v>
      </c>
      <c r="T2866">
        <v>50.175751719391933</v>
      </c>
      <c r="U2866">
        <v>0.20560597523066451</v>
      </c>
    </row>
    <row r="2867" spans="16:21" x14ac:dyDescent="0.3">
      <c r="P2867">
        <f t="shared" si="47"/>
        <v>2863</v>
      </c>
      <c r="Q2867">
        <v>332.83333333333331</v>
      </c>
      <c r="R2867">
        <v>38.446736079302262</v>
      </c>
      <c r="S2867">
        <v>178</v>
      </c>
      <c r="T2867">
        <v>43.310716708664401</v>
      </c>
      <c r="U2867">
        <v>-0.60294662126403054</v>
      </c>
    </row>
    <row r="2868" spans="16:21" x14ac:dyDescent="0.3">
      <c r="P2868">
        <f t="shared" si="47"/>
        <v>2864</v>
      </c>
      <c r="Q2868">
        <v>329.5</v>
      </c>
      <c r="R2868">
        <v>42.649736224272246</v>
      </c>
      <c r="S2868">
        <v>201.91666666666666</v>
      </c>
      <c r="T2868">
        <v>50.080768098476035</v>
      </c>
      <c r="U2868">
        <v>0.28075891213641024</v>
      </c>
    </row>
    <row r="2869" spans="16:21" x14ac:dyDescent="0.3">
      <c r="P2869">
        <f t="shared" si="47"/>
        <v>2865</v>
      </c>
      <c r="Q2869">
        <v>319.75</v>
      </c>
      <c r="R2869">
        <v>50.009317313694837</v>
      </c>
      <c r="S2869">
        <v>207.5</v>
      </c>
      <c r="T2869">
        <v>43.160377452220942</v>
      </c>
      <c r="U2869">
        <v>-0.24076943999348921</v>
      </c>
    </row>
    <row r="2870" spans="16:21" x14ac:dyDescent="0.3">
      <c r="P2870">
        <f t="shared" si="47"/>
        <v>2866</v>
      </c>
      <c r="Q2870">
        <v>290.58333333333331</v>
      </c>
      <c r="R2870">
        <v>40.73296260308399</v>
      </c>
      <c r="S2870">
        <v>191.66666666666666</v>
      </c>
      <c r="T2870">
        <v>43.096790290383979</v>
      </c>
      <c r="U2870">
        <v>0.27754100683763089</v>
      </c>
    </row>
    <row r="2871" spans="16:21" x14ac:dyDescent="0.3">
      <c r="P2871">
        <f t="shared" si="47"/>
        <v>2867</v>
      </c>
      <c r="Q2871">
        <v>319.41666666666669</v>
      </c>
      <c r="R2871">
        <v>49.773045522713069</v>
      </c>
      <c r="S2871">
        <v>163.75</v>
      </c>
      <c r="T2871">
        <v>28.326425182792896</v>
      </c>
      <c r="U2871">
        <v>-8.206622104032818E-2</v>
      </c>
    </row>
    <row r="2872" spans="16:21" x14ac:dyDescent="0.3">
      <c r="P2872">
        <f t="shared" si="47"/>
        <v>2868</v>
      </c>
      <c r="Q2872">
        <v>303.33333333333331</v>
      </c>
      <c r="R2872">
        <v>39.749976176855917</v>
      </c>
      <c r="S2872">
        <v>172.41666666666666</v>
      </c>
      <c r="T2872">
        <v>46.974767565990042</v>
      </c>
      <c r="U2872">
        <v>-0.20797118101451606</v>
      </c>
    </row>
    <row r="2873" spans="16:21" x14ac:dyDescent="0.3">
      <c r="P2873">
        <f t="shared" si="47"/>
        <v>2869</v>
      </c>
      <c r="Q2873">
        <v>320.83333333333331</v>
      </c>
      <c r="R2873">
        <v>40.525712002793242</v>
      </c>
      <c r="S2873">
        <v>180.66666666666666</v>
      </c>
      <c r="T2873">
        <v>29.598321000702182</v>
      </c>
      <c r="U2873">
        <v>-0.29153730799679023</v>
      </c>
    </row>
    <row r="2874" spans="16:21" x14ac:dyDescent="0.3">
      <c r="P2874">
        <f t="shared" si="47"/>
        <v>2870</v>
      </c>
      <c r="Q2874">
        <v>335</v>
      </c>
      <c r="R2874">
        <v>37.980856421958869</v>
      </c>
      <c r="S2874">
        <v>202.83333333333334</v>
      </c>
      <c r="T2874">
        <v>43.22632475141917</v>
      </c>
      <c r="U2874">
        <v>0.19601870316474498</v>
      </c>
    </row>
    <row r="2875" spans="16:21" x14ac:dyDescent="0.3">
      <c r="P2875">
        <f t="shared" si="47"/>
        <v>2871</v>
      </c>
      <c r="Q2875">
        <v>316.83333333333331</v>
      </c>
      <c r="R2875">
        <v>49.64388332428436</v>
      </c>
      <c r="S2875">
        <v>197</v>
      </c>
      <c r="T2875">
        <v>46.283710073651378</v>
      </c>
      <c r="U2875">
        <v>-0.18397819641207921</v>
      </c>
    </row>
    <row r="2876" spans="16:21" x14ac:dyDescent="0.3">
      <c r="P2876">
        <f t="shared" si="47"/>
        <v>2872</v>
      </c>
      <c r="Q2876">
        <v>329.83333333333331</v>
      </c>
      <c r="R2876">
        <v>49.535723258956118</v>
      </c>
      <c r="S2876">
        <v>174.33333333333334</v>
      </c>
      <c r="T2876">
        <v>46.22146949659048</v>
      </c>
      <c r="U2876">
        <v>-9.2327329686097734E-2</v>
      </c>
    </row>
    <row r="2877" spans="16:21" x14ac:dyDescent="0.3">
      <c r="P2877">
        <f t="shared" si="47"/>
        <v>2873</v>
      </c>
      <c r="Q2877">
        <v>342.33333333333331</v>
      </c>
      <c r="R2877">
        <v>46.634621031888805</v>
      </c>
      <c r="S2877">
        <v>167.91666666666666</v>
      </c>
      <c r="T2877">
        <v>43.83120169952273</v>
      </c>
      <c r="U2877">
        <v>0.13819849997019154</v>
      </c>
    </row>
    <row r="2878" spans="16:21" x14ac:dyDescent="0.3">
      <c r="P2878">
        <f t="shared" si="47"/>
        <v>2874</v>
      </c>
      <c r="Q2878">
        <v>327.16666666666669</v>
      </c>
      <c r="R2878">
        <v>47.640382666452922</v>
      </c>
      <c r="S2878">
        <v>194.58333333333334</v>
      </c>
      <c r="T2878">
        <v>47.805397818719825</v>
      </c>
      <c r="U2878">
        <v>-9.0617667566216129E-2</v>
      </c>
    </row>
    <row r="2879" spans="16:21" x14ac:dyDescent="0.3">
      <c r="P2879">
        <f t="shared" si="47"/>
        <v>2875</v>
      </c>
      <c r="Q2879">
        <v>338.91666666666669</v>
      </c>
      <c r="R2879">
        <v>47.544158102725689</v>
      </c>
      <c r="S2879">
        <v>184.58333333333334</v>
      </c>
      <c r="T2879">
        <v>43.598286733088578</v>
      </c>
      <c r="U2879">
        <v>9.0108236643840031E-2</v>
      </c>
    </row>
    <row r="2880" spans="16:21" x14ac:dyDescent="0.3">
      <c r="P2880">
        <f t="shared" si="47"/>
        <v>2876</v>
      </c>
      <c r="Q2880">
        <v>307.41666666666669</v>
      </c>
      <c r="R2880">
        <v>40.753044132440131</v>
      </c>
      <c r="S2880">
        <v>197.5</v>
      </c>
      <c r="T2880">
        <v>49.69086252201523</v>
      </c>
      <c r="U2880">
        <v>0.17115144777527724</v>
      </c>
    </row>
    <row r="2881" spans="16:21" x14ac:dyDescent="0.3">
      <c r="P2881">
        <f t="shared" si="47"/>
        <v>2877</v>
      </c>
      <c r="Q2881">
        <v>331.25</v>
      </c>
      <c r="R2881">
        <v>50.414869740078579</v>
      </c>
      <c r="S2881">
        <v>194.16666666666666</v>
      </c>
      <c r="T2881">
        <v>34.316265248509524</v>
      </c>
      <c r="U2881">
        <v>0.15940158984018199</v>
      </c>
    </row>
    <row r="2882" spans="16:21" x14ac:dyDescent="0.3">
      <c r="P2882">
        <f t="shared" si="47"/>
        <v>2878</v>
      </c>
      <c r="Q2882">
        <v>317.66666666666669</v>
      </c>
      <c r="R2882">
        <v>42.216613130880496</v>
      </c>
      <c r="S2882">
        <v>194.83333333333334</v>
      </c>
      <c r="T2882">
        <v>43.813309172054815</v>
      </c>
      <c r="U2882">
        <v>6.1747979697437422E-2</v>
      </c>
    </row>
    <row r="2883" spans="16:21" x14ac:dyDescent="0.3">
      <c r="P2883">
        <f t="shared" si="47"/>
        <v>2879</v>
      </c>
      <c r="Q2883">
        <v>338.5</v>
      </c>
      <c r="R2883">
        <v>43.760712974082132</v>
      </c>
      <c r="S2883">
        <v>201.08333333333334</v>
      </c>
      <c r="T2883">
        <v>44.835980545931562</v>
      </c>
      <c r="U2883">
        <v>0.11011185328142578</v>
      </c>
    </row>
    <row r="2884" spans="16:21" x14ac:dyDescent="0.3">
      <c r="P2884">
        <f t="shared" si="47"/>
        <v>2880</v>
      </c>
      <c r="Q2884">
        <v>318.5</v>
      </c>
      <c r="R2884">
        <v>53.683415417697589</v>
      </c>
      <c r="S2884">
        <v>175.58333333333334</v>
      </c>
      <c r="T2884">
        <v>48.286000857265869</v>
      </c>
      <c r="U2884">
        <v>-9.7268923355302989E-2</v>
      </c>
    </row>
    <row r="2885" spans="16:21" x14ac:dyDescent="0.3">
      <c r="P2885">
        <f t="shared" si="47"/>
        <v>2881</v>
      </c>
      <c r="Q2885">
        <v>330.5</v>
      </c>
      <c r="R2885">
        <v>36.099609667998052</v>
      </c>
      <c r="S2885">
        <v>178.41666666666666</v>
      </c>
      <c r="T2885">
        <v>50.618822107148574</v>
      </c>
      <c r="U2885">
        <v>-0.48130603003484979</v>
      </c>
    </row>
    <row r="2886" spans="16:21" x14ac:dyDescent="0.3">
      <c r="P2886">
        <f t="shared" ref="P2886:P2949" si="48">P2885+1</f>
        <v>2882</v>
      </c>
      <c r="Q2886">
        <v>316.33333333333331</v>
      </c>
      <c r="R2886">
        <v>43.961415589196712</v>
      </c>
      <c r="S2886">
        <v>190</v>
      </c>
      <c r="T2886">
        <v>33.607358501592259</v>
      </c>
      <c r="U2886">
        <v>0.78164142096605493</v>
      </c>
    </row>
    <row r="2887" spans="16:21" x14ac:dyDescent="0.3">
      <c r="P2887">
        <f t="shared" si="48"/>
        <v>2883</v>
      </c>
      <c r="Q2887">
        <v>315.83333333333331</v>
      </c>
      <c r="R2887">
        <v>47.929556895953368</v>
      </c>
      <c r="S2887">
        <v>187.75</v>
      </c>
      <c r="T2887">
        <v>49.023417409901711</v>
      </c>
      <c r="U2887">
        <v>1.6385274935042101E-2</v>
      </c>
    </row>
    <row r="2888" spans="16:21" x14ac:dyDescent="0.3">
      <c r="P2888">
        <f t="shared" si="48"/>
        <v>2884</v>
      </c>
      <c r="Q2888">
        <v>337.25</v>
      </c>
      <c r="R2888">
        <v>52.769007777465191</v>
      </c>
      <c r="S2888">
        <v>178.08333333333334</v>
      </c>
      <c r="T2888">
        <v>36.90641317350326</v>
      </c>
      <c r="U2888">
        <v>-0.5096588636379541</v>
      </c>
    </row>
    <row r="2889" spans="16:21" x14ac:dyDescent="0.3">
      <c r="P2889">
        <f t="shared" si="48"/>
        <v>2885</v>
      </c>
      <c r="Q2889">
        <v>318.58333333333331</v>
      </c>
      <c r="R2889">
        <v>37.283821334907991</v>
      </c>
      <c r="S2889">
        <v>173.33333333333334</v>
      </c>
      <c r="T2889">
        <v>34.762396960282302</v>
      </c>
      <c r="U2889">
        <v>-0.26305529742702694</v>
      </c>
    </row>
    <row r="2890" spans="16:21" x14ac:dyDescent="0.3">
      <c r="P2890">
        <f t="shared" si="48"/>
        <v>2886</v>
      </c>
      <c r="Q2890">
        <v>316.83333333333331</v>
      </c>
      <c r="R2890">
        <v>38.359148093046194</v>
      </c>
      <c r="S2890">
        <v>182.91666666666666</v>
      </c>
      <c r="T2890">
        <v>51.902808355150853</v>
      </c>
      <c r="U2890">
        <v>-8.0143050023996895E-2</v>
      </c>
    </row>
    <row r="2891" spans="16:21" x14ac:dyDescent="0.3">
      <c r="P2891">
        <f t="shared" si="48"/>
        <v>2887</v>
      </c>
      <c r="Q2891">
        <v>330.25</v>
      </c>
      <c r="R2891">
        <v>36.834087473426024</v>
      </c>
      <c r="S2891">
        <v>183.5</v>
      </c>
      <c r="T2891">
        <v>46.631047012205777</v>
      </c>
      <c r="U2891">
        <v>0.38163448749593054</v>
      </c>
    </row>
    <row r="2892" spans="16:21" x14ac:dyDescent="0.3">
      <c r="P2892">
        <f t="shared" si="48"/>
        <v>2888</v>
      </c>
      <c r="Q2892">
        <v>320.25</v>
      </c>
      <c r="R2892">
        <v>42.19462481923928</v>
      </c>
      <c r="S2892">
        <v>209.33333333333334</v>
      </c>
      <c r="T2892">
        <v>41.31108883346041</v>
      </c>
      <c r="U2892">
        <v>0.33868489477735547</v>
      </c>
    </row>
    <row r="2893" spans="16:21" x14ac:dyDescent="0.3">
      <c r="P2893">
        <f t="shared" si="48"/>
        <v>2889</v>
      </c>
      <c r="Q2893">
        <v>307.66666666666669</v>
      </c>
      <c r="R2893">
        <v>34.973583104273466</v>
      </c>
      <c r="S2893">
        <v>176.66666666666666</v>
      </c>
      <c r="T2893">
        <v>42.961575502965104</v>
      </c>
      <c r="U2893">
        <v>0.44202500664239003</v>
      </c>
    </row>
    <row r="2894" spans="16:21" x14ac:dyDescent="0.3">
      <c r="P2894">
        <f t="shared" si="48"/>
        <v>2890</v>
      </c>
      <c r="Q2894">
        <v>318.75</v>
      </c>
      <c r="R2894">
        <v>55.684378419804595</v>
      </c>
      <c r="S2894">
        <v>194.41666666666666</v>
      </c>
      <c r="T2894">
        <v>38.629847935439166</v>
      </c>
      <c r="U2894">
        <v>-0.27634122160757796</v>
      </c>
    </row>
    <row r="2895" spans="16:21" x14ac:dyDescent="0.3">
      <c r="P2895">
        <f t="shared" si="48"/>
        <v>2891</v>
      </c>
      <c r="Q2895">
        <v>337.16666666666669</v>
      </c>
      <c r="R2895">
        <v>57.81291666516524</v>
      </c>
      <c r="S2895">
        <v>189.66666666666666</v>
      </c>
      <c r="T2895">
        <v>47.206188603023698</v>
      </c>
      <c r="U2895">
        <v>-7.6725599445257864E-3</v>
      </c>
    </row>
    <row r="2896" spans="16:21" x14ac:dyDescent="0.3">
      <c r="P2896">
        <f t="shared" si="48"/>
        <v>2892</v>
      </c>
      <c r="Q2896">
        <v>320.16666666666669</v>
      </c>
      <c r="R2896">
        <v>45.446938757459222</v>
      </c>
      <c r="S2896">
        <v>191.66666666666666</v>
      </c>
      <c r="T2896">
        <v>46.380507922526213</v>
      </c>
      <c r="U2896">
        <v>0.2654001396031801</v>
      </c>
    </row>
    <row r="2897" spans="16:21" x14ac:dyDescent="0.3">
      <c r="P2897">
        <f t="shared" si="48"/>
        <v>2893</v>
      </c>
      <c r="Q2897">
        <v>333.83333333333331</v>
      </c>
      <c r="R2897">
        <v>49.669513849650407</v>
      </c>
      <c r="S2897">
        <v>182.91666666666666</v>
      </c>
      <c r="T2897">
        <v>45.761155288446723</v>
      </c>
      <c r="U2897">
        <v>-6.9280354671751546E-2</v>
      </c>
    </row>
    <row r="2898" spans="16:21" x14ac:dyDescent="0.3">
      <c r="P2898">
        <f t="shared" si="48"/>
        <v>2894</v>
      </c>
      <c r="Q2898">
        <v>325.66666666666669</v>
      </c>
      <c r="R2898">
        <v>54.301068687513578</v>
      </c>
      <c r="S2898">
        <v>203.66666666666666</v>
      </c>
      <c r="T2898">
        <v>40.607507889178557</v>
      </c>
      <c r="U2898">
        <v>1.8373959429557898E-2</v>
      </c>
    </row>
    <row r="2899" spans="16:21" x14ac:dyDescent="0.3">
      <c r="P2899">
        <f t="shared" si="48"/>
        <v>2895</v>
      </c>
      <c r="Q2899">
        <v>328.75</v>
      </c>
      <c r="R2899">
        <v>42.218317868389356</v>
      </c>
      <c r="S2899">
        <v>195.16666666666666</v>
      </c>
      <c r="T2899">
        <v>42.888509445121123</v>
      </c>
      <c r="U2899">
        <v>-0.61104593197653367</v>
      </c>
    </row>
    <row r="2900" spans="16:21" x14ac:dyDescent="0.3">
      <c r="P2900">
        <f t="shared" si="48"/>
        <v>2896</v>
      </c>
      <c r="Q2900">
        <v>321.5</v>
      </c>
      <c r="R2900">
        <v>62.374965840763096</v>
      </c>
      <c r="S2900">
        <v>175.91666666666666</v>
      </c>
      <c r="T2900">
        <v>40.531600092527903</v>
      </c>
      <c r="U2900">
        <v>7.5387286541686957E-2</v>
      </c>
    </row>
    <row r="2901" spans="16:21" x14ac:dyDescent="0.3">
      <c r="P2901">
        <f t="shared" si="48"/>
        <v>2897</v>
      </c>
      <c r="Q2901">
        <v>319.16666666666669</v>
      </c>
      <c r="R2901">
        <v>58.15939435306354</v>
      </c>
      <c r="S2901">
        <v>177.08333333333334</v>
      </c>
      <c r="T2901">
        <v>51.816912530972218</v>
      </c>
      <c r="U2901">
        <v>-0.43038154653493216</v>
      </c>
    </row>
    <row r="2902" spans="16:21" x14ac:dyDescent="0.3">
      <c r="P2902">
        <f t="shared" si="48"/>
        <v>2898</v>
      </c>
      <c r="Q2902">
        <v>309.41666666666669</v>
      </c>
      <c r="R2902">
        <v>52.766136408829091</v>
      </c>
      <c r="S2902">
        <v>171.16666666666666</v>
      </c>
      <c r="T2902">
        <v>48.19813903109339</v>
      </c>
      <c r="U2902">
        <v>0.26023342086732204</v>
      </c>
    </row>
    <row r="2903" spans="16:21" x14ac:dyDescent="0.3">
      <c r="P2903">
        <f t="shared" si="48"/>
        <v>2899</v>
      </c>
      <c r="Q2903">
        <v>314.25</v>
      </c>
      <c r="R2903">
        <v>49.792524082892747</v>
      </c>
      <c r="S2903">
        <v>171.91666666666666</v>
      </c>
      <c r="T2903">
        <v>49.303251475542744</v>
      </c>
      <c r="U2903">
        <v>0.51107664402726849</v>
      </c>
    </row>
    <row r="2904" spans="16:21" x14ac:dyDescent="0.3">
      <c r="P2904">
        <f t="shared" si="48"/>
        <v>2900</v>
      </c>
      <c r="Q2904">
        <v>299.41666666666669</v>
      </c>
      <c r="R2904">
        <v>43.569084813835126</v>
      </c>
      <c r="S2904">
        <v>200.16666666666666</v>
      </c>
      <c r="T2904">
        <v>43.057748396423364</v>
      </c>
      <c r="U2904">
        <v>0.16724128460917476</v>
      </c>
    </row>
    <row r="2905" spans="16:21" x14ac:dyDescent="0.3">
      <c r="P2905">
        <f t="shared" si="48"/>
        <v>2901</v>
      </c>
      <c r="Q2905">
        <v>330.41666666666669</v>
      </c>
      <c r="R2905">
        <v>51.783567652179833</v>
      </c>
      <c r="S2905">
        <v>215.58333333333334</v>
      </c>
      <c r="T2905">
        <v>34.752261753297347</v>
      </c>
      <c r="U2905">
        <v>0.15887824331972994</v>
      </c>
    </row>
    <row r="2906" spans="16:21" x14ac:dyDescent="0.3">
      <c r="P2906">
        <f t="shared" si="48"/>
        <v>2902</v>
      </c>
      <c r="Q2906">
        <v>301.58333333333331</v>
      </c>
      <c r="R2906">
        <v>47.540333752860214</v>
      </c>
      <c r="S2906">
        <v>163</v>
      </c>
      <c r="T2906">
        <v>42.535546631878695</v>
      </c>
      <c r="U2906">
        <v>0.3566853452221192</v>
      </c>
    </row>
    <row r="2907" spans="16:21" x14ac:dyDescent="0.3">
      <c r="P2907">
        <f t="shared" si="48"/>
        <v>2903</v>
      </c>
      <c r="Q2907">
        <v>335.58333333333331</v>
      </c>
      <c r="R2907">
        <v>43.012595054627198</v>
      </c>
      <c r="S2907">
        <v>191.08333333333334</v>
      </c>
      <c r="T2907">
        <v>52.822960457694471</v>
      </c>
      <c r="U2907">
        <v>-0.37273398038023381</v>
      </c>
    </row>
    <row r="2908" spans="16:21" x14ac:dyDescent="0.3">
      <c r="P2908">
        <f t="shared" si="48"/>
        <v>2904</v>
      </c>
      <c r="Q2908">
        <v>320.58333333333331</v>
      </c>
      <c r="R2908">
        <v>53.35891905224701</v>
      </c>
      <c r="S2908">
        <v>185.33333333333334</v>
      </c>
      <c r="T2908">
        <v>40.636600907720307</v>
      </c>
      <c r="U2908">
        <v>0.17087619923306802</v>
      </c>
    </row>
    <row r="2909" spans="16:21" x14ac:dyDescent="0.3">
      <c r="P2909">
        <f t="shared" si="48"/>
        <v>2905</v>
      </c>
      <c r="Q2909">
        <v>352.5</v>
      </c>
      <c r="R2909">
        <v>37.929360179633449</v>
      </c>
      <c r="S2909">
        <v>191.5</v>
      </c>
      <c r="T2909">
        <v>52.527914656702471</v>
      </c>
      <c r="U2909">
        <v>-0.20213678992739528</v>
      </c>
    </row>
    <row r="2910" spans="16:21" x14ac:dyDescent="0.3">
      <c r="P2910">
        <f t="shared" si="48"/>
        <v>2906</v>
      </c>
      <c r="Q2910">
        <v>319.75</v>
      </c>
      <c r="R2910">
        <v>48.578193761099321</v>
      </c>
      <c r="S2910">
        <v>181.33333333333334</v>
      </c>
      <c r="T2910">
        <v>45.864094360568743</v>
      </c>
      <c r="U2910">
        <v>0.13538467646846838</v>
      </c>
    </row>
    <row r="2911" spans="16:21" x14ac:dyDescent="0.3">
      <c r="P2911">
        <f t="shared" si="48"/>
        <v>2907</v>
      </c>
      <c r="Q2911">
        <v>333.83333333333331</v>
      </c>
      <c r="R2911">
        <v>48.470859724418439</v>
      </c>
      <c r="S2911">
        <v>186.41666666666666</v>
      </c>
      <c r="T2911">
        <v>41.403685240750654</v>
      </c>
      <c r="U2911">
        <v>-0.30074690368057017</v>
      </c>
    </row>
    <row r="2912" spans="16:21" x14ac:dyDescent="0.3">
      <c r="P2912">
        <f t="shared" si="48"/>
        <v>2908</v>
      </c>
      <c r="Q2912">
        <v>320.75</v>
      </c>
      <c r="R2912">
        <v>44.617821551483217</v>
      </c>
      <c r="S2912">
        <v>185.08333333333334</v>
      </c>
      <c r="T2912">
        <v>35.69939732960448</v>
      </c>
      <c r="U2912">
        <v>0.15422813028973634</v>
      </c>
    </row>
    <row r="2913" spans="16:21" x14ac:dyDescent="0.3">
      <c r="P2913">
        <f t="shared" si="48"/>
        <v>2909</v>
      </c>
      <c r="Q2913">
        <v>336.08333333333331</v>
      </c>
      <c r="R2913">
        <v>43.866446761906289</v>
      </c>
      <c r="S2913">
        <v>207</v>
      </c>
      <c r="T2913">
        <v>36.29425198668141</v>
      </c>
      <c r="U2913">
        <v>-0.19591050554640904</v>
      </c>
    </row>
    <row r="2914" spans="16:21" x14ac:dyDescent="0.3">
      <c r="P2914">
        <f t="shared" si="48"/>
        <v>2910</v>
      </c>
      <c r="Q2914">
        <v>315.16666666666669</v>
      </c>
      <c r="R2914">
        <v>49.601747281051907</v>
      </c>
      <c r="S2914">
        <v>177.08333333333334</v>
      </c>
      <c r="T2914">
        <v>46.916673394692474</v>
      </c>
      <c r="U2914">
        <v>0.10656165588739963</v>
      </c>
    </row>
    <row r="2915" spans="16:21" x14ac:dyDescent="0.3">
      <c r="P2915">
        <f t="shared" si="48"/>
        <v>2911</v>
      </c>
      <c r="Q2915">
        <v>303.66666666666669</v>
      </c>
      <c r="R2915">
        <v>40.921950840668231</v>
      </c>
      <c r="S2915">
        <v>181.83333333333334</v>
      </c>
      <c r="T2915">
        <v>52.651225200858498</v>
      </c>
      <c r="U2915">
        <v>0.48738776200967943</v>
      </c>
    </row>
    <row r="2916" spans="16:21" x14ac:dyDescent="0.3">
      <c r="P2916">
        <f t="shared" si="48"/>
        <v>2912</v>
      </c>
      <c r="Q2916">
        <v>318.08333333333331</v>
      </c>
      <c r="R2916">
        <v>63.201637397277743</v>
      </c>
      <c r="S2916">
        <v>195.25</v>
      </c>
      <c r="T2916">
        <v>39.802067100271884</v>
      </c>
      <c r="U2916">
        <v>-3.7340383271884672E-2</v>
      </c>
    </row>
    <row r="2917" spans="16:21" x14ac:dyDescent="0.3">
      <c r="P2917">
        <f t="shared" si="48"/>
        <v>2913</v>
      </c>
      <c r="Q2917">
        <v>311.58333333333331</v>
      </c>
      <c r="R2917">
        <v>47.43887614285331</v>
      </c>
      <c r="S2917">
        <v>193.5</v>
      </c>
      <c r="T2917">
        <v>46.64858957236445</v>
      </c>
      <c r="U2917">
        <v>-0.29842838857272913</v>
      </c>
    </row>
    <row r="2918" spans="16:21" x14ac:dyDescent="0.3">
      <c r="P2918">
        <f t="shared" si="48"/>
        <v>2914</v>
      </c>
      <c r="Q2918">
        <v>309.08333333333331</v>
      </c>
      <c r="R2918">
        <v>32.792622045302622</v>
      </c>
      <c r="S2918">
        <v>179</v>
      </c>
      <c r="T2918">
        <v>30.623817231334534</v>
      </c>
      <c r="U2918">
        <v>-0.20531226652007803</v>
      </c>
    </row>
    <row r="2919" spans="16:21" x14ac:dyDescent="0.3">
      <c r="P2919">
        <f t="shared" si="48"/>
        <v>2915</v>
      </c>
      <c r="Q2919">
        <v>333.5</v>
      </c>
      <c r="R2919">
        <v>40.342848865015156</v>
      </c>
      <c r="S2919">
        <v>161.5</v>
      </c>
      <c r="T2919">
        <v>39.754931083508943</v>
      </c>
      <c r="U2919">
        <v>0.20638133888910015</v>
      </c>
    </row>
    <row r="2920" spans="16:21" x14ac:dyDescent="0.3">
      <c r="P2920">
        <f t="shared" si="48"/>
        <v>2916</v>
      </c>
      <c r="Q2920">
        <v>328.5</v>
      </c>
      <c r="R2920">
        <v>54.309717864719701</v>
      </c>
      <c r="S2920">
        <v>200.5</v>
      </c>
      <c r="T2920">
        <v>51.535512910119472</v>
      </c>
      <c r="U2920">
        <v>-0.59150301111981174</v>
      </c>
    </row>
    <row r="2921" spans="16:21" x14ac:dyDescent="0.3">
      <c r="P2921">
        <f t="shared" si="48"/>
        <v>2917</v>
      </c>
      <c r="Q2921">
        <v>306</v>
      </c>
      <c r="R2921">
        <v>41.750340227247356</v>
      </c>
      <c r="S2921">
        <v>183.91666666666666</v>
      </c>
      <c r="T2921">
        <v>43.635803342362507</v>
      </c>
      <c r="U2921">
        <v>-0.16052969516375828</v>
      </c>
    </row>
    <row r="2922" spans="16:21" x14ac:dyDescent="0.3">
      <c r="P2922">
        <f t="shared" si="48"/>
        <v>2918</v>
      </c>
      <c r="Q2922">
        <v>324.41666666666669</v>
      </c>
      <c r="R2922">
        <v>44.235852044022089</v>
      </c>
      <c r="S2922">
        <v>195.5</v>
      </c>
      <c r="T2922">
        <v>46.883802203862572</v>
      </c>
      <c r="U2922">
        <v>0.34166331818218593</v>
      </c>
    </row>
    <row r="2923" spans="16:21" x14ac:dyDescent="0.3">
      <c r="P2923">
        <f t="shared" si="48"/>
        <v>2919</v>
      </c>
      <c r="Q2923">
        <v>323.83333333333331</v>
      </c>
      <c r="R2923">
        <v>45.66644547612885</v>
      </c>
      <c r="S2923">
        <v>208.5</v>
      </c>
      <c r="T2923">
        <v>34.600315290208243</v>
      </c>
      <c r="U2923">
        <v>5.3047017435901546E-2</v>
      </c>
    </row>
    <row r="2924" spans="16:21" x14ac:dyDescent="0.3">
      <c r="P2924">
        <f t="shared" si="48"/>
        <v>2920</v>
      </c>
      <c r="Q2924">
        <v>318.33333333333331</v>
      </c>
      <c r="R2924">
        <v>57.270226015607747</v>
      </c>
      <c r="S2924">
        <v>181.33333333333334</v>
      </c>
      <c r="T2924">
        <v>47.444385305004204</v>
      </c>
      <c r="U2924">
        <v>0.35774998307605144</v>
      </c>
    </row>
    <row r="2925" spans="16:21" x14ac:dyDescent="0.3">
      <c r="P2925">
        <f t="shared" si="48"/>
        <v>2921</v>
      </c>
      <c r="Q2925">
        <v>326.66666666666669</v>
      </c>
      <c r="R2925">
        <v>43.520806587890959</v>
      </c>
      <c r="S2925">
        <v>188.16666666666666</v>
      </c>
      <c r="T2925">
        <v>38.011561239691133</v>
      </c>
      <c r="U2925">
        <v>-1.6943969051141143E-2</v>
      </c>
    </row>
    <row r="2926" spans="16:21" x14ac:dyDescent="0.3">
      <c r="P2926">
        <f t="shared" si="48"/>
        <v>2922</v>
      </c>
      <c r="Q2926">
        <v>342</v>
      </c>
      <c r="R2926">
        <v>48.882047271514168</v>
      </c>
      <c r="S2926">
        <v>196.25</v>
      </c>
      <c r="T2926">
        <v>27.834331319433559</v>
      </c>
      <c r="U2926">
        <v>-0.37951196397149134</v>
      </c>
    </row>
    <row r="2927" spans="16:21" x14ac:dyDescent="0.3">
      <c r="P2927">
        <f t="shared" si="48"/>
        <v>2923</v>
      </c>
      <c r="Q2927">
        <v>315.83333333333331</v>
      </c>
      <c r="R2927">
        <v>41.789153297636219</v>
      </c>
      <c r="S2927">
        <v>194.41666666666666</v>
      </c>
      <c r="T2927">
        <v>49.284809264543426</v>
      </c>
      <c r="U2927">
        <v>0.27330647490259607</v>
      </c>
    </row>
    <row r="2928" spans="16:21" x14ac:dyDescent="0.3">
      <c r="P2928">
        <f t="shared" si="48"/>
        <v>2924</v>
      </c>
      <c r="Q2928">
        <v>326.33333333333331</v>
      </c>
      <c r="R2928">
        <v>43.876548578386632</v>
      </c>
      <c r="S2928">
        <v>186.66666666666666</v>
      </c>
      <c r="T2928">
        <v>39.914302137849248</v>
      </c>
      <c r="U2928">
        <v>2.0625349540712577E-2</v>
      </c>
    </row>
    <row r="2929" spans="16:21" x14ac:dyDescent="0.3">
      <c r="P2929">
        <f t="shared" si="48"/>
        <v>2925</v>
      </c>
      <c r="Q2929">
        <v>336.16666666666669</v>
      </c>
      <c r="R2929">
        <v>49.096997377794487</v>
      </c>
      <c r="S2929">
        <v>181.33333333333334</v>
      </c>
      <c r="T2929">
        <v>43.483190761349157</v>
      </c>
      <c r="U2929">
        <v>9.0842629470996037E-4</v>
      </c>
    </row>
    <row r="2930" spans="16:21" x14ac:dyDescent="0.3">
      <c r="P2930">
        <f t="shared" si="48"/>
        <v>2926</v>
      </c>
      <c r="Q2930">
        <v>315.25</v>
      </c>
      <c r="R2930">
        <v>40.892597685333534</v>
      </c>
      <c r="S2930">
        <v>207.16666666666666</v>
      </c>
      <c r="T2930">
        <v>34.768934235590102</v>
      </c>
      <c r="U2930">
        <v>0.41174030701124958</v>
      </c>
    </row>
    <row r="2931" spans="16:21" x14ac:dyDescent="0.3">
      <c r="P2931">
        <f t="shared" si="48"/>
        <v>2927</v>
      </c>
      <c r="Q2931">
        <v>319.08333333333331</v>
      </c>
      <c r="R2931">
        <v>42.081000535403305</v>
      </c>
      <c r="S2931">
        <v>201.33333333333334</v>
      </c>
      <c r="T2931">
        <v>48.434272864148483</v>
      </c>
      <c r="U2931">
        <v>-0.25496820066023385</v>
      </c>
    </row>
    <row r="2932" spans="16:21" x14ac:dyDescent="0.3">
      <c r="P2932">
        <f t="shared" si="48"/>
        <v>2928</v>
      </c>
      <c r="Q2932">
        <v>333.25</v>
      </c>
      <c r="R2932">
        <v>42.097559851546571</v>
      </c>
      <c r="S2932">
        <v>179.58333333333334</v>
      </c>
      <c r="T2932">
        <v>42.206114019251551</v>
      </c>
      <c r="U2932">
        <v>0.25102946356313766</v>
      </c>
    </row>
    <row r="2933" spans="16:21" x14ac:dyDescent="0.3">
      <c r="P2933">
        <f t="shared" si="48"/>
        <v>2929</v>
      </c>
      <c r="Q2933">
        <v>311</v>
      </c>
      <c r="R2933">
        <v>34.533251433154312</v>
      </c>
      <c r="S2933">
        <v>188.08333333333334</v>
      </c>
      <c r="T2933">
        <v>49.249750037821315</v>
      </c>
      <c r="U2933">
        <v>2.4855286094274016E-2</v>
      </c>
    </row>
    <row r="2934" spans="16:21" x14ac:dyDescent="0.3">
      <c r="P2934">
        <f t="shared" si="48"/>
        <v>2930</v>
      </c>
      <c r="Q2934">
        <v>337.08333333333331</v>
      </c>
      <c r="R2934">
        <v>60.524162467763645</v>
      </c>
      <c r="S2934">
        <v>186.83333333333334</v>
      </c>
      <c r="T2934">
        <v>46.395206126443206</v>
      </c>
      <c r="U2934">
        <v>0.20066363167275678</v>
      </c>
    </row>
    <row r="2935" spans="16:21" x14ac:dyDescent="0.3">
      <c r="P2935">
        <f t="shared" si="48"/>
        <v>2931</v>
      </c>
      <c r="Q2935">
        <v>300.25</v>
      </c>
      <c r="R2935">
        <v>39.344919967801779</v>
      </c>
      <c r="S2935">
        <v>196.33333333333334</v>
      </c>
      <c r="T2935">
        <v>48.513041045837902</v>
      </c>
      <c r="U2935">
        <v>0.18546249436657228</v>
      </c>
    </row>
    <row r="2936" spans="16:21" x14ac:dyDescent="0.3">
      <c r="P2936">
        <f t="shared" si="48"/>
        <v>2932</v>
      </c>
      <c r="Q2936">
        <v>343</v>
      </c>
      <c r="R2936">
        <v>53.677488086466262</v>
      </c>
      <c r="S2936">
        <v>184.25</v>
      </c>
      <c r="T2936">
        <v>43.647607452913569</v>
      </c>
      <c r="U2936">
        <v>-5.7853858795920074E-2</v>
      </c>
    </row>
    <row r="2937" spans="16:21" x14ac:dyDescent="0.3">
      <c r="P2937">
        <f t="shared" si="48"/>
        <v>2933</v>
      </c>
      <c r="Q2937">
        <v>323.33333333333331</v>
      </c>
      <c r="R2937">
        <v>37.84738091895197</v>
      </c>
      <c r="S2937">
        <v>197.33333333333334</v>
      </c>
      <c r="T2937">
        <v>53.593305778263257</v>
      </c>
      <c r="U2937">
        <v>0.22443797925332548</v>
      </c>
    </row>
    <row r="2938" spans="16:21" x14ac:dyDescent="0.3">
      <c r="P2938">
        <f t="shared" si="48"/>
        <v>2934</v>
      </c>
      <c r="Q2938">
        <v>308</v>
      </c>
      <c r="R2938">
        <v>48.249352327259274</v>
      </c>
      <c r="S2938">
        <v>172.41666666666666</v>
      </c>
      <c r="T2938">
        <v>42.22549495556477</v>
      </c>
      <c r="U2938">
        <v>4.3550274382713812E-2</v>
      </c>
    </row>
    <row r="2939" spans="16:21" x14ac:dyDescent="0.3">
      <c r="P2939">
        <f t="shared" si="48"/>
        <v>2935</v>
      </c>
      <c r="Q2939">
        <v>331.33333333333331</v>
      </c>
      <c r="R2939">
        <v>45.33979454846456</v>
      </c>
      <c r="S2939">
        <v>178.75</v>
      </c>
      <c r="T2939">
        <v>34.475617207211556</v>
      </c>
      <c r="U2939">
        <v>-0.2286223901740653</v>
      </c>
    </row>
    <row r="2940" spans="16:21" x14ac:dyDescent="0.3">
      <c r="P2940">
        <f t="shared" si="48"/>
        <v>2936</v>
      </c>
      <c r="Q2940">
        <v>328.33333333333331</v>
      </c>
      <c r="R2940">
        <v>50.65809337354132</v>
      </c>
      <c r="S2940">
        <v>189.75</v>
      </c>
      <c r="T2940">
        <v>29.164502084180725</v>
      </c>
      <c r="U2940">
        <v>0.25172907961398261</v>
      </c>
    </row>
    <row r="2941" spans="16:21" x14ac:dyDescent="0.3">
      <c r="P2941">
        <f t="shared" si="48"/>
        <v>2937</v>
      </c>
      <c r="Q2941">
        <v>315.25</v>
      </c>
      <c r="R2941">
        <v>57.984519877761734</v>
      </c>
      <c r="S2941">
        <v>190.33333333333334</v>
      </c>
      <c r="T2941">
        <v>44.845863969283911</v>
      </c>
      <c r="U2941">
        <v>5.2055611421649682E-2</v>
      </c>
    </row>
    <row r="2942" spans="16:21" x14ac:dyDescent="0.3">
      <c r="P2942">
        <f t="shared" si="48"/>
        <v>2938</v>
      </c>
      <c r="Q2942">
        <v>337.33333333333331</v>
      </c>
      <c r="R2942">
        <v>46.20573229556809</v>
      </c>
      <c r="S2942">
        <v>185.66666666666666</v>
      </c>
      <c r="T2942">
        <v>52.07570247129452</v>
      </c>
      <c r="U2942">
        <v>0.27948049850058826</v>
      </c>
    </row>
    <row r="2943" spans="16:21" x14ac:dyDescent="0.3">
      <c r="P2943">
        <f t="shared" si="48"/>
        <v>2939</v>
      </c>
      <c r="Q2943">
        <v>313.5</v>
      </c>
      <c r="R2943">
        <v>38.542774349357032</v>
      </c>
      <c r="S2943">
        <v>193.08333333333334</v>
      </c>
      <c r="T2943">
        <v>49.044429455403623</v>
      </c>
      <c r="U2943">
        <v>-0.39486101831685644</v>
      </c>
    </row>
    <row r="2944" spans="16:21" x14ac:dyDescent="0.3">
      <c r="P2944">
        <f t="shared" si="48"/>
        <v>2940</v>
      </c>
      <c r="Q2944">
        <v>352.83333333333331</v>
      </c>
      <c r="R2944">
        <v>40.35486527688029</v>
      </c>
      <c r="S2944">
        <v>185.75</v>
      </c>
      <c r="T2944">
        <v>52.199137923915949</v>
      </c>
      <c r="U2944">
        <v>0.14269758048628434</v>
      </c>
    </row>
    <row r="2945" spans="16:21" x14ac:dyDescent="0.3">
      <c r="P2945">
        <f t="shared" si="48"/>
        <v>2941</v>
      </c>
      <c r="Q2945">
        <v>327</v>
      </c>
      <c r="R2945">
        <v>59.616959149069473</v>
      </c>
      <c r="S2945">
        <v>189.91666666666666</v>
      </c>
      <c r="T2945">
        <v>37.91967187557821</v>
      </c>
      <c r="U2945">
        <v>-0.41468261456269029</v>
      </c>
    </row>
    <row r="2946" spans="16:21" x14ac:dyDescent="0.3">
      <c r="P2946">
        <f t="shared" si="48"/>
        <v>2942</v>
      </c>
      <c r="Q2946">
        <v>309.91666666666669</v>
      </c>
      <c r="R2946">
        <v>55.37715041313335</v>
      </c>
      <c r="S2946">
        <v>208.75</v>
      </c>
      <c r="T2946">
        <v>38.596102017031342</v>
      </c>
      <c r="U2946">
        <v>-9.8603773064455308E-2</v>
      </c>
    </row>
    <row r="2947" spans="16:21" x14ac:dyDescent="0.3">
      <c r="P2947">
        <f t="shared" si="48"/>
        <v>2943</v>
      </c>
      <c r="Q2947">
        <v>344.83333333333331</v>
      </c>
      <c r="R2947">
        <v>37.699369016502537</v>
      </c>
      <c r="S2947">
        <v>193.66666666666666</v>
      </c>
      <c r="T2947">
        <v>39.167085748886244</v>
      </c>
      <c r="U2947">
        <v>0.10801003081067018</v>
      </c>
    </row>
    <row r="2948" spans="16:21" x14ac:dyDescent="0.3">
      <c r="P2948">
        <f t="shared" si="48"/>
        <v>2944</v>
      </c>
      <c r="Q2948">
        <v>314.33333333333331</v>
      </c>
      <c r="R2948">
        <v>42.815318697301812</v>
      </c>
      <c r="S2948">
        <v>190.75</v>
      </c>
      <c r="T2948">
        <v>35.962417251145041</v>
      </c>
      <c r="U2948">
        <v>0.44304932941655101</v>
      </c>
    </row>
    <row r="2949" spans="16:21" x14ac:dyDescent="0.3">
      <c r="P2949">
        <f t="shared" si="48"/>
        <v>2945</v>
      </c>
      <c r="Q2949">
        <v>326.5</v>
      </c>
      <c r="R2949">
        <v>51.341105275491401</v>
      </c>
      <c r="S2949">
        <v>192.83333333333334</v>
      </c>
      <c r="T2949">
        <v>54.765339625007584</v>
      </c>
      <c r="U2949">
        <v>-0.33237582649125957</v>
      </c>
    </row>
    <row r="2950" spans="16:21" x14ac:dyDescent="0.3">
      <c r="P2950">
        <f t="shared" ref="P2950:P3013" si="49">P2949+1</f>
        <v>2946</v>
      </c>
      <c r="Q2950">
        <v>310.08333333333331</v>
      </c>
      <c r="R2950">
        <v>49.815036673557572</v>
      </c>
      <c r="S2950">
        <v>172.75</v>
      </c>
      <c r="T2950">
        <v>41.089978871208537</v>
      </c>
      <c r="U2950">
        <v>-1.7754130791936568E-2</v>
      </c>
    </row>
    <row r="2951" spans="16:21" x14ac:dyDescent="0.3">
      <c r="P2951">
        <f t="shared" si="49"/>
        <v>2947</v>
      </c>
      <c r="Q2951">
        <v>342.25</v>
      </c>
      <c r="R2951">
        <v>50.178091923576659</v>
      </c>
      <c r="S2951">
        <v>165.08333333333334</v>
      </c>
      <c r="T2951">
        <v>53.546001180519951</v>
      </c>
      <c r="U2951">
        <v>-0.19344313059500548</v>
      </c>
    </row>
    <row r="2952" spans="16:21" x14ac:dyDescent="0.3">
      <c r="P2952">
        <f t="shared" si="49"/>
        <v>2948</v>
      </c>
      <c r="Q2952">
        <v>305.83333333333331</v>
      </c>
      <c r="R2952">
        <v>52.585572396261234</v>
      </c>
      <c r="S2952">
        <v>197.83333333333334</v>
      </c>
      <c r="T2952">
        <v>38.016344172505939</v>
      </c>
      <c r="U2952">
        <v>0.57733231865304013</v>
      </c>
    </row>
    <row r="2953" spans="16:21" x14ac:dyDescent="0.3">
      <c r="P2953">
        <f t="shared" si="49"/>
        <v>2949</v>
      </c>
      <c r="Q2953">
        <v>315.75</v>
      </c>
      <c r="R2953">
        <v>38.650238150507029</v>
      </c>
      <c r="S2953">
        <v>190.83333333333334</v>
      </c>
      <c r="T2953">
        <v>38.004385711827197</v>
      </c>
      <c r="U2953">
        <v>0.48846788309040085</v>
      </c>
    </row>
    <row r="2954" spans="16:21" x14ac:dyDescent="0.3">
      <c r="P2954">
        <f t="shared" si="49"/>
        <v>2950</v>
      </c>
      <c r="Q2954">
        <v>329.08333333333331</v>
      </c>
      <c r="R2954">
        <v>47.032789980324793</v>
      </c>
      <c r="S2954">
        <v>180</v>
      </c>
      <c r="T2954">
        <v>48.317134171486771</v>
      </c>
      <c r="U2954">
        <v>-0.17105788674780648</v>
      </c>
    </row>
    <row r="2955" spans="16:21" x14ac:dyDescent="0.3">
      <c r="P2955">
        <f t="shared" si="49"/>
        <v>2951</v>
      </c>
      <c r="Q2955">
        <v>309.66666666666669</v>
      </c>
      <c r="R2955">
        <v>41.905376815638029</v>
      </c>
      <c r="S2955">
        <v>176</v>
      </c>
      <c r="T2955">
        <v>52.723981088477963</v>
      </c>
      <c r="U2955">
        <v>-0.2208726166354662</v>
      </c>
    </row>
    <row r="2956" spans="16:21" x14ac:dyDescent="0.3">
      <c r="P2956">
        <f t="shared" si="49"/>
        <v>2952</v>
      </c>
      <c r="Q2956">
        <v>340.75</v>
      </c>
      <c r="R2956">
        <v>42.099719282156308</v>
      </c>
      <c r="S2956">
        <v>207.08333333333334</v>
      </c>
      <c r="T2956">
        <v>38.232442989818203</v>
      </c>
      <c r="U2956">
        <v>-7.1546266880189474E-2</v>
      </c>
    </row>
    <row r="2957" spans="16:21" x14ac:dyDescent="0.3">
      <c r="P2957">
        <f t="shared" si="49"/>
        <v>2953</v>
      </c>
      <c r="Q2957">
        <v>307.41666666666669</v>
      </c>
      <c r="R2957">
        <v>49.303251475542801</v>
      </c>
      <c r="S2957">
        <v>174.25</v>
      </c>
      <c r="T2957">
        <v>45.635163874124324</v>
      </c>
      <c r="U2957">
        <v>-0.46207851915219966</v>
      </c>
    </row>
    <row r="2958" spans="16:21" x14ac:dyDescent="0.3">
      <c r="P2958">
        <f t="shared" si="49"/>
        <v>2954</v>
      </c>
      <c r="Q2958">
        <v>334.75</v>
      </c>
      <c r="R2958">
        <v>47.361520629764797</v>
      </c>
      <c r="S2958">
        <v>164.75</v>
      </c>
      <c r="T2958">
        <v>46.264309825570329</v>
      </c>
      <c r="U2958">
        <v>0.17484607390009527</v>
      </c>
    </row>
    <row r="2959" spans="16:21" x14ac:dyDescent="0.3">
      <c r="P2959">
        <f t="shared" si="49"/>
        <v>2955</v>
      </c>
      <c r="Q2959">
        <v>324.75</v>
      </c>
      <c r="R2959">
        <v>41.008036906307659</v>
      </c>
      <c r="S2959">
        <v>181.33333333333334</v>
      </c>
      <c r="T2959">
        <v>50.084171575700886</v>
      </c>
      <c r="U2959">
        <v>0.30983885602808919</v>
      </c>
    </row>
    <row r="2960" spans="16:21" x14ac:dyDescent="0.3">
      <c r="P2960">
        <f t="shared" si="49"/>
        <v>2956</v>
      </c>
      <c r="Q2960">
        <v>290.5</v>
      </c>
      <c r="R2960">
        <v>37.681681105135041</v>
      </c>
      <c r="S2960">
        <v>172.83333333333334</v>
      </c>
      <c r="T2960">
        <v>40.780640088902572</v>
      </c>
      <c r="U2960">
        <v>5.9336775200886094E-2</v>
      </c>
    </row>
    <row r="2961" spans="16:21" x14ac:dyDescent="0.3">
      <c r="P2961">
        <f t="shared" si="49"/>
        <v>2957</v>
      </c>
      <c r="Q2961">
        <v>335.41666666666669</v>
      </c>
      <c r="R2961">
        <v>40.304428661091038</v>
      </c>
      <c r="S2961">
        <v>194.83333333333334</v>
      </c>
      <c r="T2961">
        <v>44.958229772116539</v>
      </c>
      <c r="U2961">
        <v>-0.68367690698376493</v>
      </c>
    </row>
    <row r="2962" spans="16:21" x14ac:dyDescent="0.3">
      <c r="P2962">
        <f t="shared" si="49"/>
        <v>2958</v>
      </c>
      <c r="Q2962">
        <v>306.83333333333331</v>
      </c>
      <c r="R2962">
        <v>32.735394615096176</v>
      </c>
      <c r="S2962">
        <v>173.16666666666666</v>
      </c>
      <c r="T2962">
        <v>43.76140543973203</v>
      </c>
      <c r="U2962">
        <v>5.0852426590652977E-2</v>
      </c>
    </row>
    <row r="2963" spans="16:21" x14ac:dyDescent="0.3">
      <c r="P2963">
        <f t="shared" si="49"/>
        <v>2959</v>
      </c>
      <c r="Q2963">
        <v>342.83333333333331</v>
      </c>
      <c r="R2963">
        <v>49.464097785130747</v>
      </c>
      <c r="S2963">
        <v>201.75</v>
      </c>
      <c r="T2963">
        <v>39.224586445470422</v>
      </c>
      <c r="U2963">
        <v>0.32135716866214376</v>
      </c>
    </row>
    <row r="2964" spans="16:21" x14ac:dyDescent="0.3">
      <c r="P2964">
        <f t="shared" si="49"/>
        <v>2960</v>
      </c>
      <c r="Q2964">
        <v>344.5</v>
      </c>
      <c r="R2964">
        <v>48.069079080385592</v>
      </c>
      <c r="S2964">
        <v>169.16666666666666</v>
      </c>
      <c r="T2964">
        <v>41.492240968716821</v>
      </c>
      <c r="U2964">
        <v>-0.18409774746286064</v>
      </c>
    </row>
    <row r="2965" spans="16:21" x14ac:dyDescent="0.3">
      <c r="P2965">
        <f t="shared" si="49"/>
        <v>2961</v>
      </c>
      <c r="Q2965">
        <v>319.25</v>
      </c>
      <c r="R2965">
        <v>48.779885944180648</v>
      </c>
      <c r="S2965">
        <v>210.16666666666666</v>
      </c>
      <c r="T2965">
        <v>30.328004859994916</v>
      </c>
      <c r="U2965">
        <v>0.20226305041497958</v>
      </c>
    </row>
    <row r="2966" spans="16:21" x14ac:dyDescent="0.3">
      <c r="P2966">
        <f t="shared" si="49"/>
        <v>2962</v>
      </c>
      <c r="Q2966">
        <v>307.41666666666669</v>
      </c>
      <c r="R2966">
        <v>45.786973799291175</v>
      </c>
      <c r="S2966">
        <v>186.91666666666666</v>
      </c>
      <c r="T2966">
        <v>35.312779899668421</v>
      </c>
      <c r="U2966">
        <v>-0.17905484812851052</v>
      </c>
    </row>
    <row r="2967" spans="16:21" x14ac:dyDescent="0.3">
      <c r="P2967">
        <f t="shared" si="49"/>
        <v>2963</v>
      </c>
      <c r="Q2967">
        <v>321.25</v>
      </c>
      <c r="R2967">
        <v>53.194540047913669</v>
      </c>
      <c r="S2967">
        <v>172.91666666666666</v>
      </c>
      <c r="T2967">
        <v>52.406554644404657</v>
      </c>
      <c r="U2967">
        <v>-4.4080958180066583E-2</v>
      </c>
    </row>
    <row r="2968" spans="16:21" x14ac:dyDescent="0.3">
      <c r="P2968">
        <f t="shared" si="49"/>
        <v>2964</v>
      </c>
      <c r="Q2968">
        <v>305.66666666666669</v>
      </c>
      <c r="R2968">
        <v>52.249981876174971</v>
      </c>
      <c r="S2968">
        <v>176.08333333333334</v>
      </c>
      <c r="T2968">
        <v>45.269814011171533</v>
      </c>
      <c r="U2968">
        <v>-0.22290278457963855</v>
      </c>
    </row>
    <row r="2969" spans="16:21" x14ac:dyDescent="0.3">
      <c r="P2969">
        <f t="shared" si="49"/>
        <v>2965</v>
      </c>
      <c r="Q2969">
        <v>321.58333333333331</v>
      </c>
      <c r="R2969">
        <v>55.354162746204921</v>
      </c>
      <c r="S2969">
        <v>192.58333333333334</v>
      </c>
      <c r="T2969">
        <v>50.276432818664638</v>
      </c>
      <c r="U2969">
        <v>0.42406398408484292</v>
      </c>
    </row>
    <row r="2970" spans="16:21" x14ac:dyDescent="0.3">
      <c r="P2970">
        <f t="shared" si="49"/>
        <v>2966</v>
      </c>
      <c r="Q2970">
        <v>324.91666666666669</v>
      </c>
      <c r="R2970">
        <v>39.412638336021956</v>
      </c>
      <c r="S2970">
        <v>184.16666666666666</v>
      </c>
      <c r="T2970">
        <v>39.960965802627811</v>
      </c>
      <c r="U2970">
        <v>-5.3555712520886457E-2</v>
      </c>
    </row>
    <row r="2971" spans="16:21" x14ac:dyDescent="0.3">
      <c r="P2971">
        <f t="shared" si="49"/>
        <v>2967</v>
      </c>
      <c r="Q2971">
        <v>318</v>
      </c>
      <c r="R2971">
        <v>51.910762590500177</v>
      </c>
      <c r="S2971">
        <v>188.91666666666666</v>
      </c>
      <c r="T2971">
        <v>34.523926705279585</v>
      </c>
      <c r="U2971">
        <v>0.15511978749067071</v>
      </c>
    </row>
    <row r="2972" spans="16:21" x14ac:dyDescent="0.3">
      <c r="P2972">
        <f t="shared" si="49"/>
        <v>2968</v>
      </c>
      <c r="Q2972">
        <v>320.16666666666669</v>
      </c>
      <c r="R2972">
        <v>41.973656962288693</v>
      </c>
      <c r="S2972">
        <v>197.66666666666666</v>
      </c>
      <c r="T2972">
        <v>37.376057804023404</v>
      </c>
      <c r="U2972">
        <v>0.24608502506577895</v>
      </c>
    </row>
    <row r="2973" spans="16:21" x14ac:dyDescent="0.3">
      <c r="P2973">
        <f t="shared" si="49"/>
        <v>2969</v>
      </c>
      <c r="Q2973">
        <v>310.66666666666669</v>
      </c>
      <c r="R2973">
        <v>51.118993682891706</v>
      </c>
      <c r="S2973">
        <v>179.08333333333334</v>
      </c>
      <c r="T2973">
        <v>46.926360751003642</v>
      </c>
      <c r="U2973">
        <v>-0.43902746108211105</v>
      </c>
    </row>
    <row r="2974" spans="16:21" x14ac:dyDescent="0.3">
      <c r="P2974">
        <f t="shared" si="49"/>
        <v>2970</v>
      </c>
      <c r="Q2974">
        <v>325</v>
      </c>
      <c r="R2974">
        <v>48.848560042050551</v>
      </c>
      <c r="S2974">
        <v>166.58333333333334</v>
      </c>
      <c r="T2974">
        <v>46.734177358046381</v>
      </c>
      <c r="U2974">
        <v>0.17919812455055975</v>
      </c>
    </row>
    <row r="2975" spans="16:21" x14ac:dyDescent="0.3">
      <c r="P2975">
        <f t="shared" si="49"/>
        <v>2971</v>
      </c>
      <c r="Q2975">
        <v>318.75</v>
      </c>
      <c r="R2975">
        <v>56.791684730649209</v>
      </c>
      <c r="S2975">
        <v>190.25</v>
      </c>
      <c r="T2975">
        <v>46.045678901005964</v>
      </c>
      <c r="U2975">
        <v>0.13188712171315375</v>
      </c>
    </row>
    <row r="2976" spans="16:21" x14ac:dyDescent="0.3">
      <c r="P2976">
        <f t="shared" si="49"/>
        <v>2972</v>
      </c>
      <c r="Q2976">
        <v>343.5</v>
      </c>
      <c r="R2976">
        <v>44.655245034496332</v>
      </c>
      <c r="S2976">
        <v>166.58333333333334</v>
      </c>
      <c r="T2976">
        <v>35.826496881329057</v>
      </c>
      <c r="U2976">
        <v>-0.1921497770669581</v>
      </c>
    </row>
    <row r="2977" spans="16:21" x14ac:dyDescent="0.3">
      <c r="P2977">
        <f t="shared" si="49"/>
        <v>2973</v>
      </c>
      <c r="Q2977">
        <v>330.5</v>
      </c>
      <c r="R2977">
        <v>52.501948015807429</v>
      </c>
      <c r="S2977">
        <v>176.5</v>
      </c>
      <c r="T2977">
        <v>42.376022379728759</v>
      </c>
      <c r="U2977">
        <v>8.0741841113392665E-2</v>
      </c>
    </row>
    <row r="2978" spans="16:21" x14ac:dyDescent="0.3">
      <c r="P2978">
        <f t="shared" si="49"/>
        <v>2974</v>
      </c>
      <c r="Q2978">
        <v>313.91666666666669</v>
      </c>
      <c r="R2978">
        <v>49.648690055654349</v>
      </c>
      <c r="S2978">
        <v>200.16666666666666</v>
      </c>
      <c r="T2978">
        <v>33.000918260869767</v>
      </c>
      <c r="U2978">
        <v>-0.49152999707900857</v>
      </c>
    </row>
    <row r="2979" spans="16:21" x14ac:dyDescent="0.3">
      <c r="P2979">
        <f t="shared" si="49"/>
        <v>2975</v>
      </c>
      <c r="Q2979">
        <v>294.66666666666669</v>
      </c>
      <c r="R2979">
        <v>41.788065571912043</v>
      </c>
      <c r="S2979">
        <v>181.83333333333334</v>
      </c>
      <c r="T2979">
        <v>50.233696284707584</v>
      </c>
      <c r="U2979">
        <v>-8.7076304617337758E-2</v>
      </c>
    </row>
    <row r="2980" spans="16:21" x14ac:dyDescent="0.3">
      <c r="P2980">
        <f t="shared" si="49"/>
        <v>2976</v>
      </c>
      <c r="Q2980">
        <v>301.83333333333331</v>
      </c>
      <c r="R2980">
        <v>38.76463555480661</v>
      </c>
      <c r="S2980">
        <v>187</v>
      </c>
      <c r="T2980">
        <v>36.326799523717526</v>
      </c>
      <c r="U2980">
        <v>-8.5215462129949182E-2</v>
      </c>
    </row>
    <row r="2981" spans="16:21" x14ac:dyDescent="0.3">
      <c r="P2981">
        <f t="shared" si="49"/>
        <v>2977</v>
      </c>
      <c r="Q2981">
        <v>339.25</v>
      </c>
      <c r="R2981">
        <v>43.512015059583881</v>
      </c>
      <c r="S2981">
        <v>176.25</v>
      </c>
      <c r="T2981">
        <v>53.047363056731932</v>
      </c>
      <c r="U2981">
        <v>-0.14091080916026014</v>
      </c>
    </row>
    <row r="2982" spans="16:21" x14ac:dyDescent="0.3">
      <c r="P2982">
        <f t="shared" si="49"/>
        <v>2978</v>
      </c>
      <c r="Q2982">
        <v>339.41666666666669</v>
      </c>
      <c r="R2982">
        <v>42.756091183986172</v>
      </c>
      <c r="S2982">
        <v>181.08333333333334</v>
      </c>
      <c r="T2982">
        <v>50.327036531675574</v>
      </c>
      <c r="U2982">
        <v>0.51739580626594306</v>
      </c>
    </row>
    <row r="2983" spans="16:21" x14ac:dyDescent="0.3">
      <c r="P2983">
        <f t="shared" si="49"/>
        <v>2979</v>
      </c>
      <c r="Q2983">
        <v>314.16666666666669</v>
      </c>
      <c r="R2983">
        <v>35.187377213306512</v>
      </c>
      <c r="S2983">
        <v>170.33333333333334</v>
      </c>
      <c r="T2983">
        <v>48.385447348882877</v>
      </c>
      <c r="U2983">
        <v>0.18401911513289784</v>
      </c>
    </row>
    <row r="2984" spans="16:21" x14ac:dyDescent="0.3">
      <c r="P2984">
        <f t="shared" si="49"/>
        <v>2980</v>
      </c>
      <c r="Q2984">
        <v>329.5</v>
      </c>
      <c r="R2984">
        <v>43.839583607843394</v>
      </c>
      <c r="S2984">
        <v>162.08333333333334</v>
      </c>
      <c r="T2984">
        <v>42.249170692954742</v>
      </c>
      <c r="U2984">
        <v>0.27120287487261691</v>
      </c>
    </row>
    <row r="2985" spans="16:21" x14ac:dyDescent="0.3">
      <c r="P2985">
        <f t="shared" si="49"/>
        <v>2981</v>
      </c>
      <c r="Q2985">
        <v>313.25</v>
      </c>
      <c r="R2985">
        <v>40.186214280295403</v>
      </c>
      <c r="S2985">
        <v>176.25</v>
      </c>
      <c r="T2985">
        <v>37.143762476479019</v>
      </c>
      <c r="U2985">
        <v>-9.0061480788806325E-2</v>
      </c>
    </row>
    <row r="2986" spans="16:21" x14ac:dyDescent="0.3">
      <c r="P2986">
        <f t="shared" si="49"/>
        <v>2982</v>
      </c>
      <c r="Q2986">
        <v>304.75</v>
      </c>
      <c r="R2986">
        <v>36.588932752951401</v>
      </c>
      <c r="S2986">
        <v>191.33333333333334</v>
      </c>
      <c r="T2986">
        <v>46.195893822509895</v>
      </c>
      <c r="U2986">
        <v>1.8447958733805218E-2</v>
      </c>
    </row>
    <row r="2987" spans="16:21" x14ac:dyDescent="0.3">
      <c r="P2987">
        <f t="shared" si="49"/>
        <v>2983</v>
      </c>
      <c r="Q2987">
        <v>328.75</v>
      </c>
      <c r="R2987">
        <v>36.279533423881645</v>
      </c>
      <c r="S2987">
        <v>159.16666666666666</v>
      </c>
      <c r="T2987">
        <v>42.990132764990584</v>
      </c>
      <c r="U2987">
        <v>0.11281582171737992</v>
      </c>
    </row>
    <row r="2988" spans="16:21" x14ac:dyDescent="0.3">
      <c r="P2988">
        <f t="shared" si="49"/>
        <v>2984</v>
      </c>
      <c r="Q2988">
        <v>321.41666666666669</v>
      </c>
      <c r="R2988">
        <v>38.512001277838699</v>
      </c>
      <c r="S2988">
        <v>191.33333333333334</v>
      </c>
      <c r="T2988">
        <v>56.727952598878517</v>
      </c>
      <c r="U2988">
        <v>-0.10247543017128112</v>
      </c>
    </row>
    <row r="2989" spans="16:21" x14ac:dyDescent="0.3">
      <c r="P2989">
        <f t="shared" si="49"/>
        <v>2985</v>
      </c>
      <c r="Q2989">
        <v>317.66666666666669</v>
      </c>
      <c r="R2989">
        <v>48.524283205484529</v>
      </c>
      <c r="S2989">
        <v>190.33333333333334</v>
      </c>
      <c r="T2989">
        <v>47.075052905552937</v>
      </c>
      <c r="U2989">
        <v>-0.23125084685210578</v>
      </c>
    </row>
    <row r="2990" spans="16:21" x14ac:dyDescent="0.3">
      <c r="P2990">
        <f t="shared" si="49"/>
        <v>2986</v>
      </c>
      <c r="Q2990">
        <v>324.41666666666669</v>
      </c>
      <c r="R2990">
        <v>43.023161485906996</v>
      </c>
      <c r="S2990">
        <v>189.25</v>
      </c>
      <c r="T2990">
        <v>53.589559702342292</v>
      </c>
      <c r="U2990">
        <v>0.10873758882566666</v>
      </c>
    </row>
    <row r="2991" spans="16:21" x14ac:dyDescent="0.3">
      <c r="P2991">
        <f t="shared" si="49"/>
        <v>2987</v>
      </c>
      <c r="Q2991">
        <v>307.83333333333331</v>
      </c>
      <c r="R2991">
        <v>39.581523084603212</v>
      </c>
      <c r="S2991">
        <v>187.5</v>
      </c>
      <c r="T2991">
        <v>33.112755026644123</v>
      </c>
      <c r="U2991">
        <v>-0.39480658565070637</v>
      </c>
    </row>
    <row r="2992" spans="16:21" x14ac:dyDescent="0.3">
      <c r="P2992">
        <f t="shared" si="49"/>
        <v>2988</v>
      </c>
      <c r="Q2992">
        <v>338.91666666666669</v>
      </c>
      <c r="R2992">
        <v>41.243089411953989</v>
      </c>
      <c r="S2992">
        <v>182.41666666666666</v>
      </c>
      <c r="T2992">
        <v>42.638988418269669</v>
      </c>
      <c r="U2992">
        <v>-7.8503290628243141E-2</v>
      </c>
    </row>
    <row r="2993" spans="16:21" x14ac:dyDescent="0.3">
      <c r="P2993">
        <f t="shared" si="49"/>
        <v>2989</v>
      </c>
      <c r="Q2993">
        <v>328.83333333333331</v>
      </c>
      <c r="R2993">
        <v>53.202585947631896</v>
      </c>
      <c r="S2993">
        <v>199.41666666666666</v>
      </c>
      <c r="T2993">
        <v>51.225807298014693</v>
      </c>
      <c r="U2993">
        <v>-0.20198162546188556</v>
      </c>
    </row>
    <row r="2994" spans="16:21" x14ac:dyDescent="0.3">
      <c r="P2994">
        <f t="shared" si="49"/>
        <v>2990</v>
      </c>
      <c r="Q2994">
        <v>352.91666666666669</v>
      </c>
      <c r="R2994">
        <v>37.276505721270148</v>
      </c>
      <c r="S2994">
        <v>197.66666666666666</v>
      </c>
      <c r="T2994">
        <v>57.38123439423434</v>
      </c>
      <c r="U2994">
        <v>-9.164697390980539E-2</v>
      </c>
    </row>
    <row r="2995" spans="16:21" x14ac:dyDescent="0.3">
      <c r="P2995">
        <f t="shared" si="49"/>
        <v>2991</v>
      </c>
      <c r="Q2995">
        <v>314.33333333333331</v>
      </c>
      <c r="R2995">
        <v>47.430970575110273</v>
      </c>
      <c r="S2995">
        <v>193.41666666666666</v>
      </c>
      <c r="T2995">
        <v>47.852915430008203</v>
      </c>
      <c r="U2995">
        <v>-0.14357726571298604</v>
      </c>
    </row>
    <row r="2996" spans="16:21" x14ac:dyDescent="0.3">
      <c r="P2996">
        <f t="shared" si="49"/>
        <v>2992</v>
      </c>
      <c r="Q2996">
        <v>323</v>
      </c>
      <c r="R2996">
        <v>41.684965678723593</v>
      </c>
      <c r="S2996">
        <v>184.16666666666666</v>
      </c>
      <c r="T2996">
        <v>40.293995341813179</v>
      </c>
      <c r="U2996">
        <v>-7.9237107117053715E-2</v>
      </c>
    </row>
    <row r="2997" spans="16:21" x14ac:dyDescent="0.3">
      <c r="P2997">
        <f t="shared" si="49"/>
        <v>2993</v>
      </c>
      <c r="Q2997">
        <v>315</v>
      </c>
      <c r="R2997">
        <v>52.153619241621193</v>
      </c>
      <c r="S2997">
        <v>179.33333333333334</v>
      </c>
      <c r="T2997">
        <v>40.692490558809368</v>
      </c>
      <c r="U2997">
        <v>0.31955632567303283</v>
      </c>
    </row>
    <row r="2998" spans="16:21" x14ac:dyDescent="0.3">
      <c r="P2998">
        <f t="shared" si="49"/>
        <v>2994</v>
      </c>
      <c r="Q2998">
        <v>304</v>
      </c>
      <c r="R2998">
        <v>52.854861305620354</v>
      </c>
      <c r="S2998">
        <v>190.25</v>
      </c>
      <c r="T2998">
        <v>46.132467367945381</v>
      </c>
      <c r="U2998">
        <v>-2.0543162094153494E-2</v>
      </c>
    </row>
    <row r="2999" spans="16:21" x14ac:dyDescent="0.3">
      <c r="P2999">
        <f t="shared" si="49"/>
        <v>2995</v>
      </c>
      <c r="Q2999">
        <v>315.16666666666669</v>
      </c>
      <c r="R2999">
        <v>44.980467141220657</v>
      </c>
      <c r="S2999">
        <v>159.41666666666666</v>
      </c>
      <c r="T2999">
        <v>29.858631562546208</v>
      </c>
      <c r="U2999">
        <v>-0.28522711408334589</v>
      </c>
    </row>
    <row r="3000" spans="16:21" x14ac:dyDescent="0.3">
      <c r="P3000">
        <f t="shared" si="49"/>
        <v>2996</v>
      </c>
      <c r="Q3000">
        <v>333.5</v>
      </c>
      <c r="R3000">
        <v>38.806044515115055</v>
      </c>
      <c r="S3000">
        <v>199.33333333333334</v>
      </c>
      <c r="T3000">
        <v>35.23256069793019</v>
      </c>
      <c r="U3000">
        <v>-0.18916727128676994</v>
      </c>
    </row>
    <row r="3001" spans="16:21" x14ac:dyDescent="0.3">
      <c r="P3001">
        <f t="shared" si="49"/>
        <v>2997</v>
      </c>
      <c r="Q3001">
        <v>316.75</v>
      </c>
      <c r="R3001">
        <v>55.824603569003187</v>
      </c>
      <c r="S3001">
        <v>214.75</v>
      </c>
      <c r="T3001">
        <v>34.803670130396512</v>
      </c>
      <c r="U3001">
        <v>7.1320245116963901E-2</v>
      </c>
    </row>
    <row r="3002" spans="16:21" x14ac:dyDescent="0.3">
      <c r="P3002">
        <f t="shared" si="49"/>
        <v>2998</v>
      </c>
      <c r="Q3002">
        <v>336.5</v>
      </c>
      <c r="R3002">
        <v>34.932402254536221</v>
      </c>
      <c r="S3002">
        <v>183.75</v>
      </c>
      <c r="T3002">
        <v>39.722045630744006</v>
      </c>
      <c r="U3002">
        <v>-0.18826017490105493</v>
      </c>
    </row>
    <row r="3003" spans="16:21" x14ac:dyDescent="0.3">
      <c r="P3003">
        <f t="shared" si="49"/>
        <v>2999</v>
      </c>
      <c r="Q3003">
        <v>332.83333333333331</v>
      </c>
      <c r="R3003">
        <v>41.08048272119094</v>
      </c>
      <c r="S3003">
        <v>196.5</v>
      </c>
      <c r="T3003">
        <v>40.322563049849535</v>
      </c>
      <c r="U3003">
        <v>-3.2434792797023347E-2</v>
      </c>
    </row>
    <row r="3004" spans="16:21" x14ac:dyDescent="0.3">
      <c r="P3004">
        <f t="shared" si="49"/>
        <v>3000</v>
      </c>
      <c r="Q3004">
        <v>299.41666666666669</v>
      </c>
      <c r="R3004">
        <v>45.669680281010329</v>
      </c>
      <c r="S3004">
        <v>208</v>
      </c>
      <c r="T3004">
        <v>37.165477627399426</v>
      </c>
      <c r="U3004">
        <v>-0.33608827007359321</v>
      </c>
    </row>
    <row r="3005" spans="16:21" x14ac:dyDescent="0.3">
      <c r="P3005">
        <f t="shared" si="49"/>
        <v>3001</v>
      </c>
      <c r="Q3005">
        <v>313.58333333333331</v>
      </c>
      <c r="R3005">
        <v>54.078156123308943</v>
      </c>
      <c r="S3005">
        <v>169.83333333333334</v>
      </c>
      <c r="T3005">
        <v>47.037380364080157</v>
      </c>
      <c r="U3005">
        <v>-0.31696317344642033</v>
      </c>
    </row>
    <row r="3006" spans="16:21" x14ac:dyDescent="0.3">
      <c r="P3006">
        <f t="shared" si="49"/>
        <v>3002</v>
      </c>
      <c r="Q3006">
        <v>299.83333333333331</v>
      </c>
      <c r="R3006">
        <v>29.241419357832239</v>
      </c>
      <c r="S3006">
        <v>167.75</v>
      </c>
      <c r="T3006">
        <v>31.104296692374717</v>
      </c>
      <c r="U3006">
        <v>-7.4313797160275141E-2</v>
      </c>
    </row>
    <row r="3007" spans="16:21" x14ac:dyDescent="0.3">
      <c r="P3007">
        <f t="shared" si="49"/>
        <v>3003</v>
      </c>
      <c r="Q3007">
        <v>325.58333333333331</v>
      </c>
      <c r="R3007">
        <v>63.705941400288381</v>
      </c>
      <c r="S3007">
        <v>180.08333333333334</v>
      </c>
      <c r="T3007">
        <v>33.183945552393915</v>
      </c>
      <c r="U3007">
        <v>0.20067019351931401</v>
      </c>
    </row>
    <row r="3008" spans="16:21" x14ac:dyDescent="0.3">
      <c r="P3008">
        <f t="shared" si="49"/>
        <v>3004</v>
      </c>
      <c r="Q3008">
        <v>321.58333333333331</v>
      </c>
      <c r="R3008">
        <v>45.086700988879336</v>
      </c>
      <c r="S3008">
        <v>207.58333333333334</v>
      </c>
      <c r="T3008">
        <v>41.792688210724009</v>
      </c>
      <c r="U3008">
        <v>0.5499968796399709</v>
      </c>
    </row>
    <row r="3009" spans="16:21" x14ac:dyDescent="0.3">
      <c r="P3009">
        <f t="shared" si="49"/>
        <v>3005</v>
      </c>
      <c r="Q3009">
        <v>331.41666666666669</v>
      </c>
      <c r="R3009">
        <v>50.269199558401873</v>
      </c>
      <c r="S3009">
        <v>167</v>
      </c>
      <c r="T3009">
        <v>38.786126854374572</v>
      </c>
      <c r="U3009">
        <v>-0.21084314679236676</v>
      </c>
    </row>
    <row r="3010" spans="16:21" x14ac:dyDescent="0.3">
      <c r="P3010">
        <f t="shared" si="49"/>
        <v>3006</v>
      </c>
      <c r="Q3010">
        <v>328.58333333333331</v>
      </c>
      <c r="R3010">
        <v>43.876807568740112</v>
      </c>
      <c r="S3010">
        <v>194.16666666666666</v>
      </c>
      <c r="T3010">
        <v>39.869864065557863</v>
      </c>
      <c r="U3010">
        <v>-0.13304414822381749</v>
      </c>
    </row>
    <row r="3011" spans="16:21" x14ac:dyDescent="0.3">
      <c r="P3011">
        <f t="shared" si="49"/>
        <v>3007</v>
      </c>
      <c r="Q3011">
        <v>322.66666666666669</v>
      </c>
      <c r="R3011">
        <v>43.21685978523864</v>
      </c>
      <c r="S3011">
        <v>176.25</v>
      </c>
      <c r="T3011">
        <v>41.770204691861402</v>
      </c>
      <c r="U3011">
        <v>-0.17847657266646488</v>
      </c>
    </row>
    <row r="3012" spans="16:21" x14ac:dyDescent="0.3">
      <c r="P3012">
        <f t="shared" si="49"/>
        <v>3008</v>
      </c>
      <c r="Q3012">
        <v>333.16666666666669</v>
      </c>
      <c r="R3012">
        <v>52.095774271717126</v>
      </c>
      <c r="S3012">
        <v>197.16666666666666</v>
      </c>
      <c r="T3012">
        <v>23.111718134996302</v>
      </c>
      <c r="U3012">
        <v>-0.10928011662512657</v>
      </c>
    </row>
    <row r="3013" spans="16:21" x14ac:dyDescent="0.3">
      <c r="P3013">
        <f t="shared" si="49"/>
        <v>3009</v>
      </c>
      <c r="Q3013">
        <v>349.58333333333331</v>
      </c>
      <c r="R3013">
        <v>51.825683933273105</v>
      </c>
      <c r="S3013">
        <v>187.58333333333334</v>
      </c>
      <c r="T3013">
        <v>46.37291202520035</v>
      </c>
      <c r="U3013">
        <v>0.24931231116527736</v>
      </c>
    </row>
    <row r="3014" spans="16:21" x14ac:dyDescent="0.3">
      <c r="P3014">
        <f t="shared" ref="P3014:P3077" si="50">P3013+1</f>
        <v>3010</v>
      </c>
      <c r="Q3014">
        <v>320.16666666666669</v>
      </c>
      <c r="R3014">
        <v>43.080966759924316</v>
      </c>
      <c r="S3014">
        <v>174.41666666666666</v>
      </c>
      <c r="T3014">
        <v>38.407997115499839</v>
      </c>
      <c r="U3014">
        <v>0.26790372690907255</v>
      </c>
    </row>
    <row r="3015" spans="16:21" x14ac:dyDescent="0.3">
      <c r="P3015">
        <f t="shared" si="50"/>
        <v>3011</v>
      </c>
      <c r="Q3015">
        <v>313.41666666666669</v>
      </c>
      <c r="R3015">
        <v>53.766258992611839</v>
      </c>
      <c r="S3015">
        <v>174.83333333333334</v>
      </c>
      <c r="T3015">
        <v>49.399730093729616</v>
      </c>
      <c r="U3015">
        <v>-0.29353921700099134</v>
      </c>
    </row>
    <row r="3016" spans="16:21" x14ac:dyDescent="0.3">
      <c r="P3016">
        <f t="shared" si="50"/>
        <v>3012</v>
      </c>
      <c r="Q3016">
        <v>312.16666666666669</v>
      </c>
      <c r="R3016">
        <v>46.701826581629689</v>
      </c>
      <c r="S3016">
        <v>198.5</v>
      </c>
      <c r="T3016">
        <v>53.061713641244708</v>
      </c>
      <c r="U3016">
        <v>-0.27524987025814762</v>
      </c>
    </row>
    <row r="3017" spans="16:21" x14ac:dyDescent="0.3">
      <c r="P3017">
        <f t="shared" si="50"/>
        <v>3013</v>
      </c>
      <c r="Q3017">
        <v>310</v>
      </c>
      <c r="R3017">
        <v>54.662601474865795</v>
      </c>
      <c r="S3017">
        <v>171.91666666666666</v>
      </c>
      <c r="T3017">
        <v>45.315978184166788</v>
      </c>
      <c r="U3017">
        <v>-0.27411204435848863</v>
      </c>
    </row>
    <row r="3018" spans="16:21" x14ac:dyDescent="0.3">
      <c r="P3018">
        <f t="shared" si="50"/>
        <v>3014</v>
      </c>
      <c r="Q3018">
        <v>358.41666666666669</v>
      </c>
      <c r="R3018">
        <v>30.660778420211926</v>
      </c>
      <c r="S3018">
        <v>176</v>
      </c>
      <c r="T3018">
        <v>30.777796010642597</v>
      </c>
      <c r="U3018">
        <v>0.68735421279090336</v>
      </c>
    </row>
    <row r="3019" spans="16:21" x14ac:dyDescent="0.3">
      <c r="P3019">
        <f t="shared" si="50"/>
        <v>3015</v>
      </c>
      <c r="Q3019">
        <v>330.58333333333331</v>
      </c>
      <c r="R3019">
        <v>30.404719529983662</v>
      </c>
      <c r="S3019">
        <v>194.16666666666666</v>
      </c>
      <c r="T3019">
        <v>50.968498886938789</v>
      </c>
      <c r="U3019">
        <v>7.0737833633396405E-2</v>
      </c>
    </row>
    <row r="3020" spans="16:21" x14ac:dyDescent="0.3">
      <c r="P3020">
        <f t="shared" si="50"/>
        <v>3016</v>
      </c>
      <c r="Q3020">
        <v>318.08333333333331</v>
      </c>
      <c r="R3020">
        <v>48.897775248393778</v>
      </c>
      <c r="S3020">
        <v>163.66666666666666</v>
      </c>
      <c r="T3020">
        <v>41.436333054092742</v>
      </c>
      <c r="U3020">
        <v>0.23077118013642273</v>
      </c>
    </row>
    <row r="3021" spans="16:21" x14ac:dyDescent="0.3">
      <c r="P3021">
        <f t="shared" si="50"/>
        <v>3017</v>
      </c>
      <c r="Q3021">
        <v>313.25</v>
      </c>
      <c r="R3021">
        <v>44.835304676722622</v>
      </c>
      <c r="S3021">
        <v>168.5</v>
      </c>
      <c r="T3021">
        <v>33.337120996925279</v>
      </c>
      <c r="U3021">
        <v>0.25779309802927569</v>
      </c>
    </row>
    <row r="3022" spans="16:21" x14ac:dyDescent="0.3">
      <c r="P3022">
        <f t="shared" si="50"/>
        <v>3018</v>
      </c>
      <c r="Q3022">
        <v>297.41666666666669</v>
      </c>
      <c r="R3022">
        <v>49.345642403787096</v>
      </c>
      <c r="S3022">
        <v>171.33333333333334</v>
      </c>
      <c r="T3022">
        <v>41.513050156948658</v>
      </c>
      <c r="U3022">
        <v>-0.1608577306303986</v>
      </c>
    </row>
    <row r="3023" spans="16:21" x14ac:dyDescent="0.3">
      <c r="P3023">
        <f t="shared" si="50"/>
        <v>3019</v>
      </c>
      <c r="Q3023">
        <v>335.41666666666669</v>
      </c>
      <c r="R3023">
        <v>44.178271774365555</v>
      </c>
      <c r="S3023">
        <v>188.91666666666666</v>
      </c>
      <c r="T3023">
        <v>46.815806059168722</v>
      </c>
      <c r="U3023">
        <v>-0.39957456866541047</v>
      </c>
    </row>
    <row r="3024" spans="16:21" x14ac:dyDescent="0.3">
      <c r="P3024">
        <f t="shared" si="50"/>
        <v>3020</v>
      </c>
      <c r="Q3024">
        <v>314.91666666666669</v>
      </c>
      <c r="R3024">
        <v>51.369354736658053</v>
      </c>
      <c r="S3024">
        <v>192.66666666666666</v>
      </c>
      <c r="T3024">
        <v>40.995195579556174</v>
      </c>
      <c r="U3024">
        <v>0.20426049678415684</v>
      </c>
    </row>
    <row r="3025" spans="16:21" x14ac:dyDescent="0.3">
      <c r="P3025">
        <f t="shared" si="50"/>
        <v>3021</v>
      </c>
      <c r="Q3025">
        <v>311.25</v>
      </c>
      <c r="R3025">
        <v>37.649399367417175</v>
      </c>
      <c r="S3025">
        <v>174.66666666666666</v>
      </c>
      <c r="T3025">
        <v>46.663852729014494</v>
      </c>
      <c r="U3025">
        <v>0.29748219584208041</v>
      </c>
    </row>
    <row r="3026" spans="16:21" x14ac:dyDescent="0.3">
      <c r="P3026">
        <f t="shared" si="50"/>
        <v>3022</v>
      </c>
      <c r="Q3026">
        <v>293.33333333333331</v>
      </c>
      <c r="R3026">
        <v>39.386969080310429</v>
      </c>
      <c r="S3026">
        <v>175.91666666666666</v>
      </c>
      <c r="T3026">
        <v>42.711417109657617</v>
      </c>
      <c r="U3026">
        <v>0.22790229587165201</v>
      </c>
    </row>
    <row r="3027" spans="16:21" x14ac:dyDescent="0.3">
      <c r="P3027">
        <f t="shared" si="50"/>
        <v>3023</v>
      </c>
      <c r="Q3027">
        <v>328.58333333333331</v>
      </c>
      <c r="R3027">
        <v>47.957288446611763</v>
      </c>
      <c r="S3027">
        <v>167</v>
      </c>
      <c r="T3027">
        <v>35.393887505150843</v>
      </c>
      <c r="U3027">
        <v>-0.28107243450995251</v>
      </c>
    </row>
    <row r="3028" spans="16:21" x14ac:dyDescent="0.3">
      <c r="P3028">
        <f t="shared" si="50"/>
        <v>3024</v>
      </c>
      <c r="Q3028">
        <v>336.5</v>
      </c>
      <c r="R3028">
        <v>53.43730396029963</v>
      </c>
      <c r="S3028">
        <v>175.83333333333334</v>
      </c>
      <c r="T3028">
        <v>60.167694946304174</v>
      </c>
      <c r="U3028">
        <v>0.16331519237336231</v>
      </c>
    </row>
    <row r="3029" spans="16:21" x14ac:dyDescent="0.3">
      <c r="P3029">
        <f t="shared" si="50"/>
        <v>3025</v>
      </c>
      <c r="Q3029">
        <v>297.25</v>
      </c>
      <c r="R3029">
        <v>42.8764080076254</v>
      </c>
      <c r="S3029">
        <v>200.5</v>
      </c>
      <c r="T3029">
        <v>44.594129250792236</v>
      </c>
      <c r="U3029">
        <v>-0.28553569204158419</v>
      </c>
    </row>
    <row r="3030" spans="16:21" x14ac:dyDescent="0.3">
      <c r="P3030">
        <f t="shared" si="50"/>
        <v>3026</v>
      </c>
      <c r="Q3030">
        <v>335.66666666666669</v>
      </c>
      <c r="R3030">
        <v>45.933416897491902</v>
      </c>
      <c r="S3030">
        <v>199.25</v>
      </c>
      <c r="T3030">
        <v>56.730823752492469</v>
      </c>
      <c r="U3030">
        <v>-9.6984932549555813E-2</v>
      </c>
    </row>
    <row r="3031" spans="16:21" x14ac:dyDescent="0.3">
      <c r="P3031">
        <f t="shared" si="50"/>
        <v>3027</v>
      </c>
      <c r="Q3031">
        <v>328.83333333333331</v>
      </c>
      <c r="R3031">
        <v>42.650446727562105</v>
      </c>
      <c r="S3031">
        <v>198</v>
      </c>
      <c r="T3031">
        <v>39.653040695054351</v>
      </c>
      <c r="U3031">
        <v>0.21297160601942108</v>
      </c>
    </row>
    <row r="3032" spans="16:21" x14ac:dyDescent="0.3">
      <c r="P3032">
        <f t="shared" si="50"/>
        <v>3028</v>
      </c>
      <c r="Q3032">
        <v>342.91666666666669</v>
      </c>
      <c r="R3032">
        <v>50.298126358260326</v>
      </c>
      <c r="S3032">
        <v>185.58333333333334</v>
      </c>
      <c r="T3032">
        <v>40.293149278604183</v>
      </c>
      <c r="U3032">
        <v>-0.52613925869549538</v>
      </c>
    </row>
    <row r="3033" spans="16:21" x14ac:dyDescent="0.3">
      <c r="P3033">
        <f t="shared" si="50"/>
        <v>3029</v>
      </c>
      <c r="Q3033">
        <v>314.25</v>
      </c>
      <c r="R3033">
        <v>42.069477166835682</v>
      </c>
      <c r="S3033">
        <v>177.66666666666666</v>
      </c>
      <c r="T3033">
        <v>51.086972780531731</v>
      </c>
      <c r="U3033">
        <v>0.43259180435607697</v>
      </c>
    </row>
    <row r="3034" spans="16:21" x14ac:dyDescent="0.3">
      <c r="P3034">
        <f t="shared" si="50"/>
        <v>3030</v>
      </c>
      <c r="Q3034">
        <v>301.75</v>
      </c>
      <c r="R3034">
        <v>38.975808347789737</v>
      </c>
      <c r="S3034">
        <v>185.83333333333334</v>
      </c>
      <c r="T3034">
        <v>32.837986133947602</v>
      </c>
      <c r="U3034">
        <v>0.17689771154932757</v>
      </c>
    </row>
    <row r="3035" spans="16:21" x14ac:dyDescent="0.3">
      <c r="P3035">
        <f t="shared" si="50"/>
        <v>3031</v>
      </c>
      <c r="Q3035">
        <v>353.75</v>
      </c>
      <c r="R3035">
        <v>34.573045202085602</v>
      </c>
      <c r="S3035">
        <v>185.33333333333334</v>
      </c>
      <c r="T3035">
        <v>42.033175930303919</v>
      </c>
      <c r="U3035">
        <v>-0.22971013013134212</v>
      </c>
    </row>
    <row r="3036" spans="16:21" x14ac:dyDescent="0.3">
      <c r="P3036">
        <f t="shared" si="50"/>
        <v>3032</v>
      </c>
      <c r="Q3036">
        <v>331.41666666666669</v>
      </c>
      <c r="R3036">
        <v>47.221833034641108</v>
      </c>
      <c r="S3036">
        <v>165.91666666666666</v>
      </c>
      <c r="T3036">
        <v>55.865843090769033</v>
      </c>
      <c r="U3036">
        <v>0.38510737949679846</v>
      </c>
    </row>
    <row r="3037" spans="16:21" x14ac:dyDescent="0.3">
      <c r="P3037">
        <f t="shared" si="50"/>
        <v>3033</v>
      </c>
      <c r="Q3037">
        <v>296.66666666666669</v>
      </c>
      <c r="R3037">
        <v>40.589594128485182</v>
      </c>
      <c r="S3037">
        <v>184.91666666666666</v>
      </c>
      <c r="T3037">
        <v>53.855797920901438</v>
      </c>
      <c r="U3037">
        <v>-0.18815455469280232</v>
      </c>
    </row>
    <row r="3038" spans="16:21" x14ac:dyDescent="0.3">
      <c r="P3038">
        <f t="shared" si="50"/>
        <v>3034</v>
      </c>
      <c r="Q3038">
        <v>308.91666666666669</v>
      </c>
      <c r="R3038">
        <v>41.790512914978407</v>
      </c>
      <c r="S3038">
        <v>198.91666666666666</v>
      </c>
      <c r="T3038">
        <v>47.544158102725632</v>
      </c>
      <c r="U3038">
        <v>0.42784517496665475</v>
      </c>
    </row>
    <row r="3039" spans="16:21" x14ac:dyDescent="0.3">
      <c r="P3039">
        <f t="shared" si="50"/>
        <v>3035</v>
      </c>
      <c r="Q3039">
        <v>348.16666666666669</v>
      </c>
      <c r="R3039">
        <v>57.872639686145568</v>
      </c>
      <c r="S3039">
        <v>184.16666666666666</v>
      </c>
      <c r="T3039">
        <v>47.701407132539018</v>
      </c>
      <c r="U3039">
        <v>0.26913279310596766</v>
      </c>
    </row>
    <row r="3040" spans="16:21" x14ac:dyDescent="0.3">
      <c r="P3040">
        <f t="shared" si="50"/>
        <v>3036</v>
      </c>
      <c r="Q3040">
        <v>322.16666666666669</v>
      </c>
      <c r="R3040">
        <v>34.572278262249817</v>
      </c>
      <c r="S3040">
        <v>205.16666666666666</v>
      </c>
      <c r="T3040">
        <v>36.816086734255776</v>
      </c>
      <c r="U3040">
        <v>0.44265961819429356</v>
      </c>
    </row>
    <row r="3041" spans="16:21" x14ac:dyDescent="0.3">
      <c r="P3041">
        <f t="shared" si="50"/>
        <v>3037</v>
      </c>
      <c r="Q3041">
        <v>304.75</v>
      </c>
      <c r="R3041">
        <v>60.0410844187696</v>
      </c>
      <c r="S3041">
        <v>182.41666666666666</v>
      </c>
      <c r="T3041">
        <v>47.189094143251019</v>
      </c>
      <c r="U3041">
        <v>0.2164288726819279</v>
      </c>
    </row>
    <row r="3042" spans="16:21" x14ac:dyDescent="0.3">
      <c r="P3042">
        <f t="shared" si="50"/>
        <v>3038</v>
      </c>
      <c r="Q3042">
        <v>308.83333333333331</v>
      </c>
      <c r="R3042">
        <v>31.602167167727114</v>
      </c>
      <c r="S3042">
        <v>173.58333333333334</v>
      </c>
      <c r="T3042">
        <v>39.541596816363914</v>
      </c>
      <c r="U3042">
        <v>-8.7179401912411865E-3</v>
      </c>
    </row>
    <row r="3043" spans="16:21" x14ac:dyDescent="0.3">
      <c r="P3043">
        <f t="shared" si="50"/>
        <v>3039</v>
      </c>
      <c r="Q3043">
        <v>338.41666666666669</v>
      </c>
      <c r="R3043">
        <v>46.671888236015896</v>
      </c>
      <c r="S3043">
        <v>181.83333333333334</v>
      </c>
      <c r="T3043">
        <v>36.89501896248904</v>
      </c>
      <c r="U3043">
        <v>-0.16831593034712744</v>
      </c>
    </row>
    <row r="3044" spans="16:21" x14ac:dyDescent="0.3">
      <c r="P3044">
        <f t="shared" si="50"/>
        <v>3040</v>
      </c>
      <c r="Q3044">
        <v>314.66666666666669</v>
      </c>
      <c r="R3044">
        <v>40.573913099951689</v>
      </c>
      <c r="S3044">
        <v>185.75</v>
      </c>
      <c r="T3044">
        <v>45.700855372937845</v>
      </c>
      <c r="U3044">
        <v>0.21155188112537324</v>
      </c>
    </row>
    <row r="3045" spans="16:21" x14ac:dyDescent="0.3">
      <c r="P3045">
        <f t="shared" si="50"/>
        <v>3041</v>
      </c>
      <c r="Q3045">
        <v>340.58333333333331</v>
      </c>
      <c r="R3045">
        <v>39.329513168365217</v>
      </c>
      <c r="S3045">
        <v>196.5</v>
      </c>
      <c r="T3045">
        <v>42.191123581754837</v>
      </c>
      <c r="U3045">
        <v>-4.46229976600796E-2</v>
      </c>
    </row>
    <row r="3046" spans="16:21" x14ac:dyDescent="0.3">
      <c r="P3046">
        <f t="shared" si="50"/>
        <v>3042</v>
      </c>
      <c r="Q3046">
        <v>332.16666666666669</v>
      </c>
      <c r="R3046">
        <v>56.492691938198959</v>
      </c>
      <c r="S3046">
        <v>185.16666666666666</v>
      </c>
      <c r="T3046">
        <v>41.208633987934093</v>
      </c>
      <c r="U3046">
        <v>0.50272338363929359</v>
      </c>
    </row>
    <row r="3047" spans="16:21" x14ac:dyDescent="0.3">
      <c r="P3047">
        <f t="shared" si="50"/>
        <v>3043</v>
      </c>
      <c r="Q3047">
        <v>331.41666666666669</v>
      </c>
      <c r="R3047">
        <v>26.272897661185976</v>
      </c>
      <c r="S3047">
        <v>210.16666666666666</v>
      </c>
      <c r="T3047">
        <v>51.474324285084663</v>
      </c>
      <c r="U3047">
        <v>0.44179139722280925</v>
      </c>
    </row>
    <row r="3048" spans="16:21" x14ac:dyDescent="0.3">
      <c r="P3048">
        <f t="shared" si="50"/>
        <v>3044</v>
      </c>
      <c r="Q3048">
        <v>327.5</v>
      </c>
      <c r="R3048">
        <v>42.063804349626253</v>
      </c>
      <c r="S3048">
        <v>184.83333333333334</v>
      </c>
      <c r="T3048">
        <v>31.56186805547981</v>
      </c>
      <c r="U3048">
        <v>0.12763858300814518</v>
      </c>
    </row>
    <row r="3049" spans="16:21" x14ac:dyDescent="0.3">
      <c r="P3049">
        <f t="shared" si="50"/>
        <v>3045</v>
      </c>
      <c r="Q3049">
        <v>316.83333333333331</v>
      </c>
      <c r="R3049">
        <v>49.583416093641219</v>
      </c>
      <c r="S3049">
        <v>154.66666666666666</v>
      </c>
      <c r="T3049">
        <v>40.705892656588418</v>
      </c>
      <c r="U3049">
        <v>-9.0293347941895127E-2</v>
      </c>
    </row>
    <row r="3050" spans="16:21" x14ac:dyDescent="0.3">
      <c r="P3050">
        <f t="shared" si="50"/>
        <v>3046</v>
      </c>
      <c r="Q3050">
        <v>327.58333333333331</v>
      </c>
      <c r="R3050">
        <v>51.797610217484277</v>
      </c>
      <c r="S3050">
        <v>176.25</v>
      </c>
      <c r="T3050">
        <v>48.017279086898405</v>
      </c>
      <c r="U3050">
        <v>-0.40329532179873939</v>
      </c>
    </row>
    <row r="3051" spans="16:21" x14ac:dyDescent="0.3">
      <c r="P3051">
        <f t="shared" si="50"/>
        <v>3047</v>
      </c>
      <c r="Q3051">
        <v>315.83333333333331</v>
      </c>
      <c r="R3051">
        <v>40.047320494483593</v>
      </c>
      <c r="S3051">
        <v>191.91666666666666</v>
      </c>
      <c r="T3051">
        <v>39.213769226761393</v>
      </c>
      <c r="U3051">
        <v>5.3769135682699885E-2</v>
      </c>
    </row>
    <row r="3052" spans="16:21" x14ac:dyDescent="0.3">
      <c r="P3052">
        <f t="shared" si="50"/>
        <v>3048</v>
      </c>
      <c r="Q3052">
        <v>325.83333333333331</v>
      </c>
      <c r="R3052">
        <v>42.644051771790615</v>
      </c>
      <c r="S3052">
        <v>186.66666666666666</v>
      </c>
      <c r="T3052">
        <v>49.411690433693458</v>
      </c>
      <c r="U3052">
        <v>1.2741824182513236E-2</v>
      </c>
    </row>
    <row r="3053" spans="16:21" x14ac:dyDescent="0.3">
      <c r="P3053">
        <f t="shared" si="50"/>
        <v>3049</v>
      </c>
      <c r="Q3053">
        <v>331.41666666666669</v>
      </c>
      <c r="R3053">
        <v>46.912797892053007</v>
      </c>
      <c r="S3053">
        <v>191.41666666666666</v>
      </c>
      <c r="T3053">
        <v>37.342294649592326</v>
      </c>
      <c r="U3053">
        <v>0.31525015086630576</v>
      </c>
    </row>
    <row r="3054" spans="16:21" x14ac:dyDescent="0.3">
      <c r="P3054">
        <f t="shared" si="50"/>
        <v>3050</v>
      </c>
      <c r="Q3054">
        <v>304.33333333333331</v>
      </c>
      <c r="R3054">
        <v>39.740827033836879</v>
      </c>
      <c r="S3054">
        <v>178.25</v>
      </c>
      <c r="T3054">
        <v>52.930700835234468</v>
      </c>
      <c r="U3054">
        <v>0.1283136819645927</v>
      </c>
    </row>
    <row r="3055" spans="16:21" x14ac:dyDescent="0.3">
      <c r="P3055">
        <f t="shared" si="50"/>
        <v>3051</v>
      </c>
      <c r="Q3055">
        <v>318.08333333333331</v>
      </c>
      <c r="R3055">
        <v>30.131404135079983</v>
      </c>
      <c r="S3055">
        <v>166.91666666666666</v>
      </c>
      <c r="T3055">
        <v>48.225716137447861</v>
      </c>
      <c r="U3055">
        <v>-2.3017530153789052E-2</v>
      </c>
    </row>
    <row r="3056" spans="16:21" x14ac:dyDescent="0.3">
      <c r="P3056">
        <f t="shared" si="50"/>
        <v>3052</v>
      </c>
      <c r="Q3056">
        <v>312.91666666666669</v>
      </c>
      <c r="R3056">
        <v>46.121299227409558</v>
      </c>
      <c r="S3056">
        <v>193.75</v>
      </c>
      <c r="T3056">
        <v>32.476914878109959</v>
      </c>
      <c r="U3056">
        <v>-1.1000414004101396E-2</v>
      </c>
    </row>
    <row r="3057" spans="16:21" x14ac:dyDescent="0.3">
      <c r="P3057">
        <f t="shared" si="50"/>
        <v>3053</v>
      </c>
      <c r="Q3057">
        <v>325.91666666666669</v>
      </c>
      <c r="R3057">
        <v>63.751589403834934</v>
      </c>
      <c r="S3057">
        <v>175</v>
      </c>
      <c r="T3057">
        <v>40.827798016903763</v>
      </c>
      <c r="U3057">
        <v>-0.53535989275953189</v>
      </c>
    </row>
    <row r="3058" spans="16:21" x14ac:dyDescent="0.3">
      <c r="P3058">
        <f t="shared" si="50"/>
        <v>3054</v>
      </c>
      <c r="Q3058">
        <v>316.83333333333331</v>
      </c>
      <c r="R3058">
        <v>50.570982217317564</v>
      </c>
      <c r="S3058">
        <v>179.41666666666666</v>
      </c>
      <c r="T3058">
        <v>35.194158434018412</v>
      </c>
      <c r="U3058">
        <v>-0.14251661127845261</v>
      </c>
    </row>
    <row r="3059" spans="16:21" x14ac:dyDescent="0.3">
      <c r="P3059">
        <f t="shared" si="50"/>
        <v>3055</v>
      </c>
      <c r="Q3059">
        <v>328.75</v>
      </c>
      <c r="R3059">
        <v>37.964397197182713</v>
      </c>
      <c r="S3059">
        <v>203.75</v>
      </c>
      <c r="T3059">
        <v>44.362402181044338</v>
      </c>
      <c r="U3059">
        <v>0.2307688932757602</v>
      </c>
    </row>
    <row r="3060" spans="16:21" x14ac:dyDescent="0.3">
      <c r="P3060">
        <f t="shared" si="50"/>
        <v>3056</v>
      </c>
      <c r="Q3060">
        <v>331.83333333333331</v>
      </c>
      <c r="R3060">
        <v>43.929350994385132</v>
      </c>
      <c r="S3060">
        <v>177.25</v>
      </c>
      <c r="T3060">
        <v>58.047198663908603</v>
      </c>
      <c r="U3060">
        <v>-0.30572483079671614</v>
      </c>
    </row>
    <row r="3061" spans="16:21" x14ac:dyDescent="0.3">
      <c r="P3061">
        <f t="shared" si="50"/>
        <v>3057</v>
      </c>
      <c r="Q3061">
        <v>323</v>
      </c>
      <c r="R3061">
        <v>48.486174224299148</v>
      </c>
      <c r="S3061">
        <v>216.33333333333334</v>
      </c>
      <c r="T3061">
        <v>40.672379131818936</v>
      </c>
      <c r="U3061">
        <v>-0.56858286043673378</v>
      </c>
    </row>
    <row r="3062" spans="16:21" x14ac:dyDescent="0.3">
      <c r="P3062">
        <f t="shared" si="50"/>
        <v>3058</v>
      </c>
      <c r="Q3062">
        <v>313.5</v>
      </c>
      <c r="R3062">
        <v>40.248094251890869</v>
      </c>
      <c r="S3062">
        <v>184.33333333333334</v>
      </c>
      <c r="T3062">
        <v>51.150994539932888</v>
      </c>
      <c r="U3062">
        <v>0.38165628999603479</v>
      </c>
    </row>
    <row r="3063" spans="16:21" x14ac:dyDescent="0.3">
      <c r="P3063">
        <f t="shared" si="50"/>
        <v>3059</v>
      </c>
      <c r="Q3063">
        <v>311</v>
      </c>
      <c r="R3063">
        <v>42.769997980742616</v>
      </c>
      <c r="S3063">
        <v>203.16666666666666</v>
      </c>
      <c r="T3063">
        <v>36.568325422999969</v>
      </c>
      <c r="U3063">
        <v>6.9750007402032501E-4</v>
      </c>
    </row>
    <row r="3064" spans="16:21" x14ac:dyDescent="0.3">
      <c r="P3064">
        <f t="shared" si="50"/>
        <v>3060</v>
      </c>
      <c r="Q3064">
        <v>318</v>
      </c>
      <c r="R3064">
        <v>45.956501172304229</v>
      </c>
      <c r="S3064">
        <v>186.16666666666666</v>
      </c>
      <c r="T3064">
        <v>39.381198405822921</v>
      </c>
      <c r="U3064">
        <v>-0.13140417670870652</v>
      </c>
    </row>
    <row r="3065" spans="16:21" x14ac:dyDescent="0.3">
      <c r="P3065">
        <f t="shared" si="50"/>
        <v>3061</v>
      </c>
      <c r="Q3065">
        <v>308.08333333333331</v>
      </c>
      <c r="R3065">
        <v>47.231457801560744</v>
      </c>
      <c r="S3065">
        <v>191.08333333333334</v>
      </c>
      <c r="T3065">
        <v>39.454135244341494</v>
      </c>
      <c r="U3065">
        <v>0.31807202987818961</v>
      </c>
    </row>
    <row r="3066" spans="16:21" x14ac:dyDescent="0.3">
      <c r="P3066">
        <f t="shared" si="50"/>
        <v>3062</v>
      </c>
      <c r="Q3066">
        <v>316</v>
      </c>
      <c r="R3066">
        <v>41.226646281699459</v>
      </c>
      <c r="S3066">
        <v>200.33333333333334</v>
      </c>
      <c r="T3066">
        <v>38.312906283376485</v>
      </c>
      <c r="U3066">
        <v>-0.27522874017769805</v>
      </c>
    </row>
    <row r="3067" spans="16:21" x14ac:dyDescent="0.3">
      <c r="P3067">
        <f t="shared" si="50"/>
        <v>3063</v>
      </c>
      <c r="Q3067">
        <v>317.33333333333331</v>
      </c>
      <c r="R3067">
        <v>43.474827268899105</v>
      </c>
      <c r="S3067">
        <v>178.33333333333334</v>
      </c>
      <c r="T3067">
        <v>52.683158139154429</v>
      </c>
      <c r="U3067">
        <v>-0.27380528361240397</v>
      </c>
    </row>
    <row r="3068" spans="16:21" x14ac:dyDescent="0.3">
      <c r="P3068">
        <f t="shared" si="50"/>
        <v>3064</v>
      </c>
      <c r="Q3068">
        <v>304</v>
      </c>
      <c r="R3068">
        <v>41.908992309093236</v>
      </c>
      <c r="S3068">
        <v>167</v>
      </c>
      <c r="T3068">
        <v>48.21731111239086</v>
      </c>
      <c r="U3068">
        <v>-0.46675095361341512</v>
      </c>
    </row>
    <row r="3069" spans="16:21" x14ac:dyDescent="0.3">
      <c r="P3069">
        <f t="shared" si="50"/>
        <v>3065</v>
      </c>
      <c r="Q3069">
        <v>335.66666666666669</v>
      </c>
      <c r="R3069">
        <v>50.202016137227311</v>
      </c>
      <c r="S3069">
        <v>168.41666666666666</v>
      </c>
      <c r="T3069">
        <v>40.227666493535928</v>
      </c>
      <c r="U3069">
        <v>-0.66624323399634933</v>
      </c>
    </row>
    <row r="3070" spans="16:21" x14ac:dyDescent="0.3">
      <c r="P3070">
        <f t="shared" si="50"/>
        <v>3066</v>
      </c>
      <c r="Q3070">
        <v>328.75</v>
      </c>
      <c r="R3070">
        <v>47.581747837513575</v>
      </c>
      <c r="S3070">
        <v>190.91666666666666</v>
      </c>
      <c r="T3070">
        <v>43.147649958829724</v>
      </c>
      <c r="U3070">
        <v>-0.33698354969194638</v>
      </c>
    </row>
    <row r="3071" spans="16:21" x14ac:dyDescent="0.3">
      <c r="P3071">
        <f t="shared" si="50"/>
        <v>3067</v>
      </c>
      <c r="Q3071">
        <v>283.08333333333331</v>
      </c>
      <c r="R3071">
        <v>26.50371614881524</v>
      </c>
      <c r="S3071">
        <v>187.75</v>
      </c>
      <c r="T3071">
        <v>35.082046690579496</v>
      </c>
      <c r="U3071">
        <v>-0.23736658615849565</v>
      </c>
    </row>
    <row r="3072" spans="16:21" x14ac:dyDescent="0.3">
      <c r="P3072">
        <f t="shared" si="50"/>
        <v>3068</v>
      </c>
      <c r="Q3072">
        <v>313.58333333333331</v>
      </c>
      <c r="R3072">
        <v>33.676153778799332</v>
      </c>
      <c r="S3072">
        <v>179.66666666666666</v>
      </c>
      <c r="T3072">
        <v>56.61726902204974</v>
      </c>
      <c r="U3072">
        <v>0.41096949830551627</v>
      </c>
    </row>
    <row r="3073" spans="16:21" x14ac:dyDescent="0.3">
      <c r="P3073">
        <f t="shared" si="50"/>
        <v>3069</v>
      </c>
      <c r="Q3073">
        <v>346.66666666666669</v>
      </c>
      <c r="R3073">
        <v>47.053805436549055</v>
      </c>
      <c r="S3073">
        <v>177.41666666666666</v>
      </c>
      <c r="T3073">
        <v>41.361946352421661</v>
      </c>
      <c r="U3073">
        <v>0.30369405848598341</v>
      </c>
    </row>
    <row r="3074" spans="16:21" x14ac:dyDescent="0.3">
      <c r="P3074">
        <f t="shared" si="50"/>
        <v>3070</v>
      </c>
      <c r="Q3074">
        <v>320</v>
      </c>
      <c r="R3074">
        <v>47.33440032941639</v>
      </c>
      <c r="S3074">
        <v>202.75</v>
      </c>
      <c r="T3074">
        <v>35.932069747839968</v>
      </c>
      <c r="U3074">
        <v>-4.8425754836005135E-2</v>
      </c>
    </row>
    <row r="3075" spans="16:21" x14ac:dyDescent="0.3">
      <c r="P3075">
        <f t="shared" si="50"/>
        <v>3071</v>
      </c>
      <c r="Q3075">
        <v>317.83333333333331</v>
      </c>
      <c r="R3075">
        <v>37.834167658668662</v>
      </c>
      <c r="S3075">
        <v>193.5</v>
      </c>
      <c r="T3075">
        <v>48.155996511338024</v>
      </c>
      <c r="U3075">
        <v>0.60380126340396878</v>
      </c>
    </row>
    <row r="3076" spans="16:21" x14ac:dyDescent="0.3">
      <c r="P3076">
        <f t="shared" si="50"/>
        <v>3072</v>
      </c>
      <c r="Q3076">
        <v>310.5</v>
      </c>
      <c r="R3076">
        <v>52.152747683215033</v>
      </c>
      <c r="S3076">
        <v>165.91666666666666</v>
      </c>
      <c r="T3076">
        <v>36.217671059438636</v>
      </c>
      <c r="U3076">
        <v>0.21333314939157155</v>
      </c>
    </row>
    <row r="3077" spans="16:21" x14ac:dyDescent="0.3">
      <c r="P3077">
        <f t="shared" si="50"/>
        <v>3073</v>
      </c>
      <c r="Q3077">
        <v>308.66666666666669</v>
      </c>
      <c r="R3077">
        <v>50.553901626847527</v>
      </c>
      <c r="S3077">
        <v>191.16666666666666</v>
      </c>
      <c r="T3077">
        <v>42.892748557161511</v>
      </c>
      <c r="U3077">
        <v>0.33659850793230855</v>
      </c>
    </row>
    <row r="3078" spans="16:21" x14ac:dyDescent="0.3">
      <c r="P3078">
        <f t="shared" ref="P3078:P3141" si="51">P3077+1</f>
        <v>3074</v>
      </c>
      <c r="Q3078">
        <v>303.91666666666669</v>
      </c>
      <c r="R3078">
        <v>44.404050456796213</v>
      </c>
      <c r="S3078">
        <v>204.58333333333334</v>
      </c>
      <c r="T3078">
        <v>42.557892833459739</v>
      </c>
      <c r="U3078">
        <v>0.17133564392023176</v>
      </c>
    </row>
    <row r="3079" spans="16:21" x14ac:dyDescent="0.3">
      <c r="P3079">
        <f t="shared" si="51"/>
        <v>3075</v>
      </c>
      <c r="Q3079">
        <v>336.91666666666669</v>
      </c>
      <c r="R3079">
        <v>39.065116579031738</v>
      </c>
      <c r="S3079">
        <v>185.25</v>
      </c>
      <c r="T3079">
        <v>52.568786106655274</v>
      </c>
      <c r="U3079">
        <v>0.58076341403500875</v>
      </c>
    </row>
    <row r="3080" spans="16:21" x14ac:dyDescent="0.3">
      <c r="P3080">
        <f t="shared" si="51"/>
        <v>3076</v>
      </c>
      <c r="Q3080">
        <v>327</v>
      </c>
      <c r="R3080">
        <v>46.207043933700291</v>
      </c>
      <c r="S3080">
        <v>199</v>
      </c>
      <c r="T3080">
        <v>37.433577537723096</v>
      </c>
      <c r="U3080">
        <v>0.21669611699079266</v>
      </c>
    </row>
    <row r="3081" spans="16:21" x14ac:dyDescent="0.3">
      <c r="P3081">
        <f t="shared" si="51"/>
        <v>3077</v>
      </c>
      <c r="Q3081">
        <v>308.25</v>
      </c>
      <c r="R3081">
        <v>38.188825114637446</v>
      </c>
      <c r="S3081">
        <v>189.41666666666666</v>
      </c>
      <c r="T3081">
        <v>37.910081013158546</v>
      </c>
      <c r="U3081">
        <v>-0.25250930049360704</v>
      </c>
    </row>
    <row r="3082" spans="16:21" x14ac:dyDescent="0.3">
      <c r="P3082">
        <f t="shared" si="51"/>
        <v>3078</v>
      </c>
      <c r="Q3082">
        <v>326.83333333333331</v>
      </c>
      <c r="R3082">
        <v>49.983330554629312</v>
      </c>
      <c r="S3082">
        <v>176.08333333333334</v>
      </c>
      <c r="T3082">
        <v>40.569711795273044</v>
      </c>
      <c r="U3082">
        <v>0.42204823053687102</v>
      </c>
    </row>
    <row r="3083" spans="16:21" x14ac:dyDescent="0.3">
      <c r="P3083">
        <f t="shared" si="51"/>
        <v>3079</v>
      </c>
      <c r="Q3083">
        <v>334.83333333333331</v>
      </c>
      <c r="R3083">
        <v>45.626613711603511</v>
      </c>
      <c r="S3083">
        <v>178.16666666666666</v>
      </c>
      <c r="T3083">
        <v>41.461555760253475</v>
      </c>
      <c r="U3083">
        <v>0.1307270937007213</v>
      </c>
    </row>
    <row r="3084" spans="16:21" x14ac:dyDescent="0.3">
      <c r="P3084">
        <f t="shared" si="51"/>
        <v>3080</v>
      </c>
      <c r="Q3084">
        <v>319.75</v>
      </c>
      <c r="R3084">
        <v>41.954791686463487</v>
      </c>
      <c r="S3084">
        <v>186.66666666666666</v>
      </c>
      <c r="T3084">
        <v>43.476918292841617</v>
      </c>
      <c r="U3084">
        <v>5.1084701268949921E-2</v>
      </c>
    </row>
    <row r="3085" spans="16:21" x14ac:dyDescent="0.3">
      <c r="P3085">
        <f t="shared" si="51"/>
        <v>3081</v>
      </c>
      <c r="Q3085">
        <v>312.08333333333331</v>
      </c>
      <c r="R3085">
        <v>37.090695557911879</v>
      </c>
      <c r="S3085">
        <v>194</v>
      </c>
      <c r="T3085">
        <v>21.332859843230327</v>
      </c>
      <c r="U3085">
        <v>-0.26999835574679903</v>
      </c>
    </row>
    <row r="3086" spans="16:21" x14ac:dyDescent="0.3">
      <c r="P3086">
        <f t="shared" si="51"/>
        <v>3082</v>
      </c>
      <c r="Q3086">
        <v>314.41666666666669</v>
      </c>
      <c r="R3086">
        <v>49.982648504407592</v>
      </c>
      <c r="S3086">
        <v>198.66666666666666</v>
      </c>
      <c r="T3086">
        <v>32.996785885717422</v>
      </c>
      <c r="U3086">
        <v>0.32591159149160365</v>
      </c>
    </row>
    <row r="3087" spans="16:21" x14ac:dyDescent="0.3">
      <c r="P3087">
        <f t="shared" si="51"/>
        <v>3083</v>
      </c>
      <c r="Q3087">
        <v>300.66666666666669</v>
      </c>
      <c r="R3087">
        <v>32.831064373224258</v>
      </c>
      <c r="S3087">
        <v>168.58333333333334</v>
      </c>
      <c r="T3087">
        <v>37.495353247456102</v>
      </c>
      <c r="U3087">
        <v>4.8248044868549035E-2</v>
      </c>
    </row>
    <row r="3088" spans="16:21" x14ac:dyDescent="0.3">
      <c r="P3088">
        <f t="shared" si="51"/>
        <v>3084</v>
      </c>
      <c r="Q3088">
        <v>340.41666666666669</v>
      </c>
      <c r="R3088">
        <v>52.345805307907341</v>
      </c>
      <c r="S3088">
        <v>176.41666666666666</v>
      </c>
      <c r="T3088">
        <v>39.134867813599172</v>
      </c>
      <c r="U3088">
        <v>0.43440637443749347</v>
      </c>
    </row>
    <row r="3089" spans="16:21" x14ac:dyDescent="0.3">
      <c r="P3089">
        <f t="shared" si="51"/>
        <v>3085</v>
      </c>
      <c r="Q3089">
        <v>331.25</v>
      </c>
      <c r="R3089">
        <v>50.881546931886987</v>
      </c>
      <c r="S3089">
        <v>169.41666666666666</v>
      </c>
      <c r="T3089">
        <v>35.002489088981143</v>
      </c>
      <c r="U3089">
        <v>-0.42046546079729386</v>
      </c>
    </row>
    <row r="3090" spans="16:21" x14ac:dyDescent="0.3">
      <c r="P3090">
        <f t="shared" si="51"/>
        <v>3086</v>
      </c>
      <c r="Q3090">
        <v>329.08333333333331</v>
      </c>
      <c r="R3090">
        <v>49.10741164822155</v>
      </c>
      <c r="S3090">
        <v>199</v>
      </c>
      <c r="T3090">
        <v>49.295030175464952</v>
      </c>
      <c r="U3090">
        <v>-8.9679144482958481E-2</v>
      </c>
    </row>
    <row r="3091" spans="16:21" x14ac:dyDescent="0.3">
      <c r="P3091">
        <f t="shared" si="51"/>
        <v>3087</v>
      </c>
      <c r="Q3091">
        <v>339.25</v>
      </c>
      <c r="R3091">
        <v>44.177585842925943</v>
      </c>
      <c r="S3091">
        <v>175.83333333333334</v>
      </c>
      <c r="T3091">
        <v>41.782626518540937</v>
      </c>
      <c r="U3091">
        <v>-0.58265663772192322</v>
      </c>
    </row>
    <row r="3092" spans="16:21" x14ac:dyDescent="0.3">
      <c r="P3092">
        <f t="shared" si="51"/>
        <v>3088</v>
      </c>
      <c r="Q3092">
        <v>308.83333333333331</v>
      </c>
      <c r="R3092">
        <v>46.804881900256696</v>
      </c>
      <c r="S3092">
        <v>188</v>
      </c>
      <c r="T3092">
        <v>37.884993431076737</v>
      </c>
      <c r="U3092">
        <v>-9.0180945483178801E-2</v>
      </c>
    </row>
    <row r="3093" spans="16:21" x14ac:dyDescent="0.3">
      <c r="P3093">
        <f t="shared" si="51"/>
        <v>3089</v>
      </c>
      <c r="Q3093">
        <v>336</v>
      </c>
      <c r="R3093">
        <v>54.881690936048976</v>
      </c>
      <c r="S3093">
        <v>158.25</v>
      </c>
      <c r="T3093">
        <v>46.793793294721162</v>
      </c>
      <c r="U3093">
        <v>-0.16283561939348989</v>
      </c>
    </row>
    <row r="3094" spans="16:21" x14ac:dyDescent="0.3">
      <c r="P3094">
        <f t="shared" si="51"/>
        <v>3090</v>
      </c>
      <c r="Q3094">
        <v>323.91666666666669</v>
      </c>
      <c r="R3094">
        <v>50.626005414632814</v>
      </c>
      <c r="S3094">
        <v>182.16666666666666</v>
      </c>
      <c r="T3094">
        <v>56.310556629097441</v>
      </c>
      <c r="U3094">
        <v>5.6130333872026324E-2</v>
      </c>
    </row>
    <row r="3095" spans="16:21" x14ac:dyDescent="0.3">
      <c r="P3095">
        <f t="shared" si="51"/>
        <v>3091</v>
      </c>
      <c r="Q3095">
        <v>316.75</v>
      </c>
      <c r="R3095">
        <v>47.436320951930341</v>
      </c>
      <c r="S3095">
        <v>181.33333333333334</v>
      </c>
      <c r="T3095">
        <v>37.117340552590399</v>
      </c>
      <c r="U3095">
        <v>-0.39730871240866289</v>
      </c>
    </row>
    <row r="3096" spans="16:21" x14ac:dyDescent="0.3">
      <c r="P3096">
        <f t="shared" si="51"/>
        <v>3092</v>
      </c>
      <c r="Q3096">
        <v>295.08333333333331</v>
      </c>
      <c r="R3096">
        <v>47.471442771290143</v>
      </c>
      <c r="S3096">
        <v>172.25</v>
      </c>
      <c r="T3096">
        <v>52.800008608814721</v>
      </c>
      <c r="U3096">
        <v>1.5369176622573314E-2</v>
      </c>
    </row>
    <row r="3097" spans="16:21" x14ac:dyDescent="0.3">
      <c r="P3097">
        <f t="shared" si="51"/>
        <v>3093</v>
      </c>
      <c r="Q3097">
        <v>316.41666666666669</v>
      </c>
      <c r="R3097">
        <v>54.8244443379931</v>
      </c>
      <c r="S3097">
        <v>175</v>
      </c>
      <c r="T3097">
        <v>33.512548531720306</v>
      </c>
      <c r="U3097">
        <v>3.651589772956302E-2</v>
      </c>
    </row>
    <row r="3098" spans="16:21" x14ac:dyDescent="0.3">
      <c r="P3098">
        <f t="shared" si="51"/>
        <v>3094</v>
      </c>
      <c r="Q3098">
        <v>317.75</v>
      </c>
      <c r="R3098">
        <v>42.859442578990901</v>
      </c>
      <c r="S3098">
        <v>218.5</v>
      </c>
      <c r="T3098">
        <v>44.344723986676762</v>
      </c>
      <c r="U3098">
        <v>-0.29533888798076763</v>
      </c>
    </row>
    <row r="3099" spans="16:21" x14ac:dyDescent="0.3">
      <c r="P3099">
        <f t="shared" si="51"/>
        <v>3095</v>
      </c>
      <c r="Q3099">
        <v>327</v>
      </c>
      <c r="R3099">
        <v>52.629062140780945</v>
      </c>
      <c r="S3099">
        <v>184.16666666666666</v>
      </c>
      <c r="T3099">
        <v>41.435236066405963</v>
      </c>
      <c r="U3099">
        <v>-0.12964992071514364</v>
      </c>
    </row>
    <row r="3100" spans="16:21" x14ac:dyDescent="0.3">
      <c r="P3100">
        <f t="shared" si="51"/>
        <v>3096</v>
      </c>
      <c r="Q3100">
        <v>317.66666666666669</v>
      </c>
      <c r="R3100">
        <v>48.140576975303887</v>
      </c>
      <c r="S3100">
        <v>205.08333333333334</v>
      </c>
      <c r="T3100">
        <v>51.067617089027337</v>
      </c>
      <c r="U3100">
        <v>0.12218961091178156</v>
      </c>
    </row>
    <row r="3101" spans="16:21" x14ac:dyDescent="0.3">
      <c r="P3101">
        <f t="shared" si="51"/>
        <v>3097</v>
      </c>
      <c r="Q3101">
        <v>323.75</v>
      </c>
      <c r="R3101">
        <v>43.392762278769695</v>
      </c>
      <c r="S3101">
        <v>182.91666666666666</v>
      </c>
      <c r="T3101">
        <v>36.257810025962542</v>
      </c>
      <c r="U3101">
        <v>-0.33948047386859498</v>
      </c>
    </row>
    <row r="3102" spans="16:21" x14ac:dyDescent="0.3">
      <c r="P3102">
        <f t="shared" si="51"/>
        <v>3098</v>
      </c>
      <c r="Q3102">
        <v>304.16666666666669</v>
      </c>
      <c r="R3102">
        <v>38.142873356353149</v>
      </c>
      <c r="S3102">
        <v>183.08333333333334</v>
      </c>
      <c r="T3102">
        <v>55.599964573784241</v>
      </c>
      <c r="U3102">
        <v>0.21256849900273994</v>
      </c>
    </row>
    <row r="3103" spans="16:21" x14ac:dyDescent="0.3">
      <c r="P3103">
        <f t="shared" si="51"/>
        <v>3099</v>
      </c>
      <c r="Q3103">
        <v>312.75</v>
      </c>
      <c r="R3103">
        <v>49.794349807254967</v>
      </c>
      <c r="S3103">
        <v>198.58333333333334</v>
      </c>
      <c r="T3103">
        <v>38.424562062526768</v>
      </c>
      <c r="U3103">
        <v>0.2068150058965656</v>
      </c>
    </row>
    <row r="3104" spans="16:21" x14ac:dyDescent="0.3">
      <c r="P3104">
        <f t="shared" si="51"/>
        <v>3100</v>
      </c>
      <c r="Q3104">
        <v>329.08333333333331</v>
      </c>
      <c r="R3104">
        <v>41.624857812115046</v>
      </c>
      <c r="S3104">
        <v>167.83333333333334</v>
      </c>
      <c r="T3104">
        <v>51.100317261661161</v>
      </c>
      <c r="U3104">
        <v>0.18246268659888348</v>
      </c>
    </row>
    <row r="3105" spans="16:21" x14ac:dyDescent="0.3">
      <c r="P3105">
        <f t="shared" si="51"/>
        <v>3101</v>
      </c>
      <c r="Q3105">
        <v>323.58333333333331</v>
      </c>
      <c r="R3105">
        <v>54.450074435767426</v>
      </c>
      <c r="S3105">
        <v>188.91666666666666</v>
      </c>
      <c r="T3105">
        <v>45.191427854352568</v>
      </c>
      <c r="U3105">
        <v>-0.13696959500726275</v>
      </c>
    </row>
    <row r="3106" spans="16:21" x14ac:dyDescent="0.3">
      <c r="P3106">
        <f t="shared" si="51"/>
        <v>3102</v>
      </c>
      <c r="Q3106">
        <v>335.5</v>
      </c>
      <c r="R3106">
        <v>57.114717097180034</v>
      </c>
      <c r="S3106">
        <v>175.33333333333334</v>
      </c>
      <c r="T3106">
        <v>43.936593432175009</v>
      </c>
      <c r="U3106">
        <v>0.29343905969685224</v>
      </c>
    </row>
    <row r="3107" spans="16:21" x14ac:dyDescent="0.3">
      <c r="P3107">
        <f t="shared" si="51"/>
        <v>3103</v>
      </c>
      <c r="Q3107">
        <v>304.16666666666669</v>
      </c>
      <c r="R3107">
        <v>54.405603543841913</v>
      </c>
      <c r="S3107">
        <v>190</v>
      </c>
      <c r="T3107">
        <v>43.838546757598863</v>
      </c>
      <c r="U3107">
        <v>-0.34010923652044572</v>
      </c>
    </row>
    <row r="3108" spans="16:21" x14ac:dyDescent="0.3">
      <c r="P3108">
        <f t="shared" si="51"/>
        <v>3104</v>
      </c>
      <c r="Q3108">
        <v>328.75</v>
      </c>
      <c r="R3108">
        <v>49.405787294423497</v>
      </c>
      <c r="S3108">
        <v>172.91666666666666</v>
      </c>
      <c r="T3108">
        <v>50.651138968318179</v>
      </c>
      <c r="U3108">
        <v>0.36526793702075822</v>
      </c>
    </row>
    <row r="3109" spans="16:21" x14ac:dyDescent="0.3">
      <c r="P3109">
        <f t="shared" si="51"/>
        <v>3105</v>
      </c>
      <c r="Q3109">
        <v>307.33333333333331</v>
      </c>
      <c r="R3109">
        <v>44.991581704163629</v>
      </c>
      <c r="S3109">
        <v>189.16666666666666</v>
      </c>
      <c r="T3109">
        <v>45.811537517278019</v>
      </c>
      <c r="U3109">
        <v>0.55015328976663702</v>
      </c>
    </row>
    <row r="3110" spans="16:21" x14ac:dyDescent="0.3">
      <c r="P3110">
        <f t="shared" si="51"/>
        <v>3106</v>
      </c>
      <c r="Q3110">
        <v>305.33333333333331</v>
      </c>
      <c r="R3110">
        <v>52.126303486354395</v>
      </c>
      <c r="S3110">
        <v>194.5</v>
      </c>
      <c r="T3110">
        <v>48.69104827191731</v>
      </c>
      <c r="U3110">
        <v>0.19535134047189295</v>
      </c>
    </row>
    <row r="3111" spans="16:21" x14ac:dyDescent="0.3">
      <c r="P3111">
        <f t="shared" si="51"/>
        <v>3107</v>
      </c>
      <c r="Q3111">
        <v>309.91666666666669</v>
      </c>
      <c r="R3111">
        <v>57.635939440175022</v>
      </c>
      <c r="S3111">
        <v>175.08333333333334</v>
      </c>
      <c r="T3111">
        <v>49.736502661221557</v>
      </c>
      <c r="U3111">
        <v>0.11429665460869044</v>
      </c>
    </row>
    <row r="3112" spans="16:21" x14ac:dyDescent="0.3">
      <c r="P3112">
        <f t="shared" si="51"/>
        <v>3108</v>
      </c>
      <c r="Q3112">
        <v>343.16666666666669</v>
      </c>
      <c r="R3112">
        <v>41.590718661594266</v>
      </c>
      <c r="S3112">
        <v>158.25</v>
      </c>
      <c r="T3112">
        <v>35.790107825792006</v>
      </c>
      <c r="U3112">
        <v>-0.55310587911319542</v>
      </c>
    </row>
    <row r="3113" spans="16:21" x14ac:dyDescent="0.3">
      <c r="P3113">
        <f t="shared" si="51"/>
        <v>3109</v>
      </c>
      <c r="Q3113">
        <v>343.08333333333331</v>
      </c>
      <c r="R3113">
        <v>34.017263887976682</v>
      </c>
      <c r="S3113">
        <v>194.08333333333334</v>
      </c>
      <c r="T3113">
        <v>36.342958135801325</v>
      </c>
      <c r="U3113">
        <v>0.22530177384172737</v>
      </c>
    </row>
    <row r="3114" spans="16:21" x14ac:dyDescent="0.3">
      <c r="P3114">
        <f t="shared" si="51"/>
        <v>3110</v>
      </c>
      <c r="Q3114">
        <v>306</v>
      </c>
      <c r="R3114">
        <v>48.641546028061235</v>
      </c>
      <c r="S3114">
        <v>180</v>
      </c>
      <c r="T3114">
        <v>45.122056690713912</v>
      </c>
      <c r="U3114">
        <v>0.29114182577924769</v>
      </c>
    </row>
    <row r="3115" spans="16:21" x14ac:dyDescent="0.3">
      <c r="P3115">
        <f t="shared" si="51"/>
        <v>3111</v>
      </c>
      <c r="Q3115">
        <v>336.83333333333331</v>
      </c>
      <c r="R3115">
        <v>36.060134959998976</v>
      </c>
      <c r="S3115">
        <v>204.58333333333334</v>
      </c>
      <c r="T3115">
        <v>37.05145889247288</v>
      </c>
      <c r="U3115">
        <v>0.29646868474591626</v>
      </c>
    </row>
    <row r="3116" spans="16:21" x14ac:dyDescent="0.3">
      <c r="P3116">
        <f t="shared" si="51"/>
        <v>3112</v>
      </c>
      <c r="Q3116">
        <v>309.66666666666669</v>
      </c>
      <c r="R3116">
        <v>44.640652759428662</v>
      </c>
      <c r="S3116">
        <v>184.5</v>
      </c>
      <c r="T3116">
        <v>42.18681396748601</v>
      </c>
      <c r="U3116">
        <v>1.5205846579850194E-2</v>
      </c>
    </row>
    <row r="3117" spans="16:21" x14ac:dyDescent="0.3">
      <c r="P3117">
        <f t="shared" si="51"/>
        <v>3113</v>
      </c>
      <c r="Q3117">
        <v>325.58333333333331</v>
      </c>
      <c r="R3117">
        <v>54.650057528595475</v>
      </c>
      <c r="S3117">
        <v>166.83333333333334</v>
      </c>
      <c r="T3117">
        <v>46.440251611042889</v>
      </c>
      <c r="U3117">
        <v>-0.87664573751948849</v>
      </c>
    </row>
    <row r="3118" spans="16:21" x14ac:dyDescent="0.3">
      <c r="P3118">
        <f t="shared" si="51"/>
        <v>3114</v>
      </c>
      <c r="Q3118">
        <v>330.25</v>
      </c>
      <c r="R3118">
        <v>42.623350407963002</v>
      </c>
      <c r="S3118">
        <v>179.16666666666666</v>
      </c>
      <c r="T3118">
        <v>46.894142555980359</v>
      </c>
      <c r="U3118">
        <v>-0.387530788382282</v>
      </c>
    </row>
    <row r="3119" spans="16:21" x14ac:dyDescent="0.3">
      <c r="P3119">
        <f t="shared" si="51"/>
        <v>3115</v>
      </c>
      <c r="Q3119">
        <v>326.75</v>
      </c>
      <c r="R3119">
        <v>44.664659611171537</v>
      </c>
      <c r="S3119">
        <v>182.08333333333334</v>
      </c>
      <c r="T3119">
        <v>55.009847603254961</v>
      </c>
      <c r="U3119">
        <v>-0.53005411742621589</v>
      </c>
    </row>
    <row r="3120" spans="16:21" x14ac:dyDescent="0.3">
      <c r="P3120">
        <f t="shared" si="51"/>
        <v>3116</v>
      </c>
      <c r="Q3120">
        <v>302.08333333333331</v>
      </c>
      <c r="R3120">
        <v>43.810456064803383</v>
      </c>
      <c r="S3120">
        <v>186.33333333333334</v>
      </c>
      <c r="T3120">
        <v>48.685135557400123</v>
      </c>
      <c r="U3120">
        <v>0.35792479840464114</v>
      </c>
    </row>
    <row r="3121" spans="16:21" x14ac:dyDescent="0.3">
      <c r="P3121">
        <f t="shared" si="51"/>
        <v>3117</v>
      </c>
      <c r="Q3121">
        <v>316.58333333333331</v>
      </c>
      <c r="R3121">
        <v>46.887599316844714</v>
      </c>
      <c r="S3121">
        <v>175.33333333333334</v>
      </c>
      <c r="T3121">
        <v>40.432510171740269</v>
      </c>
      <c r="U3121">
        <v>0.26185705555959388</v>
      </c>
    </row>
    <row r="3122" spans="16:21" x14ac:dyDescent="0.3">
      <c r="P3122">
        <f t="shared" si="51"/>
        <v>3118</v>
      </c>
      <c r="Q3122">
        <v>321.91666666666669</v>
      </c>
      <c r="R3122">
        <v>50.29631892066957</v>
      </c>
      <c r="S3122">
        <v>183.16666666666666</v>
      </c>
      <c r="T3122">
        <v>57.589193009757942</v>
      </c>
      <c r="U3122">
        <v>5.3705953622814266E-2</v>
      </c>
    </row>
    <row r="3123" spans="16:21" x14ac:dyDescent="0.3">
      <c r="P3123">
        <f t="shared" si="51"/>
        <v>3119</v>
      </c>
      <c r="Q3123">
        <v>312</v>
      </c>
      <c r="R3123">
        <v>56.608704759475415</v>
      </c>
      <c r="S3123">
        <v>196.08333333333334</v>
      </c>
      <c r="T3123">
        <v>49.509334901857088</v>
      </c>
      <c r="U3123">
        <v>3.4772169660159134E-2</v>
      </c>
    </row>
    <row r="3124" spans="16:21" x14ac:dyDescent="0.3">
      <c r="P3124">
        <f t="shared" si="51"/>
        <v>3120</v>
      </c>
      <c r="Q3124">
        <v>336.5</v>
      </c>
      <c r="R3124">
        <v>51.7045804195686</v>
      </c>
      <c r="S3124">
        <v>180.83333333333334</v>
      </c>
      <c r="T3124">
        <v>51.126995774929888</v>
      </c>
      <c r="U3124">
        <v>-9.0100938292588278E-2</v>
      </c>
    </row>
    <row r="3125" spans="16:21" x14ac:dyDescent="0.3">
      <c r="P3125">
        <f t="shared" si="51"/>
        <v>3121</v>
      </c>
      <c r="Q3125">
        <v>323.83333333333331</v>
      </c>
      <c r="R3125">
        <v>52.752997904183559</v>
      </c>
      <c r="S3125">
        <v>181.75</v>
      </c>
      <c r="T3125">
        <v>43.626774514573668</v>
      </c>
      <c r="U3125">
        <v>0.34719321936905323</v>
      </c>
    </row>
    <row r="3126" spans="16:21" x14ac:dyDescent="0.3">
      <c r="P3126">
        <f t="shared" si="51"/>
        <v>3122</v>
      </c>
      <c r="Q3126">
        <v>331.5</v>
      </c>
      <c r="R3126">
        <v>46.476778170296065</v>
      </c>
      <c r="S3126">
        <v>184.83333333333334</v>
      </c>
      <c r="T3126">
        <v>43.686555729596641</v>
      </c>
      <c r="U3126">
        <v>0.14793247824673261</v>
      </c>
    </row>
    <row r="3127" spans="16:21" x14ac:dyDescent="0.3">
      <c r="P3127">
        <f t="shared" si="51"/>
        <v>3123</v>
      </c>
      <c r="Q3127">
        <v>321</v>
      </c>
      <c r="R3127">
        <v>55.894380917779365</v>
      </c>
      <c r="S3127">
        <v>186.16666666666666</v>
      </c>
      <c r="T3127">
        <v>43.809159136445729</v>
      </c>
      <c r="U3127">
        <v>-0.18711335396993414</v>
      </c>
    </row>
    <row r="3128" spans="16:21" x14ac:dyDescent="0.3">
      <c r="P3128">
        <f t="shared" si="51"/>
        <v>3124</v>
      </c>
      <c r="Q3128">
        <v>329.25</v>
      </c>
      <c r="R3128">
        <v>44.780525393807679</v>
      </c>
      <c r="S3128">
        <v>178.08333333333334</v>
      </c>
      <c r="T3128">
        <v>33.880695316824841</v>
      </c>
      <c r="U3128">
        <v>-0.38637381170418306</v>
      </c>
    </row>
    <row r="3129" spans="16:21" x14ac:dyDescent="0.3">
      <c r="P3129">
        <f t="shared" si="51"/>
        <v>3125</v>
      </c>
      <c r="Q3129">
        <v>337.91666666666669</v>
      </c>
      <c r="R3129">
        <v>46.333687594023999</v>
      </c>
      <c r="S3129">
        <v>164.25</v>
      </c>
      <c r="T3129">
        <v>42.071638038858524</v>
      </c>
      <c r="U3129">
        <v>-0.31958465305334127</v>
      </c>
    </row>
    <row r="3130" spans="16:21" x14ac:dyDescent="0.3">
      <c r="P3130">
        <f t="shared" si="51"/>
        <v>3126</v>
      </c>
      <c r="Q3130">
        <v>298.83333333333331</v>
      </c>
      <c r="R3130">
        <v>48.715936039887723</v>
      </c>
      <c r="S3130">
        <v>200.75</v>
      </c>
      <c r="T3130">
        <v>49.169696876318966</v>
      </c>
      <c r="U3130">
        <v>-6.0704792187471754E-2</v>
      </c>
    </row>
    <row r="3131" spans="16:21" x14ac:dyDescent="0.3">
      <c r="P3131">
        <f t="shared" si="51"/>
        <v>3127</v>
      </c>
      <c r="Q3131">
        <v>326.16666666666669</v>
      </c>
      <c r="R3131">
        <v>54.482413064523314</v>
      </c>
      <c r="S3131">
        <v>193.5</v>
      </c>
      <c r="T3131">
        <v>39.016313604346671</v>
      </c>
      <c r="U3131">
        <v>0.10400837653742864</v>
      </c>
    </row>
    <row r="3132" spans="16:21" x14ac:dyDescent="0.3">
      <c r="P3132">
        <f t="shared" si="51"/>
        <v>3128</v>
      </c>
      <c r="Q3132">
        <v>315.41666666666669</v>
      </c>
      <c r="R3132">
        <v>38.118137733137374</v>
      </c>
      <c r="S3132">
        <v>179.5</v>
      </c>
      <c r="T3132">
        <v>42.864479891439672</v>
      </c>
      <c r="U3132">
        <v>-0.25663415806684592</v>
      </c>
    </row>
    <row r="3133" spans="16:21" x14ac:dyDescent="0.3">
      <c r="P3133">
        <f t="shared" si="51"/>
        <v>3129</v>
      </c>
      <c r="Q3133">
        <v>336.5</v>
      </c>
      <c r="R3133">
        <v>46.980653658520097</v>
      </c>
      <c r="S3133">
        <v>190.75</v>
      </c>
      <c r="T3133">
        <v>42.484489148179932</v>
      </c>
      <c r="U3133">
        <v>-0.15674930837818979</v>
      </c>
    </row>
    <row r="3134" spans="16:21" x14ac:dyDescent="0.3">
      <c r="P3134">
        <f t="shared" si="51"/>
        <v>3130</v>
      </c>
      <c r="Q3134">
        <v>331.16666666666669</v>
      </c>
      <c r="R3134">
        <v>30.234938649706486</v>
      </c>
      <c r="S3134">
        <v>175.08333333333334</v>
      </c>
      <c r="T3134">
        <v>43.579516317006593</v>
      </c>
      <c r="U3134">
        <v>8.9819618228200934E-2</v>
      </c>
    </row>
    <row r="3135" spans="16:21" x14ac:dyDescent="0.3">
      <c r="P3135">
        <f t="shared" si="51"/>
        <v>3131</v>
      </c>
      <c r="Q3135">
        <v>296.75</v>
      </c>
      <c r="R3135">
        <v>26.323598123771344</v>
      </c>
      <c r="S3135">
        <v>190</v>
      </c>
      <c r="T3135">
        <v>53.13447776418554</v>
      </c>
      <c r="U3135">
        <v>-0.12297215351403824</v>
      </c>
    </row>
    <row r="3136" spans="16:21" x14ac:dyDescent="0.3">
      <c r="P3136">
        <f t="shared" si="51"/>
        <v>3132</v>
      </c>
      <c r="Q3136">
        <v>329.91666666666669</v>
      </c>
      <c r="R3136">
        <v>32.131712834783173</v>
      </c>
      <c r="S3136">
        <v>173.83333333333334</v>
      </c>
      <c r="T3136">
        <v>44.394580613840574</v>
      </c>
      <c r="U3136">
        <v>-2.049979597978212E-3</v>
      </c>
    </row>
    <row r="3137" spans="16:21" x14ac:dyDescent="0.3">
      <c r="P3137">
        <f t="shared" si="51"/>
        <v>3133</v>
      </c>
      <c r="Q3137">
        <v>319.83333333333331</v>
      </c>
      <c r="R3137">
        <v>50.527820119817292</v>
      </c>
      <c r="S3137">
        <v>187</v>
      </c>
      <c r="T3137">
        <v>50.670055708026858</v>
      </c>
      <c r="U3137">
        <v>-0.15595083423289019</v>
      </c>
    </row>
    <row r="3138" spans="16:21" x14ac:dyDescent="0.3">
      <c r="P3138">
        <f t="shared" si="51"/>
        <v>3134</v>
      </c>
      <c r="Q3138">
        <v>309.33333333333331</v>
      </c>
      <c r="R3138">
        <v>41.93790503575358</v>
      </c>
      <c r="S3138">
        <v>164.16666666666666</v>
      </c>
      <c r="T3138">
        <v>38.309346909156027</v>
      </c>
      <c r="U3138">
        <v>0.41336706537119761</v>
      </c>
    </row>
    <row r="3139" spans="16:21" x14ac:dyDescent="0.3">
      <c r="P3139">
        <f t="shared" si="51"/>
        <v>3135</v>
      </c>
      <c r="Q3139">
        <v>345.83333333333331</v>
      </c>
      <c r="R3139">
        <v>43.236838950416455</v>
      </c>
      <c r="S3139">
        <v>181.16666666666666</v>
      </c>
      <c r="T3139">
        <v>41.54260317779665</v>
      </c>
      <c r="U3139">
        <v>6.4295024564826955E-2</v>
      </c>
    </row>
    <row r="3140" spans="16:21" x14ac:dyDescent="0.3">
      <c r="P3140">
        <f t="shared" si="51"/>
        <v>3136</v>
      </c>
      <c r="Q3140">
        <v>339.25</v>
      </c>
      <c r="R3140">
        <v>32.096799613895236</v>
      </c>
      <c r="S3140">
        <v>169</v>
      </c>
      <c r="T3140">
        <v>34.577975123427393</v>
      </c>
      <c r="U3140">
        <v>1.646425500033365E-2</v>
      </c>
    </row>
    <row r="3141" spans="16:21" x14ac:dyDescent="0.3">
      <c r="P3141">
        <f t="shared" si="51"/>
        <v>3137</v>
      </c>
      <c r="Q3141">
        <v>354.91666666666669</v>
      </c>
      <c r="R3141">
        <v>38.362999061200938</v>
      </c>
      <c r="S3141">
        <v>203.58333333333334</v>
      </c>
      <c r="T3141">
        <v>43.49181392846107</v>
      </c>
      <c r="U3141">
        <v>-9.896980634874937E-2</v>
      </c>
    </row>
    <row r="3142" spans="16:21" x14ac:dyDescent="0.3">
      <c r="P3142">
        <f t="shared" ref="P3142:P3205" si="52">P3141+1</f>
        <v>3138</v>
      </c>
      <c r="Q3142">
        <v>291.5</v>
      </c>
      <c r="R3142">
        <v>48.408301316650601</v>
      </c>
      <c r="S3142">
        <v>195.66666666666666</v>
      </c>
      <c r="T3142">
        <v>43.044022567458548</v>
      </c>
      <c r="U3142">
        <v>-0.12512778829395851</v>
      </c>
    </row>
    <row r="3143" spans="16:21" x14ac:dyDescent="0.3">
      <c r="P3143">
        <f t="shared" si="52"/>
        <v>3139</v>
      </c>
      <c r="Q3143">
        <v>356.66666666666669</v>
      </c>
      <c r="R3143">
        <v>33.191820825272146</v>
      </c>
      <c r="S3143">
        <v>194.16666666666666</v>
      </c>
      <c r="T3143">
        <v>52.7512745788855</v>
      </c>
      <c r="U3143">
        <v>-0.40074379858503756</v>
      </c>
    </row>
    <row r="3144" spans="16:21" x14ac:dyDescent="0.3">
      <c r="P3144">
        <f t="shared" si="52"/>
        <v>3140</v>
      </c>
      <c r="Q3144">
        <v>311.5</v>
      </c>
      <c r="R3144">
        <v>38.419928540939651</v>
      </c>
      <c r="S3144">
        <v>163.75</v>
      </c>
      <c r="T3144">
        <v>48.058912710433752</v>
      </c>
      <c r="U3144">
        <v>-0.52836890483760102</v>
      </c>
    </row>
    <row r="3145" spans="16:21" x14ac:dyDescent="0.3">
      <c r="P3145">
        <f t="shared" si="52"/>
        <v>3141</v>
      </c>
      <c r="Q3145">
        <v>307.33333333333331</v>
      </c>
      <c r="R3145">
        <v>28.83915688256107</v>
      </c>
      <c r="S3145">
        <v>201.83333333333334</v>
      </c>
      <c r="T3145">
        <v>45.736067592086229</v>
      </c>
      <c r="U3145">
        <v>0.18469141481185639</v>
      </c>
    </row>
    <row r="3146" spans="16:21" x14ac:dyDescent="0.3">
      <c r="P3146">
        <f t="shared" si="52"/>
        <v>3142</v>
      </c>
      <c r="Q3146">
        <v>319.91666666666669</v>
      </c>
      <c r="R3146">
        <v>55.128706155906194</v>
      </c>
      <c r="S3146">
        <v>210.25</v>
      </c>
      <c r="T3146">
        <v>53.107309888906663</v>
      </c>
      <c r="U3146">
        <v>0.41388618016277801</v>
      </c>
    </row>
    <row r="3147" spans="16:21" x14ac:dyDescent="0.3">
      <c r="P3147">
        <f t="shared" si="52"/>
        <v>3143</v>
      </c>
      <c r="Q3147">
        <v>296.5</v>
      </c>
      <c r="R3147">
        <v>35.276827315598347</v>
      </c>
      <c r="S3147">
        <v>167</v>
      </c>
      <c r="T3147">
        <v>38.314488121336034</v>
      </c>
      <c r="U3147">
        <v>0.31356460731928837</v>
      </c>
    </row>
    <row r="3148" spans="16:21" x14ac:dyDescent="0.3">
      <c r="P3148">
        <f t="shared" si="52"/>
        <v>3144</v>
      </c>
      <c r="Q3148">
        <v>308</v>
      </c>
      <c r="R3148">
        <v>41.255302689472536</v>
      </c>
      <c r="S3148">
        <v>159.91666666666666</v>
      </c>
      <c r="T3148">
        <v>54.394950188970739</v>
      </c>
      <c r="U3148">
        <v>0.56406995551298567</v>
      </c>
    </row>
    <row r="3149" spans="16:21" x14ac:dyDescent="0.3">
      <c r="P3149">
        <f t="shared" si="52"/>
        <v>3145</v>
      </c>
      <c r="Q3149">
        <v>306.75</v>
      </c>
      <c r="R3149">
        <v>41.578239500969737</v>
      </c>
      <c r="S3149">
        <v>170.66666666666666</v>
      </c>
      <c r="T3149">
        <v>43.010217249844132</v>
      </c>
      <c r="U3149">
        <v>0.17970451974639801</v>
      </c>
    </row>
    <row r="3150" spans="16:21" x14ac:dyDescent="0.3">
      <c r="P3150">
        <f t="shared" si="52"/>
        <v>3146</v>
      </c>
      <c r="Q3150">
        <v>323.41666666666669</v>
      </c>
      <c r="R3150">
        <v>47.807299429981249</v>
      </c>
      <c r="S3150">
        <v>188.58333333333334</v>
      </c>
      <c r="T3150">
        <v>42.915261818724801</v>
      </c>
      <c r="U3150">
        <v>-0.36355951152081228</v>
      </c>
    </row>
    <row r="3151" spans="16:21" x14ac:dyDescent="0.3">
      <c r="P3151">
        <f t="shared" si="52"/>
        <v>3147</v>
      </c>
      <c r="Q3151">
        <v>343.91666666666669</v>
      </c>
      <c r="R3151">
        <v>46.895354166742884</v>
      </c>
      <c r="S3151">
        <v>173.5</v>
      </c>
      <c r="T3151">
        <v>52.262449582502697</v>
      </c>
      <c r="U3151">
        <v>0.55982065449364471</v>
      </c>
    </row>
    <row r="3152" spans="16:21" x14ac:dyDescent="0.3">
      <c r="P3152">
        <f t="shared" si="52"/>
        <v>3148</v>
      </c>
      <c r="Q3152">
        <v>314.75</v>
      </c>
      <c r="R3152">
        <v>44.132290796072333</v>
      </c>
      <c r="S3152">
        <v>179.66666666666666</v>
      </c>
      <c r="T3152">
        <v>41.65296744494561</v>
      </c>
      <c r="U3152">
        <v>-5.1234753631395624E-2</v>
      </c>
    </row>
    <row r="3153" spans="16:21" x14ac:dyDescent="0.3">
      <c r="P3153">
        <f t="shared" si="52"/>
        <v>3149</v>
      </c>
      <c r="Q3153">
        <v>329.33333333333331</v>
      </c>
      <c r="R3153">
        <v>54.079627038341044</v>
      </c>
      <c r="S3153">
        <v>194.91666666666666</v>
      </c>
      <c r="T3153">
        <v>39.896361951557672</v>
      </c>
      <c r="U3153">
        <v>0.60848184398987237</v>
      </c>
    </row>
    <row r="3154" spans="16:21" x14ac:dyDescent="0.3">
      <c r="P3154">
        <f t="shared" si="52"/>
        <v>3150</v>
      </c>
      <c r="Q3154">
        <v>328.5</v>
      </c>
      <c r="R3154">
        <v>49.959074159846985</v>
      </c>
      <c r="S3154">
        <v>194.25</v>
      </c>
      <c r="T3154">
        <v>53.237247726141376</v>
      </c>
      <c r="U3154">
        <v>-2.5823303943170457E-2</v>
      </c>
    </row>
    <row r="3155" spans="16:21" x14ac:dyDescent="0.3">
      <c r="P3155">
        <f t="shared" si="52"/>
        <v>3151</v>
      </c>
      <c r="Q3155">
        <v>338.33333333333331</v>
      </c>
      <c r="R3155">
        <v>47.317752450530698</v>
      </c>
      <c r="S3155">
        <v>186.91666666666666</v>
      </c>
      <c r="T3155">
        <v>36.467814784430352</v>
      </c>
      <c r="U3155">
        <v>-0.30317517658418541</v>
      </c>
    </row>
    <row r="3156" spans="16:21" x14ac:dyDescent="0.3">
      <c r="P3156">
        <f t="shared" si="52"/>
        <v>3152</v>
      </c>
      <c r="Q3156">
        <v>325.58333333333331</v>
      </c>
      <c r="R3156">
        <v>49.754777446873241</v>
      </c>
      <c r="S3156">
        <v>194.83333333333334</v>
      </c>
      <c r="T3156">
        <v>23.408752571841557</v>
      </c>
      <c r="U3156">
        <v>-0.18310129200336675</v>
      </c>
    </row>
    <row r="3157" spans="16:21" x14ac:dyDescent="0.3">
      <c r="P3157">
        <f t="shared" si="52"/>
        <v>3153</v>
      </c>
      <c r="Q3157">
        <v>308.58333333333331</v>
      </c>
      <c r="R3157">
        <v>43.250766327069805</v>
      </c>
      <c r="S3157">
        <v>202.91666666666666</v>
      </c>
      <c r="T3157">
        <v>37.618801714358796</v>
      </c>
      <c r="U3157">
        <v>8.7363411134878791E-2</v>
      </c>
    </row>
    <row r="3158" spans="16:21" x14ac:dyDescent="0.3">
      <c r="P3158">
        <f t="shared" si="52"/>
        <v>3154</v>
      </c>
      <c r="Q3158">
        <v>324.91666666666669</v>
      </c>
      <c r="R3158">
        <v>34.600205814767193</v>
      </c>
      <c r="S3158">
        <v>192.58333333333334</v>
      </c>
      <c r="T3158">
        <v>44.769019997260976</v>
      </c>
      <c r="U3158">
        <v>-0.21094996824308254</v>
      </c>
    </row>
    <row r="3159" spans="16:21" x14ac:dyDescent="0.3">
      <c r="P3159">
        <f t="shared" si="52"/>
        <v>3155</v>
      </c>
      <c r="Q3159">
        <v>309.08333333333331</v>
      </c>
      <c r="R3159">
        <v>28.09871667510598</v>
      </c>
      <c r="S3159">
        <v>205.91666666666666</v>
      </c>
      <c r="T3159">
        <v>48.931228796292793</v>
      </c>
      <c r="U3159">
        <v>-0.38051672184400759</v>
      </c>
    </row>
    <row r="3160" spans="16:21" x14ac:dyDescent="0.3">
      <c r="P3160">
        <f t="shared" si="52"/>
        <v>3156</v>
      </c>
      <c r="Q3160">
        <v>310.75</v>
      </c>
      <c r="R3160">
        <v>39.760933316281928</v>
      </c>
      <c r="S3160">
        <v>185.75</v>
      </c>
      <c r="T3160">
        <v>43.31937420852455</v>
      </c>
      <c r="U3160">
        <v>-0.17210206189295563</v>
      </c>
    </row>
    <row r="3161" spans="16:21" x14ac:dyDescent="0.3">
      <c r="P3161">
        <f t="shared" si="52"/>
        <v>3157</v>
      </c>
      <c r="Q3161">
        <v>313.83333333333331</v>
      </c>
      <c r="R3161">
        <v>55.223238411071726</v>
      </c>
      <c r="S3161">
        <v>187.41666666666666</v>
      </c>
      <c r="T3161">
        <v>25.847308048099226</v>
      </c>
      <c r="U3161">
        <v>0.17367156558150279</v>
      </c>
    </row>
    <row r="3162" spans="16:21" x14ac:dyDescent="0.3">
      <c r="P3162">
        <f t="shared" si="52"/>
        <v>3158</v>
      </c>
      <c r="Q3162">
        <v>315.33333333333331</v>
      </c>
      <c r="R3162">
        <v>45.337789442309145</v>
      </c>
      <c r="S3162">
        <v>175.91666666666666</v>
      </c>
      <c r="T3162">
        <v>36.812691322752322</v>
      </c>
      <c r="U3162">
        <v>-0.16099220851814924</v>
      </c>
    </row>
    <row r="3163" spans="16:21" x14ac:dyDescent="0.3">
      <c r="P3163">
        <f t="shared" si="52"/>
        <v>3159</v>
      </c>
      <c r="Q3163">
        <v>309.16666666666669</v>
      </c>
      <c r="R3163">
        <v>48.167951120548217</v>
      </c>
      <c r="S3163">
        <v>199.16666666666666</v>
      </c>
      <c r="T3163">
        <v>37.84377776004289</v>
      </c>
      <c r="U3163">
        <v>0.21742423115194764</v>
      </c>
    </row>
    <row r="3164" spans="16:21" x14ac:dyDescent="0.3">
      <c r="P3164">
        <f t="shared" si="52"/>
        <v>3160</v>
      </c>
      <c r="Q3164">
        <v>303.08333333333331</v>
      </c>
      <c r="R3164">
        <v>46.506027631486795</v>
      </c>
      <c r="S3164">
        <v>178.16666666666666</v>
      </c>
      <c r="T3164">
        <v>44.137869399774125</v>
      </c>
      <c r="U3164">
        <v>9.9375036149600193E-2</v>
      </c>
    </row>
    <row r="3165" spans="16:21" x14ac:dyDescent="0.3">
      <c r="P3165">
        <f t="shared" si="52"/>
        <v>3161</v>
      </c>
      <c r="Q3165">
        <v>325.75</v>
      </c>
      <c r="R3165">
        <v>55.914098075855286</v>
      </c>
      <c r="S3165">
        <v>178</v>
      </c>
      <c r="T3165">
        <v>48.364149006168908</v>
      </c>
      <c r="U3165">
        <v>-0.41265198752970444</v>
      </c>
    </row>
    <row r="3166" spans="16:21" x14ac:dyDescent="0.3">
      <c r="P3166">
        <f t="shared" si="52"/>
        <v>3162</v>
      </c>
      <c r="Q3166">
        <v>328.83333333333331</v>
      </c>
      <c r="R3166">
        <v>46.917400015798307</v>
      </c>
      <c r="S3166">
        <v>185.66666666666666</v>
      </c>
      <c r="T3166">
        <v>49.878640597742738</v>
      </c>
      <c r="U3166">
        <v>-3.3356722579216444E-2</v>
      </c>
    </row>
    <row r="3167" spans="16:21" x14ac:dyDescent="0.3">
      <c r="P3167">
        <f t="shared" si="52"/>
        <v>3163</v>
      </c>
      <c r="Q3167">
        <v>341.25</v>
      </c>
      <c r="R3167">
        <v>33.976261766656492</v>
      </c>
      <c r="S3167">
        <v>198.83333333333334</v>
      </c>
      <c r="T3167">
        <v>43.534382093265386</v>
      </c>
      <c r="U3167">
        <v>-1.9575315610911807E-2</v>
      </c>
    </row>
    <row r="3168" spans="16:21" x14ac:dyDescent="0.3">
      <c r="P3168">
        <f t="shared" si="52"/>
        <v>3164</v>
      </c>
      <c r="Q3168">
        <v>330.5</v>
      </c>
      <c r="R3168">
        <v>32.726136343907143</v>
      </c>
      <c r="S3168">
        <v>181</v>
      </c>
      <c r="T3168">
        <v>46.161770881424069</v>
      </c>
      <c r="U3168">
        <v>1.1072557425537293E-2</v>
      </c>
    </row>
    <row r="3169" spans="16:21" x14ac:dyDescent="0.3">
      <c r="P3169">
        <f t="shared" si="52"/>
        <v>3165</v>
      </c>
      <c r="Q3169">
        <v>311.25</v>
      </c>
      <c r="R3169">
        <v>59.276125808870901</v>
      </c>
      <c r="S3169">
        <v>193.25</v>
      </c>
      <c r="T3169">
        <v>49.023417409901711</v>
      </c>
      <c r="U3169">
        <v>0.15098497653766782</v>
      </c>
    </row>
    <row r="3170" spans="16:21" x14ac:dyDescent="0.3">
      <c r="P3170">
        <f t="shared" si="52"/>
        <v>3166</v>
      </c>
      <c r="Q3170">
        <v>311</v>
      </c>
      <c r="R3170">
        <v>55.881367849465462</v>
      </c>
      <c r="S3170">
        <v>201.66666666666666</v>
      </c>
      <c r="T3170">
        <v>40.690256446684771</v>
      </c>
      <c r="U3170">
        <v>0.5399786703621744</v>
      </c>
    </row>
    <row r="3171" spans="16:21" x14ac:dyDescent="0.3">
      <c r="P3171">
        <f t="shared" si="52"/>
        <v>3167</v>
      </c>
      <c r="Q3171">
        <v>313</v>
      </c>
      <c r="R3171">
        <v>33.031665248529464</v>
      </c>
      <c r="S3171">
        <v>196.25</v>
      </c>
      <c r="T3171">
        <v>37.57931007156126</v>
      </c>
      <c r="U3171">
        <v>-0.28694091268633393</v>
      </c>
    </row>
    <row r="3172" spans="16:21" x14ac:dyDescent="0.3">
      <c r="P3172">
        <f t="shared" si="52"/>
        <v>3168</v>
      </c>
      <c r="Q3172">
        <v>341.08333333333331</v>
      </c>
      <c r="R3172">
        <v>45.846499486345984</v>
      </c>
      <c r="S3172">
        <v>163.83333333333334</v>
      </c>
      <c r="T3172">
        <v>33.520233600111773</v>
      </c>
      <c r="U3172">
        <v>0.34802083810372203</v>
      </c>
    </row>
    <row r="3173" spans="16:21" x14ac:dyDescent="0.3">
      <c r="P3173">
        <f t="shared" si="52"/>
        <v>3169</v>
      </c>
      <c r="Q3173">
        <v>313.75</v>
      </c>
      <c r="R3173">
        <v>41.242354663401777</v>
      </c>
      <c r="S3173">
        <v>209</v>
      </c>
      <c r="T3173">
        <v>46.285674202323513</v>
      </c>
      <c r="U3173">
        <v>0.26102197426969298</v>
      </c>
    </row>
    <row r="3174" spans="16:21" x14ac:dyDescent="0.3">
      <c r="P3174">
        <f t="shared" si="52"/>
        <v>3170</v>
      </c>
      <c r="Q3174">
        <v>320.41666666666669</v>
      </c>
      <c r="R3174">
        <v>54.81946955621013</v>
      </c>
      <c r="S3174">
        <v>180.75</v>
      </c>
      <c r="T3174">
        <v>42.802134611170125</v>
      </c>
      <c r="U3174">
        <v>-0.1221121334372884</v>
      </c>
    </row>
    <row r="3175" spans="16:21" x14ac:dyDescent="0.3">
      <c r="P3175">
        <f t="shared" si="52"/>
        <v>3171</v>
      </c>
      <c r="Q3175">
        <v>296.33333333333331</v>
      </c>
      <c r="R3175">
        <v>42.557625816667951</v>
      </c>
      <c r="S3175">
        <v>181.08333333333334</v>
      </c>
      <c r="T3175">
        <v>39.394181234688922</v>
      </c>
      <c r="U3175">
        <v>-0.26691247025583459</v>
      </c>
    </row>
    <row r="3176" spans="16:21" x14ac:dyDescent="0.3">
      <c r="P3176">
        <f t="shared" si="52"/>
        <v>3172</v>
      </c>
      <c r="Q3176">
        <v>291.16666666666669</v>
      </c>
      <c r="R3176">
        <v>44.277704903429083</v>
      </c>
      <c r="S3176">
        <v>164.33333333333334</v>
      </c>
      <c r="T3176">
        <v>43.109444932917476</v>
      </c>
      <c r="U3176">
        <v>-0.26331171919078228</v>
      </c>
    </row>
    <row r="3177" spans="16:21" x14ac:dyDescent="0.3">
      <c r="P3177">
        <f t="shared" si="52"/>
        <v>3173</v>
      </c>
      <c r="Q3177">
        <v>325.58333333333331</v>
      </c>
      <c r="R3177">
        <v>60.02493168877772</v>
      </c>
      <c r="S3177">
        <v>182.75</v>
      </c>
      <c r="T3177">
        <v>42.978059941831205</v>
      </c>
      <c r="U3177">
        <v>-0.2843557430588971</v>
      </c>
    </row>
    <row r="3178" spans="16:21" x14ac:dyDescent="0.3">
      <c r="P3178">
        <f t="shared" si="52"/>
        <v>3174</v>
      </c>
      <c r="Q3178">
        <v>314.66666666666669</v>
      </c>
      <c r="R3178">
        <v>48.86964726947015</v>
      </c>
      <c r="S3178">
        <v>195.25</v>
      </c>
      <c r="T3178">
        <v>41.356817619787478</v>
      </c>
      <c r="U3178">
        <v>0.19665326033979361</v>
      </c>
    </row>
    <row r="3179" spans="16:21" x14ac:dyDescent="0.3">
      <c r="P3179">
        <f t="shared" si="52"/>
        <v>3175</v>
      </c>
      <c r="Q3179">
        <v>321.75</v>
      </c>
      <c r="R3179">
        <v>53.400927809440645</v>
      </c>
      <c r="S3179">
        <v>179.58333333333334</v>
      </c>
      <c r="T3179">
        <v>54.073112682288937</v>
      </c>
      <c r="U3179">
        <v>-0.34884034017076571</v>
      </c>
    </row>
    <row r="3180" spans="16:21" x14ac:dyDescent="0.3">
      <c r="P3180">
        <f t="shared" si="52"/>
        <v>3176</v>
      </c>
      <c r="Q3180">
        <v>337.75</v>
      </c>
      <c r="R3180">
        <v>51.742588402064449</v>
      </c>
      <c r="S3180">
        <v>190.91666666666666</v>
      </c>
      <c r="T3180">
        <v>55.409973393922087</v>
      </c>
      <c r="U3180">
        <v>-0.18382020755161149</v>
      </c>
    </row>
    <row r="3181" spans="16:21" x14ac:dyDescent="0.3">
      <c r="P3181">
        <f t="shared" si="52"/>
        <v>3177</v>
      </c>
      <c r="Q3181">
        <v>323.33333333333331</v>
      </c>
      <c r="R3181">
        <v>50.274398569402685</v>
      </c>
      <c r="S3181">
        <v>216.08333333333334</v>
      </c>
      <c r="T3181">
        <v>41.284948464264382</v>
      </c>
      <c r="U3181">
        <v>-6.1333833655714431E-2</v>
      </c>
    </row>
    <row r="3182" spans="16:21" x14ac:dyDescent="0.3">
      <c r="P3182">
        <f t="shared" si="52"/>
        <v>3178</v>
      </c>
      <c r="Q3182">
        <v>314.5</v>
      </c>
      <c r="R3182">
        <v>54.326454295891949</v>
      </c>
      <c r="S3182">
        <v>185.58333333333334</v>
      </c>
      <c r="T3182">
        <v>46.798326180893859</v>
      </c>
      <c r="U3182">
        <v>-6.7098714899056139E-2</v>
      </c>
    </row>
    <row r="3183" spans="16:21" x14ac:dyDescent="0.3">
      <c r="P3183">
        <f t="shared" si="52"/>
        <v>3179</v>
      </c>
      <c r="Q3183">
        <v>326.58333333333331</v>
      </c>
      <c r="R3183">
        <v>53.830471825627761</v>
      </c>
      <c r="S3183">
        <v>168.16666666666666</v>
      </c>
      <c r="T3183">
        <v>36.719658676699801</v>
      </c>
      <c r="U3183">
        <v>2.717349386362769E-2</v>
      </c>
    </row>
    <row r="3184" spans="16:21" x14ac:dyDescent="0.3">
      <c r="P3184">
        <f t="shared" si="52"/>
        <v>3180</v>
      </c>
      <c r="Q3184">
        <v>335</v>
      </c>
      <c r="R3184">
        <v>47.705536175775052</v>
      </c>
      <c r="S3184">
        <v>182.58333333333334</v>
      </c>
      <c r="T3184">
        <v>54.026017862328217</v>
      </c>
      <c r="U3184">
        <v>0.43064129160316406</v>
      </c>
    </row>
    <row r="3185" spans="16:21" x14ac:dyDescent="0.3">
      <c r="P3185">
        <f t="shared" si="52"/>
        <v>3181</v>
      </c>
      <c r="Q3185">
        <v>346.41666666666669</v>
      </c>
      <c r="R3185">
        <v>36.317935297073596</v>
      </c>
      <c r="S3185">
        <v>181.08333333333334</v>
      </c>
      <c r="T3185">
        <v>52.251939212962739</v>
      </c>
      <c r="U3185">
        <v>-0.42632940892086968</v>
      </c>
    </row>
    <row r="3186" spans="16:21" x14ac:dyDescent="0.3">
      <c r="P3186">
        <f t="shared" si="52"/>
        <v>3182</v>
      </c>
      <c r="Q3186">
        <v>319.08333333333331</v>
      </c>
      <c r="R3186">
        <v>53.975513527951428</v>
      </c>
      <c r="S3186">
        <v>190.08333333333334</v>
      </c>
      <c r="T3186">
        <v>44.161806479300111</v>
      </c>
      <c r="U3186">
        <v>-5.3816613294699417E-2</v>
      </c>
    </row>
    <row r="3187" spans="16:21" x14ac:dyDescent="0.3">
      <c r="P3187">
        <f t="shared" si="52"/>
        <v>3183</v>
      </c>
      <c r="Q3187">
        <v>303.5</v>
      </c>
      <c r="R3187">
        <v>52.279841413128047</v>
      </c>
      <c r="S3187">
        <v>185.5</v>
      </c>
      <c r="T3187">
        <v>54.729915369600533</v>
      </c>
      <c r="U3187">
        <v>-6.1924158825753174E-2</v>
      </c>
    </row>
    <row r="3188" spans="16:21" x14ac:dyDescent="0.3">
      <c r="P3188">
        <f t="shared" si="52"/>
        <v>3184</v>
      </c>
      <c r="Q3188">
        <v>330.75</v>
      </c>
      <c r="R3188">
        <v>40.937035909930131</v>
      </c>
      <c r="S3188">
        <v>170.08333333333334</v>
      </c>
      <c r="T3188">
        <v>28.927678891687936</v>
      </c>
      <c r="U3188">
        <v>0.72992447311036168</v>
      </c>
    </row>
    <row r="3189" spans="16:21" x14ac:dyDescent="0.3">
      <c r="P3189">
        <f t="shared" si="52"/>
        <v>3185</v>
      </c>
      <c r="Q3189">
        <v>300.25</v>
      </c>
      <c r="R3189">
        <v>36.432066295304395</v>
      </c>
      <c r="S3189">
        <v>203.5</v>
      </c>
      <c r="T3189">
        <v>33.945142911361081</v>
      </c>
      <c r="U3189">
        <v>0.12926717043371752</v>
      </c>
    </row>
    <row r="3190" spans="16:21" x14ac:dyDescent="0.3">
      <c r="P3190">
        <f t="shared" si="52"/>
        <v>3186</v>
      </c>
      <c r="Q3190">
        <v>312.08333333333331</v>
      </c>
      <c r="R3190">
        <v>45.058463705669752</v>
      </c>
      <c r="S3190">
        <v>185</v>
      </c>
      <c r="T3190">
        <v>48.488049136781207</v>
      </c>
      <c r="U3190">
        <v>0.37419744430561142</v>
      </c>
    </row>
    <row r="3191" spans="16:21" x14ac:dyDescent="0.3">
      <c r="P3191">
        <f t="shared" si="52"/>
        <v>3187</v>
      </c>
      <c r="Q3191">
        <v>309</v>
      </c>
      <c r="R3191">
        <v>48.675175677882535</v>
      </c>
      <c r="S3191">
        <v>182.25</v>
      </c>
      <c r="T3191">
        <v>40.472493464978498</v>
      </c>
      <c r="U3191">
        <v>0.48943097155963999</v>
      </c>
    </row>
    <row r="3192" spans="16:21" x14ac:dyDescent="0.3">
      <c r="P3192">
        <f t="shared" si="52"/>
        <v>3188</v>
      </c>
      <c r="Q3192">
        <v>319.16666666666669</v>
      </c>
      <c r="R3192">
        <v>55.231468851689606</v>
      </c>
      <c r="S3192">
        <v>193.25</v>
      </c>
      <c r="T3192">
        <v>48.794792941274153</v>
      </c>
      <c r="U3192">
        <v>0.12465808438287736</v>
      </c>
    </row>
    <row r="3193" spans="16:21" x14ac:dyDescent="0.3">
      <c r="P3193">
        <f t="shared" si="52"/>
        <v>3189</v>
      </c>
      <c r="Q3193">
        <v>296.66666666666669</v>
      </c>
      <c r="R3193">
        <v>52.260420158581987</v>
      </c>
      <c r="S3193">
        <v>201</v>
      </c>
      <c r="T3193">
        <v>38.924168701346844</v>
      </c>
      <c r="U3193">
        <v>-0.57020590315209374</v>
      </c>
    </row>
    <row r="3194" spans="16:21" x14ac:dyDescent="0.3">
      <c r="P3194">
        <f t="shared" si="52"/>
        <v>3190</v>
      </c>
      <c r="Q3194">
        <v>301.25</v>
      </c>
      <c r="R3194">
        <v>48.277841708179125</v>
      </c>
      <c r="S3194">
        <v>177.83333333333334</v>
      </c>
      <c r="T3194">
        <v>45.839310904969174</v>
      </c>
      <c r="U3194">
        <v>0.22406619239217859</v>
      </c>
    </row>
    <row r="3195" spans="16:21" x14ac:dyDescent="0.3">
      <c r="P3195">
        <f t="shared" si="52"/>
        <v>3191</v>
      </c>
      <c r="Q3195">
        <v>325.25</v>
      </c>
      <c r="R3195">
        <v>53.269682661989748</v>
      </c>
      <c r="S3195">
        <v>197.83333333333334</v>
      </c>
      <c r="T3195">
        <v>48.282941337934517</v>
      </c>
      <c r="U3195">
        <v>-1.1964434027730994E-2</v>
      </c>
    </row>
    <row r="3196" spans="16:21" x14ac:dyDescent="0.3">
      <c r="P3196">
        <f t="shared" si="52"/>
        <v>3192</v>
      </c>
      <c r="Q3196">
        <v>328.25</v>
      </c>
      <c r="R3196">
        <v>37.368253419665784</v>
      </c>
      <c r="S3196">
        <v>194.08333333333334</v>
      </c>
      <c r="T3196">
        <v>44.397908086127707</v>
      </c>
      <c r="U3196">
        <v>0.39111398050487445</v>
      </c>
    </row>
    <row r="3197" spans="16:21" x14ac:dyDescent="0.3">
      <c r="P3197">
        <f t="shared" si="52"/>
        <v>3193</v>
      </c>
      <c r="Q3197">
        <v>262.33333333333331</v>
      </c>
      <c r="R3197">
        <v>13.186310624234054</v>
      </c>
      <c r="S3197">
        <v>208.41666666666666</v>
      </c>
      <c r="T3197">
        <v>35.74520523048789</v>
      </c>
      <c r="U3197">
        <v>-0.15191780780153158</v>
      </c>
    </row>
    <row r="3198" spans="16:21" x14ac:dyDescent="0.3">
      <c r="P3198">
        <f t="shared" si="52"/>
        <v>3194</v>
      </c>
      <c r="Q3198">
        <v>313.33333333333331</v>
      </c>
      <c r="R3198">
        <v>44.957218721263466</v>
      </c>
      <c r="S3198">
        <v>193.83333333333334</v>
      </c>
      <c r="T3198">
        <v>38.912099855334418</v>
      </c>
      <c r="U3198">
        <v>0.10344791829340214</v>
      </c>
    </row>
    <row r="3199" spans="16:21" x14ac:dyDescent="0.3">
      <c r="P3199">
        <f t="shared" si="52"/>
        <v>3195</v>
      </c>
      <c r="Q3199">
        <v>319.16666666666669</v>
      </c>
      <c r="R3199">
        <v>45.053167244799624</v>
      </c>
      <c r="S3199">
        <v>167.5</v>
      </c>
      <c r="T3199">
        <v>47.135202054592625</v>
      </c>
      <c r="U3199">
        <v>0.14430964784447489</v>
      </c>
    </row>
    <row r="3200" spans="16:21" x14ac:dyDescent="0.3">
      <c r="P3200">
        <f t="shared" si="52"/>
        <v>3196</v>
      </c>
      <c r="Q3200">
        <v>317.16666666666669</v>
      </c>
      <c r="R3200">
        <v>40.954150268836386</v>
      </c>
      <c r="S3200">
        <v>179.58333333333334</v>
      </c>
      <c r="T3200">
        <v>53.248061566652943</v>
      </c>
      <c r="U3200">
        <v>-7.5211153183872642E-2</v>
      </c>
    </row>
    <row r="3201" spans="16:21" x14ac:dyDescent="0.3">
      <c r="P3201">
        <f t="shared" si="52"/>
        <v>3197</v>
      </c>
      <c r="Q3201">
        <v>331.75</v>
      </c>
      <c r="R3201">
        <v>47.453565820609406</v>
      </c>
      <c r="S3201">
        <v>171.25</v>
      </c>
      <c r="T3201">
        <v>41.286416432262342</v>
      </c>
      <c r="U3201">
        <v>0.11246544237585974</v>
      </c>
    </row>
    <row r="3202" spans="16:21" x14ac:dyDescent="0.3">
      <c r="P3202">
        <f t="shared" si="52"/>
        <v>3198</v>
      </c>
      <c r="Q3202">
        <v>308.91666666666669</v>
      </c>
      <c r="R3202">
        <v>51.046250567203309</v>
      </c>
      <c r="S3202">
        <v>178.08333333333334</v>
      </c>
      <c r="T3202">
        <v>42.845299590149892</v>
      </c>
      <c r="U3202">
        <v>-0.63666596298415823</v>
      </c>
    </row>
    <row r="3203" spans="16:21" x14ac:dyDescent="0.3">
      <c r="P3203">
        <f t="shared" si="52"/>
        <v>3199</v>
      </c>
      <c r="Q3203">
        <v>341.5</v>
      </c>
      <c r="R3203">
        <v>44.900900983063906</v>
      </c>
      <c r="S3203">
        <v>178.16666666666666</v>
      </c>
      <c r="T3203">
        <v>50.383679416207322</v>
      </c>
      <c r="U3203">
        <v>-0.59995984873574348</v>
      </c>
    </row>
    <row r="3204" spans="16:21" x14ac:dyDescent="0.3">
      <c r="P3204">
        <f t="shared" si="52"/>
        <v>3200</v>
      </c>
      <c r="Q3204">
        <v>318</v>
      </c>
      <c r="R3204">
        <v>47.474395012661113</v>
      </c>
      <c r="S3204">
        <v>190.16666666666666</v>
      </c>
      <c r="T3204">
        <v>55.231468851689556</v>
      </c>
      <c r="U3204">
        <v>0.45695842918299878</v>
      </c>
    </row>
    <row r="3205" spans="16:21" x14ac:dyDescent="0.3">
      <c r="P3205">
        <f t="shared" si="52"/>
        <v>3201</v>
      </c>
      <c r="Q3205">
        <v>323.58333333333331</v>
      </c>
      <c r="R3205">
        <v>42.229800622381198</v>
      </c>
      <c r="S3205">
        <v>190.08333333333334</v>
      </c>
      <c r="T3205">
        <v>39.151125220874661</v>
      </c>
      <c r="U3205">
        <v>-9.4826172234180217E-2</v>
      </c>
    </row>
    <row r="3206" spans="16:21" x14ac:dyDescent="0.3">
      <c r="P3206">
        <f t="shared" ref="P3206:P3269" si="53">P3205+1</f>
        <v>3202</v>
      </c>
      <c r="Q3206">
        <v>299</v>
      </c>
      <c r="R3206">
        <v>50.786540808296124</v>
      </c>
      <c r="S3206">
        <v>218.66666666666666</v>
      </c>
      <c r="T3206">
        <v>36.254989207338603</v>
      </c>
      <c r="U3206">
        <v>-2.1477323495292428E-2</v>
      </c>
    </row>
    <row r="3207" spans="16:21" x14ac:dyDescent="0.3">
      <c r="P3207">
        <f t="shared" si="53"/>
        <v>3203</v>
      </c>
      <c r="Q3207">
        <v>324.75</v>
      </c>
      <c r="R3207">
        <v>44.528081027594261</v>
      </c>
      <c r="S3207">
        <v>180.75</v>
      </c>
      <c r="T3207">
        <v>27.844127828780245</v>
      </c>
      <c r="U3207">
        <v>0.20099643814830506</v>
      </c>
    </row>
    <row r="3208" spans="16:21" x14ac:dyDescent="0.3">
      <c r="P3208">
        <f t="shared" si="53"/>
        <v>3204</v>
      </c>
      <c r="Q3208">
        <v>341.33333333333331</v>
      </c>
      <c r="R3208">
        <v>43.07780135634799</v>
      </c>
      <c r="S3208">
        <v>183</v>
      </c>
      <c r="T3208">
        <v>42.859177440882959</v>
      </c>
      <c r="U3208">
        <v>0.5297140518998027</v>
      </c>
    </row>
    <row r="3209" spans="16:21" x14ac:dyDescent="0.3">
      <c r="P3209">
        <f t="shared" si="53"/>
        <v>3205</v>
      </c>
      <c r="Q3209">
        <v>323.5</v>
      </c>
      <c r="R3209">
        <v>42.619884390440873</v>
      </c>
      <c r="S3209">
        <v>185.16666666666666</v>
      </c>
      <c r="T3209">
        <v>52.69264798351999</v>
      </c>
      <c r="U3209">
        <v>9.589811802805738E-2</v>
      </c>
    </row>
    <row r="3210" spans="16:21" x14ac:dyDescent="0.3">
      <c r="P3210">
        <f t="shared" si="53"/>
        <v>3206</v>
      </c>
      <c r="Q3210">
        <v>317.66666666666669</v>
      </c>
      <c r="R3210">
        <v>54.389727194043097</v>
      </c>
      <c r="S3210">
        <v>188</v>
      </c>
      <c r="T3210">
        <v>45.264877011973546</v>
      </c>
      <c r="U3210">
        <v>0.37597778270899518</v>
      </c>
    </row>
    <row r="3211" spans="16:21" x14ac:dyDescent="0.3">
      <c r="P3211">
        <f t="shared" si="53"/>
        <v>3207</v>
      </c>
      <c r="Q3211">
        <v>338.25</v>
      </c>
      <c r="R3211">
        <v>56.568743377175416</v>
      </c>
      <c r="S3211">
        <v>186.08333333333334</v>
      </c>
      <c r="T3211">
        <v>42.369496603384896</v>
      </c>
      <c r="U3211">
        <v>0.25445974499118701</v>
      </c>
    </row>
    <row r="3212" spans="16:21" x14ac:dyDescent="0.3">
      <c r="P3212">
        <f t="shared" si="53"/>
        <v>3208</v>
      </c>
      <c r="Q3212">
        <v>329.5</v>
      </c>
      <c r="R3212">
        <v>63.515924989507376</v>
      </c>
      <c r="S3212">
        <v>198.25</v>
      </c>
      <c r="T3212">
        <v>40.618233702253832</v>
      </c>
      <c r="U3212">
        <v>-0.54950937777012798</v>
      </c>
    </row>
    <row r="3213" spans="16:21" x14ac:dyDescent="0.3">
      <c r="P3213">
        <f t="shared" si="53"/>
        <v>3209</v>
      </c>
      <c r="Q3213">
        <v>321.58333333333331</v>
      </c>
      <c r="R3213">
        <v>40.005586731067659</v>
      </c>
      <c r="S3213">
        <v>183.33333333333334</v>
      </c>
      <c r="T3213">
        <v>47.23121720629144</v>
      </c>
      <c r="U3213">
        <v>-0.37490829950267024</v>
      </c>
    </row>
    <row r="3214" spans="16:21" x14ac:dyDescent="0.3">
      <c r="P3214">
        <f t="shared" si="53"/>
        <v>3210</v>
      </c>
      <c r="Q3214">
        <v>318.83333333333331</v>
      </c>
      <c r="R3214">
        <v>53.624677720300269</v>
      </c>
      <c r="S3214">
        <v>190.83333333333334</v>
      </c>
      <c r="T3214">
        <v>46.473518037565007</v>
      </c>
      <c r="U3214">
        <v>-5.8341294189707765E-2</v>
      </c>
    </row>
    <row r="3215" spans="16:21" x14ac:dyDescent="0.3">
      <c r="P3215">
        <f t="shared" si="53"/>
        <v>3211</v>
      </c>
      <c r="Q3215">
        <v>336</v>
      </c>
      <c r="R3215">
        <v>46.748845391672994</v>
      </c>
      <c r="S3215">
        <v>170.41666666666666</v>
      </c>
      <c r="T3215">
        <v>51.351654542404241</v>
      </c>
      <c r="U3215">
        <v>-0.38391428462588173</v>
      </c>
    </row>
    <row r="3216" spans="16:21" x14ac:dyDescent="0.3">
      <c r="P3216">
        <f t="shared" si="53"/>
        <v>3212</v>
      </c>
      <c r="Q3216">
        <v>307.16666666666669</v>
      </c>
      <c r="R3216">
        <v>46.078654757299844</v>
      </c>
      <c r="S3216">
        <v>192.16666666666666</v>
      </c>
      <c r="T3216">
        <v>37.348076093405261</v>
      </c>
      <c r="U3216">
        <v>-0.15701342971698382</v>
      </c>
    </row>
    <row r="3217" spans="16:21" x14ac:dyDescent="0.3">
      <c r="P3217">
        <f t="shared" si="53"/>
        <v>3213</v>
      </c>
      <c r="Q3217">
        <v>315.83333333333331</v>
      </c>
      <c r="R3217">
        <v>30.234938649706486</v>
      </c>
      <c r="S3217">
        <v>174.41666666666666</v>
      </c>
      <c r="T3217">
        <v>41.165869210776897</v>
      </c>
      <c r="U3217">
        <v>6.2875291091006397E-2</v>
      </c>
    </row>
    <row r="3218" spans="16:21" x14ac:dyDescent="0.3">
      <c r="P3218">
        <f t="shared" si="53"/>
        <v>3214</v>
      </c>
      <c r="Q3218">
        <v>307</v>
      </c>
      <c r="R3218">
        <v>44.411300773154984</v>
      </c>
      <c r="S3218">
        <v>177.41666666666666</v>
      </c>
      <c r="T3218">
        <v>39.002233813260546</v>
      </c>
      <c r="U3218">
        <v>-0.131209218410482</v>
      </c>
    </row>
    <row r="3219" spans="16:21" x14ac:dyDescent="0.3">
      <c r="P3219">
        <f t="shared" si="53"/>
        <v>3215</v>
      </c>
      <c r="Q3219">
        <v>303.33333333333331</v>
      </c>
      <c r="R3219">
        <v>42.00288590373799</v>
      </c>
      <c r="S3219">
        <v>189.25</v>
      </c>
      <c r="T3219">
        <v>55.591243587784248</v>
      </c>
      <c r="U3219">
        <v>-0.49799650376169285</v>
      </c>
    </row>
    <row r="3220" spans="16:21" x14ac:dyDescent="0.3">
      <c r="P3220">
        <f t="shared" si="53"/>
        <v>3216</v>
      </c>
      <c r="Q3220">
        <v>322.75</v>
      </c>
      <c r="R3220">
        <v>44.263929497339646</v>
      </c>
      <c r="S3220">
        <v>181.16666666666666</v>
      </c>
      <c r="T3220">
        <v>27.564250013157995</v>
      </c>
      <c r="U3220">
        <v>-0.44858394887652953</v>
      </c>
    </row>
    <row r="3221" spans="16:21" x14ac:dyDescent="0.3">
      <c r="P3221">
        <f t="shared" si="53"/>
        <v>3217</v>
      </c>
      <c r="Q3221">
        <v>329.25</v>
      </c>
      <c r="R3221">
        <v>33.390594756335474</v>
      </c>
      <c r="S3221">
        <v>186.66666666666666</v>
      </c>
      <c r="T3221">
        <v>42.043988508429734</v>
      </c>
      <c r="U3221">
        <v>5.5949085694133927E-2</v>
      </c>
    </row>
    <row r="3222" spans="16:21" x14ac:dyDescent="0.3">
      <c r="P3222">
        <f t="shared" si="53"/>
        <v>3218</v>
      </c>
      <c r="Q3222">
        <v>297.08333333333331</v>
      </c>
      <c r="R3222">
        <v>50.546932886599869</v>
      </c>
      <c r="S3222">
        <v>197.58333333333334</v>
      </c>
      <c r="T3222">
        <v>37.613968230706632</v>
      </c>
      <c r="U3222">
        <v>0.25640347643585515</v>
      </c>
    </row>
    <row r="3223" spans="16:21" x14ac:dyDescent="0.3">
      <c r="P3223">
        <f t="shared" si="53"/>
        <v>3219</v>
      </c>
      <c r="Q3223">
        <v>326</v>
      </c>
      <c r="R3223">
        <v>54.394184181098559</v>
      </c>
      <c r="S3223">
        <v>202.58333333333334</v>
      </c>
      <c r="T3223">
        <v>43.280183022074247</v>
      </c>
      <c r="U3223">
        <v>-0.43801974782189057</v>
      </c>
    </row>
    <row r="3224" spans="16:21" x14ac:dyDescent="0.3">
      <c r="P3224">
        <f t="shared" si="53"/>
        <v>3220</v>
      </c>
      <c r="Q3224">
        <v>332.25</v>
      </c>
      <c r="R3224">
        <v>49.536258529393486</v>
      </c>
      <c r="S3224">
        <v>174.66666666666666</v>
      </c>
      <c r="T3224">
        <v>40.188947674099616</v>
      </c>
      <c r="U3224">
        <v>0.46892742487273426</v>
      </c>
    </row>
    <row r="3225" spans="16:21" x14ac:dyDescent="0.3">
      <c r="P3225">
        <f t="shared" si="53"/>
        <v>3221</v>
      </c>
      <c r="Q3225">
        <v>329.5</v>
      </c>
      <c r="R3225">
        <v>35.402876102989659</v>
      </c>
      <c r="S3225">
        <v>179.58333333333334</v>
      </c>
      <c r="T3225">
        <v>51.709781619646364</v>
      </c>
      <c r="U3225">
        <v>-0.18018689161451065</v>
      </c>
    </row>
    <row r="3226" spans="16:21" x14ac:dyDescent="0.3">
      <c r="P3226">
        <f t="shared" si="53"/>
        <v>3222</v>
      </c>
      <c r="Q3226">
        <v>333.5</v>
      </c>
      <c r="R3226">
        <v>39.065213542113256</v>
      </c>
      <c r="S3226">
        <v>190.08333333333334</v>
      </c>
      <c r="T3226">
        <v>52.370113498815236</v>
      </c>
      <c r="U3226">
        <v>0.30849596321737505</v>
      </c>
    </row>
    <row r="3227" spans="16:21" x14ac:dyDescent="0.3">
      <c r="P3227">
        <f t="shared" si="53"/>
        <v>3223</v>
      </c>
      <c r="Q3227">
        <v>310</v>
      </c>
      <c r="R3227">
        <v>55.402658288700785</v>
      </c>
      <c r="S3227">
        <v>196.58333333333334</v>
      </c>
      <c r="T3227">
        <v>49.271895609664732</v>
      </c>
      <c r="U3227">
        <v>0.27790974880584818</v>
      </c>
    </row>
    <row r="3228" spans="16:21" x14ac:dyDescent="0.3">
      <c r="P3228">
        <f t="shared" si="53"/>
        <v>3224</v>
      </c>
      <c r="Q3228">
        <v>300.83333333333331</v>
      </c>
      <c r="R3228">
        <v>38.851309404243374</v>
      </c>
      <c r="S3228">
        <v>186.66666666666666</v>
      </c>
      <c r="T3228">
        <v>35.925006062714345</v>
      </c>
      <c r="U3228">
        <v>-1.9974291196433264E-2</v>
      </c>
    </row>
    <row r="3229" spans="16:21" x14ac:dyDescent="0.3">
      <c r="P3229">
        <f t="shared" si="53"/>
        <v>3225</v>
      </c>
      <c r="Q3229">
        <v>304.58333333333331</v>
      </c>
      <c r="R3229">
        <v>47.799692531025897</v>
      </c>
      <c r="S3229">
        <v>183.08333333333334</v>
      </c>
      <c r="T3229">
        <v>46.156765156334032</v>
      </c>
      <c r="U3229">
        <v>0.66947006995761205</v>
      </c>
    </row>
    <row r="3230" spans="16:21" x14ac:dyDescent="0.3">
      <c r="P3230">
        <f t="shared" si="53"/>
        <v>3226</v>
      </c>
      <c r="Q3230">
        <v>325.16666666666669</v>
      </c>
      <c r="R3230">
        <v>36.535993046293335</v>
      </c>
      <c r="S3230">
        <v>203.83333333333334</v>
      </c>
      <c r="T3230">
        <v>33.53108010985234</v>
      </c>
      <c r="U3230">
        <v>-0.26028981296873094</v>
      </c>
    </row>
    <row r="3231" spans="16:21" x14ac:dyDescent="0.3">
      <c r="P3231">
        <f t="shared" si="53"/>
        <v>3227</v>
      </c>
      <c r="Q3231">
        <v>296.08333333333331</v>
      </c>
      <c r="R3231">
        <v>44.436795427649763</v>
      </c>
      <c r="S3231">
        <v>178.16666666666666</v>
      </c>
      <c r="T3231">
        <v>36.163349938686274</v>
      </c>
      <c r="U3231">
        <v>-0.11083254653882189</v>
      </c>
    </row>
    <row r="3232" spans="16:21" x14ac:dyDescent="0.3">
      <c r="P3232">
        <f t="shared" si="53"/>
        <v>3228</v>
      </c>
      <c r="Q3232">
        <v>328.41666666666669</v>
      </c>
      <c r="R3232">
        <v>48.651746363747634</v>
      </c>
      <c r="S3232">
        <v>197.41666666666666</v>
      </c>
      <c r="T3232">
        <v>41.703408043279197</v>
      </c>
      <c r="U3232">
        <v>-0.55385217781453111</v>
      </c>
    </row>
    <row r="3233" spans="16:21" x14ac:dyDescent="0.3">
      <c r="P3233">
        <f t="shared" si="53"/>
        <v>3229</v>
      </c>
      <c r="Q3233">
        <v>305.25</v>
      </c>
      <c r="R3233">
        <v>38.411941798446911</v>
      </c>
      <c r="S3233">
        <v>187.58333333333334</v>
      </c>
      <c r="T3233">
        <v>39.50939665753485</v>
      </c>
      <c r="U3233">
        <v>0.46371564447067948</v>
      </c>
    </row>
    <row r="3234" spans="16:21" x14ac:dyDescent="0.3">
      <c r="P3234">
        <f t="shared" si="53"/>
        <v>3230</v>
      </c>
      <c r="Q3234">
        <v>294.75</v>
      </c>
      <c r="R3234">
        <v>43.005549324793805</v>
      </c>
      <c r="S3234">
        <v>171.5</v>
      </c>
      <c r="T3234">
        <v>29.311803393544693</v>
      </c>
      <c r="U3234">
        <v>0.22605210241652327</v>
      </c>
    </row>
    <row r="3235" spans="16:21" x14ac:dyDescent="0.3">
      <c r="P3235">
        <f t="shared" si="53"/>
        <v>3231</v>
      </c>
      <c r="Q3235">
        <v>329.41666666666669</v>
      </c>
      <c r="R3235">
        <v>34.697283973699186</v>
      </c>
      <c r="S3235">
        <v>198.33333333333334</v>
      </c>
      <c r="T3235">
        <v>50.418851693197141</v>
      </c>
      <c r="U3235">
        <v>9.012628197323809E-2</v>
      </c>
    </row>
    <row r="3236" spans="16:21" x14ac:dyDescent="0.3">
      <c r="P3236">
        <f t="shared" si="53"/>
        <v>3232</v>
      </c>
      <c r="Q3236">
        <v>321.66666666666669</v>
      </c>
      <c r="R3236">
        <v>30.022213997860543</v>
      </c>
      <c r="S3236">
        <v>198.33333333333334</v>
      </c>
      <c r="T3236">
        <v>37.885793291593288</v>
      </c>
      <c r="U3236">
        <v>-0.15103354477403202</v>
      </c>
    </row>
    <row r="3237" spans="16:21" x14ac:dyDescent="0.3">
      <c r="P3237">
        <f t="shared" si="53"/>
        <v>3233</v>
      </c>
      <c r="Q3237">
        <v>319.25</v>
      </c>
      <c r="R3237">
        <v>46.315371491154387</v>
      </c>
      <c r="S3237">
        <v>189.33333333333334</v>
      </c>
      <c r="T3237">
        <v>46.704746368365342</v>
      </c>
      <c r="U3237">
        <v>7.4386549060911494E-2</v>
      </c>
    </row>
    <row r="3238" spans="16:21" x14ac:dyDescent="0.3">
      <c r="P3238">
        <f t="shared" si="53"/>
        <v>3234</v>
      </c>
      <c r="Q3238">
        <v>359.41666666666669</v>
      </c>
      <c r="R3238">
        <v>37.609134125860564</v>
      </c>
      <c r="S3238">
        <v>177.08333333333334</v>
      </c>
      <c r="T3238">
        <v>42.885594812527017</v>
      </c>
      <c r="U3238">
        <v>-0.21555978621631408</v>
      </c>
    </row>
    <row r="3239" spans="16:21" x14ac:dyDescent="0.3">
      <c r="P3239">
        <f t="shared" si="53"/>
        <v>3235</v>
      </c>
      <c r="Q3239">
        <v>338.91666666666669</v>
      </c>
      <c r="R3239">
        <v>59.6679574940785</v>
      </c>
      <c r="S3239">
        <v>160.16666666666666</v>
      </c>
      <c r="T3239">
        <v>36.503632031828744</v>
      </c>
      <c r="U3239">
        <v>-0.10721757818769102</v>
      </c>
    </row>
    <row r="3240" spans="16:21" x14ac:dyDescent="0.3">
      <c r="P3240">
        <f t="shared" si="53"/>
        <v>3236</v>
      </c>
      <c r="Q3240">
        <v>328.25</v>
      </c>
      <c r="R3240">
        <v>56.34976002207511</v>
      </c>
      <c r="S3240">
        <v>185.33333333333334</v>
      </c>
      <c r="T3240">
        <v>37.026607959273001</v>
      </c>
      <c r="U3240">
        <v>0.16901338342045186</v>
      </c>
    </row>
    <row r="3241" spans="16:21" x14ac:dyDescent="0.3">
      <c r="P3241">
        <f t="shared" si="53"/>
        <v>3237</v>
      </c>
      <c r="Q3241">
        <v>325.91666666666669</v>
      </c>
      <c r="R3241">
        <v>53.280489919487536</v>
      </c>
      <c r="S3241">
        <v>183.58333333333334</v>
      </c>
      <c r="T3241">
        <v>31.105270916484244</v>
      </c>
      <c r="U3241">
        <v>0.32608178264025828</v>
      </c>
    </row>
    <row r="3242" spans="16:21" x14ac:dyDescent="0.3">
      <c r="P3242">
        <f t="shared" si="53"/>
        <v>3238</v>
      </c>
      <c r="Q3242">
        <v>326.16666666666669</v>
      </c>
      <c r="R3242">
        <v>47.899199714957035</v>
      </c>
      <c r="S3242">
        <v>198</v>
      </c>
      <c r="T3242">
        <v>50.904545251605256</v>
      </c>
      <c r="U3242">
        <v>0.25789342564239365</v>
      </c>
    </row>
    <row r="3243" spans="16:21" x14ac:dyDescent="0.3">
      <c r="P3243">
        <f t="shared" si="53"/>
        <v>3239</v>
      </c>
      <c r="Q3243">
        <v>315</v>
      </c>
      <c r="R3243">
        <v>56.294679225402014</v>
      </c>
      <c r="S3243">
        <v>165.66666666666666</v>
      </c>
      <c r="T3243">
        <v>43.420425301156769</v>
      </c>
      <c r="U3243">
        <v>-0.18502864911771402</v>
      </c>
    </row>
    <row r="3244" spans="16:21" x14ac:dyDescent="0.3">
      <c r="P3244">
        <f t="shared" si="53"/>
        <v>3240</v>
      </c>
      <c r="Q3244">
        <v>306.83333333333331</v>
      </c>
      <c r="R3244">
        <v>57.361427225386748</v>
      </c>
      <c r="S3244">
        <v>205</v>
      </c>
      <c r="T3244">
        <v>39.666793990119061</v>
      </c>
      <c r="U3244">
        <v>-0.48827783432288435</v>
      </c>
    </row>
    <row r="3245" spans="16:21" x14ac:dyDescent="0.3">
      <c r="P3245">
        <f t="shared" si="53"/>
        <v>3241</v>
      </c>
      <c r="Q3245">
        <v>301.16666666666669</v>
      </c>
      <c r="R3245">
        <v>45.081407845511436</v>
      </c>
      <c r="S3245">
        <v>171.08333333333334</v>
      </c>
      <c r="T3245">
        <v>43.18766308130418</v>
      </c>
      <c r="U3245">
        <v>-0.4458308646661614</v>
      </c>
    </row>
    <row r="3246" spans="16:21" x14ac:dyDescent="0.3">
      <c r="P3246">
        <f t="shared" si="53"/>
        <v>3242</v>
      </c>
      <c r="Q3246">
        <v>361.66666666666669</v>
      </c>
      <c r="R3246">
        <v>31.16038666271163</v>
      </c>
      <c r="S3246">
        <v>179.83333333333334</v>
      </c>
      <c r="T3246">
        <v>33.501243758005984</v>
      </c>
      <c r="U3246">
        <v>0.193444897842733</v>
      </c>
    </row>
    <row r="3247" spans="16:21" x14ac:dyDescent="0.3">
      <c r="P3247">
        <f t="shared" si="53"/>
        <v>3243</v>
      </c>
      <c r="Q3247">
        <v>329.25</v>
      </c>
      <c r="R3247">
        <v>47.58556885901821</v>
      </c>
      <c r="S3247">
        <v>193</v>
      </c>
      <c r="T3247">
        <v>32.993112228849441</v>
      </c>
      <c r="U3247">
        <v>0.54927759609709625</v>
      </c>
    </row>
    <row r="3248" spans="16:21" x14ac:dyDescent="0.3">
      <c r="P3248">
        <f t="shared" si="53"/>
        <v>3244</v>
      </c>
      <c r="Q3248">
        <v>331.16666666666669</v>
      </c>
      <c r="R3248">
        <v>49.065509703092346</v>
      </c>
      <c r="S3248">
        <v>185.08333333333334</v>
      </c>
      <c r="T3248">
        <v>38.282344217509468</v>
      </c>
      <c r="U3248">
        <v>0.59582665495599041</v>
      </c>
    </row>
    <row r="3249" spans="16:21" x14ac:dyDescent="0.3">
      <c r="P3249">
        <f t="shared" si="53"/>
        <v>3245</v>
      </c>
      <c r="Q3249">
        <v>346.66666666666669</v>
      </c>
      <c r="R3249">
        <v>35.458896391925869</v>
      </c>
      <c r="S3249">
        <v>166.83333333333334</v>
      </c>
      <c r="T3249">
        <v>47.880216702884226</v>
      </c>
      <c r="U3249">
        <v>0.15754980308659269</v>
      </c>
    </row>
    <row r="3250" spans="16:21" x14ac:dyDescent="0.3">
      <c r="P3250">
        <f t="shared" si="53"/>
        <v>3246</v>
      </c>
      <c r="Q3250">
        <v>315.25</v>
      </c>
      <c r="R3250">
        <v>51.138181785859736</v>
      </c>
      <c r="S3250">
        <v>151.16666666666666</v>
      </c>
      <c r="T3250">
        <v>38.774015041316574</v>
      </c>
      <c r="U3250">
        <v>-0.13522894449750028</v>
      </c>
    </row>
    <row r="3251" spans="16:21" x14ac:dyDescent="0.3">
      <c r="P3251">
        <f t="shared" si="53"/>
        <v>3247</v>
      </c>
      <c r="Q3251">
        <v>331.91666666666669</v>
      </c>
      <c r="R3251">
        <v>45.597963138985158</v>
      </c>
      <c r="S3251">
        <v>163</v>
      </c>
      <c r="T3251">
        <v>41.483841322966839</v>
      </c>
      <c r="U3251">
        <v>-0.62035725270701225</v>
      </c>
    </row>
    <row r="3252" spans="16:21" x14ac:dyDescent="0.3">
      <c r="P3252">
        <f t="shared" si="53"/>
        <v>3248</v>
      </c>
      <c r="Q3252">
        <v>319.25</v>
      </c>
      <c r="R3252">
        <v>34.803670130396512</v>
      </c>
      <c r="S3252">
        <v>186.75</v>
      </c>
      <c r="T3252">
        <v>47.426737759890827</v>
      </c>
      <c r="U3252">
        <v>0.17149156309228666</v>
      </c>
    </row>
    <row r="3253" spans="16:21" x14ac:dyDescent="0.3">
      <c r="P3253">
        <f t="shared" si="53"/>
        <v>3249</v>
      </c>
      <c r="Q3253">
        <v>314.91666666666669</v>
      </c>
      <c r="R3253">
        <v>56.686471583668599</v>
      </c>
      <c r="S3253">
        <v>172.5</v>
      </c>
      <c r="T3253">
        <v>41.064251207987795</v>
      </c>
      <c r="U3253">
        <v>0.39188597289034399</v>
      </c>
    </row>
    <row r="3254" spans="16:21" x14ac:dyDescent="0.3">
      <c r="P3254">
        <f t="shared" si="53"/>
        <v>3250</v>
      </c>
      <c r="Q3254">
        <v>350.08333333333331</v>
      </c>
      <c r="R3254">
        <v>31.761779012841927</v>
      </c>
      <c r="S3254">
        <v>173.83333333333334</v>
      </c>
      <c r="T3254">
        <v>52.254331413913938</v>
      </c>
      <c r="U3254">
        <v>-0.48611654839217877</v>
      </c>
    </row>
    <row r="3255" spans="16:21" x14ac:dyDescent="0.3">
      <c r="P3255">
        <f t="shared" si="53"/>
        <v>3251</v>
      </c>
      <c r="Q3255">
        <v>319.83333333333331</v>
      </c>
      <c r="R3255">
        <v>57.954266190652234</v>
      </c>
      <c r="S3255">
        <v>200.83333333333334</v>
      </c>
      <c r="T3255">
        <v>51.65591285935556</v>
      </c>
      <c r="U3255">
        <v>-2.1479590017645777E-2</v>
      </c>
    </row>
    <row r="3256" spans="16:21" x14ac:dyDescent="0.3">
      <c r="P3256">
        <f t="shared" si="53"/>
        <v>3252</v>
      </c>
      <c r="Q3256">
        <v>317.16666666666669</v>
      </c>
      <c r="R3256">
        <v>48.60945163112617</v>
      </c>
      <c r="S3256">
        <v>180.75</v>
      </c>
      <c r="T3256">
        <v>38.260173929177441</v>
      </c>
      <c r="U3256">
        <v>-0.20087627108649653</v>
      </c>
    </row>
    <row r="3257" spans="16:21" x14ac:dyDescent="0.3">
      <c r="P3257">
        <f t="shared" si="53"/>
        <v>3253</v>
      </c>
      <c r="Q3257">
        <v>322.16666666666669</v>
      </c>
      <c r="R3257">
        <v>40.592953560783009</v>
      </c>
      <c r="S3257">
        <v>185.25</v>
      </c>
      <c r="T3257">
        <v>47.142193029560723</v>
      </c>
      <c r="U3257">
        <v>-5.508300618517744E-2</v>
      </c>
    </row>
    <row r="3258" spans="16:21" x14ac:dyDescent="0.3">
      <c r="P3258">
        <f t="shared" si="53"/>
        <v>3254</v>
      </c>
      <c r="Q3258">
        <v>301.08333333333331</v>
      </c>
      <c r="R3258">
        <v>46.755570078155827</v>
      </c>
      <c r="S3258">
        <v>176.5</v>
      </c>
      <c r="T3258">
        <v>50.330724395559997</v>
      </c>
      <c r="U3258">
        <v>0.12966639259252344</v>
      </c>
    </row>
    <row r="3259" spans="16:21" x14ac:dyDescent="0.3">
      <c r="P3259">
        <f t="shared" si="53"/>
        <v>3255</v>
      </c>
      <c r="Q3259">
        <v>301.75</v>
      </c>
      <c r="R3259">
        <v>49.847266725468508</v>
      </c>
      <c r="S3259">
        <v>179.5</v>
      </c>
      <c r="T3259">
        <v>35.222668320789722</v>
      </c>
      <c r="U3259">
        <v>-1.3203342598545325E-3</v>
      </c>
    </row>
    <row r="3260" spans="16:21" x14ac:dyDescent="0.3">
      <c r="P3260">
        <f t="shared" si="53"/>
        <v>3256</v>
      </c>
      <c r="Q3260">
        <v>314.91666666666669</v>
      </c>
      <c r="R3260">
        <v>45.273830155727978</v>
      </c>
      <c r="S3260">
        <v>182.25</v>
      </c>
      <c r="T3260">
        <v>41.824579550133606</v>
      </c>
      <c r="U3260">
        <v>-0.11161042198146193</v>
      </c>
    </row>
    <row r="3261" spans="16:21" x14ac:dyDescent="0.3">
      <c r="P3261">
        <f t="shared" si="53"/>
        <v>3257</v>
      </c>
      <c r="Q3261">
        <v>328.08333333333331</v>
      </c>
      <c r="R3261">
        <v>57.527002882177584</v>
      </c>
      <c r="S3261">
        <v>205</v>
      </c>
      <c r="T3261">
        <v>38.078865529319543</v>
      </c>
      <c r="U3261">
        <v>-0.17662541075648616</v>
      </c>
    </row>
    <row r="3262" spans="16:21" x14ac:dyDescent="0.3">
      <c r="P3262">
        <f t="shared" si="53"/>
        <v>3258</v>
      </c>
      <c r="Q3262">
        <v>337</v>
      </c>
      <c r="R3262">
        <v>42.680632184122622</v>
      </c>
      <c r="S3262">
        <v>198.41666666666666</v>
      </c>
      <c r="T3262">
        <v>30.401729416517629</v>
      </c>
      <c r="U3262">
        <v>-0.21978229327339319</v>
      </c>
    </row>
    <row r="3263" spans="16:21" x14ac:dyDescent="0.3">
      <c r="P3263">
        <f t="shared" si="53"/>
        <v>3259</v>
      </c>
      <c r="Q3263">
        <v>318.33333333333331</v>
      </c>
      <c r="R3263">
        <v>47.585966864447016</v>
      </c>
      <c r="S3263">
        <v>188.33333333333334</v>
      </c>
      <c r="T3263">
        <v>47.763305301594606</v>
      </c>
      <c r="U3263">
        <v>0.3223274082796258</v>
      </c>
    </row>
    <row r="3264" spans="16:21" x14ac:dyDescent="0.3">
      <c r="P3264">
        <f t="shared" si="53"/>
        <v>3260</v>
      </c>
      <c r="Q3264">
        <v>315.33333333333331</v>
      </c>
      <c r="R3264">
        <v>51.514046333956109</v>
      </c>
      <c r="S3264">
        <v>170.08333333333334</v>
      </c>
      <c r="T3264">
        <v>53.791615320492845</v>
      </c>
      <c r="U3264">
        <v>-0.28490728182920022</v>
      </c>
    </row>
    <row r="3265" spans="16:21" x14ac:dyDescent="0.3">
      <c r="P3265">
        <f t="shared" si="53"/>
        <v>3261</v>
      </c>
      <c r="Q3265">
        <v>320.41666666666669</v>
      </c>
      <c r="R3265">
        <v>36.619563408681316</v>
      </c>
      <c r="S3265">
        <v>177.41666666666666</v>
      </c>
      <c r="T3265">
        <v>43.959606113988002</v>
      </c>
      <c r="U3265">
        <v>0.30381968482107319</v>
      </c>
    </row>
    <row r="3266" spans="16:21" x14ac:dyDescent="0.3">
      <c r="P3266">
        <f t="shared" si="53"/>
        <v>3262</v>
      </c>
      <c r="Q3266">
        <v>330.33333333333331</v>
      </c>
      <c r="R3266">
        <v>41.017365132639242</v>
      </c>
      <c r="S3266">
        <v>175.58333333333334</v>
      </c>
      <c r="T3266">
        <v>39.438002746159221</v>
      </c>
      <c r="U3266">
        <v>-0.42398013797938139</v>
      </c>
    </row>
    <row r="3267" spans="16:21" x14ac:dyDescent="0.3">
      <c r="P3267">
        <f t="shared" si="53"/>
        <v>3263</v>
      </c>
      <c r="Q3267">
        <v>329.91666666666669</v>
      </c>
      <c r="R3267">
        <v>31.870357653620658</v>
      </c>
      <c r="S3267">
        <v>187.5</v>
      </c>
      <c r="T3267">
        <v>51.34995795342175</v>
      </c>
      <c r="U3267">
        <v>0.30960523170048232</v>
      </c>
    </row>
    <row r="3268" spans="16:21" x14ac:dyDescent="0.3">
      <c r="P3268">
        <f t="shared" si="53"/>
        <v>3264</v>
      </c>
      <c r="Q3268">
        <v>320.75</v>
      </c>
      <c r="R3268">
        <v>50.495949432512994</v>
      </c>
      <c r="S3268">
        <v>200.83333333333334</v>
      </c>
      <c r="T3268">
        <v>43.369099458932617</v>
      </c>
      <c r="U3268">
        <v>-0.20816034734776506</v>
      </c>
    </row>
    <row r="3269" spans="16:21" x14ac:dyDescent="0.3">
      <c r="P3269">
        <f t="shared" si="53"/>
        <v>3265</v>
      </c>
      <c r="Q3269">
        <v>337.75</v>
      </c>
      <c r="R3269">
        <v>36.000315655181794</v>
      </c>
      <c r="S3269">
        <v>206.58333333333334</v>
      </c>
      <c r="T3269">
        <v>35.31792831701857</v>
      </c>
      <c r="U3269">
        <v>9.4076069448471009E-2</v>
      </c>
    </row>
    <row r="3270" spans="16:21" x14ac:dyDescent="0.3">
      <c r="P3270">
        <f t="shared" ref="P3270:P3333" si="54">P3269+1</f>
        <v>3266</v>
      </c>
      <c r="Q3270">
        <v>333.25</v>
      </c>
      <c r="R3270">
        <v>44.532164065578897</v>
      </c>
      <c r="S3270">
        <v>178.75</v>
      </c>
      <c r="T3270">
        <v>43.630941898027949</v>
      </c>
      <c r="U3270">
        <v>0.39413444858528995</v>
      </c>
    </row>
    <row r="3271" spans="16:21" x14ac:dyDescent="0.3">
      <c r="P3271">
        <f t="shared" si="54"/>
        <v>3267</v>
      </c>
      <c r="Q3271">
        <v>316.41666666666669</v>
      </c>
      <c r="R3271">
        <v>38.700383679877184</v>
      </c>
      <c r="S3271">
        <v>172.91666666666666</v>
      </c>
      <c r="T3271">
        <v>33.462212971794003</v>
      </c>
      <c r="U3271">
        <v>0.35411827264722734</v>
      </c>
    </row>
    <row r="3272" spans="16:21" x14ac:dyDescent="0.3">
      <c r="P3272">
        <f t="shared" si="54"/>
        <v>3268</v>
      </c>
      <c r="Q3272">
        <v>306.08333333333331</v>
      </c>
      <c r="R3272">
        <v>50.669083873759426</v>
      </c>
      <c r="S3272">
        <v>187.41666666666666</v>
      </c>
      <c r="T3272">
        <v>36.292895205869762</v>
      </c>
      <c r="U3272">
        <v>-0.30978609249335182</v>
      </c>
    </row>
    <row r="3273" spans="16:21" x14ac:dyDescent="0.3">
      <c r="P3273">
        <f t="shared" si="54"/>
        <v>3269</v>
      </c>
      <c r="Q3273">
        <v>306.66666666666669</v>
      </c>
      <c r="R3273">
        <v>52.310842493925186</v>
      </c>
      <c r="S3273">
        <v>187.75</v>
      </c>
      <c r="T3273">
        <v>44.762250735514755</v>
      </c>
      <c r="U3273">
        <v>-0.11495876565378979</v>
      </c>
    </row>
    <row r="3274" spans="16:21" x14ac:dyDescent="0.3">
      <c r="P3274">
        <f t="shared" si="54"/>
        <v>3270</v>
      </c>
      <c r="Q3274">
        <v>353.58333333333331</v>
      </c>
      <c r="R3274">
        <v>40.500187055310725</v>
      </c>
      <c r="S3274">
        <v>172.08333333333334</v>
      </c>
      <c r="T3274">
        <v>47.932638971663977</v>
      </c>
      <c r="U3274">
        <v>-0.1899675176277453</v>
      </c>
    </row>
    <row r="3275" spans="16:21" x14ac:dyDescent="0.3">
      <c r="P3275">
        <f t="shared" si="54"/>
        <v>3271</v>
      </c>
      <c r="Q3275">
        <v>315.75</v>
      </c>
      <c r="R3275">
        <v>61.884239438722126</v>
      </c>
      <c r="S3275">
        <v>176.66666666666666</v>
      </c>
      <c r="T3275">
        <v>40.179898486982815</v>
      </c>
      <c r="U3275">
        <v>0.12353972026867137</v>
      </c>
    </row>
    <row r="3276" spans="16:21" x14ac:dyDescent="0.3">
      <c r="P3276">
        <f t="shared" si="54"/>
        <v>3272</v>
      </c>
      <c r="Q3276">
        <v>335.66666666666669</v>
      </c>
      <c r="R3276">
        <v>43.170556745274631</v>
      </c>
      <c r="S3276">
        <v>175.66666666666666</v>
      </c>
      <c r="T3276">
        <v>44.99764303591779</v>
      </c>
      <c r="U3276">
        <v>0.19073419320513568</v>
      </c>
    </row>
    <row r="3277" spans="16:21" x14ac:dyDescent="0.3">
      <c r="P3277">
        <f t="shared" si="54"/>
        <v>3273</v>
      </c>
      <c r="Q3277">
        <v>338.83333333333331</v>
      </c>
      <c r="R3277">
        <v>46.664826803558029</v>
      </c>
      <c r="S3277">
        <v>159.33333333333334</v>
      </c>
      <c r="T3277">
        <v>37.102642232138429</v>
      </c>
      <c r="U3277">
        <v>-0.33626893310030231</v>
      </c>
    </row>
    <row r="3278" spans="16:21" x14ac:dyDescent="0.3">
      <c r="P3278">
        <f t="shared" si="54"/>
        <v>3274</v>
      </c>
      <c r="Q3278">
        <v>334.83333333333331</v>
      </c>
      <c r="R3278">
        <v>41.553543407235161</v>
      </c>
      <c r="S3278">
        <v>156</v>
      </c>
      <c r="T3278">
        <v>37.382543325120956</v>
      </c>
      <c r="U3278">
        <v>0.22859285146790731</v>
      </c>
    </row>
    <row r="3279" spans="16:21" x14ac:dyDescent="0.3">
      <c r="P3279">
        <f t="shared" si="54"/>
        <v>3275</v>
      </c>
      <c r="Q3279">
        <v>337.41666666666669</v>
      </c>
      <c r="R3279">
        <v>47.658745898377013</v>
      </c>
      <c r="S3279">
        <v>182.58333333333334</v>
      </c>
      <c r="T3279">
        <v>39.713653098452731</v>
      </c>
      <c r="U3279">
        <v>9.8468286783041856E-2</v>
      </c>
    </row>
    <row r="3280" spans="16:21" x14ac:dyDescent="0.3">
      <c r="P3280">
        <f t="shared" si="54"/>
        <v>3276</v>
      </c>
      <c r="Q3280">
        <v>328.75</v>
      </c>
      <c r="R3280">
        <v>53.122713854553098</v>
      </c>
      <c r="S3280">
        <v>178.83333333333334</v>
      </c>
      <c r="T3280">
        <v>52.101009121850538</v>
      </c>
      <c r="U3280">
        <v>-0.5841804315501008</v>
      </c>
    </row>
    <row r="3281" spans="16:21" x14ac:dyDescent="0.3">
      <c r="P3281">
        <f t="shared" si="54"/>
        <v>3277</v>
      </c>
      <c r="Q3281">
        <v>334.25</v>
      </c>
      <c r="R3281">
        <v>59.900106237574633</v>
      </c>
      <c r="S3281">
        <v>199.66666666666666</v>
      </c>
      <c r="T3281">
        <v>48.310234814982941</v>
      </c>
      <c r="U3281">
        <v>-0.43582381708153273</v>
      </c>
    </row>
    <row r="3282" spans="16:21" x14ac:dyDescent="0.3">
      <c r="P3282">
        <f t="shared" si="54"/>
        <v>3278</v>
      </c>
      <c r="Q3282">
        <v>335.33333333333331</v>
      </c>
      <c r="R3282">
        <v>46.044115867943574</v>
      </c>
      <c r="S3282">
        <v>176.58333333333334</v>
      </c>
      <c r="T3282">
        <v>61.631542003238664</v>
      </c>
      <c r="U3282">
        <v>0.13050153869332592</v>
      </c>
    </row>
    <row r="3283" spans="16:21" x14ac:dyDescent="0.3">
      <c r="P3283">
        <f t="shared" si="54"/>
        <v>3279</v>
      </c>
      <c r="Q3283">
        <v>313.66666666666669</v>
      </c>
      <c r="R3283">
        <v>63.141015820050647</v>
      </c>
      <c r="S3283">
        <v>203.08333333333334</v>
      </c>
      <c r="T3283">
        <v>31.1315634433005</v>
      </c>
      <c r="U3283">
        <v>-0.11375515175544781</v>
      </c>
    </row>
    <row r="3284" spans="16:21" x14ac:dyDescent="0.3">
      <c r="P3284">
        <f t="shared" si="54"/>
        <v>3280</v>
      </c>
      <c r="Q3284">
        <v>321.58333333333331</v>
      </c>
      <c r="R3284">
        <v>49.109262842866045</v>
      </c>
      <c r="S3284">
        <v>185.66666666666666</v>
      </c>
      <c r="T3284">
        <v>42.330589269212751</v>
      </c>
      <c r="U3284">
        <v>0.25531625904560867</v>
      </c>
    </row>
    <row r="3285" spans="16:21" x14ac:dyDescent="0.3">
      <c r="P3285">
        <f t="shared" si="54"/>
        <v>3281</v>
      </c>
      <c r="Q3285">
        <v>310.91666666666669</v>
      </c>
      <c r="R3285">
        <v>34.185213000342635</v>
      </c>
      <c r="S3285">
        <v>185.91666666666666</v>
      </c>
      <c r="T3285">
        <v>51.73790299249292</v>
      </c>
      <c r="U3285">
        <v>0.22152822895006594</v>
      </c>
    </row>
    <row r="3286" spans="16:21" x14ac:dyDescent="0.3">
      <c r="P3286">
        <f t="shared" si="54"/>
        <v>3282</v>
      </c>
      <c r="Q3286">
        <v>305.16666666666669</v>
      </c>
      <c r="R3286">
        <v>53.499079572937724</v>
      </c>
      <c r="S3286">
        <v>181.5</v>
      </c>
      <c r="T3286">
        <v>45.104928172590469</v>
      </c>
      <c r="U3286">
        <v>-0.70683189878467834</v>
      </c>
    </row>
    <row r="3287" spans="16:21" x14ac:dyDescent="0.3">
      <c r="P3287">
        <f t="shared" si="54"/>
        <v>3283</v>
      </c>
      <c r="Q3287">
        <v>310.83333333333331</v>
      </c>
      <c r="R3287">
        <v>44.232512380772114</v>
      </c>
      <c r="S3287">
        <v>210.66666666666666</v>
      </c>
      <c r="T3287">
        <v>38.880547445952537</v>
      </c>
      <c r="U3287">
        <v>-0.41536216773280882</v>
      </c>
    </row>
    <row r="3288" spans="16:21" x14ac:dyDescent="0.3">
      <c r="P3288">
        <f t="shared" si="54"/>
        <v>3284</v>
      </c>
      <c r="Q3288">
        <v>321.75</v>
      </c>
      <c r="R3288">
        <v>50.750951625650245</v>
      </c>
      <c r="S3288">
        <v>179.16666666666666</v>
      </c>
      <c r="T3288">
        <v>43.513494946099698</v>
      </c>
      <c r="U3288">
        <v>-5.1683971124226881E-2</v>
      </c>
    </row>
    <row r="3289" spans="16:21" x14ac:dyDescent="0.3">
      <c r="P3289">
        <f t="shared" si="54"/>
        <v>3285</v>
      </c>
      <c r="Q3289">
        <v>304.41666666666669</v>
      </c>
      <c r="R3289">
        <v>55.737140112126269</v>
      </c>
      <c r="S3289">
        <v>171.08333333333334</v>
      </c>
      <c r="T3289">
        <v>36.207629365127261</v>
      </c>
      <c r="U3289">
        <v>-0.1495736623995057</v>
      </c>
    </row>
    <row r="3290" spans="16:21" x14ac:dyDescent="0.3">
      <c r="P3290">
        <f t="shared" si="54"/>
        <v>3286</v>
      </c>
      <c r="Q3290">
        <v>320</v>
      </c>
      <c r="R3290">
        <v>48.8187743319384</v>
      </c>
      <c r="S3290">
        <v>202.91666666666666</v>
      </c>
      <c r="T3290">
        <v>43.660796505734446</v>
      </c>
      <c r="U3290">
        <v>-7.9288130641413976E-2</v>
      </c>
    </row>
    <row r="3291" spans="16:21" x14ac:dyDescent="0.3">
      <c r="P3291">
        <f t="shared" si="54"/>
        <v>3287</v>
      </c>
      <c r="Q3291">
        <v>312.33333333333331</v>
      </c>
      <c r="R3291">
        <v>38.737656880689975</v>
      </c>
      <c r="S3291">
        <v>184.91666666666666</v>
      </c>
      <c r="T3291">
        <v>42.851664512771883</v>
      </c>
      <c r="U3291">
        <v>-1.8601981148319426E-2</v>
      </c>
    </row>
    <row r="3292" spans="16:21" x14ac:dyDescent="0.3">
      <c r="P3292">
        <f t="shared" si="54"/>
        <v>3288</v>
      </c>
      <c r="Q3292">
        <v>297.58333333333331</v>
      </c>
      <c r="R3292">
        <v>33.481224951342973</v>
      </c>
      <c r="S3292">
        <v>190.83333333333334</v>
      </c>
      <c r="T3292">
        <v>47.741412047010357</v>
      </c>
      <c r="U3292">
        <v>-0.23214855458188005</v>
      </c>
    </row>
    <row r="3293" spans="16:21" x14ac:dyDescent="0.3">
      <c r="P3293">
        <f t="shared" si="54"/>
        <v>3289</v>
      </c>
      <c r="Q3293">
        <v>320</v>
      </c>
      <c r="R3293">
        <v>57.326814287588284</v>
      </c>
      <c r="S3293">
        <v>170.33333333333334</v>
      </c>
      <c r="T3293">
        <v>53.454030094402938</v>
      </c>
      <c r="U3293">
        <v>-6.4287711201636885E-2</v>
      </c>
    </row>
    <row r="3294" spans="16:21" x14ac:dyDescent="0.3">
      <c r="P3294">
        <f t="shared" si="54"/>
        <v>3290</v>
      </c>
      <c r="Q3294">
        <v>318.25</v>
      </c>
      <c r="R3294">
        <v>44.062197774592143</v>
      </c>
      <c r="S3294">
        <v>176.83333333333334</v>
      </c>
      <c r="T3294">
        <v>49.3721182511553</v>
      </c>
      <c r="U3294">
        <v>-0.26065733909826877</v>
      </c>
    </row>
    <row r="3295" spans="16:21" x14ac:dyDescent="0.3">
      <c r="P3295">
        <f t="shared" si="54"/>
        <v>3291</v>
      </c>
      <c r="Q3295">
        <v>323</v>
      </c>
      <c r="R3295">
        <v>58.438779154692384</v>
      </c>
      <c r="S3295">
        <v>176.41666666666666</v>
      </c>
      <c r="T3295">
        <v>45.840550395976514</v>
      </c>
      <c r="U3295">
        <v>0.51144439882743353</v>
      </c>
    </row>
    <row r="3296" spans="16:21" x14ac:dyDescent="0.3">
      <c r="P3296">
        <f t="shared" si="54"/>
        <v>3292</v>
      </c>
      <c r="Q3296">
        <v>294</v>
      </c>
      <c r="R3296">
        <v>48.639677032420579</v>
      </c>
      <c r="S3296">
        <v>200.91666666666666</v>
      </c>
      <c r="T3296">
        <v>42.60059396370675</v>
      </c>
      <c r="U3296">
        <v>-0.19014717824062111</v>
      </c>
    </row>
    <row r="3297" spans="16:21" x14ac:dyDescent="0.3">
      <c r="P3297">
        <f t="shared" si="54"/>
        <v>3293</v>
      </c>
      <c r="Q3297">
        <v>322.66666666666669</v>
      </c>
      <c r="R3297">
        <v>44.961262788262061</v>
      </c>
      <c r="S3297">
        <v>180.75</v>
      </c>
      <c r="T3297">
        <v>42.177385151071398</v>
      </c>
      <c r="U3297">
        <v>0.24640656919810638</v>
      </c>
    </row>
    <row r="3298" spans="16:21" x14ac:dyDescent="0.3">
      <c r="P3298">
        <f t="shared" si="54"/>
        <v>3294</v>
      </c>
      <c r="Q3298">
        <v>338.58333333333331</v>
      </c>
      <c r="R3298">
        <v>40.882221815919785</v>
      </c>
      <c r="S3298">
        <v>194.58333333333334</v>
      </c>
      <c r="T3298">
        <v>39.352621105573</v>
      </c>
      <c r="U3298">
        <v>-0.24207897429147085</v>
      </c>
    </row>
    <row r="3299" spans="16:21" x14ac:dyDescent="0.3">
      <c r="P3299">
        <f t="shared" si="54"/>
        <v>3295</v>
      </c>
      <c r="Q3299">
        <v>332.91666666666669</v>
      </c>
      <c r="R3299">
        <v>36.202607473478963</v>
      </c>
      <c r="S3299">
        <v>172.75</v>
      </c>
      <c r="T3299">
        <v>42.160138433445312</v>
      </c>
      <c r="U3299">
        <v>0.33341023970248718</v>
      </c>
    </row>
    <row r="3300" spans="16:21" x14ac:dyDescent="0.3">
      <c r="P3300">
        <f t="shared" si="54"/>
        <v>3296</v>
      </c>
      <c r="Q3300">
        <v>309.83333333333331</v>
      </c>
      <c r="R3300">
        <v>40.518981709661531</v>
      </c>
      <c r="S3300">
        <v>186.58333333333334</v>
      </c>
      <c r="T3300">
        <v>42.870753610725309</v>
      </c>
      <c r="U3300">
        <v>-0.55426545039965647</v>
      </c>
    </row>
    <row r="3301" spans="16:21" x14ac:dyDescent="0.3">
      <c r="P3301">
        <f t="shared" si="54"/>
        <v>3297</v>
      </c>
      <c r="Q3301">
        <v>305.25</v>
      </c>
      <c r="R3301">
        <v>49.422344964784727</v>
      </c>
      <c r="S3301">
        <v>187.08333333333334</v>
      </c>
      <c r="T3301">
        <v>44.147394308638717</v>
      </c>
      <c r="U3301">
        <v>0.27373336435084539</v>
      </c>
    </row>
    <row r="3302" spans="16:21" x14ac:dyDescent="0.3">
      <c r="P3302">
        <f t="shared" si="54"/>
        <v>3298</v>
      </c>
      <c r="Q3302">
        <v>332.58333333333331</v>
      </c>
      <c r="R3302">
        <v>40.957757248021842</v>
      </c>
      <c r="S3302">
        <v>181.25</v>
      </c>
      <c r="T3302">
        <v>38.136417813375758</v>
      </c>
      <c r="U3302">
        <v>0.16693532711003672</v>
      </c>
    </row>
    <row r="3303" spans="16:21" x14ac:dyDescent="0.3">
      <c r="P3303">
        <f t="shared" si="54"/>
        <v>3299</v>
      </c>
      <c r="Q3303">
        <v>348.75</v>
      </c>
      <c r="R3303">
        <v>30.641994357120723</v>
      </c>
      <c r="S3303">
        <v>164.33333333333334</v>
      </c>
      <c r="T3303">
        <v>37.642657942415525</v>
      </c>
      <c r="U3303">
        <v>0.23061328758493538</v>
      </c>
    </row>
    <row r="3304" spans="16:21" x14ac:dyDescent="0.3">
      <c r="P3304">
        <f t="shared" si="54"/>
        <v>3300</v>
      </c>
      <c r="Q3304">
        <v>313.5</v>
      </c>
      <c r="R3304">
        <v>51.142403683689473</v>
      </c>
      <c r="S3304">
        <v>201.58333333333334</v>
      </c>
      <c r="T3304">
        <v>36.094467804091636</v>
      </c>
      <c r="U3304">
        <v>-0.46610440974353357</v>
      </c>
    </row>
    <row r="3305" spans="16:21" x14ac:dyDescent="0.3">
      <c r="P3305">
        <f t="shared" si="54"/>
        <v>3301</v>
      </c>
      <c r="Q3305">
        <v>319.58333333333331</v>
      </c>
      <c r="R3305">
        <v>48.370649127024372</v>
      </c>
      <c r="S3305">
        <v>202.41666666666666</v>
      </c>
      <c r="T3305">
        <v>39.074423937668072</v>
      </c>
      <c r="U3305">
        <v>6.3927103489422515E-2</v>
      </c>
    </row>
    <row r="3306" spans="16:21" x14ac:dyDescent="0.3">
      <c r="P3306">
        <f t="shared" si="54"/>
        <v>3302</v>
      </c>
      <c r="Q3306">
        <v>337.58333333333331</v>
      </c>
      <c r="R3306">
        <v>50.681641527073637</v>
      </c>
      <c r="S3306">
        <v>162.83333333333334</v>
      </c>
      <c r="T3306">
        <v>32.372360077227903</v>
      </c>
      <c r="U3306">
        <v>0.27844072119177438</v>
      </c>
    </row>
    <row r="3307" spans="16:21" x14ac:dyDescent="0.3">
      <c r="P3307">
        <f t="shared" si="54"/>
        <v>3303</v>
      </c>
      <c r="Q3307">
        <v>306.08333333333331</v>
      </c>
      <c r="R3307">
        <v>46.804153532339356</v>
      </c>
      <c r="S3307">
        <v>173.66666666666666</v>
      </c>
      <c r="T3307">
        <v>54.969964250461096</v>
      </c>
      <c r="U3307">
        <v>0.14841617061167756</v>
      </c>
    </row>
    <row r="3308" spans="16:21" x14ac:dyDescent="0.3">
      <c r="P3308">
        <f t="shared" si="54"/>
        <v>3304</v>
      </c>
      <c r="Q3308">
        <v>308.5</v>
      </c>
      <c r="R3308">
        <v>36.972963094672302</v>
      </c>
      <c r="S3308">
        <v>173.33333333333334</v>
      </c>
      <c r="T3308">
        <v>50.098690480678137</v>
      </c>
      <c r="U3308">
        <v>-0.26649957027039645</v>
      </c>
    </row>
    <row r="3309" spans="16:21" x14ac:dyDescent="0.3">
      <c r="P3309">
        <f t="shared" si="54"/>
        <v>3305</v>
      </c>
      <c r="Q3309">
        <v>337.41666666666669</v>
      </c>
      <c r="R3309">
        <v>41.838343295319149</v>
      </c>
      <c r="S3309">
        <v>182.58333333333334</v>
      </c>
      <c r="T3309">
        <v>42.777348154736252</v>
      </c>
      <c r="U3309">
        <v>-0.34722879818737229</v>
      </c>
    </row>
    <row r="3310" spans="16:21" x14ac:dyDescent="0.3">
      <c r="P3310">
        <f t="shared" si="54"/>
        <v>3306</v>
      </c>
      <c r="Q3310">
        <v>293.08333333333331</v>
      </c>
      <c r="R3310">
        <v>43.878879436535946</v>
      </c>
      <c r="S3310">
        <v>169.16666666666666</v>
      </c>
      <c r="T3310">
        <v>51.696374645763633</v>
      </c>
      <c r="U3310">
        <v>7.6619925964551194E-2</v>
      </c>
    </row>
    <row r="3311" spans="16:21" x14ac:dyDescent="0.3">
      <c r="P3311">
        <f t="shared" si="54"/>
        <v>3307</v>
      </c>
      <c r="Q3311">
        <v>319</v>
      </c>
      <c r="R3311">
        <v>47.132308934048048</v>
      </c>
      <c r="S3311">
        <v>183.41666666666666</v>
      </c>
      <c r="T3311">
        <v>40.062356698557139</v>
      </c>
      <c r="U3311">
        <v>0.21790472896366483</v>
      </c>
    </row>
    <row r="3312" spans="16:21" x14ac:dyDescent="0.3">
      <c r="P3312">
        <f t="shared" si="54"/>
        <v>3308</v>
      </c>
      <c r="Q3312">
        <v>319.25</v>
      </c>
      <c r="R3312">
        <v>40.032089401106482</v>
      </c>
      <c r="S3312">
        <v>184.16666666666666</v>
      </c>
      <c r="T3312">
        <v>47.460669522407215</v>
      </c>
      <c r="U3312">
        <v>0.21868999253348456</v>
      </c>
    </row>
    <row r="3313" spans="16:21" x14ac:dyDescent="0.3">
      <c r="P3313">
        <f t="shared" si="54"/>
        <v>3309</v>
      </c>
      <c r="Q3313">
        <v>326.41666666666669</v>
      </c>
      <c r="R3313">
        <v>49.551549527800518</v>
      </c>
      <c r="S3313">
        <v>204.08333333333334</v>
      </c>
      <c r="T3313">
        <v>40.308939530340012</v>
      </c>
      <c r="U3313">
        <v>-1.0259701507240544E-2</v>
      </c>
    </row>
    <row r="3314" spans="16:21" x14ac:dyDescent="0.3">
      <c r="P3314">
        <f t="shared" si="54"/>
        <v>3310</v>
      </c>
      <c r="Q3314">
        <v>309.33333333333331</v>
      </c>
      <c r="R3314">
        <v>53.535601295405407</v>
      </c>
      <c r="S3314">
        <v>176.33333333333334</v>
      </c>
      <c r="T3314">
        <v>45.41191940716034</v>
      </c>
      <c r="U3314">
        <v>-0.30854527733458736</v>
      </c>
    </row>
    <row r="3315" spans="16:21" x14ac:dyDescent="0.3">
      <c r="P3315">
        <f t="shared" si="54"/>
        <v>3311</v>
      </c>
      <c r="Q3315">
        <v>311.41666666666669</v>
      </c>
      <c r="R3315">
        <v>48.242678829083154</v>
      </c>
      <c r="S3315">
        <v>172.41666666666666</v>
      </c>
      <c r="T3315">
        <v>45.344055104647794</v>
      </c>
      <c r="U3315">
        <v>0.13111229985644901</v>
      </c>
    </row>
    <row r="3316" spans="16:21" x14ac:dyDescent="0.3">
      <c r="P3316">
        <f t="shared" si="54"/>
        <v>3312</v>
      </c>
      <c r="Q3316">
        <v>296.16666666666669</v>
      </c>
      <c r="R3316">
        <v>47.594562969339592</v>
      </c>
      <c r="S3316">
        <v>173.33333333333334</v>
      </c>
      <c r="T3316">
        <v>55.199363193516092</v>
      </c>
      <c r="U3316">
        <v>0.11326771439351374</v>
      </c>
    </row>
    <row r="3317" spans="16:21" x14ac:dyDescent="0.3">
      <c r="P3317">
        <f t="shared" si="54"/>
        <v>3313</v>
      </c>
      <c r="Q3317">
        <v>320.58333333333331</v>
      </c>
      <c r="R3317">
        <v>52.724771361775694</v>
      </c>
      <c r="S3317">
        <v>157.08333333333334</v>
      </c>
      <c r="T3317">
        <v>32.917136552073913</v>
      </c>
      <c r="U3317">
        <v>0.21289662866931602</v>
      </c>
    </row>
    <row r="3318" spans="16:21" x14ac:dyDescent="0.3">
      <c r="P3318">
        <f t="shared" si="54"/>
        <v>3314</v>
      </c>
      <c r="Q3318">
        <v>287</v>
      </c>
      <c r="R3318">
        <v>54.87506471315298</v>
      </c>
      <c r="S3318">
        <v>178.75</v>
      </c>
      <c r="T3318">
        <v>38.257797779133746</v>
      </c>
      <c r="U3318">
        <v>-0.21794114718072943</v>
      </c>
    </row>
    <row r="3319" spans="16:21" x14ac:dyDescent="0.3">
      <c r="P3319">
        <f t="shared" si="54"/>
        <v>3315</v>
      </c>
      <c r="Q3319">
        <v>316</v>
      </c>
      <c r="R3319">
        <v>47.89572005931219</v>
      </c>
      <c r="S3319">
        <v>168.25</v>
      </c>
      <c r="T3319">
        <v>29.909332687610767</v>
      </c>
      <c r="U3319">
        <v>4.7024273268732202E-2</v>
      </c>
    </row>
    <row r="3320" spans="16:21" x14ac:dyDescent="0.3">
      <c r="P3320">
        <f t="shared" si="54"/>
        <v>3316</v>
      </c>
      <c r="Q3320">
        <v>321.41666666666669</v>
      </c>
      <c r="R3320">
        <v>38.034573586130755</v>
      </c>
      <c r="S3320">
        <v>172.58333333333334</v>
      </c>
      <c r="T3320">
        <v>36.520127285781726</v>
      </c>
      <c r="U3320">
        <v>0.20950455072386093</v>
      </c>
    </row>
    <row r="3321" spans="16:21" x14ac:dyDescent="0.3">
      <c r="P3321">
        <f t="shared" si="54"/>
        <v>3317</v>
      </c>
      <c r="Q3321">
        <v>339.41666666666669</v>
      </c>
      <c r="R3321">
        <v>48.312351767776121</v>
      </c>
      <c r="S3321">
        <v>171.75</v>
      </c>
      <c r="T3321">
        <v>51.381151478657301</v>
      </c>
      <c r="U3321">
        <v>-0.23133374698232784</v>
      </c>
    </row>
    <row r="3322" spans="16:21" x14ac:dyDescent="0.3">
      <c r="P3322">
        <f t="shared" si="54"/>
        <v>3318</v>
      </c>
      <c r="Q3322">
        <v>308</v>
      </c>
      <c r="R3322">
        <v>45.085776834022418</v>
      </c>
      <c r="S3322">
        <v>199.91666666666666</v>
      </c>
      <c r="T3322">
        <v>39.454135244341494</v>
      </c>
      <c r="U3322">
        <v>-0.3652573895652711</v>
      </c>
    </row>
    <row r="3323" spans="16:21" x14ac:dyDescent="0.3">
      <c r="P3323">
        <f t="shared" si="54"/>
        <v>3319</v>
      </c>
      <c r="Q3323">
        <v>318.08333333333331</v>
      </c>
      <c r="R3323">
        <v>39.935079893004009</v>
      </c>
      <c r="S3323">
        <v>149.75</v>
      </c>
      <c r="T3323">
        <v>40.841433952209947</v>
      </c>
      <c r="U3323">
        <v>-3.7887939884933344E-2</v>
      </c>
    </row>
    <row r="3324" spans="16:21" x14ac:dyDescent="0.3">
      <c r="P3324">
        <f t="shared" si="54"/>
        <v>3320</v>
      </c>
      <c r="Q3324">
        <v>312.66666666666669</v>
      </c>
      <c r="R3324">
        <v>41.506479961421512</v>
      </c>
      <c r="S3324">
        <v>203.58333333333334</v>
      </c>
      <c r="T3324">
        <v>51.892298138168904</v>
      </c>
      <c r="U3324">
        <v>0.23245017079364114</v>
      </c>
    </row>
    <row r="3325" spans="16:21" x14ac:dyDescent="0.3">
      <c r="P3325">
        <f t="shared" si="54"/>
        <v>3321</v>
      </c>
      <c r="Q3325">
        <v>320.91666666666669</v>
      </c>
      <c r="R3325">
        <v>52.311059726380776</v>
      </c>
      <c r="S3325">
        <v>173.91666666666666</v>
      </c>
      <c r="T3325">
        <v>45.653752874382114</v>
      </c>
      <c r="U3325">
        <v>1.4804504213088217E-2</v>
      </c>
    </row>
    <row r="3326" spans="16:21" x14ac:dyDescent="0.3">
      <c r="P3326">
        <f t="shared" si="54"/>
        <v>3322</v>
      </c>
      <c r="Q3326">
        <v>307.41666666666669</v>
      </c>
      <c r="R3326">
        <v>52.714425028265396</v>
      </c>
      <c r="S3326">
        <v>193</v>
      </c>
      <c r="T3326">
        <v>38.038258252831334</v>
      </c>
      <c r="U3326">
        <v>-0.15256056444281649</v>
      </c>
    </row>
    <row r="3327" spans="16:21" x14ac:dyDescent="0.3">
      <c r="P3327">
        <f t="shared" si="54"/>
        <v>3323</v>
      </c>
      <c r="Q3327">
        <v>298.5</v>
      </c>
      <c r="R3327">
        <v>42.875082825257927</v>
      </c>
      <c r="S3327">
        <v>164.16666666666666</v>
      </c>
      <c r="T3327">
        <v>38.394680818461261</v>
      </c>
      <c r="U3327">
        <v>-0.14882985230577095</v>
      </c>
    </row>
    <row r="3328" spans="16:21" x14ac:dyDescent="0.3">
      <c r="P3328">
        <f t="shared" si="54"/>
        <v>3324</v>
      </c>
      <c r="Q3328">
        <v>326</v>
      </c>
      <c r="R3328">
        <v>36.976651109487015</v>
      </c>
      <c r="S3328">
        <v>169.25</v>
      </c>
      <c r="T3328">
        <v>42.623350407963002</v>
      </c>
      <c r="U3328">
        <v>8.2887477493286871E-2</v>
      </c>
    </row>
    <row r="3329" spans="16:21" x14ac:dyDescent="0.3">
      <c r="P3329">
        <f t="shared" si="54"/>
        <v>3325</v>
      </c>
      <c r="Q3329">
        <v>310</v>
      </c>
      <c r="R3329">
        <v>47.103367955245751</v>
      </c>
      <c r="S3329">
        <v>198.16666666666666</v>
      </c>
      <c r="T3329">
        <v>45.396902844564075</v>
      </c>
      <c r="U3329">
        <v>0.58911264715287792</v>
      </c>
    </row>
    <row r="3330" spans="16:21" x14ac:dyDescent="0.3">
      <c r="P3330">
        <f t="shared" si="54"/>
        <v>3326</v>
      </c>
      <c r="Q3330">
        <v>325.08333333333331</v>
      </c>
      <c r="R3330">
        <v>46.71472092943678</v>
      </c>
      <c r="S3330">
        <v>196.91666666666666</v>
      </c>
      <c r="T3330">
        <v>51.019529831648057</v>
      </c>
      <c r="U3330">
        <v>-0.32482429683585851</v>
      </c>
    </row>
    <row r="3331" spans="16:21" x14ac:dyDescent="0.3">
      <c r="P3331">
        <f t="shared" si="54"/>
        <v>3327</v>
      </c>
      <c r="Q3331">
        <v>308.66666666666669</v>
      </c>
      <c r="R3331">
        <v>50.964039609643784</v>
      </c>
      <c r="S3331">
        <v>184.58333333333334</v>
      </c>
      <c r="T3331">
        <v>60.375278404527826</v>
      </c>
      <c r="U3331">
        <v>-0.10992718008200772</v>
      </c>
    </row>
    <row r="3332" spans="16:21" x14ac:dyDescent="0.3">
      <c r="P3332">
        <f t="shared" si="54"/>
        <v>3328</v>
      </c>
      <c r="Q3332">
        <v>318.75</v>
      </c>
      <c r="R3332">
        <v>47.76481207675031</v>
      </c>
      <c r="S3332">
        <v>152.41666666666666</v>
      </c>
      <c r="T3332">
        <v>42.85378594356596</v>
      </c>
      <c r="U3332">
        <v>-0.40370300694383282</v>
      </c>
    </row>
    <row r="3333" spans="16:21" x14ac:dyDescent="0.3">
      <c r="P3333">
        <f t="shared" si="54"/>
        <v>3329</v>
      </c>
      <c r="Q3333">
        <v>308</v>
      </c>
      <c r="R3333">
        <v>55.405939950678409</v>
      </c>
      <c r="S3333">
        <v>191.33333333333334</v>
      </c>
      <c r="T3333">
        <v>36.352649855480323</v>
      </c>
      <c r="U3333">
        <v>-0.37556960419726404</v>
      </c>
    </row>
    <row r="3334" spans="16:21" x14ac:dyDescent="0.3">
      <c r="P3334">
        <f t="shared" ref="P3334:P3397" si="55">P3333+1</f>
        <v>3330</v>
      </c>
      <c r="Q3334">
        <v>303.25</v>
      </c>
      <c r="R3334">
        <v>32.390023716626644</v>
      </c>
      <c r="S3334">
        <v>184.25</v>
      </c>
      <c r="T3334">
        <v>45.190757301184334</v>
      </c>
      <c r="U3334">
        <v>6.9389984889700926E-2</v>
      </c>
    </row>
    <row r="3335" spans="16:21" x14ac:dyDescent="0.3">
      <c r="P3335">
        <f t="shared" si="55"/>
        <v>3331</v>
      </c>
      <c r="Q3335">
        <v>320.08333333333331</v>
      </c>
      <c r="R3335">
        <v>49.338272684754166</v>
      </c>
      <c r="S3335">
        <v>183.66666666666666</v>
      </c>
      <c r="T3335">
        <v>38.873532321510439</v>
      </c>
      <c r="U3335">
        <v>0.54282938415688453</v>
      </c>
    </row>
    <row r="3336" spans="16:21" x14ac:dyDescent="0.3">
      <c r="P3336">
        <f t="shared" si="55"/>
        <v>3332</v>
      </c>
      <c r="Q3336">
        <v>326.83333333333331</v>
      </c>
      <c r="R3336">
        <v>31.371189253063314</v>
      </c>
      <c r="S3336">
        <v>162.58333333333334</v>
      </c>
      <c r="T3336">
        <v>33.934317125704482</v>
      </c>
      <c r="U3336">
        <v>0.29053121691513129</v>
      </c>
    </row>
    <row r="3337" spans="16:21" x14ac:dyDescent="0.3">
      <c r="P3337">
        <f t="shared" si="55"/>
        <v>3333</v>
      </c>
      <c r="Q3337">
        <v>326.25</v>
      </c>
      <c r="R3337">
        <v>54.871958395721741</v>
      </c>
      <c r="S3337">
        <v>172.58333333333334</v>
      </c>
      <c r="T3337">
        <v>28.94338779358247</v>
      </c>
      <c r="U3337">
        <v>1.3308541035030542E-3</v>
      </c>
    </row>
    <row r="3338" spans="16:21" x14ac:dyDescent="0.3">
      <c r="P3338">
        <f t="shared" si="55"/>
        <v>3334</v>
      </c>
      <c r="Q3338">
        <v>305.66666666666669</v>
      </c>
      <c r="R3338">
        <v>48.238674287025177</v>
      </c>
      <c r="S3338">
        <v>172.5</v>
      </c>
      <c r="T3338">
        <v>42.091890819102822</v>
      </c>
      <c r="U3338">
        <v>-0.15688362411278969</v>
      </c>
    </row>
    <row r="3339" spans="16:21" x14ac:dyDescent="0.3">
      <c r="P3339">
        <f t="shared" si="55"/>
        <v>3335</v>
      </c>
      <c r="Q3339">
        <v>325.25</v>
      </c>
      <c r="R3339">
        <v>38.036166999317899</v>
      </c>
      <c r="S3339">
        <v>198.25</v>
      </c>
      <c r="T3339">
        <v>55.378244825924199</v>
      </c>
      <c r="U3339">
        <v>0.72689468262405832</v>
      </c>
    </row>
    <row r="3340" spans="16:21" x14ac:dyDescent="0.3">
      <c r="P3340">
        <f t="shared" si="55"/>
        <v>3336</v>
      </c>
      <c r="Q3340">
        <v>329.66666666666669</v>
      </c>
      <c r="R3340">
        <v>53.455730764017801</v>
      </c>
      <c r="S3340">
        <v>186.83333333333334</v>
      </c>
      <c r="T3340">
        <v>40.929725435707802</v>
      </c>
      <c r="U3340">
        <v>3.5290058763915597E-2</v>
      </c>
    </row>
    <row r="3341" spans="16:21" x14ac:dyDescent="0.3">
      <c r="P3341">
        <f t="shared" si="55"/>
        <v>3337</v>
      </c>
      <c r="Q3341">
        <v>335.16666666666669</v>
      </c>
      <c r="R3341">
        <v>45.68236845741248</v>
      </c>
      <c r="S3341">
        <v>159.41666666666666</v>
      </c>
      <c r="T3341">
        <v>45.321996131385646</v>
      </c>
      <c r="U3341">
        <v>0.17682728410016108</v>
      </c>
    </row>
    <row r="3342" spans="16:21" x14ac:dyDescent="0.3">
      <c r="P3342">
        <f t="shared" si="55"/>
        <v>3338</v>
      </c>
      <c r="Q3342">
        <v>314.58333333333331</v>
      </c>
      <c r="R3342">
        <v>53.283902282248896</v>
      </c>
      <c r="S3342">
        <v>185</v>
      </c>
      <c r="T3342">
        <v>47.141951978716754</v>
      </c>
      <c r="U3342">
        <v>0.24230050086703772</v>
      </c>
    </row>
    <row r="3343" spans="16:21" x14ac:dyDescent="0.3">
      <c r="P3343">
        <f t="shared" si="55"/>
        <v>3339</v>
      </c>
      <c r="Q3343">
        <v>317.16666666666669</v>
      </c>
      <c r="R3343">
        <v>46.5223960403303</v>
      </c>
      <c r="S3343">
        <v>189.75</v>
      </c>
      <c r="T3343">
        <v>43.440921219095209</v>
      </c>
      <c r="U3343">
        <v>-0.11202959356759055</v>
      </c>
    </row>
    <row r="3344" spans="16:21" x14ac:dyDescent="0.3">
      <c r="P3344">
        <f t="shared" si="55"/>
        <v>3340</v>
      </c>
      <c r="Q3344">
        <v>329.5</v>
      </c>
      <c r="R3344">
        <v>51.29504672170421</v>
      </c>
      <c r="S3344">
        <v>201.75</v>
      </c>
      <c r="T3344">
        <v>32.432096896298717</v>
      </c>
      <c r="U3344">
        <v>-0.39773951751929071</v>
      </c>
    </row>
    <row r="3345" spans="16:21" x14ac:dyDescent="0.3">
      <c r="P3345">
        <f t="shared" si="55"/>
        <v>3341</v>
      </c>
      <c r="Q3345">
        <v>307.83333333333331</v>
      </c>
      <c r="R3345">
        <v>45.326759772954858</v>
      </c>
      <c r="S3345">
        <v>166</v>
      </c>
      <c r="T3345">
        <v>41.226646281699459</v>
      </c>
      <c r="U3345">
        <v>8.2898032655157022E-2</v>
      </c>
    </row>
    <row r="3346" spans="16:21" x14ac:dyDescent="0.3">
      <c r="P3346">
        <f t="shared" si="55"/>
        <v>3342</v>
      </c>
      <c r="Q3346">
        <v>330.08333333333331</v>
      </c>
      <c r="R3346">
        <v>45.191427854352625</v>
      </c>
      <c r="S3346">
        <v>169.58333333333334</v>
      </c>
      <c r="T3346">
        <v>43.212915437471494</v>
      </c>
      <c r="U3346">
        <v>3.5119551255798923E-2</v>
      </c>
    </row>
    <row r="3347" spans="16:21" x14ac:dyDescent="0.3">
      <c r="P3347">
        <f t="shared" si="55"/>
        <v>3343</v>
      </c>
      <c r="Q3347">
        <v>297.58333333333331</v>
      </c>
      <c r="R3347">
        <v>46.245310982615251</v>
      </c>
      <c r="S3347">
        <v>186.66666666666666</v>
      </c>
      <c r="T3347">
        <v>38.153597074155037</v>
      </c>
      <c r="U3347">
        <v>0.25758241825216444</v>
      </c>
    </row>
    <row r="3348" spans="16:21" x14ac:dyDescent="0.3">
      <c r="P3348">
        <f t="shared" si="55"/>
        <v>3344</v>
      </c>
      <c r="Q3348">
        <v>318.25</v>
      </c>
      <c r="R3348">
        <v>51.909230217931203</v>
      </c>
      <c r="S3348">
        <v>179.66666666666666</v>
      </c>
      <c r="T3348">
        <v>42.878969910739023</v>
      </c>
      <c r="U3348">
        <v>-0.23913617696925332</v>
      </c>
    </row>
    <row r="3349" spans="16:21" x14ac:dyDescent="0.3">
      <c r="P3349">
        <f t="shared" si="55"/>
        <v>3345</v>
      </c>
      <c r="Q3349">
        <v>307.25</v>
      </c>
      <c r="R3349">
        <v>53.780910773585489</v>
      </c>
      <c r="S3349">
        <v>186.5</v>
      </c>
      <c r="T3349">
        <v>43.173013456430063</v>
      </c>
      <c r="U3349">
        <v>0.24386544569004548</v>
      </c>
    </row>
    <row r="3350" spans="16:21" x14ac:dyDescent="0.3">
      <c r="P3350">
        <f t="shared" si="55"/>
        <v>3346</v>
      </c>
      <c r="Q3350">
        <v>308.08333333333331</v>
      </c>
      <c r="R3350">
        <v>59.152281648660278</v>
      </c>
      <c r="S3350">
        <v>177.33333333333334</v>
      </c>
      <c r="T3350">
        <v>41.52180880044375</v>
      </c>
      <c r="U3350">
        <v>0.24671930976149825</v>
      </c>
    </row>
    <row r="3351" spans="16:21" x14ac:dyDescent="0.3">
      <c r="P3351">
        <f t="shared" si="55"/>
        <v>3347</v>
      </c>
      <c r="Q3351">
        <v>329.25</v>
      </c>
      <c r="R3351">
        <v>39.598266720561483</v>
      </c>
      <c r="S3351">
        <v>159.66666666666666</v>
      </c>
      <c r="T3351">
        <v>43.286221476319362</v>
      </c>
      <c r="U3351">
        <v>-0.5346160504429005</v>
      </c>
    </row>
    <row r="3352" spans="16:21" x14ac:dyDescent="0.3">
      <c r="P3352">
        <f t="shared" si="55"/>
        <v>3348</v>
      </c>
      <c r="Q3352">
        <v>296.16666666666669</v>
      </c>
      <c r="R3352">
        <v>35.511415151477884</v>
      </c>
      <c r="S3352">
        <v>189</v>
      </c>
      <c r="T3352">
        <v>46.857617989355404</v>
      </c>
      <c r="U3352">
        <v>-0.17865158784015223</v>
      </c>
    </row>
    <row r="3353" spans="16:21" x14ac:dyDescent="0.3">
      <c r="P3353">
        <f t="shared" si="55"/>
        <v>3349</v>
      </c>
      <c r="Q3353">
        <v>323.91666666666669</v>
      </c>
      <c r="R3353">
        <v>34.431640663608896</v>
      </c>
      <c r="S3353">
        <v>197.16666666666666</v>
      </c>
      <c r="T3353">
        <v>45.610671265980457</v>
      </c>
      <c r="U3353">
        <v>8.2788456404079364E-2</v>
      </c>
    </row>
    <row r="3354" spans="16:21" x14ac:dyDescent="0.3">
      <c r="P3354">
        <f t="shared" si="55"/>
        <v>3350</v>
      </c>
      <c r="Q3354">
        <v>321.75</v>
      </c>
      <c r="R3354">
        <v>49.376337726412309</v>
      </c>
      <c r="S3354">
        <v>188.83333333333334</v>
      </c>
      <c r="T3354">
        <v>44.129629982861225</v>
      </c>
      <c r="U3354">
        <v>-0.41089252744623633</v>
      </c>
    </row>
    <row r="3355" spans="16:21" x14ac:dyDescent="0.3">
      <c r="P3355">
        <f t="shared" si="55"/>
        <v>3351</v>
      </c>
      <c r="Q3355">
        <v>310.58333333333331</v>
      </c>
      <c r="R3355">
        <v>52.338858036893278</v>
      </c>
      <c r="S3355">
        <v>211.58333333333334</v>
      </c>
      <c r="T3355">
        <v>37.802016139915352</v>
      </c>
      <c r="U3355">
        <v>-2.9180909555854822E-2</v>
      </c>
    </row>
    <row r="3356" spans="16:21" x14ac:dyDescent="0.3">
      <c r="P3356">
        <f t="shared" si="55"/>
        <v>3352</v>
      </c>
      <c r="Q3356">
        <v>278.25</v>
      </c>
      <c r="R3356">
        <v>38.884736430542091</v>
      </c>
      <c r="S3356">
        <v>177.58333333333334</v>
      </c>
      <c r="T3356">
        <v>44.100006871434928</v>
      </c>
      <c r="U3356">
        <v>-0.1041589985331192</v>
      </c>
    </row>
    <row r="3357" spans="16:21" x14ac:dyDescent="0.3">
      <c r="P3357">
        <f t="shared" si="55"/>
        <v>3353</v>
      </c>
      <c r="Q3357">
        <v>325.41666666666669</v>
      </c>
      <c r="R3357">
        <v>47.229533005089039</v>
      </c>
      <c r="S3357">
        <v>182.41666666666666</v>
      </c>
      <c r="T3357">
        <v>36.921189612798827</v>
      </c>
      <c r="U3357">
        <v>0.28151726556465217</v>
      </c>
    </row>
    <row r="3358" spans="16:21" x14ac:dyDescent="0.3">
      <c r="P3358">
        <f t="shared" si="55"/>
        <v>3354</v>
      </c>
      <c r="Q3358">
        <v>291.08333333333331</v>
      </c>
      <c r="R3358">
        <v>43.52733380163302</v>
      </c>
      <c r="S3358">
        <v>188.5</v>
      </c>
      <c r="T3358">
        <v>41.031030386104788</v>
      </c>
      <c r="U3358">
        <v>-0.20154553110682977</v>
      </c>
    </row>
    <row r="3359" spans="16:21" x14ac:dyDescent="0.3">
      <c r="P3359">
        <f t="shared" si="55"/>
        <v>3355</v>
      </c>
      <c r="Q3359">
        <v>306.41666666666669</v>
      </c>
      <c r="R3359">
        <v>40.021490439134126</v>
      </c>
      <c r="S3359">
        <v>189.66666666666666</v>
      </c>
      <c r="T3359">
        <v>48.878947565915503</v>
      </c>
      <c r="U3359">
        <v>0.25572042398777345</v>
      </c>
    </row>
    <row r="3360" spans="16:21" x14ac:dyDescent="0.3">
      <c r="P3360">
        <f t="shared" si="55"/>
        <v>3356</v>
      </c>
      <c r="Q3360">
        <v>322.25</v>
      </c>
      <c r="R3360">
        <v>59.830252305243462</v>
      </c>
      <c r="S3360">
        <v>202.5</v>
      </c>
      <c r="T3360">
        <v>42.260017639715805</v>
      </c>
      <c r="U3360">
        <v>-0.56432847147641829</v>
      </c>
    </row>
    <row r="3361" spans="16:21" x14ac:dyDescent="0.3">
      <c r="P3361">
        <f t="shared" si="55"/>
        <v>3357</v>
      </c>
      <c r="Q3361">
        <v>312.08333333333331</v>
      </c>
      <c r="R3361">
        <v>58.130665250143572</v>
      </c>
      <c r="S3361">
        <v>184.16666666666666</v>
      </c>
      <c r="T3361">
        <v>49.843087116804227</v>
      </c>
      <c r="U3361">
        <v>0.32931689677048609</v>
      </c>
    </row>
    <row r="3362" spans="16:21" x14ac:dyDescent="0.3">
      <c r="P3362">
        <f t="shared" si="55"/>
        <v>3358</v>
      </c>
      <c r="Q3362">
        <v>325.91666666666669</v>
      </c>
      <c r="R3362">
        <v>49.452379910251899</v>
      </c>
      <c r="S3362">
        <v>184.08333333333334</v>
      </c>
      <c r="T3362">
        <v>44.914987037803563</v>
      </c>
      <c r="U3362">
        <v>-0.7002062215679673</v>
      </c>
    </row>
    <row r="3363" spans="16:21" x14ac:dyDescent="0.3">
      <c r="P3363">
        <f t="shared" si="55"/>
        <v>3359</v>
      </c>
      <c r="Q3363">
        <v>335.41666666666669</v>
      </c>
      <c r="R3363">
        <v>46.386632740151597</v>
      </c>
      <c r="S3363">
        <v>186.33333333333334</v>
      </c>
      <c r="T3363">
        <v>44.518297225733932</v>
      </c>
      <c r="U3363">
        <v>0.25332085094844792</v>
      </c>
    </row>
    <row r="3364" spans="16:21" x14ac:dyDescent="0.3">
      <c r="P3364">
        <f t="shared" si="55"/>
        <v>3360</v>
      </c>
      <c r="Q3364">
        <v>299.91666666666669</v>
      </c>
      <c r="R3364">
        <v>45.749234138315707</v>
      </c>
      <c r="S3364">
        <v>173.66666666666666</v>
      </c>
      <c r="T3364">
        <v>30.517754395324292</v>
      </c>
      <c r="U3364">
        <v>0.27091548966744</v>
      </c>
    </row>
    <row r="3365" spans="16:21" x14ac:dyDescent="0.3">
      <c r="P3365">
        <f t="shared" si="55"/>
        <v>3361</v>
      </c>
      <c r="Q3365">
        <v>327.41666666666669</v>
      </c>
      <c r="R3365">
        <v>44.342588462054835</v>
      </c>
      <c r="S3365">
        <v>198.58333333333334</v>
      </c>
      <c r="T3365">
        <v>47.651115284731688</v>
      </c>
      <c r="U3365">
        <v>0.18268450687948742</v>
      </c>
    </row>
    <row r="3366" spans="16:21" x14ac:dyDescent="0.3">
      <c r="P3366">
        <f t="shared" si="55"/>
        <v>3362</v>
      </c>
      <c r="Q3366">
        <v>302.25</v>
      </c>
      <c r="R3366">
        <v>45.982457129174421</v>
      </c>
      <c r="S3366">
        <v>184.16666666666666</v>
      </c>
      <c r="T3366">
        <v>40.408894910388106</v>
      </c>
      <c r="U3366">
        <v>0.41785101706442945</v>
      </c>
    </row>
    <row r="3367" spans="16:21" x14ac:dyDescent="0.3">
      <c r="P3367">
        <f t="shared" si="55"/>
        <v>3363</v>
      </c>
      <c r="Q3367">
        <v>331.16666666666669</v>
      </c>
      <c r="R3367">
        <v>47.104976253882079</v>
      </c>
      <c r="S3367">
        <v>168.66666666666666</v>
      </c>
      <c r="T3367">
        <v>44.348482260251934</v>
      </c>
      <c r="U3367">
        <v>0.3191412416778257</v>
      </c>
    </row>
    <row r="3368" spans="16:21" x14ac:dyDescent="0.3">
      <c r="P3368">
        <f t="shared" si="55"/>
        <v>3364</v>
      </c>
      <c r="Q3368">
        <v>298.16666666666669</v>
      </c>
      <c r="R3368">
        <v>37.600370726734674</v>
      </c>
      <c r="S3368">
        <v>195.33333333333334</v>
      </c>
      <c r="T3368">
        <v>39.557399798114645</v>
      </c>
      <c r="U3368">
        <v>0.45683557208485659</v>
      </c>
    </row>
    <row r="3369" spans="16:21" x14ac:dyDescent="0.3">
      <c r="P3369">
        <f t="shared" si="55"/>
        <v>3365</v>
      </c>
      <c r="Q3369">
        <v>315.66666666666669</v>
      </c>
      <c r="R3369">
        <v>48.093343582763133</v>
      </c>
      <c r="S3369">
        <v>180.5</v>
      </c>
      <c r="T3369">
        <v>50.617100955022195</v>
      </c>
      <c r="U3369">
        <v>-0.46374232081330785</v>
      </c>
    </row>
    <row r="3370" spans="16:21" x14ac:dyDescent="0.3">
      <c r="P3370">
        <f t="shared" si="55"/>
        <v>3366</v>
      </c>
      <c r="Q3370">
        <v>332.25</v>
      </c>
      <c r="R3370">
        <v>43.749545452184158</v>
      </c>
      <c r="S3370">
        <v>196.25</v>
      </c>
      <c r="T3370">
        <v>44.964885289422334</v>
      </c>
      <c r="U3370">
        <v>0.45580629734074796</v>
      </c>
    </row>
    <row r="3371" spans="16:21" x14ac:dyDescent="0.3">
      <c r="P3371">
        <f t="shared" si="55"/>
        <v>3367</v>
      </c>
      <c r="Q3371">
        <v>325</v>
      </c>
      <c r="R3371">
        <v>42.599615875348839</v>
      </c>
      <c r="S3371">
        <v>206.75</v>
      </c>
      <c r="T3371">
        <v>44.654481603448573</v>
      </c>
      <c r="U3371">
        <v>-0.14289195170785801</v>
      </c>
    </row>
    <row r="3372" spans="16:21" x14ac:dyDescent="0.3">
      <c r="P3372">
        <f t="shared" si="55"/>
        <v>3368</v>
      </c>
      <c r="Q3372">
        <v>324.91666666666669</v>
      </c>
      <c r="R3372">
        <v>53.835537997824062</v>
      </c>
      <c r="S3372">
        <v>186.58333333333334</v>
      </c>
      <c r="T3372">
        <v>37.198382988642109</v>
      </c>
      <c r="U3372">
        <v>-9.3942505377935803E-2</v>
      </c>
    </row>
    <row r="3373" spans="16:21" x14ac:dyDescent="0.3">
      <c r="P3373">
        <f t="shared" si="55"/>
        <v>3369</v>
      </c>
      <c r="Q3373">
        <v>327.83333333333331</v>
      </c>
      <c r="R3373">
        <v>46.97162263892254</v>
      </c>
      <c r="S3373">
        <v>201.41666666666666</v>
      </c>
      <c r="T3373">
        <v>41.36853950293704</v>
      </c>
      <c r="U3373">
        <v>-0.43098618534117622</v>
      </c>
    </row>
    <row r="3374" spans="16:21" x14ac:dyDescent="0.3">
      <c r="P3374">
        <f t="shared" si="55"/>
        <v>3370</v>
      </c>
      <c r="Q3374">
        <v>309.75</v>
      </c>
      <c r="R3374">
        <v>51.656426160124198</v>
      </c>
      <c r="S3374">
        <v>176.58333333333334</v>
      </c>
      <c r="T3374">
        <v>37.322813723544826</v>
      </c>
      <c r="U3374">
        <v>-6.1876417728096017E-2</v>
      </c>
    </row>
    <row r="3375" spans="16:21" x14ac:dyDescent="0.3">
      <c r="P3375">
        <f t="shared" si="55"/>
        <v>3371</v>
      </c>
      <c r="Q3375">
        <v>338.25</v>
      </c>
      <c r="R3375">
        <v>46.382059619484927</v>
      </c>
      <c r="S3375">
        <v>187.75</v>
      </c>
      <c r="T3375">
        <v>49.156752981013334</v>
      </c>
      <c r="U3375">
        <v>-0.28784996332989138</v>
      </c>
    </row>
    <row r="3376" spans="16:21" x14ac:dyDescent="0.3">
      <c r="P3376">
        <f t="shared" si="55"/>
        <v>3372</v>
      </c>
      <c r="Q3376">
        <v>303.16666666666669</v>
      </c>
      <c r="R3376">
        <v>37.493837877548437</v>
      </c>
      <c r="S3376">
        <v>188.66666666666666</v>
      </c>
      <c r="T3376">
        <v>45.68933301674641</v>
      </c>
      <c r="U3376">
        <v>7.4648965873047438E-2</v>
      </c>
    </row>
    <row r="3377" spans="16:21" x14ac:dyDescent="0.3">
      <c r="P3377">
        <f t="shared" si="55"/>
        <v>3373</v>
      </c>
      <c r="Q3377">
        <v>345.58333333333331</v>
      </c>
      <c r="R3377">
        <v>40.888892319938456</v>
      </c>
      <c r="S3377">
        <v>170.08333333333334</v>
      </c>
      <c r="T3377">
        <v>51.829192078549262</v>
      </c>
      <c r="U3377">
        <v>0.11343770088417165</v>
      </c>
    </row>
    <row r="3378" spans="16:21" x14ac:dyDescent="0.3">
      <c r="P3378">
        <f t="shared" si="55"/>
        <v>3374</v>
      </c>
      <c r="Q3378">
        <v>322.91666666666669</v>
      </c>
      <c r="R3378">
        <v>41.788337505997511</v>
      </c>
      <c r="S3378">
        <v>193.16666666666666</v>
      </c>
      <c r="T3378">
        <v>49.75363546942318</v>
      </c>
      <c r="U3378">
        <v>-0.21157681007108578</v>
      </c>
    </row>
    <row r="3379" spans="16:21" x14ac:dyDescent="0.3">
      <c r="P3379">
        <f t="shared" si="55"/>
        <v>3375</v>
      </c>
      <c r="Q3379">
        <v>304.41666666666669</v>
      </c>
      <c r="R3379">
        <v>44.085574497650427</v>
      </c>
      <c r="S3379">
        <v>193.41666666666666</v>
      </c>
      <c r="T3379">
        <v>40.739657546053316</v>
      </c>
      <c r="U3379">
        <v>-0.37806000966219766</v>
      </c>
    </row>
    <row r="3380" spans="16:21" x14ac:dyDescent="0.3">
      <c r="P3380">
        <f t="shared" si="55"/>
        <v>3376</v>
      </c>
      <c r="Q3380">
        <v>340.5</v>
      </c>
      <c r="R3380">
        <v>40.184800382958002</v>
      </c>
      <c r="S3380">
        <v>190</v>
      </c>
      <c r="T3380">
        <v>51.294160574970995</v>
      </c>
      <c r="U3380">
        <v>0.11030400063715884</v>
      </c>
    </row>
    <row r="3381" spans="16:21" x14ac:dyDescent="0.3">
      <c r="P3381">
        <f t="shared" si="55"/>
        <v>3377</v>
      </c>
      <c r="Q3381">
        <v>326</v>
      </c>
      <c r="R3381">
        <v>52.915026221291811</v>
      </c>
      <c r="S3381">
        <v>165.33333333333334</v>
      </c>
      <c r="T3381">
        <v>51.802655834572356</v>
      </c>
      <c r="U3381">
        <v>0.26893267626166983</v>
      </c>
    </row>
    <row r="3382" spans="16:21" x14ac:dyDescent="0.3">
      <c r="P3382">
        <f t="shared" si="55"/>
        <v>3378</v>
      </c>
      <c r="Q3382">
        <v>314.91666666666669</v>
      </c>
      <c r="R3382">
        <v>52.721322809541547</v>
      </c>
      <c r="S3382">
        <v>174.66666666666666</v>
      </c>
      <c r="T3382">
        <v>41.846762301897584</v>
      </c>
      <c r="U3382">
        <v>-0.36748774000366397</v>
      </c>
    </row>
    <row r="3383" spans="16:21" x14ac:dyDescent="0.3">
      <c r="P3383">
        <f t="shared" si="55"/>
        <v>3379</v>
      </c>
      <c r="Q3383">
        <v>337.91666666666669</v>
      </c>
      <c r="R3383">
        <v>48.82893764475282</v>
      </c>
      <c r="S3383">
        <v>200.91666666666666</v>
      </c>
      <c r="T3383">
        <v>50.866060006708423</v>
      </c>
      <c r="U3383">
        <v>-0.32191550784550271</v>
      </c>
    </row>
    <row r="3384" spans="16:21" x14ac:dyDescent="0.3">
      <c r="P3384">
        <f t="shared" si="55"/>
        <v>3380</v>
      </c>
      <c r="Q3384">
        <v>298.41666666666669</v>
      </c>
      <c r="R3384">
        <v>34.571292171746336</v>
      </c>
      <c r="S3384">
        <v>198.91666666666666</v>
      </c>
      <c r="T3384">
        <v>38.191999003440358</v>
      </c>
      <c r="U3384">
        <v>3.1976218953371487E-2</v>
      </c>
    </row>
    <row r="3385" spans="16:21" x14ac:dyDescent="0.3">
      <c r="P3385">
        <f t="shared" si="55"/>
        <v>3381</v>
      </c>
      <c r="Q3385">
        <v>323</v>
      </c>
      <c r="R3385">
        <v>43.346384980861913</v>
      </c>
      <c r="S3385">
        <v>178.33333333333334</v>
      </c>
      <c r="T3385">
        <v>40.571672458263386</v>
      </c>
      <c r="U3385">
        <v>-0.19901795062024816</v>
      </c>
    </row>
    <row r="3386" spans="16:21" x14ac:dyDescent="0.3">
      <c r="P3386">
        <f t="shared" si="55"/>
        <v>3382</v>
      </c>
      <c r="Q3386">
        <v>314.91666666666669</v>
      </c>
      <c r="R3386">
        <v>56.926520953583619</v>
      </c>
      <c r="S3386">
        <v>189</v>
      </c>
      <c r="T3386">
        <v>33.788109796737132</v>
      </c>
      <c r="U3386">
        <v>-0.22941855879595308</v>
      </c>
    </row>
    <row r="3387" spans="16:21" x14ac:dyDescent="0.3">
      <c r="P3387">
        <f t="shared" si="55"/>
        <v>3383</v>
      </c>
      <c r="Q3387">
        <v>296.91666666666669</v>
      </c>
      <c r="R3387">
        <v>41.311363907268849</v>
      </c>
      <c r="S3387">
        <v>182.66666666666666</v>
      </c>
      <c r="T3387">
        <v>45.068298338760435</v>
      </c>
      <c r="U3387">
        <v>-0.11881416660864504</v>
      </c>
    </row>
    <row r="3388" spans="16:21" x14ac:dyDescent="0.3">
      <c r="P3388">
        <f t="shared" si="55"/>
        <v>3384</v>
      </c>
      <c r="Q3388">
        <v>296.83333333333331</v>
      </c>
      <c r="R3388">
        <v>41.810901869626328</v>
      </c>
      <c r="S3388">
        <v>206.16666666666666</v>
      </c>
      <c r="T3388">
        <v>34.095676434339197</v>
      </c>
      <c r="U3388">
        <v>7.3675954679076602E-2</v>
      </c>
    </row>
    <row r="3389" spans="16:21" x14ac:dyDescent="0.3">
      <c r="P3389">
        <f t="shared" si="55"/>
        <v>3385</v>
      </c>
      <c r="Q3389">
        <v>332.66666666666669</v>
      </c>
      <c r="R3389">
        <v>42.392823863851326</v>
      </c>
      <c r="S3389">
        <v>173.16666666666666</v>
      </c>
      <c r="T3389">
        <v>49.532052677273981</v>
      </c>
      <c r="U3389">
        <v>-0.683801330404323</v>
      </c>
    </row>
    <row r="3390" spans="16:21" x14ac:dyDescent="0.3">
      <c r="P3390">
        <f t="shared" si="55"/>
        <v>3386</v>
      </c>
      <c r="Q3390">
        <v>297.25</v>
      </c>
      <c r="R3390">
        <v>50.074716901119594</v>
      </c>
      <c r="S3390">
        <v>185.91666666666666</v>
      </c>
      <c r="T3390">
        <v>49.840579183365591</v>
      </c>
      <c r="U3390">
        <v>-0.65044136131322405</v>
      </c>
    </row>
    <row r="3391" spans="16:21" x14ac:dyDescent="0.3">
      <c r="P3391">
        <f t="shared" si="55"/>
        <v>3387</v>
      </c>
      <c r="Q3391">
        <v>295.91666666666669</v>
      </c>
      <c r="R3391">
        <v>43.111817264861322</v>
      </c>
      <c r="S3391">
        <v>202.16666666666666</v>
      </c>
      <c r="T3391">
        <v>40.67349669420291</v>
      </c>
      <c r="U3391">
        <v>-0.10554597977054143</v>
      </c>
    </row>
    <row r="3392" spans="16:21" x14ac:dyDescent="0.3">
      <c r="P3392">
        <f t="shared" si="55"/>
        <v>3388</v>
      </c>
      <c r="Q3392">
        <v>310.41666666666669</v>
      </c>
      <c r="R3392">
        <v>59.75625997383549</v>
      </c>
      <c r="S3392">
        <v>183</v>
      </c>
      <c r="T3392">
        <v>45.451272609446065</v>
      </c>
      <c r="U3392">
        <v>-0.28015818623046507</v>
      </c>
    </row>
    <row r="3393" spans="16:21" x14ac:dyDescent="0.3">
      <c r="P3393">
        <f t="shared" si="55"/>
        <v>3389</v>
      </c>
      <c r="Q3393">
        <v>297.16666666666669</v>
      </c>
      <c r="R3393">
        <v>39.757979949904104</v>
      </c>
      <c r="S3393">
        <v>203.91666666666666</v>
      </c>
      <c r="T3393">
        <v>47.530771531969101</v>
      </c>
      <c r="U3393">
        <v>0.36865184494497455</v>
      </c>
    </row>
    <row r="3394" spans="16:21" x14ac:dyDescent="0.3">
      <c r="P3394">
        <f t="shared" si="55"/>
        <v>3390</v>
      </c>
      <c r="Q3394">
        <v>331.41666666666669</v>
      </c>
      <c r="R3394">
        <v>37.914876747628838</v>
      </c>
      <c r="S3394">
        <v>207.58333333333334</v>
      </c>
      <c r="T3394">
        <v>46.217781570877406</v>
      </c>
      <c r="U3394">
        <v>0.10490293041342393</v>
      </c>
    </row>
    <row r="3395" spans="16:21" x14ac:dyDescent="0.3">
      <c r="P3395">
        <f t="shared" si="55"/>
        <v>3391</v>
      </c>
      <c r="Q3395">
        <v>313.25</v>
      </c>
      <c r="R3395">
        <v>46.043704534634564</v>
      </c>
      <c r="S3395">
        <v>212.16666666666666</v>
      </c>
      <c r="T3395">
        <v>32.053459133520036</v>
      </c>
      <c r="U3395">
        <v>0.16067673313875117</v>
      </c>
    </row>
    <row r="3396" spans="16:21" x14ac:dyDescent="0.3">
      <c r="P3396">
        <f t="shared" si="55"/>
        <v>3392</v>
      </c>
      <c r="Q3396">
        <v>327.16666666666669</v>
      </c>
      <c r="R3396">
        <v>54.475738274997866</v>
      </c>
      <c r="S3396">
        <v>182.25</v>
      </c>
      <c r="T3396">
        <v>45.067878099192072</v>
      </c>
      <c r="U3396">
        <v>8.9664710908142403E-2</v>
      </c>
    </row>
    <row r="3397" spans="16:21" x14ac:dyDescent="0.3">
      <c r="P3397">
        <f t="shared" si="55"/>
        <v>3393</v>
      </c>
      <c r="Q3397">
        <v>309.41666666666669</v>
      </c>
      <c r="R3397">
        <v>47.271860423287706</v>
      </c>
      <c r="S3397">
        <v>192.91666666666666</v>
      </c>
      <c r="T3397">
        <v>40.261550196712818</v>
      </c>
      <c r="U3397">
        <v>-0.16180953696291769</v>
      </c>
    </row>
    <row r="3398" spans="16:21" x14ac:dyDescent="0.3">
      <c r="P3398">
        <f t="shared" ref="P3398:P3461" si="56">P3397+1</f>
        <v>3394</v>
      </c>
      <c r="Q3398">
        <v>329.41666666666669</v>
      </c>
      <c r="R3398">
        <v>44.040184817821618</v>
      </c>
      <c r="S3398">
        <v>214.16666666666666</v>
      </c>
      <c r="T3398">
        <v>40.796241656963083</v>
      </c>
      <c r="U3398">
        <v>0.40975544840073408</v>
      </c>
    </row>
    <row r="3399" spans="16:21" x14ac:dyDescent="0.3">
      <c r="P3399">
        <f t="shared" si="56"/>
        <v>3395</v>
      </c>
      <c r="Q3399">
        <v>327.91666666666669</v>
      </c>
      <c r="R3399">
        <v>64.956570573007212</v>
      </c>
      <c r="S3399">
        <v>172.58333333333334</v>
      </c>
      <c r="T3399">
        <v>42.388802838256801</v>
      </c>
      <c r="U3399">
        <v>-1.7776717491912834E-2</v>
      </c>
    </row>
    <row r="3400" spans="16:21" x14ac:dyDescent="0.3">
      <c r="P3400">
        <f t="shared" si="56"/>
        <v>3396</v>
      </c>
      <c r="Q3400">
        <v>312.91666666666669</v>
      </c>
      <c r="R3400">
        <v>50.482145058396405</v>
      </c>
      <c r="S3400">
        <v>217.33333333333334</v>
      </c>
      <c r="T3400">
        <v>29.56451599571017</v>
      </c>
      <c r="U3400">
        <v>-0.32013013208836499</v>
      </c>
    </row>
    <row r="3401" spans="16:21" x14ac:dyDescent="0.3">
      <c r="P3401">
        <f t="shared" si="56"/>
        <v>3397</v>
      </c>
      <c r="Q3401">
        <v>316.33333333333331</v>
      </c>
      <c r="R3401">
        <v>57.341613214668222</v>
      </c>
      <c r="S3401">
        <v>177.33333333333334</v>
      </c>
      <c r="T3401">
        <v>48.089562907205369</v>
      </c>
      <c r="U3401">
        <v>0.28746598368297965</v>
      </c>
    </row>
    <row r="3402" spans="16:21" x14ac:dyDescent="0.3">
      <c r="P3402">
        <f t="shared" si="56"/>
        <v>3398</v>
      </c>
      <c r="Q3402">
        <v>319.83333333333331</v>
      </c>
      <c r="R3402">
        <v>54.846618083082589</v>
      </c>
      <c r="S3402">
        <v>181.58333333333334</v>
      </c>
      <c r="T3402">
        <v>41.47607926884065</v>
      </c>
      <c r="U3402">
        <v>0.29937065325115653</v>
      </c>
    </row>
    <row r="3403" spans="16:21" x14ac:dyDescent="0.3">
      <c r="P3403">
        <f t="shared" si="56"/>
        <v>3399</v>
      </c>
      <c r="Q3403">
        <v>327.41666666666669</v>
      </c>
      <c r="R3403">
        <v>44.172098007953501</v>
      </c>
      <c r="S3403">
        <v>196.66666666666666</v>
      </c>
      <c r="T3403">
        <v>49.785600936476222</v>
      </c>
      <c r="U3403">
        <v>-0.20133265475217321</v>
      </c>
    </row>
    <row r="3404" spans="16:21" x14ac:dyDescent="0.3">
      <c r="P3404">
        <f t="shared" si="56"/>
        <v>3400</v>
      </c>
      <c r="Q3404">
        <v>311.91666666666669</v>
      </c>
      <c r="R3404">
        <v>42.414530814833157</v>
      </c>
      <c r="S3404">
        <v>177</v>
      </c>
      <c r="T3404">
        <v>45.893156550642907</v>
      </c>
      <c r="U3404">
        <v>0.43405762127886377</v>
      </c>
    </row>
    <row r="3405" spans="16:21" x14ac:dyDescent="0.3">
      <c r="P3405">
        <f t="shared" si="56"/>
        <v>3401</v>
      </c>
      <c r="Q3405">
        <v>328.41666666666669</v>
      </c>
      <c r="R3405">
        <v>39.791406868896551</v>
      </c>
      <c r="S3405">
        <v>207.08333333333334</v>
      </c>
      <c r="T3405">
        <v>48.633057095192406</v>
      </c>
      <c r="U3405">
        <v>0.28475576821941689</v>
      </c>
    </row>
    <row r="3406" spans="16:21" x14ac:dyDescent="0.3">
      <c r="P3406">
        <f t="shared" si="56"/>
        <v>3402</v>
      </c>
      <c r="Q3406">
        <v>325.91666666666669</v>
      </c>
      <c r="R3406">
        <v>45.969274982582107</v>
      </c>
      <c r="S3406">
        <v>182.33333333333334</v>
      </c>
      <c r="T3406">
        <v>42.182144721829104</v>
      </c>
      <c r="U3406">
        <v>0.40836242908637221</v>
      </c>
    </row>
    <row r="3407" spans="16:21" x14ac:dyDescent="0.3">
      <c r="P3407">
        <f t="shared" si="56"/>
        <v>3403</v>
      </c>
      <c r="Q3407">
        <v>320.5</v>
      </c>
      <c r="R3407">
        <v>53.14901863457294</v>
      </c>
      <c r="S3407">
        <v>168.58333333333334</v>
      </c>
      <c r="T3407">
        <v>36.960564570002646</v>
      </c>
      <c r="U3407">
        <v>-0.30952960955736536</v>
      </c>
    </row>
    <row r="3408" spans="16:21" x14ac:dyDescent="0.3">
      <c r="P3408">
        <f t="shared" si="56"/>
        <v>3404</v>
      </c>
      <c r="Q3408">
        <v>320.91666666666669</v>
      </c>
      <c r="R3408">
        <v>52.175330871161314</v>
      </c>
      <c r="S3408">
        <v>184.58333333333334</v>
      </c>
      <c r="T3408">
        <v>51.323321534496728</v>
      </c>
      <c r="U3408">
        <v>-0.45496507316868606</v>
      </c>
    </row>
    <row r="3409" spans="16:21" x14ac:dyDescent="0.3">
      <c r="P3409">
        <f t="shared" si="56"/>
        <v>3405</v>
      </c>
      <c r="Q3409">
        <v>314.83333333333331</v>
      </c>
      <c r="R3409">
        <v>42.565101653677345</v>
      </c>
      <c r="S3409">
        <v>193.25</v>
      </c>
      <c r="T3409">
        <v>47.097818903369031</v>
      </c>
      <c r="U3409">
        <v>-1.0724671279538227E-2</v>
      </c>
    </row>
    <row r="3410" spans="16:21" x14ac:dyDescent="0.3">
      <c r="P3410">
        <f t="shared" si="56"/>
        <v>3406</v>
      </c>
      <c r="Q3410">
        <v>305.83333333333331</v>
      </c>
      <c r="R3410">
        <v>55.126026411113607</v>
      </c>
      <c r="S3410">
        <v>184.83333333333334</v>
      </c>
      <c r="T3410">
        <v>53.9744608517994</v>
      </c>
      <c r="U3410">
        <v>0.58191357986412162</v>
      </c>
    </row>
    <row r="3411" spans="16:21" x14ac:dyDescent="0.3">
      <c r="P3411">
        <f t="shared" si="56"/>
        <v>3407</v>
      </c>
      <c r="Q3411">
        <v>295.41666666666669</v>
      </c>
      <c r="R3411">
        <v>39.495588553046169</v>
      </c>
      <c r="S3411">
        <v>200.83333333333334</v>
      </c>
      <c r="T3411">
        <v>39.52176232115287</v>
      </c>
      <c r="U3411">
        <v>0.17366239581464571</v>
      </c>
    </row>
    <row r="3412" spans="16:21" x14ac:dyDescent="0.3">
      <c r="P3412">
        <f t="shared" si="56"/>
        <v>3408</v>
      </c>
      <c r="Q3412">
        <v>338.16666666666669</v>
      </c>
      <c r="R3412">
        <v>42.155196667322201</v>
      </c>
      <c r="S3412">
        <v>188.08333333333334</v>
      </c>
      <c r="T3412">
        <v>47.563275239570636</v>
      </c>
      <c r="U3412">
        <v>-0.31838718211440004</v>
      </c>
    </row>
    <row r="3413" spans="16:21" x14ac:dyDescent="0.3">
      <c r="P3413">
        <f t="shared" si="56"/>
        <v>3409</v>
      </c>
      <c r="Q3413">
        <v>328.75</v>
      </c>
      <c r="R3413">
        <v>49.668217384780561</v>
      </c>
      <c r="S3413">
        <v>187.91666666666666</v>
      </c>
      <c r="T3413">
        <v>45.78895923559292</v>
      </c>
      <c r="U3413">
        <v>-9.9902802208319388E-2</v>
      </c>
    </row>
    <row r="3414" spans="16:21" x14ac:dyDescent="0.3">
      <c r="P3414">
        <f t="shared" si="56"/>
        <v>3410</v>
      </c>
      <c r="Q3414">
        <v>317.08333333333331</v>
      </c>
      <c r="R3414">
        <v>44.459293605260925</v>
      </c>
      <c r="S3414">
        <v>200.5</v>
      </c>
      <c r="T3414">
        <v>38.993006365943948</v>
      </c>
      <c r="U3414">
        <v>-0.18052276841089462</v>
      </c>
    </row>
    <row r="3415" spans="16:21" x14ac:dyDescent="0.3">
      <c r="P3415">
        <f t="shared" si="56"/>
        <v>3411</v>
      </c>
      <c r="Q3415">
        <v>320.91666666666669</v>
      </c>
      <c r="R3415">
        <v>47.281475006474636</v>
      </c>
      <c r="S3415">
        <v>178.58333333333334</v>
      </c>
      <c r="T3415">
        <v>44.567534725572976</v>
      </c>
      <c r="U3415">
        <v>0.6440019630048136</v>
      </c>
    </row>
    <row r="3416" spans="16:21" x14ac:dyDescent="0.3">
      <c r="P3416">
        <f t="shared" si="56"/>
        <v>3412</v>
      </c>
      <c r="Q3416">
        <v>310.91666666666669</v>
      </c>
      <c r="R3416">
        <v>54.889075470995259</v>
      </c>
      <c r="S3416">
        <v>191.33333333333334</v>
      </c>
      <c r="T3416">
        <v>46.679435482551618</v>
      </c>
      <c r="U3416">
        <v>0.22850944189040748</v>
      </c>
    </row>
    <row r="3417" spans="16:21" x14ac:dyDescent="0.3">
      <c r="P3417">
        <f t="shared" si="56"/>
        <v>3413</v>
      </c>
      <c r="Q3417">
        <v>300.58333333333331</v>
      </c>
      <c r="R3417">
        <v>52.100354794348348</v>
      </c>
      <c r="S3417">
        <v>176.08333333333334</v>
      </c>
      <c r="T3417">
        <v>34.341753895310333</v>
      </c>
      <c r="U3417">
        <v>-0.34339963995724221</v>
      </c>
    </row>
    <row r="3418" spans="16:21" x14ac:dyDescent="0.3">
      <c r="P3418">
        <f t="shared" si="56"/>
        <v>3414</v>
      </c>
      <c r="Q3418">
        <v>367.5</v>
      </c>
      <c r="R3418">
        <v>38.791986051479519</v>
      </c>
      <c r="S3418">
        <v>195.91666666666666</v>
      </c>
      <c r="T3418">
        <v>36.200096266404756</v>
      </c>
      <c r="U3418">
        <v>9.8756976756908199E-2</v>
      </c>
    </row>
    <row r="3419" spans="16:21" x14ac:dyDescent="0.3">
      <c r="P3419">
        <f t="shared" si="56"/>
        <v>3415</v>
      </c>
      <c r="Q3419">
        <v>304.58333333333331</v>
      </c>
      <c r="R3419">
        <v>41.210012758007714</v>
      </c>
      <c r="S3419">
        <v>197.08333333333334</v>
      </c>
      <c r="T3419">
        <v>33.364265950628138</v>
      </c>
      <c r="U3419">
        <v>-0.10807619791176089</v>
      </c>
    </row>
    <row r="3420" spans="16:21" x14ac:dyDescent="0.3">
      <c r="P3420">
        <f t="shared" si="56"/>
        <v>3416</v>
      </c>
      <c r="Q3420">
        <v>338.91666666666669</v>
      </c>
      <c r="R3420">
        <v>53.219029975330805</v>
      </c>
      <c r="S3420">
        <v>200.25</v>
      </c>
      <c r="T3420">
        <v>49.748686597555697</v>
      </c>
      <c r="U3420">
        <v>-0.31403500914267962</v>
      </c>
    </row>
    <row r="3421" spans="16:21" x14ac:dyDescent="0.3">
      <c r="P3421">
        <f t="shared" si="56"/>
        <v>3417</v>
      </c>
      <c r="Q3421">
        <v>300.91666666666669</v>
      </c>
      <c r="R3421">
        <v>36.636936983257193</v>
      </c>
      <c r="S3421">
        <v>174.08333333333334</v>
      </c>
      <c r="T3421">
        <v>40.857753983865322</v>
      </c>
      <c r="U3421">
        <v>-0.19427485563406649</v>
      </c>
    </row>
    <row r="3422" spans="16:21" x14ac:dyDescent="0.3">
      <c r="P3422">
        <f t="shared" si="56"/>
        <v>3418</v>
      </c>
      <c r="Q3422">
        <v>317.83333333333331</v>
      </c>
      <c r="R3422">
        <v>40.300763208052551</v>
      </c>
      <c r="S3422">
        <v>199.41666666666666</v>
      </c>
      <c r="T3422">
        <v>53.053075197190878</v>
      </c>
      <c r="U3422">
        <v>-0.22820679046635872</v>
      </c>
    </row>
    <row r="3423" spans="16:21" x14ac:dyDescent="0.3">
      <c r="P3423">
        <f t="shared" si="56"/>
        <v>3419</v>
      </c>
      <c r="Q3423">
        <v>322.5</v>
      </c>
      <c r="R3423">
        <v>48.502108670186139</v>
      </c>
      <c r="S3423">
        <v>198.41666666666666</v>
      </c>
      <c r="T3423">
        <v>46.681626390093186</v>
      </c>
      <c r="U3423">
        <v>-0.31966538814888912</v>
      </c>
    </row>
    <row r="3424" spans="16:21" x14ac:dyDescent="0.3">
      <c r="P3424">
        <f t="shared" si="56"/>
        <v>3420</v>
      </c>
      <c r="Q3424">
        <v>310.66666666666669</v>
      </c>
      <c r="R3424">
        <v>45.347814086505309</v>
      </c>
      <c r="S3424">
        <v>186</v>
      </c>
      <c r="T3424">
        <v>35.107626729037875</v>
      </c>
      <c r="U3424">
        <v>-5.6245232409007286E-2</v>
      </c>
    </row>
    <row r="3425" spans="16:21" x14ac:dyDescent="0.3">
      <c r="P3425">
        <f t="shared" si="56"/>
        <v>3421</v>
      </c>
      <c r="Q3425">
        <v>329.5</v>
      </c>
      <c r="R3425">
        <v>45.070651607932589</v>
      </c>
      <c r="S3425">
        <v>192.16666666666666</v>
      </c>
      <c r="T3425">
        <v>45.829393770083136</v>
      </c>
      <c r="U3425">
        <v>-0.1016673129473261</v>
      </c>
    </row>
    <row r="3426" spans="16:21" x14ac:dyDescent="0.3">
      <c r="P3426">
        <f t="shared" si="56"/>
        <v>3422</v>
      </c>
      <c r="Q3426">
        <v>337</v>
      </c>
      <c r="R3426">
        <v>36.744820290509224</v>
      </c>
      <c r="S3426">
        <v>172.25</v>
      </c>
      <c r="T3426">
        <v>29.631448281728101</v>
      </c>
      <c r="U3426">
        <v>0.22451693798143404</v>
      </c>
    </row>
    <row r="3427" spans="16:21" x14ac:dyDescent="0.3">
      <c r="P3427">
        <f t="shared" si="56"/>
        <v>3423</v>
      </c>
      <c r="Q3427">
        <v>310.16666666666669</v>
      </c>
      <c r="R3427">
        <v>40.731567684789802</v>
      </c>
      <c r="S3427">
        <v>164.66666666666666</v>
      </c>
      <c r="T3427">
        <v>36.312615722446409</v>
      </c>
      <c r="U3427">
        <v>8.0066704909885281E-2</v>
      </c>
    </row>
    <row r="3428" spans="16:21" x14ac:dyDescent="0.3">
      <c r="P3428">
        <f t="shared" si="56"/>
        <v>3424</v>
      </c>
      <c r="Q3428">
        <v>292.41666666666669</v>
      </c>
      <c r="R3428">
        <v>43.357831070655642</v>
      </c>
      <c r="S3428">
        <v>200</v>
      </c>
      <c r="T3428">
        <v>45.632922724318639</v>
      </c>
      <c r="U3428">
        <v>0.36643096980689355</v>
      </c>
    </row>
    <row r="3429" spans="16:21" x14ac:dyDescent="0.3">
      <c r="P3429">
        <f t="shared" si="56"/>
        <v>3425</v>
      </c>
      <c r="Q3429">
        <v>312.08333333333331</v>
      </c>
      <c r="R3429">
        <v>34.017263887976789</v>
      </c>
      <c r="S3429">
        <v>172.83333333333334</v>
      </c>
      <c r="T3429">
        <v>47.935246727099262</v>
      </c>
      <c r="U3429">
        <v>-0.19957942926390634</v>
      </c>
    </row>
    <row r="3430" spans="16:21" x14ac:dyDescent="0.3">
      <c r="P3430">
        <f t="shared" si="56"/>
        <v>3426</v>
      </c>
      <c r="Q3430">
        <v>331.16666666666669</v>
      </c>
      <c r="R3430">
        <v>53.832793880400672</v>
      </c>
      <c r="S3430">
        <v>191.16666666666666</v>
      </c>
      <c r="T3430">
        <v>44.684415288744368</v>
      </c>
      <c r="U3430">
        <v>-0.18629126967418971</v>
      </c>
    </row>
    <row r="3431" spans="16:21" x14ac:dyDescent="0.3">
      <c r="P3431">
        <f t="shared" si="56"/>
        <v>3427</v>
      </c>
      <c r="Q3431">
        <v>323.08333333333331</v>
      </c>
      <c r="R3431">
        <v>44.995875231834255</v>
      </c>
      <c r="S3431">
        <v>181.41666666666666</v>
      </c>
      <c r="T3431">
        <v>46.687468307562995</v>
      </c>
      <c r="U3431">
        <v>-0.29329082213698471</v>
      </c>
    </row>
    <row r="3432" spans="16:21" x14ac:dyDescent="0.3">
      <c r="P3432">
        <f t="shared" si="56"/>
        <v>3428</v>
      </c>
      <c r="Q3432">
        <v>327.33333333333331</v>
      </c>
      <c r="R3432">
        <v>42.367082705441305</v>
      </c>
      <c r="S3432">
        <v>174.83333333333334</v>
      </c>
      <c r="T3432">
        <v>36.037438445274816</v>
      </c>
      <c r="U3432">
        <v>-0.43884582453170118</v>
      </c>
    </row>
    <row r="3433" spans="16:21" x14ac:dyDescent="0.3">
      <c r="P3433">
        <f t="shared" si="56"/>
        <v>3429</v>
      </c>
      <c r="Q3433">
        <v>314.83333333333331</v>
      </c>
      <c r="R3433">
        <v>45.859138740938135</v>
      </c>
      <c r="S3433">
        <v>193.66666666666666</v>
      </c>
      <c r="T3433">
        <v>52.565687621789145</v>
      </c>
      <c r="U3433">
        <v>0.12977941492501202</v>
      </c>
    </row>
    <row r="3434" spans="16:21" x14ac:dyDescent="0.3">
      <c r="P3434">
        <f t="shared" si="56"/>
        <v>3430</v>
      </c>
      <c r="Q3434">
        <v>308.83333333333331</v>
      </c>
      <c r="R3434">
        <v>41.662787698231206</v>
      </c>
      <c r="S3434">
        <v>190.75</v>
      </c>
      <c r="T3434">
        <v>47.265449614625773</v>
      </c>
      <c r="U3434">
        <v>0.69130154239803476</v>
      </c>
    </row>
    <row r="3435" spans="16:21" x14ac:dyDescent="0.3">
      <c r="P3435">
        <f t="shared" si="56"/>
        <v>3431</v>
      </c>
      <c r="Q3435">
        <v>315.66666666666669</v>
      </c>
      <c r="R3435">
        <v>55.929067630889513</v>
      </c>
      <c r="S3435">
        <v>177.75</v>
      </c>
      <c r="T3435">
        <v>36.848892915403972</v>
      </c>
      <c r="U3435">
        <v>0.27710427314281899</v>
      </c>
    </row>
    <row r="3436" spans="16:21" x14ac:dyDescent="0.3">
      <c r="P3436">
        <f t="shared" si="56"/>
        <v>3432</v>
      </c>
      <c r="Q3436">
        <v>318.66666666666669</v>
      </c>
      <c r="R3436">
        <v>58.445519827261307</v>
      </c>
      <c r="S3436">
        <v>170.5</v>
      </c>
      <c r="T3436">
        <v>49.14079956429466</v>
      </c>
      <c r="U3436">
        <v>-0.43421484701512425</v>
      </c>
    </row>
    <row r="3437" spans="16:21" x14ac:dyDescent="0.3">
      <c r="P3437">
        <f t="shared" si="56"/>
        <v>3433</v>
      </c>
      <c r="Q3437">
        <v>308.25</v>
      </c>
      <c r="R3437">
        <v>53.853547194725671</v>
      </c>
      <c r="S3437">
        <v>198.83333333333334</v>
      </c>
      <c r="T3437">
        <v>37.607623340665057</v>
      </c>
      <c r="U3437">
        <v>0.35296610540699508</v>
      </c>
    </row>
    <row r="3438" spans="16:21" x14ac:dyDescent="0.3">
      <c r="P3438">
        <f t="shared" si="56"/>
        <v>3434</v>
      </c>
      <c r="Q3438">
        <v>317.83333333333331</v>
      </c>
      <c r="R3438">
        <v>47.209077195990361</v>
      </c>
      <c r="S3438">
        <v>186.5</v>
      </c>
      <c r="T3438">
        <v>34.650200051895283</v>
      </c>
      <c r="U3438">
        <v>-0.13765819281195738</v>
      </c>
    </row>
    <row r="3439" spans="16:21" x14ac:dyDescent="0.3">
      <c r="P3439">
        <f t="shared" si="56"/>
        <v>3435</v>
      </c>
      <c r="Q3439">
        <v>316.5</v>
      </c>
      <c r="R3439">
        <v>45.717512061472782</v>
      </c>
      <c r="S3439">
        <v>183.33333333333334</v>
      </c>
      <c r="T3439">
        <v>51.674388474779512</v>
      </c>
      <c r="U3439">
        <v>-0.21980500626717045</v>
      </c>
    </row>
    <row r="3440" spans="16:21" x14ac:dyDescent="0.3">
      <c r="P3440">
        <f t="shared" si="56"/>
        <v>3436</v>
      </c>
      <c r="Q3440">
        <v>351.58333333333331</v>
      </c>
      <c r="R3440">
        <v>46.664096249556636</v>
      </c>
      <c r="S3440">
        <v>208.25</v>
      </c>
      <c r="T3440">
        <v>38.314784708682978</v>
      </c>
      <c r="U3440">
        <v>0.42544244047734869</v>
      </c>
    </row>
    <row r="3441" spans="16:21" x14ac:dyDescent="0.3">
      <c r="P3441">
        <f t="shared" si="56"/>
        <v>3437</v>
      </c>
      <c r="Q3441">
        <v>312.33333333333331</v>
      </c>
      <c r="R3441">
        <v>45.635578889788043</v>
      </c>
      <c r="S3441">
        <v>193.5</v>
      </c>
      <c r="T3441">
        <v>42.834777714121287</v>
      </c>
      <c r="U3441">
        <v>0.1057542169090601</v>
      </c>
    </row>
    <row r="3442" spans="16:21" x14ac:dyDescent="0.3">
      <c r="P3442">
        <f t="shared" si="56"/>
        <v>3438</v>
      </c>
      <c r="Q3442">
        <v>325.66666666666669</v>
      </c>
      <c r="R3442">
        <v>52.72110726753715</v>
      </c>
      <c r="S3442">
        <v>185.5</v>
      </c>
      <c r="T3442">
        <v>40.182538043736905</v>
      </c>
      <c r="U3442">
        <v>0.53692319164599345</v>
      </c>
    </row>
    <row r="3443" spans="16:21" x14ac:dyDescent="0.3">
      <c r="P3443">
        <f t="shared" si="56"/>
        <v>3439</v>
      </c>
      <c r="Q3443">
        <v>331.83333333333331</v>
      </c>
      <c r="R3443">
        <v>41.265951920182275</v>
      </c>
      <c r="S3443">
        <v>187.41666666666666</v>
      </c>
      <c r="T3443">
        <v>48.513275284069209</v>
      </c>
      <c r="U3443">
        <v>-0.32491862381214637</v>
      </c>
    </row>
    <row r="3444" spans="16:21" x14ac:dyDescent="0.3">
      <c r="P3444">
        <f t="shared" si="56"/>
        <v>3440</v>
      </c>
      <c r="Q3444">
        <v>304.83333333333331</v>
      </c>
      <c r="R3444">
        <v>46.942582594123088</v>
      </c>
      <c r="S3444">
        <v>202.41666666666666</v>
      </c>
      <c r="T3444">
        <v>35.663728284512217</v>
      </c>
      <c r="U3444">
        <v>-0.4880186162433342</v>
      </c>
    </row>
    <row r="3445" spans="16:21" x14ac:dyDescent="0.3">
      <c r="P3445">
        <f t="shared" si="56"/>
        <v>3441</v>
      </c>
      <c r="Q3445">
        <v>349.58333333333331</v>
      </c>
      <c r="R3445">
        <v>37.898089021943555</v>
      </c>
      <c r="S3445">
        <v>179.58333333333334</v>
      </c>
      <c r="T3445">
        <v>38.415097253159452</v>
      </c>
      <c r="U3445">
        <v>9.2286465465120995E-2</v>
      </c>
    </row>
    <row r="3446" spans="16:21" x14ac:dyDescent="0.3">
      <c r="P3446">
        <f t="shared" si="56"/>
        <v>3442</v>
      </c>
      <c r="Q3446">
        <v>319.58333333333331</v>
      </c>
      <c r="R3446">
        <v>65.586110410573113</v>
      </c>
      <c r="S3446">
        <v>185.75</v>
      </c>
      <c r="T3446">
        <v>53.382198258493354</v>
      </c>
      <c r="U3446">
        <v>1.9623530333831081E-2</v>
      </c>
    </row>
    <row r="3447" spans="16:21" x14ac:dyDescent="0.3">
      <c r="P3447">
        <f t="shared" si="56"/>
        <v>3443</v>
      </c>
      <c r="Q3447">
        <v>317.5</v>
      </c>
      <c r="R3447">
        <v>45.205590965559274</v>
      </c>
      <c r="S3447">
        <v>185.16666666666666</v>
      </c>
      <c r="T3447">
        <v>42.797266975895347</v>
      </c>
      <c r="U3447">
        <v>6.1556004605301407E-3</v>
      </c>
    </row>
    <row r="3448" spans="16:21" x14ac:dyDescent="0.3">
      <c r="P3448">
        <f t="shared" si="56"/>
        <v>3444</v>
      </c>
      <c r="Q3448">
        <v>313.83333333333331</v>
      </c>
      <c r="R3448">
        <v>55.129324540052465</v>
      </c>
      <c r="S3448">
        <v>201</v>
      </c>
      <c r="T3448">
        <v>39.098942092175243</v>
      </c>
      <c r="U3448">
        <v>0.11876604302010491</v>
      </c>
    </row>
    <row r="3449" spans="16:21" x14ac:dyDescent="0.3">
      <c r="P3449">
        <f t="shared" si="56"/>
        <v>3445</v>
      </c>
      <c r="Q3449">
        <v>306.16666666666669</v>
      </c>
      <c r="R3449">
        <v>54.145986728361372</v>
      </c>
      <c r="S3449">
        <v>187.16666666666666</v>
      </c>
      <c r="T3449">
        <v>43.448680978688877</v>
      </c>
      <c r="U3449">
        <v>0.4117608692646606</v>
      </c>
    </row>
    <row r="3450" spans="16:21" x14ac:dyDescent="0.3">
      <c r="P3450">
        <f t="shared" si="56"/>
        <v>3446</v>
      </c>
      <c r="Q3450">
        <v>312.75</v>
      </c>
      <c r="R3450">
        <v>45.509489519919214</v>
      </c>
      <c r="S3450">
        <v>169.66666666666666</v>
      </c>
      <c r="T3450">
        <v>37.087938086595663</v>
      </c>
      <c r="U3450">
        <v>-0.12711144753912318</v>
      </c>
    </row>
    <row r="3451" spans="16:21" x14ac:dyDescent="0.3">
      <c r="P3451">
        <f t="shared" si="56"/>
        <v>3447</v>
      </c>
      <c r="Q3451">
        <v>293</v>
      </c>
      <c r="R3451">
        <v>46.114482047893098</v>
      </c>
      <c r="S3451">
        <v>172.41666666666666</v>
      </c>
      <c r="T3451">
        <v>43.206603732075585</v>
      </c>
      <c r="U3451">
        <v>0.32299199749111845</v>
      </c>
    </row>
    <row r="3452" spans="16:21" x14ac:dyDescent="0.3">
      <c r="P3452">
        <f t="shared" si="56"/>
        <v>3448</v>
      </c>
      <c r="Q3452">
        <v>316.16666666666669</v>
      </c>
      <c r="R3452">
        <v>39.716800505884777</v>
      </c>
      <c r="S3452">
        <v>181.16666666666666</v>
      </c>
      <c r="T3452">
        <v>56.524867147659954</v>
      </c>
      <c r="U3452">
        <v>0.17605556146003784</v>
      </c>
    </row>
    <row r="3453" spans="16:21" x14ac:dyDescent="0.3">
      <c r="P3453">
        <f t="shared" si="56"/>
        <v>3449</v>
      </c>
      <c r="Q3453">
        <v>318.16666666666669</v>
      </c>
      <c r="R3453">
        <v>51.343466138852783</v>
      </c>
      <c r="S3453">
        <v>191.83333333333334</v>
      </c>
      <c r="T3453">
        <v>54.888040315691462</v>
      </c>
      <c r="U3453">
        <v>-9.1184076296494276E-2</v>
      </c>
    </row>
    <row r="3454" spans="16:21" x14ac:dyDescent="0.3">
      <c r="P3454">
        <f t="shared" si="56"/>
        <v>3450</v>
      </c>
      <c r="Q3454">
        <v>310.08333333333331</v>
      </c>
      <c r="R3454">
        <v>61.551838216894829</v>
      </c>
      <c r="S3454">
        <v>169.66666666666666</v>
      </c>
      <c r="T3454">
        <v>42.015870017569966</v>
      </c>
      <c r="U3454">
        <v>0.12761432563908781</v>
      </c>
    </row>
    <row r="3455" spans="16:21" x14ac:dyDescent="0.3">
      <c r="P3455">
        <f t="shared" si="56"/>
        <v>3451</v>
      </c>
      <c r="Q3455">
        <v>329.58333333333331</v>
      </c>
      <c r="R3455">
        <v>56.867402922513726</v>
      </c>
      <c r="S3455">
        <v>183.83333333333334</v>
      </c>
      <c r="T3455">
        <v>35.8020652866267</v>
      </c>
      <c r="U3455">
        <v>-0.18766272046140009</v>
      </c>
    </row>
    <row r="3456" spans="16:21" x14ac:dyDescent="0.3">
      <c r="P3456">
        <f t="shared" si="56"/>
        <v>3452</v>
      </c>
      <c r="Q3456">
        <v>309.33333333333331</v>
      </c>
      <c r="R3456">
        <v>43.783212501707823</v>
      </c>
      <c r="S3456">
        <v>181.25</v>
      </c>
      <c r="T3456">
        <v>44.69721366137837</v>
      </c>
      <c r="U3456">
        <v>0.45050687181037202</v>
      </c>
    </row>
    <row r="3457" spans="16:21" x14ac:dyDescent="0.3">
      <c r="P3457">
        <f t="shared" si="56"/>
        <v>3453</v>
      </c>
      <c r="Q3457">
        <v>307.58333333333331</v>
      </c>
      <c r="R3457">
        <v>45.133052458729523</v>
      </c>
      <c r="S3457">
        <v>174.83333333333334</v>
      </c>
      <c r="T3457">
        <v>42.254280758572193</v>
      </c>
      <c r="U3457">
        <v>3.2375632148726553E-2</v>
      </c>
    </row>
    <row r="3458" spans="16:21" x14ac:dyDescent="0.3">
      <c r="P3458">
        <f t="shared" si="56"/>
        <v>3454</v>
      </c>
      <c r="Q3458">
        <v>319.41666666666669</v>
      </c>
      <c r="R3458">
        <v>49.249750037821364</v>
      </c>
      <c r="S3458">
        <v>184.83333333333334</v>
      </c>
      <c r="T3458">
        <v>35.246749259092461</v>
      </c>
      <c r="U3458">
        <v>-0.22745249792881006</v>
      </c>
    </row>
    <row r="3459" spans="16:21" x14ac:dyDescent="0.3">
      <c r="P3459">
        <f t="shared" si="56"/>
        <v>3455</v>
      </c>
      <c r="Q3459">
        <v>329.16666666666669</v>
      </c>
      <c r="R3459">
        <v>46.63169685434103</v>
      </c>
      <c r="S3459">
        <v>188.91666666666666</v>
      </c>
      <c r="T3459">
        <v>38.744989900943892</v>
      </c>
      <c r="U3459">
        <v>-0.13519208667097077</v>
      </c>
    </row>
    <row r="3460" spans="16:21" x14ac:dyDescent="0.3">
      <c r="P3460">
        <f t="shared" si="56"/>
        <v>3456</v>
      </c>
      <c r="Q3460">
        <v>335.75</v>
      </c>
      <c r="R3460">
        <v>55.587972865294589</v>
      </c>
      <c r="S3460">
        <v>182.58333333333334</v>
      </c>
      <c r="T3460">
        <v>54.711571542097587</v>
      </c>
      <c r="U3460">
        <v>-9.4135715159510427E-2</v>
      </c>
    </row>
    <row r="3461" spans="16:21" x14ac:dyDescent="0.3">
      <c r="P3461">
        <f t="shared" si="56"/>
        <v>3457</v>
      </c>
      <c r="Q3461">
        <v>319.25</v>
      </c>
      <c r="R3461">
        <v>47.488036770997773</v>
      </c>
      <c r="S3461">
        <v>202.91666666666666</v>
      </c>
      <c r="T3461">
        <v>42.438101091382798</v>
      </c>
      <c r="U3461">
        <v>-0.46682601688144715</v>
      </c>
    </row>
    <row r="3462" spans="16:21" x14ac:dyDescent="0.3">
      <c r="P3462">
        <f t="shared" ref="P3462:P3525" si="57">P3461+1</f>
        <v>3458</v>
      </c>
      <c r="Q3462">
        <v>328.66666666666669</v>
      </c>
      <c r="R3462">
        <v>49.084960357866649</v>
      </c>
      <c r="S3462">
        <v>179.41666666666666</v>
      </c>
      <c r="T3462">
        <v>37.100498240548895</v>
      </c>
      <c r="U3462">
        <v>-0.38769942322185275</v>
      </c>
    </row>
    <row r="3463" spans="16:21" x14ac:dyDescent="0.3">
      <c r="P3463">
        <f t="shared" si="57"/>
        <v>3459</v>
      </c>
      <c r="Q3463">
        <v>318.91666666666669</v>
      </c>
      <c r="R3463">
        <v>43.845717803418118</v>
      </c>
      <c r="S3463">
        <v>168.16666666666666</v>
      </c>
      <c r="T3463">
        <v>35.339479168187943</v>
      </c>
      <c r="U3463">
        <v>-2.668531115836557E-2</v>
      </c>
    </row>
    <row r="3464" spans="16:21" x14ac:dyDescent="0.3">
      <c r="P3464">
        <f t="shared" si="57"/>
        <v>3460</v>
      </c>
      <c r="Q3464">
        <v>338.91666666666669</v>
      </c>
      <c r="R3464">
        <v>54.381578320292135</v>
      </c>
      <c r="S3464">
        <v>199.83333333333334</v>
      </c>
      <c r="T3464">
        <v>38.083242158898905</v>
      </c>
      <c r="U3464">
        <v>-0.11352149512123291</v>
      </c>
    </row>
    <row r="3465" spans="16:21" x14ac:dyDescent="0.3">
      <c r="P3465">
        <f t="shared" si="57"/>
        <v>3461</v>
      </c>
      <c r="Q3465">
        <v>319.91666666666669</v>
      </c>
      <c r="R3465">
        <v>51.468363333628858</v>
      </c>
      <c r="S3465">
        <v>177.08333333333334</v>
      </c>
      <c r="T3465">
        <v>42.350181567354355</v>
      </c>
      <c r="U3465">
        <v>0.22451366689334576</v>
      </c>
    </row>
    <row r="3466" spans="16:21" x14ac:dyDescent="0.3">
      <c r="P3466">
        <f t="shared" si="57"/>
        <v>3462</v>
      </c>
      <c r="Q3466">
        <v>306.83333333333331</v>
      </c>
      <c r="R3466">
        <v>43.553171961164836</v>
      </c>
      <c r="S3466">
        <v>211.25</v>
      </c>
      <c r="T3466">
        <v>29.579246409971606</v>
      </c>
      <c r="U3466">
        <v>-0.12190414578481251</v>
      </c>
    </row>
    <row r="3467" spans="16:21" x14ac:dyDescent="0.3">
      <c r="P3467">
        <f t="shared" si="57"/>
        <v>3463</v>
      </c>
      <c r="Q3467">
        <v>316.66666666666669</v>
      </c>
      <c r="R3467">
        <v>54.499930497592665</v>
      </c>
      <c r="S3467">
        <v>181.25</v>
      </c>
      <c r="T3467">
        <v>47.298135654205616</v>
      </c>
      <c r="U3467">
        <v>-0.40433506203523883</v>
      </c>
    </row>
    <row r="3468" spans="16:21" x14ac:dyDescent="0.3">
      <c r="P3468">
        <f t="shared" si="57"/>
        <v>3464</v>
      </c>
      <c r="Q3468">
        <v>332.33333333333331</v>
      </c>
      <c r="R3468">
        <v>40.57167245826345</v>
      </c>
      <c r="S3468">
        <v>195.66666666666666</v>
      </c>
      <c r="T3468">
        <v>41.976905627506753</v>
      </c>
      <c r="U3468">
        <v>0.3673216943100302</v>
      </c>
    </row>
    <row r="3469" spans="16:21" x14ac:dyDescent="0.3">
      <c r="P3469">
        <f t="shared" si="57"/>
        <v>3465</v>
      </c>
      <c r="Q3469">
        <v>296.75</v>
      </c>
      <c r="R3469">
        <v>40.734450463280517</v>
      </c>
      <c r="S3469">
        <v>173.33333333333334</v>
      </c>
      <c r="T3469">
        <v>45.421927690835808</v>
      </c>
      <c r="U3469">
        <v>0.29101918769324875</v>
      </c>
    </row>
    <row r="3470" spans="16:21" x14ac:dyDescent="0.3">
      <c r="P3470">
        <f t="shared" si="57"/>
        <v>3466</v>
      </c>
      <c r="Q3470">
        <v>331.58333333333331</v>
      </c>
      <c r="R3470">
        <v>50.81778202260481</v>
      </c>
      <c r="S3470">
        <v>182.08333333333334</v>
      </c>
      <c r="T3470">
        <v>52.075920684626567</v>
      </c>
      <c r="U3470">
        <v>0.26473242534884334</v>
      </c>
    </row>
    <row r="3471" spans="16:21" x14ac:dyDescent="0.3">
      <c r="P3471">
        <f t="shared" si="57"/>
        <v>3467</v>
      </c>
      <c r="Q3471">
        <v>310.16666666666669</v>
      </c>
      <c r="R3471">
        <v>37.865391570507832</v>
      </c>
      <c r="S3471">
        <v>204.25</v>
      </c>
      <c r="T3471">
        <v>44.748031952660931</v>
      </c>
      <c r="U3471">
        <v>2.6021520009374046E-3</v>
      </c>
    </row>
    <row r="3472" spans="16:21" x14ac:dyDescent="0.3">
      <c r="P3472">
        <f t="shared" si="57"/>
        <v>3468</v>
      </c>
      <c r="Q3472">
        <v>292.91666666666669</v>
      </c>
      <c r="R3472">
        <v>37.765925799788732</v>
      </c>
      <c r="S3472">
        <v>198.33333333333334</v>
      </c>
      <c r="T3472">
        <v>47.00548001579341</v>
      </c>
      <c r="U3472">
        <v>-0.46528118052481615</v>
      </c>
    </row>
    <row r="3473" spans="16:21" x14ac:dyDescent="0.3">
      <c r="P3473">
        <f t="shared" si="57"/>
        <v>3469</v>
      </c>
      <c r="Q3473">
        <v>306.83333333333331</v>
      </c>
      <c r="R3473">
        <v>41.276965474558395</v>
      </c>
      <c r="S3473">
        <v>185.25</v>
      </c>
      <c r="T3473">
        <v>43.651772847471761</v>
      </c>
      <c r="U3473">
        <v>2.333508586200814E-2</v>
      </c>
    </row>
    <row r="3474" spans="16:21" x14ac:dyDescent="0.3">
      <c r="P3474">
        <f t="shared" si="57"/>
        <v>3470</v>
      </c>
      <c r="Q3474">
        <v>300.58333333333331</v>
      </c>
      <c r="R3474">
        <v>34.102674737363806</v>
      </c>
      <c r="S3474">
        <v>198.33333333333334</v>
      </c>
      <c r="T3474">
        <v>45.199222304921342</v>
      </c>
      <c r="U3474">
        <v>-0.14038661029276386</v>
      </c>
    </row>
    <row r="3475" spans="16:21" x14ac:dyDescent="0.3">
      <c r="P3475">
        <f t="shared" si="57"/>
        <v>3471</v>
      </c>
      <c r="Q3475">
        <v>297.58333333333331</v>
      </c>
      <c r="R3475">
        <v>46.03448970526609</v>
      </c>
      <c r="S3475">
        <v>177.66666666666666</v>
      </c>
      <c r="T3475">
        <v>36.975012037205843</v>
      </c>
      <c r="U3475">
        <v>-0.23054949281250359</v>
      </c>
    </row>
    <row r="3476" spans="16:21" x14ac:dyDescent="0.3">
      <c r="P3476">
        <f t="shared" si="57"/>
        <v>3472</v>
      </c>
      <c r="Q3476">
        <v>308.41666666666669</v>
      </c>
      <c r="R3476">
        <v>43.229742146589459</v>
      </c>
      <c r="S3476">
        <v>182.16666666666666</v>
      </c>
      <c r="T3476">
        <v>40.138019458620626</v>
      </c>
      <c r="U3476">
        <v>-0.16916649792478147</v>
      </c>
    </row>
    <row r="3477" spans="16:21" x14ac:dyDescent="0.3">
      <c r="P3477">
        <f t="shared" si="57"/>
        <v>3473</v>
      </c>
      <c r="Q3477">
        <v>302.25</v>
      </c>
      <c r="R3477">
        <v>53.828220040488731</v>
      </c>
      <c r="S3477">
        <v>188.08333333333334</v>
      </c>
      <c r="T3477">
        <v>38.918232075452629</v>
      </c>
      <c r="U3477">
        <v>0.17387471769498683</v>
      </c>
    </row>
    <row r="3478" spans="16:21" x14ac:dyDescent="0.3">
      <c r="P3478">
        <f t="shared" si="57"/>
        <v>3474</v>
      </c>
      <c r="Q3478">
        <v>340.5</v>
      </c>
      <c r="R3478">
        <v>43.843730763619185</v>
      </c>
      <c r="S3478">
        <v>216.33333333333334</v>
      </c>
      <c r="T3478">
        <v>36.743170876512586</v>
      </c>
      <c r="U3478">
        <v>0.60082837440697812</v>
      </c>
    </row>
    <row r="3479" spans="16:21" x14ac:dyDescent="0.3">
      <c r="P3479">
        <f t="shared" si="57"/>
        <v>3475</v>
      </c>
      <c r="Q3479">
        <v>317</v>
      </c>
      <c r="R3479">
        <v>53.194326423373042</v>
      </c>
      <c r="S3479">
        <v>186.58333333333334</v>
      </c>
      <c r="T3479">
        <v>42.281434424220976</v>
      </c>
      <c r="U3479">
        <v>-0.10541438401656408</v>
      </c>
    </row>
    <row r="3480" spans="16:21" x14ac:dyDescent="0.3">
      <c r="P3480">
        <f t="shared" si="57"/>
        <v>3476</v>
      </c>
      <c r="Q3480">
        <v>301.83333333333331</v>
      </c>
      <c r="R3480">
        <v>31.350897720460701</v>
      </c>
      <c r="S3480">
        <v>192.91666666666666</v>
      </c>
      <c r="T3480">
        <v>47.473357759586577</v>
      </c>
      <c r="U3480">
        <v>-0.32099175528065987</v>
      </c>
    </row>
    <row r="3481" spans="16:21" x14ac:dyDescent="0.3">
      <c r="P3481">
        <f t="shared" si="57"/>
        <v>3477</v>
      </c>
      <c r="Q3481">
        <v>315.83333333333331</v>
      </c>
      <c r="R3481">
        <v>47.790895544755216</v>
      </c>
      <c r="S3481">
        <v>211.25</v>
      </c>
      <c r="T3481">
        <v>44.79676327593323</v>
      </c>
      <c r="U3481">
        <v>-0.48168440478042507</v>
      </c>
    </row>
    <row r="3482" spans="16:21" x14ac:dyDescent="0.3">
      <c r="P3482">
        <f t="shared" si="57"/>
        <v>3478</v>
      </c>
      <c r="Q3482">
        <v>322.33333333333331</v>
      </c>
      <c r="R3482">
        <v>49.591665966504294</v>
      </c>
      <c r="S3482">
        <v>183.33333333333334</v>
      </c>
      <c r="T3482">
        <v>55.296446266437151</v>
      </c>
      <c r="U3482">
        <v>0.49125900513588994</v>
      </c>
    </row>
    <row r="3483" spans="16:21" x14ac:dyDescent="0.3">
      <c r="P3483">
        <f t="shared" si="57"/>
        <v>3479</v>
      </c>
      <c r="Q3483">
        <v>341.83333333333331</v>
      </c>
      <c r="R3483">
        <v>32.211893154641821</v>
      </c>
      <c r="S3483">
        <v>198.75</v>
      </c>
      <c r="T3483">
        <v>37.985942375855551</v>
      </c>
      <c r="U3483">
        <v>-9.4988032513657186E-2</v>
      </c>
    </row>
    <row r="3484" spans="16:21" x14ac:dyDescent="0.3">
      <c r="P3484">
        <f t="shared" si="57"/>
        <v>3480</v>
      </c>
      <c r="Q3484">
        <v>306.75</v>
      </c>
      <c r="R3484">
        <v>47.396058524273549</v>
      </c>
      <c r="S3484">
        <v>170.25</v>
      </c>
      <c r="T3484">
        <v>46.37029809538155</v>
      </c>
      <c r="U3484">
        <v>-0.29621976647561904</v>
      </c>
    </row>
    <row r="3485" spans="16:21" x14ac:dyDescent="0.3">
      <c r="P3485">
        <f t="shared" si="57"/>
        <v>3481</v>
      </c>
      <c r="Q3485">
        <v>300.58333333333331</v>
      </c>
      <c r="R3485">
        <v>50.124315154393649</v>
      </c>
      <c r="S3485">
        <v>195.41666666666666</v>
      </c>
      <c r="T3485">
        <v>46.417979144710614</v>
      </c>
      <c r="U3485">
        <v>-0.66473938136158339</v>
      </c>
    </row>
    <row r="3486" spans="16:21" x14ac:dyDescent="0.3">
      <c r="P3486">
        <f t="shared" si="57"/>
        <v>3482</v>
      </c>
      <c r="Q3486">
        <v>305.41666666666669</v>
      </c>
      <c r="R3486">
        <v>40.864428481890243</v>
      </c>
      <c r="S3486">
        <v>191.33333333333334</v>
      </c>
      <c r="T3486">
        <v>43.307218238016091</v>
      </c>
      <c r="U3486">
        <v>-0.64487002400625648</v>
      </c>
    </row>
    <row r="3487" spans="16:21" x14ac:dyDescent="0.3">
      <c r="P3487">
        <f t="shared" si="57"/>
        <v>3483</v>
      </c>
      <c r="Q3487">
        <v>315.16666666666669</v>
      </c>
      <c r="R3487">
        <v>47.747124298620179</v>
      </c>
      <c r="S3487">
        <v>198.41666666666666</v>
      </c>
      <c r="T3487">
        <v>27.747099220486398</v>
      </c>
      <c r="U3487">
        <v>0.27119255232694189</v>
      </c>
    </row>
    <row r="3488" spans="16:21" x14ac:dyDescent="0.3">
      <c r="P3488">
        <f t="shared" si="57"/>
        <v>3484</v>
      </c>
      <c r="Q3488">
        <v>308.25</v>
      </c>
      <c r="R3488">
        <v>49.114199020797898</v>
      </c>
      <c r="S3488">
        <v>184.16666666666666</v>
      </c>
      <c r="T3488">
        <v>35.339479168187943</v>
      </c>
      <c r="U3488">
        <v>5.5545742606075407E-2</v>
      </c>
    </row>
    <row r="3489" spans="16:21" x14ac:dyDescent="0.3">
      <c r="P3489">
        <f t="shared" si="57"/>
        <v>3485</v>
      </c>
      <c r="Q3489">
        <v>312.16666666666669</v>
      </c>
      <c r="R3489">
        <v>41.886932944716285</v>
      </c>
      <c r="S3489">
        <v>179.91666666666666</v>
      </c>
      <c r="T3489">
        <v>48.473907382938492</v>
      </c>
      <c r="U3489">
        <v>-0.21392016290986318</v>
      </c>
    </row>
    <row r="3490" spans="16:21" x14ac:dyDescent="0.3">
      <c r="P3490">
        <f t="shared" si="57"/>
        <v>3486</v>
      </c>
      <c r="Q3490">
        <v>342.33333333333331</v>
      </c>
      <c r="R3490">
        <v>38.685993080261845</v>
      </c>
      <c r="S3490">
        <v>193.16666666666666</v>
      </c>
      <c r="T3490">
        <v>44.296179464503673</v>
      </c>
      <c r="U3490">
        <v>-5.2289846244711113E-2</v>
      </c>
    </row>
    <row r="3491" spans="16:21" x14ac:dyDescent="0.3">
      <c r="P3491">
        <f t="shared" si="57"/>
        <v>3487</v>
      </c>
      <c r="Q3491">
        <v>314</v>
      </c>
      <c r="R3491">
        <v>44.376488451349182</v>
      </c>
      <c r="S3491">
        <v>182</v>
      </c>
      <c r="T3491">
        <v>46.711882856506648</v>
      </c>
      <c r="U3491">
        <v>-1.333216230674685E-2</v>
      </c>
    </row>
    <row r="3492" spans="16:21" x14ac:dyDescent="0.3">
      <c r="P3492">
        <f t="shared" si="57"/>
        <v>3488</v>
      </c>
      <c r="Q3492">
        <v>319.66666666666669</v>
      </c>
      <c r="R3492">
        <v>46.27650755529374</v>
      </c>
      <c r="S3492">
        <v>198.83333333333334</v>
      </c>
      <c r="T3492">
        <v>48.857554237401281</v>
      </c>
      <c r="U3492">
        <v>0.29144269457992489</v>
      </c>
    </row>
    <row r="3493" spans="16:21" x14ac:dyDescent="0.3">
      <c r="P3493">
        <f t="shared" si="57"/>
        <v>3489</v>
      </c>
      <c r="Q3493">
        <v>326.08333333333331</v>
      </c>
      <c r="R3493">
        <v>52.643670660451363</v>
      </c>
      <c r="S3493">
        <v>165.58333333333334</v>
      </c>
      <c r="T3493">
        <v>46.018688562036388</v>
      </c>
      <c r="U3493">
        <v>0.21597509983168242</v>
      </c>
    </row>
    <row r="3494" spans="16:21" x14ac:dyDescent="0.3">
      <c r="P3494">
        <f t="shared" si="57"/>
        <v>3490</v>
      </c>
      <c r="Q3494">
        <v>306.25</v>
      </c>
      <c r="R3494">
        <v>44.613746352849184</v>
      </c>
      <c r="S3494">
        <v>198.16666666666666</v>
      </c>
      <c r="T3494">
        <v>47.994002150521311</v>
      </c>
      <c r="U3494">
        <v>-3.3435068466508427E-2</v>
      </c>
    </row>
    <row r="3495" spans="16:21" x14ac:dyDescent="0.3">
      <c r="P3495">
        <f t="shared" si="57"/>
        <v>3491</v>
      </c>
      <c r="Q3495">
        <v>321.66666666666669</v>
      </c>
      <c r="R3495">
        <v>53.123070374937981</v>
      </c>
      <c r="S3495">
        <v>178.66666666666666</v>
      </c>
      <c r="T3495">
        <v>52.168143071372143</v>
      </c>
      <c r="U3495">
        <v>-6.2567005113913207E-2</v>
      </c>
    </row>
    <row r="3496" spans="16:21" x14ac:dyDescent="0.3">
      <c r="P3496">
        <f t="shared" si="57"/>
        <v>3492</v>
      </c>
      <c r="Q3496">
        <v>324.83333333333331</v>
      </c>
      <c r="R3496">
        <v>51.650632898231613</v>
      </c>
      <c r="S3496">
        <v>188.58333333333334</v>
      </c>
      <c r="T3496">
        <v>46.327801064966955</v>
      </c>
      <c r="U3496">
        <v>-0.36790635240723851</v>
      </c>
    </row>
    <row r="3497" spans="16:21" x14ac:dyDescent="0.3">
      <c r="P3497">
        <f t="shared" si="57"/>
        <v>3493</v>
      </c>
      <c r="Q3497">
        <v>321.75</v>
      </c>
      <c r="R3497">
        <v>29.63758363356169</v>
      </c>
      <c r="S3497">
        <v>190.16666666666666</v>
      </c>
      <c r="T3497">
        <v>49.255979486266604</v>
      </c>
      <c r="U3497">
        <v>-4.1816875482685471E-2</v>
      </c>
    </row>
    <row r="3498" spans="16:21" x14ac:dyDescent="0.3">
      <c r="P3498">
        <f t="shared" si="57"/>
        <v>3494</v>
      </c>
      <c r="Q3498">
        <v>330.75</v>
      </c>
      <c r="R3498">
        <v>44.926455053079401</v>
      </c>
      <c r="S3498">
        <v>207.91666666666666</v>
      </c>
      <c r="T3498">
        <v>41.929504329688122</v>
      </c>
      <c r="U3498">
        <v>2.3828271694538803E-2</v>
      </c>
    </row>
    <row r="3499" spans="16:21" x14ac:dyDescent="0.3">
      <c r="P3499">
        <f t="shared" si="57"/>
        <v>3495</v>
      </c>
      <c r="Q3499">
        <v>330.33333333333331</v>
      </c>
      <c r="R3499">
        <v>62.377637795685274</v>
      </c>
      <c r="S3499">
        <v>175.75</v>
      </c>
      <c r="T3499">
        <v>39.950253156553678</v>
      </c>
      <c r="U3499">
        <v>1.1308904815483153E-2</v>
      </c>
    </row>
    <row r="3500" spans="16:21" x14ac:dyDescent="0.3">
      <c r="P3500">
        <f t="shared" si="57"/>
        <v>3496</v>
      </c>
      <c r="Q3500">
        <v>324.91666666666669</v>
      </c>
      <c r="R3500">
        <v>45.808808865729929</v>
      </c>
      <c r="S3500">
        <v>175.08333333333334</v>
      </c>
      <c r="T3500">
        <v>49.395359247114669</v>
      </c>
      <c r="U3500">
        <v>-0.32884135517649249</v>
      </c>
    </row>
    <row r="3501" spans="16:21" x14ac:dyDescent="0.3">
      <c r="P3501">
        <f t="shared" si="57"/>
        <v>3497</v>
      </c>
      <c r="Q3501">
        <v>328</v>
      </c>
      <c r="R3501">
        <v>43.607755773902923</v>
      </c>
      <c r="S3501">
        <v>191.75</v>
      </c>
      <c r="T3501">
        <v>39.210678044727466</v>
      </c>
      <c r="U3501">
        <v>-0.65581052087134206</v>
      </c>
    </row>
    <row r="3502" spans="16:21" x14ac:dyDescent="0.3">
      <c r="P3502">
        <f t="shared" si="57"/>
        <v>3498</v>
      </c>
      <c r="Q3502">
        <v>326.66666666666669</v>
      </c>
      <c r="R3502">
        <v>53.569552636707513</v>
      </c>
      <c r="S3502">
        <v>199.33333333333334</v>
      </c>
      <c r="T3502">
        <v>53.576340323171053</v>
      </c>
      <c r="U3502">
        <v>-0.42722147483712181</v>
      </c>
    </row>
    <row r="3503" spans="16:21" x14ac:dyDescent="0.3">
      <c r="P3503">
        <f t="shared" si="57"/>
        <v>3499</v>
      </c>
      <c r="Q3503">
        <v>306.16666666666669</v>
      </c>
      <c r="R3503">
        <v>41.557918692598321</v>
      </c>
      <c r="S3503">
        <v>176.5</v>
      </c>
      <c r="T3503">
        <v>47.486840282335066</v>
      </c>
      <c r="U3503">
        <v>0.8081353717228632</v>
      </c>
    </row>
    <row r="3504" spans="16:21" x14ac:dyDescent="0.3">
      <c r="P3504">
        <f t="shared" si="57"/>
        <v>3500</v>
      </c>
      <c r="Q3504">
        <v>320.83333333333331</v>
      </c>
      <c r="R3504">
        <v>46.594641387831423</v>
      </c>
      <c r="S3504">
        <v>169.58333333333334</v>
      </c>
      <c r="T3504">
        <v>51.096091886372363</v>
      </c>
      <c r="U3504">
        <v>-6.4677664963254874E-2</v>
      </c>
    </row>
    <row r="3505" spans="16:21" x14ac:dyDescent="0.3">
      <c r="P3505">
        <f t="shared" si="57"/>
        <v>3501</v>
      </c>
      <c r="Q3505">
        <v>326.66666666666669</v>
      </c>
      <c r="R3505">
        <v>42.887449601641507</v>
      </c>
      <c r="S3505">
        <v>185.66666666666666</v>
      </c>
      <c r="T3505">
        <v>41.311088833460467</v>
      </c>
      <c r="U3505">
        <v>-0.11803239650014817</v>
      </c>
    </row>
    <row r="3506" spans="16:21" x14ac:dyDescent="0.3">
      <c r="P3506">
        <f t="shared" si="57"/>
        <v>3502</v>
      </c>
      <c r="Q3506">
        <v>303.33333333333331</v>
      </c>
      <c r="R3506">
        <v>49.780122599895364</v>
      </c>
      <c r="S3506">
        <v>174.08333333333334</v>
      </c>
      <c r="T3506">
        <v>40.757505350846046</v>
      </c>
      <c r="U3506">
        <v>-5.4679210201919445E-2</v>
      </c>
    </row>
    <row r="3507" spans="16:21" x14ac:dyDescent="0.3">
      <c r="P3507">
        <f t="shared" si="57"/>
        <v>3503</v>
      </c>
      <c r="Q3507">
        <v>309.66666666666669</v>
      </c>
      <c r="R3507">
        <v>48.01009994750796</v>
      </c>
      <c r="S3507">
        <v>169.75</v>
      </c>
      <c r="T3507">
        <v>39.340298561514388</v>
      </c>
      <c r="U3507">
        <v>0.33904426336678345</v>
      </c>
    </row>
    <row r="3508" spans="16:21" x14ac:dyDescent="0.3">
      <c r="P3508">
        <f t="shared" si="57"/>
        <v>3504</v>
      </c>
      <c r="Q3508">
        <v>292.66666666666669</v>
      </c>
      <c r="R3508">
        <v>50.040589585461547</v>
      </c>
      <c r="S3508">
        <v>179.41666666666666</v>
      </c>
      <c r="T3508">
        <v>44.356937211532994</v>
      </c>
      <c r="U3508">
        <v>-0.15835166696328073</v>
      </c>
    </row>
    <row r="3509" spans="16:21" x14ac:dyDescent="0.3">
      <c r="P3509">
        <f t="shared" si="57"/>
        <v>3505</v>
      </c>
      <c r="Q3509">
        <v>314.33333333333331</v>
      </c>
      <c r="R3509">
        <v>39.238972587173798</v>
      </c>
      <c r="S3509">
        <v>197.33333333333334</v>
      </c>
      <c r="T3509">
        <v>45.375871308104912</v>
      </c>
      <c r="U3509">
        <v>0.24210052444301072</v>
      </c>
    </row>
    <row r="3510" spans="16:21" x14ac:dyDescent="0.3">
      <c r="P3510">
        <f t="shared" si="57"/>
        <v>3506</v>
      </c>
      <c r="Q3510">
        <v>312.75</v>
      </c>
      <c r="R3510">
        <v>45.351405711399948</v>
      </c>
      <c r="S3510">
        <v>184</v>
      </c>
      <c r="T3510">
        <v>41.479458223866118</v>
      </c>
      <c r="U3510">
        <v>-0.7158090583101292</v>
      </c>
    </row>
    <row r="3511" spans="16:21" x14ac:dyDescent="0.3">
      <c r="P3511">
        <f t="shared" si="57"/>
        <v>3507</v>
      </c>
      <c r="Q3511">
        <v>326.83333333333331</v>
      </c>
      <c r="R3511">
        <v>59.94517697383376</v>
      </c>
      <c r="S3511">
        <v>170.5</v>
      </c>
      <c r="T3511">
        <v>27.34127748561604</v>
      </c>
      <c r="U3511">
        <v>-2.6013998347508366E-2</v>
      </c>
    </row>
    <row r="3512" spans="16:21" x14ac:dyDescent="0.3">
      <c r="P3512">
        <f t="shared" si="57"/>
        <v>3508</v>
      </c>
      <c r="Q3512">
        <v>321.33333333333331</v>
      </c>
      <c r="R3512">
        <v>47.415634807966363</v>
      </c>
      <c r="S3512">
        <v>187.16666666666666</v>
      </c>
      <c r="T3512">
        <v>36.560866643133224</v>
      </c>
      <c r="U3512">
        <v>6.011463089219489E-2</v>
      </c>
    </row>
    <row r="3513" spans="16:21" x14ac:dyDescent="0.3">
      <c r="P3513">
        <f t="shared" si="57"/>
        <v>3509</v>
      </c>
      <c r="Q3513">
        <v>334.33333333333331</v>
      </c>
      <c r="R3513">
        <v>43.472736144378985</v>
      </c>
      <c r="S3513">
        <v>209.83333333333334</v>
      </c>
      <c r="T3513">
        <v>27.229106530039484</v>
      </c>
      <c r="U3513">
        <v>-0.35153574246577862</v>
      </c>
    </row>
    <row r="3514" spans="16:21" x14ac:dyDescent="0.3">
      <c r="P3514">
        <f t="shared" si="57"/>
        <v>3510</v>
      </c>
      <c r="Q3514">
        <v>314.33333333333331</v>
      </c>
      <c r="R3514">
        <v>51.076294685381065</v>
      </c>
      <c r="S3514">
        <v>179.83333333333334</v>
      </c>
      <c r="T3514">
        <v>42.277940375853746</v>
      </c>
      <c r="U3514">
        <v>0.41550532523743983</v>
      </c>
    </row>
    <row r="3515" spans="16:21" x14ac:dyDescent="0.3">
      <c r="P3515">
        <f t="shared" si="57"/>
        <v>3511</v>
      </c>
      <c r="Q3515">
        <v>301.66666666666669</v>
      </c>
      <c r="R3515">
        <v>54.140110040075854</v>
      </c>
      <c r="S3515">
        <v>186.08333333333334</v>
      </c>
      <c r="T3515">
        <v>45.265797510288337</v>
      </c>
      <c r="U3515">
        <v>-0.24555802144712385</v>
      </c>
    </row>
    <row r="3516" spans="16:21" x14ac:dyDescent="0.3">
      <c r="P3516">
        <f t="shared" si="57"/>
        <v>3512</v>
      </c>
      <c r="Q3516">
        <v>312.25</v>
      </c>
      <c r="R3516">
        <v>49.958391778468098</v>
      </c>
      <c r="S3516">
        <v>178.75</v>
      </c>
      <c r="T3516">
        <v>45.891423243049758</v>
      </c>
      <c r="U3516">
        <v>8.5163022464095045E-2</v>
      </c>
    </row>
    <row r="3517" spans="16:21" x14ac:dyDescent="0.3">
      <c r="P3517">
        <f t="shared" si="57"/>
        <v>3513</v>
      </c>
      <c r="Q3517">
        <v>328.08333333333331</v>
      </c>
      <c r="R3517">
        <v>47.001853606259502</v>
      </c>
      <c r="S3517">
        <v>169.83333333333334</v>
      </c>
      <c r="T3517">
        <v>37.032745542617334</v>
      </c>
      <c r="U3517">
        <v>-0.19297509850128164</v>
      </c>
    </row>
    <row r="3518" spans="16:21" x14ac:dyDescent="0.3">
      <c r="P3518">
        <f t="shared" si="57"/>
        <v>3514</v>
      </c>
      <c r="Q3518">
        <v>337.16666666666669</v>
      </c>
      <c r="R3518">
        <v>61.545006936289198</v>
      </c>
      <c r="S3518">
        <v>188</v>
      </c>
      <c r="T3518">
        <v>43.296021232273233</v>
      </c>
      <c r="U3518">
        <v>-0.37408917221766835</v>
      </c>
    </row>
    <row r="3519" spans="16:21" x14ac:dyDescent="0.3">
      <c r="P3519">
        <f t="shared" si="57"/>
        <v>3515</v>
      </c>
      <c r="Q3519">
        <v>306.5</v>
      </c>
      <c r="R3519">
        <v>48.709715290035966</v>
      </c>
      <c r="S3519">
        <v>177.08333333333334</v>
      </c>
      <c r="T3519">
        <v>43.895450858381757</v>
      </c>
      <c r="U3519">
        <v>0.35185720833079343</v>
      </c>
    </row>
    <row r="3520" spans="16:21" x14ac:dyDescent="0.3">
      <c r="P3520">
        <f t="shared" si="57"/>
        <v>3516</v>
      </c>
      <c r="Q3520">
        <v>330.25</v>
      </c>
      <c r="R3520">
        <v>42.552908243738173</v>
      </c>
      <c r="S3520">
        <v>170.16666666666666</v>
      </c>
      <c r="T3520">
        <v>33.43605384864815</v>
      </c>
      <c r="U3520">
        <v>0.15823457474998071</v>
      </c>
    </row>
    <row r="3521" spans="16:21" x14ac:dyDescent="0.3">
      <c r="P3521">
        <f t="shared" si="57"/>
        <v>3517</v>
      </c>
      <c r="Q3521">
        <v>307.33333333333331</v>
      </c>
      <c r="R3521">
        <v>55.581771592252622</v>
      </c>
      <c r="S3521">
        <v>168.5</v>
      </c>
      <c r="T3521">
        <v>36.753478499567656</v>
      </c>
      <c r="U3521">
        <v>5.0509415448538167E-2</v>
      </c>
    </row>
    <row r="3522" spans="16:21" x14ac:dyDescent="0.3">
      <c r="P3522">
        <f t="shared" si="57"/>
        <v>3518</v>
      </c>
      <c r="Q3522">
        <v>317.25</v>
      </c>
      <c r="R3522">
        <v>46.921840233617125</v>
      </c>
      <c r="S3522">
        <v>188.5</v>
      </c>
      <c r="T3522">
        <v>47.077305862514343</v>
      </c>
      <c r="U3522">
        <v>0.40490166931781069</v>
      </c>
    </row>
    <row r="3523" spans="16:21" x14ac:dyDescent="0.3">
      <c r="P3523">
        <f t="shared" si="57"/>
        <v>3519</v>
      </c>
      <c r="Q3523">
        <v>326.58333333333331</v>
      </c>
      <c r="R3523">
        <v>48.847551968684577</v>
      </c>
      <c r="S3523">
        <v>186.66666666666666</v>
      </c>
      <c r="T3523">
        <v>48.136800009467983</v>
      </c>
      <c r="U3523">
        <v>0.66411461588843002</v>
      </c>
    </row>
    <row r="3524" spans="16:21" x14ac:dyDescent="0.3">
      <c r="P3524">
        <f t="shared" si="57"/>
        <v>3520</v>
      </c>
      <c r="Q3524">
        <v>344.16666666666669</v>
      </c>
      <c r="R3524">
        <v>35.63663419810711</v>
      </c>
      <c r="S3524">
        <v>165.58333333333334</v>
      </c>
      <c r="T3524">
        <v>38.422196078766156</v>
      </c>
      <c r="U3524">
        <v>0.31237242927920256</v>
      </c>
    </row>
    <row r="3525" spans="16:21" x14ac:dyDescent="0.3">
      <c r="P3525">
        <f t="shared" si="57"/>
        <v>3521</v>
      </c>
      <c r="Q3525">
        <v>287.91666666666669</v>
      </c>
      <c r="R3525">
        <v>46.531432843017406</v>
      </c>
      <c r="S3525">
        <v>194.58333333333334</v>
      </c>
      <c r="T3525">
        <v>34.307323186783691</v>
      </c>
      <c r="U3525">
        <v>3.3290512757524135E-2</v>
      </c>
    </row>
    <row r="3526" spans="16:21" x14ac:dyDescent="0.3">
      <c r="P3526">
        <f t="shared" ref="P3526:P3589" si="58">P3525+1</f>
        <v>3522</v>
      </c>
      <c r="Q3526">
        <v>318</v>
      </c>
      <c r="R3526">
        <v>43.580646246616482</v>
      </c>
      <c r="S3526">
        <v>186</v>
      </c>
      <c r="T3526">
        <v>35.805027579936315</v>
      </c>
      <c r="U3526">
        <v>-0.4051975125041084</v>
      </c>
    </row>
    <row r="3527" spans="16:21" x14ac:dyDescent="0.3">
      <c r="P3527">
        <f t="shared" si="58"/>
        <v>3523</v>
      </c>
      <c r="Q3527">
        <v>324.91666666666669</v>
      </c>
      <c r="R3527">
        <v>56.889779132081159</v>
      </c>
      <c r="S3527">
        <v>194</v>
      </c>
      <c r="T3527">
        <v>44.109368207177532</v>
      </c>
      <c r="U3527">
        <v>0.4507465661518259</v>
      </c>
    </row>
    <row r="3528" spans="16:21" x14ac:dyDescent="0.3">
      <c r="P3528">
        <f t="shared" si="58"/>
        <v>3524</v>
      </c>
      <c r="Q3528">
        <v>350.08333333333331</v>
      </c>
      <c r="R3528">
        <v>34.489677858569209</v>
      </c>
      <c r="S3528">
        <v>184.25</v>
      </c>
      <c r="T3528">
        <v>45.017420870349532</v>
      </c>
      <c r="U3528">
        <v>-0.39271913376134088</v>
      </c>
    </row>
    <row r="3529" spans="16:21" x14ac:dyDescent="0.3">
      <c r="P3529">
        <f t="shared" si="58"/>
        <v>3525</v>
      </c>
      <c r="Q3529">
        <v>305.41666666666669</v>
      </c>
      <c r="R3529">
        <v>45.502164450682749</v>
      </c>
      <c r="S3529">
        <v>194</v>
      </c>
      <c r="T3529">
        <v>35.329616728487423</v>
      </c>
      <c r="U3529">
        <v>0.1459002510093072</v>
      </c>
    </row>
    <row r="3530" spans="16:21" x14ac:dyDescent="0.3">
      <c r="P3530">
        <f t="shared" si="58"/>
        <v>3526</v>
      </c>
      <c r="Q3530">
        <v>324.25</v>
      </c>
      <c r="R3530">
        <v>56.170398221515541</v>
      </c>
      <c r="S3530">
        <v>175.58333333333334</v>
      </c>
      <c r="T3530">
        <v>28.694181650746938</v>
      </c>
      <c r="U3530">
        <v>-9.874840821896258E-2</v>
      </c>
    </row>
    <row r="3531" spans="16:21" x14ac:dyDescent="0.3">
      <c r="P3531">
        <f t="shared" si="58"/>
        <v>3527</v>
      </c>
      <c r="Q3531">
        <v>300.33333333333331</v>
      </c>
      <c r="R3531">
        <v>50.94619859729633</v>
      </c>
      <c r="S3531">
        <v>206.33333333333334</v>
      </c>
      <c r="T3531">
        <v>36.07903781556503</v>
      </c>
      <c r="U3531">
        <v>0.42023204285383098</v>
      </c>
    </row>
    <row r="3532" spans="16:21" x14ac:dyDescent="0.3">
      <c r="P3532">
        <f t="shared" si="58"/>
        <v>3528</v>
      </c>
      <c r="Q3532">
        <v>300.5</v>
      </c>
      <c r="R3532">
        <v>36.736160040829724</v>
      </c>
      <c r="S3532">
        <v>157.16666666666666</v>
      </c>
      <c r="T3532">
        <v>35.521653660660007</v>
      </c>
      <c r="U3532">
        <v>0.24585103404708677</v>
      </c>
    </row>
    <row r="3533" spans="16:21" x14ac:dyDescent="0.3">
      <c r="P3533">
        <f t="shared" si="58"/>
        <v>3529</v>
      </c>
      <c r="Q3533">
        <v>308.16666666666669</v>
      </c>
      <c r="R3533">
        <v>30.405840746724159</v>
      </c>
      <c r="S3533">
        <v>170.91666666666666</v>
      </c>
      <c r="T3533">
        <v>40.360778290841047</v>
      </c>
      <c r="U3533">
        <v>-0.15570015371809717</v>
      </c>
    </row>
    <row r="3534" spans="16:21" x14ac:dyDescent="0.3">
      <c r="P3534">
        <f t="shared" si="58"/>
        <v>3530</v>
      </c>
      <c r="Q3534">
        <v>328</v>
      </c>
      <c r="R3534">
        <v>39.26599268856171</v>
      </c>
      <c r="S3534">
        <v>191.16666666666666</v>
      </c>
      <c r="T3534">
        <v>37.781268406767978</v>
      </c>
      <c r="U3534">
        <v>0.14909267548059435</v>
      </c>
    </row>
    <row r="3535" spans="16:21" x14ac:dyDescent="0.3">
      <c r="P3535">
        <f t="shared" si="58"/>
        <v>3531</v>
      </c>
      <c r="Q3535">
        <v>321.83333333333331</v>
      </c>
      <c r="R3535">
        <v>45.314724344568724</v>
      </c>
      <c r="S3535">
        <v>179.75</v>
      </c>
      <c r="T3535">
        <v>38.805166010351108</v>
      </c>
      <c r="U3535">
        <v>-0.17554245245435415</v>
      </c>
    </row>
    <row r="3536" spans="16:21" x14ac:dyDescent="0.3">
      <c r="P3536">
        <f t="shared" si="58"/>
        <v>3532</v>
      </c>
      <c r="Q3536">
        <v>318.16666666666669</v>
      </c>
      <c r="R3536">
        <v>48.689803549582912</v>
      </c>
      <c r="S3536">
        <v>179</v>
      </c>
      <c r="T3536">
        <v>49.678969393496885</v>
      </c>
      <c r="U3536">
        <v>-1.9956815208189847E-2</v>
      </c>
    </row>
    <row r="3537" spans="16:21" x14ac:dyDescent="0.3">
      <c r="P3537">
        <f t="shared" si="58"/>
        <v>3533</v>
      </c>
      <c r="Q3537">
        <v>316.25</v>
      </c>
      <c r="R3537">
        <v>42.177385151071398</v>
      </c>
      <c r="S3537">
        <v>209.41666666666666</v>
      </c>
      <c r="T3537">
        <v>37.053912401289296</v>
      </c>
      <c r="U3537">
        <v>-0.19976780594852467</v>
      </c>
    </row>
    <row r="3538" spans="16:21" x14ac:dyDescent="0.3">
      <c r="P3538">
        <f t="shared" si="58"/>
        <v>3534</v>
      </c>
      <c r="Q3538">
        <v>309.25</v>
      </c>
      <c r="R3538">
        <v>45.557406343285969</v>
      </c>
      <c r="S3538">
        <v>204.66666666666666</v>
      </c>
      <c r="T3538">
        <v>27.880698221768679</v>
      </c>
      <c r="U3538">
        <v>-0.14815456019204973</v>
      </c>
    </row>
    <row r="3539" spans="16:21" x14ac:dyDescent="0.3">
      <c r="P3539">
        <f t="shared" si="58"/>
        <v>3535</v>
      </c>
      <c r="Q3539">
        <v>306.75</v>
      </c>
      <c r="R3539">
        <v>44.914312357481933</v>
      </c>
      <c r="S3539">
        <v>192.83333333333334</v>
      </c>
      <c r="T3539">
        <v>48.184934147385533</v>
      </c>
      <c r="U3539">
        <v>0.38458589938799853</v>
      </c>
    </row>
    <row r="3540" spans="16:21" x14ac:dyDescent="0.3">
      <c r="P3540">
        <f t="shared" si="58"/>
        <v>3536</v>
      </c>
      <c r="Q3540">
        <v>308.91666666666669</v>
      </c>
      <c r="R3540">
        <v>46.470828255884207</v>
      </c>
      <c r="S3540">
        <v>196.16666666666666</v>
      </c>
      <c r="T3540">
        <v>36.2035491312243</v>
      </c>
      <c r="U3540">
        <v>-0.2509298798710981</v>
      </c>
    </row>
    <row r="3541" spans="16:21" x14ac:dyDescent="0.3">
      <c r="P3541">
        <f t="shared" si="58"/>
        <v>3537</v>
      </c>
      <c r="Q3541">
        <v>308.83333333333331</v>
      </c>
      <c r="R3541">
        <v>43.46123316104589</v>
      </c>
      <c r="S3541">
        <v>178.91666666666666</v>
      </c>
      <c r="T3541">
        <v>38.172951712230009</v>
      </c>
      <c r="U3541">
        <v>-0.17360312854959209</v>
      </c>
    </row>
    <row r="3542" spans="16:21" x14ac:dyDescent="0.3">
      <c r="P3542">
        <f t="shared" si="58"/>
        <v>3538</v>
      </c>
      <c r="Q3542">
        <v>309.91666666666669</v>
      </c>
      <c r="R3542">
        <v>46.006834143187845</v>
      </c>
      <c r="S3542">
        <v>186.83333333333334</v>
      </c>
      <c r="T3542">
        <v>38.916772110687099</v>
      </c>
      <c r="U3542">
        <v>0.23360635624346415</v>
      </c>
    </row>
    <row r="3543" spans="16:21" x14ac:dyDescent="0.3">
      <c r="P3543">
        <f t="shared" si="58"/>
        <v>3539</v>
      </c>
      <c r="Q3543">
        <v>326.58333333333331</v>
      </c>
      <c r="R3543">
        <v>36.472800160052948</v>
      </c>
      <c r="S3543">
        <v>192.83333333333334</v>
      </c>
      <c r="T3543">
        <v>43.190557329400647</v>
      </c>
      <c r="U3543">
        <v>-0.70912812707146577</v>
      </c>
    </row>
    <row r="3544" spans="16:21" x14ac:dyDescent="0.3">
      <c r="P3544">
        <f t="shared" si="58"/>
        <v>3540</v>
      </c>
      <c r="Q3544">
        <v>309.58333333333331</v>
      </c>
      <c r="R3544">
        <v>35.317928317018648</v>
      </c>
      <c r="S3544">
        <v>191.16666666666666</v>
      </c>
      <c r="T3544">
        <v>39.397354164353686</v>
      </c>
      <c r="U3544">
        <v>0.30961106420236262</v>
      </c>
    </row>
    <row r="3545" spans="16:21" x14ac:dyDescent="0.3">
      <c r="P3545">
        <f t="shared" si="58"/>
        <v>3541</v>
      </c>
      <c r="Q3545">
        <v>349</v>
      </c>
      <c r="R3545">
        <v>35.603881300166755</v>
      </c>
      <c r="S3545">
        <v>175.58333333333334</v>
      </c>
      <c r="T3545">
        <v>35.742661887272476</v>
      </c>
      <c r="U3545">
        <v>-0.1343015196267143</v>
      </c>
    </row>
    <row r="3546" spans="16:21" x14ac:dyDescent="0.3">
      <c r="P3546">
        <f t="shared" si="58"/>
        <v>3542</v>
      </c>
      <c r="Q3546">
        <v>325.08333333333331</v>
      </c>
      <c r="R3546">
        <v>40.41480001937493</v>
      </c>
      <c r="S3546">
        <v>173.08333333333334</v>
      </c>
      <c r="T3546">
        <v>41.10841173229047</v>
      </c>
      <c r="U3546">
        <v>2.7737847327878835E-2</v>
      </c>
    </row>
    <row r="3547" spans="16:21" x14ac:dyDescent="0.3">
      <c r="P3547">
        <f t="shared" si="58"/>
        <v>3543</v>
      </c>
      <c r="Q3547">
        <v>308.66666666666669</v>
      </c>
      <c r="R3547">
        <v>47.875469773785127</v>
      </c>
      <c r="S3547">
        <v>196.83333333333334</v>
      </c>
      <c r="T3547">
        <v>43.902440050915665</v>
      </c>
      <c r="U3547">
        <v>-0.1028819517307492</v>
      </c>
    </row>
    <row r="3548" spans="16:21" x14ac:dyDescent="0.3">
      <c r="P3548">
        <f t="shared" si="58"/>
        <v>3544</v>
      </c>
      <c r="Q3548">
        <v>316.5</v>
      </c>
      <c r="R3548">
        <v>35.933018495275597</v>
      </c>
      <c r="S3548">
        <v>203.5</v>
      </c>
      <c r="T3548">
        <v>44.669493352439495</v>
      </c>
      <c r="U3548">
        <v>8.4955958926876005E-2</v>
      </c>
    </row>
    <row r="3549" spans="16:21" x14ac:dyDescent="0.3">
      <c r="P3549">
        <f t="shared" si="58"/>
        <v>3545</v>
      </c>
      <c r="Q3549">
        <v>300.91666666666669</v>
      </c>
      <c r="R3549">
        <v>42.84742133607952</v>
      </c>
      <c r="S3549">
        <v>182.41666666666666</v>
      </c>
      <c r="T3549">
        <v>41.620489563617021</v>
      </c>
      <c r="U3549">
        <v>-0.45494970684060593</v>
      </c>
    </row>
    <row r="3550" spans="16:21" x14ac:dyDescent="0.3">
      <c r="P3550">
        <f t="shared" si="58"/>
        <v>3546</v>
      </c>
      <c r="Q3550">
        <v>321</v>
      </c>
      <c r="R3550">
        <v>57.866617790790698</v>
      </c>
      <c r="S3550">
        <v>196.5</v>
      </c>
      <c r="T3550">
        <v>46.335731352812381</v>
      </c>
      <c r="U3550">
        <v>-0.24248824989664161</v>
      </c>
    </row>
    <row r="3551" spans="16:21" x14ac:dyDescent="0.3">
      <c r="P3551">
        <f t="shared" si="58"/>
        <v>3547</v>
      </c>
      <c r="Q3551">
        <v>330.58333333333331</v>
      </c>
      <c r="R3551">
        <v>48.840107090444299</v>
      </c>
      <c r="S3551">
        <v>182.25</v>
      </c>
      <c r="T3551">
        <v>48.958470341523316</v>
      </c>
      <c r="U3551">
        <v>-0.49241505210808301</v>
      </c>
    </row>
    <row r="3552" spans="16:21" x14ac:dyDescent="0.3">
      <c r="P3552">
        <f t="shared" si="58"/>
        <v>3548</v>
      </c>
      <c r="Q3552">
        <v>335.58333333333331</v>
      </c>
      <c r="R3552">
        <v>39.500191790865507</v>
      </c>
      <c r="S3552">
        <v>182</v>
      </c>
      <c r="T3552">
        <v>49.041726204232546</v>
      </c>
      <c r="U3552">
        <v>8.7288153473942427E-3</v>
      </c>
    </row>
    <row r="3553" spans="16:21" x14ac:dyDescent="0.3">
      <c r="P3553">
        <f t="shared" si="58"/>
        <v>3549</v>
      </c>
      <c r="Q3553">
        <v>322.25</v>
      </c>
      <c r="R3553">
        <v>41.202658784465484</v>
      </c>
      <c r="S3553">
        <v>161.91666666666666</v>
      </c>
      <c r="T3553">
        <v>43.949264826477823</v>
      </c>
      <c r="U3553">
        <v>-0.17785700104722174</v>
      </c>
    </row>
    <row r="3554" spans="16:21" x14ac:dyDescent="0.3">
      <c r="P3554">
        <f t="shared" si="58"/>
        <v>3550</v>
      </c>
      <c r="Q3554">
        <v>319.66666666666669</v>
      </c>
      <c r="R3554">
        <v>48.884526894478348</v>
      </c>
      <c r="S3554">
        <v>195.75</v>
      </c>
      <c r="T3554">
        <v>49.462795936119321</v>
      </c>
      <c r="U3554">
        <v>9.4519738208221377E-2</v>
      </c>
    </row>
    <row r="3555" spans="16:21" x14ac:dyDescent="0.3">
      <c r="P3555">
        <f t="shared" si="58"/>
        <v>3551</v>
      </c>
      <c r="Q3555">
        <v>334.41666666666669</v>
      </c>
      <c r="R3555">
        <v>47.069500515598058</v>
      </c>
      <c r="S3555">
        <v>190.66666666666666</v>
      </c>
      <c r="T3555">
        <v>35.312458098661139</v>
      </c>
      <c r="U3555">
        <v>-0.1463247113028778</v>
      </c>
    </row>
    <row r="3556" spans="16:21" x14ac:dyDescent="0.3">
      <c r="P3556">
        <f t="shared" si="58"/>
        <v>3552</v>
      </c>
      <c r="Q3556">
        <v>295.66666666666669</v>
      </c>
      <c r="R3556">
        <v>34.976182372199233</v>
      </c>
      <c r="S3556">
        <v>178.08333333333334</v>
      </c>
      <c r="T3556">
        <v>48.218175247954228</v>
      </c>
      <c r="U3556">
        <v>-6.6014910111159841E-2</v>
      </c>
    </row>
    <row r="3557" spans="16:21" x14ac:dyDescent="0.3">
      <c r="P3557">
        <f t="shared" si="58"/>
        <v>3553</v>
      </c>
      <c r="Q3557">
        <v>309.83333333333331</v>
      </c>
      <c r="R3557">
        <v>54.965829605696221</v>
      </c>
      <c r="S3557">
        <v>194.41666666666666</v>
      </c>
      <c r="T3557">
        <v>34.726092713570829</v>
      </c>
      <c r="U3557">
        <v>-0.11393313343442887</v>
      </c>
    </row>
    <row r="3558" spans="16:21" x14ac:dyDescent="0.3">
      <c r="P3558">
        <f t="shared" si="58"/>
        <v>3554</v>
      </c>
      <c r="Q3558">
        <v>322.83333333333331</v>
      </c>
      <c r="R3558">
        <v>59.665481620193965</v>
      </c>
      <c r="S3558">
        <v>184.58333333333334</v>
      </c>
      <c r="T3558">
        <v>47.296854274279447</v>
      </c>
      <c r="U3558">
        <v>-0.30709582181945688</v>
      </c>
    </row>
    <row r="3559" spans="16:21" x14ac:dyDescent="0.3">
      <c r="P3559">
        <f t="shared" si="58"/>
        <v>3555</v>
      </c>
      <c r="Q3559">
        <v>314.25</v>
      </c>
      <c r="R3559">
        <v>42.84247043212229</v>
      </c>
      <c r="S3559">
        <v>193.5</v>
      </c>
      <c r="T3559">
        <v>51.074811440047071</v>
      </c>
      <c r="U3559">
        <v>-0.1573543229704315</v>
      </c>
    </row>
    <row r="3560" spans="16:21" x14ac:dyDescent="0.3">
      <c r="P3560">
        <f t="shared" si="58"/>
        <v>3556</v>
      </c>
      <c r="Q3560">
        <v>327.33333333333331</v>
      </c>
      <c r="R3560">
        <v>55.082307559329912</v>
      </c>
      <c r="S3560">
        <v>216</v>
      </c>
      <c r="T3560">
        <v>36.143652781140375</v>
      </c>
      <c r="U3560">
        <v>0.29785886209221502</v>
      </c>
    </row>
    <row r="3561" spans="16:21" x14ac:dyDescent="0.3">
      <c r="P3561">
        <f t="shared" si="58"/>
        <v>3557</v>
      </c>
      <c r="Q3561">
        <v>311.83333333333331</v>
      </c>
      <c r="R3561">
        <v>38.8091679265547</v>
      </c>
      <c r="S3561">
        <v>177.91666666666666</v>
      </c>
      <c r="T3561">
        <v>50.638573750799431</v>
      </c>
      <c r="U3561">
        <v>0.29155959705066964</v>
      </c>
    </row>
    <row r="3562" spans="16:21" x14ac:dyDescent="0.3">
      <c r="P3562">
        <f t="shared" si="58"/>
        <v>3558</v>
      </c>
      <c r="Q3562">
        <v>328.25</v>
      </c>
      <c r="R3562">
        <v>50.322821499160433</v>
      </c>
      <c r="S3562">
        <v>188.5</v>
      </c>
      <c r="T3562">
        <v>36.6122185268053</v>
      </c>
      <c r="U3562">
        <v>0.58211162426472673</v>
      </c>
    </row>
    <row r="3563" spans="16:21" x14ac:dyDescent="0.3">
      <c r="P3563">
        <f t="shared" si="58"/>
        <v>3559</v>
      </c>
      <c r="Q3563">
        <v>329.58333333333331</v>
      </c>
      <c r="R3563">
        <v>36.817629999605977</v>
      </c>
      <c r="S3563">
        <v>181.16666666666666</v>
      </c>
      <c r="T3563">
        <v>42.850338565191251</v>
      </c>
      <c r="U3563">
        <v>-1.2917196378993146E-2</v>
      </c>
    </row>
    <row r="3564" spans="16:21" x14ac:dyDescent="0.3">
      <c r="P3564">
        <f t="shared" si="58"/>
        <v>3560</v>
      </c>
      <c r="Q3564">
        <v>319.08333333333331</v>
      </c>
      <c r="R3564">
        <v>40.578674052743459</v>
      </c>
      <c r="S3564">
        <v>159.08333333333334</v>
      </c>
      <c r="T3564">
        <v>29.429293796034845</v>
      </c>
      <c r="U3564">
        <v>0.19883321687668443</v>
      </c>
    </row>
    <row r="3565" spans="16:21" x14ac:dyDescent="0.3">
      <c r="P3565">
        <f t="shared" si="58"/>
        <v>3561</v>
      </c>
      <c r="Q3565">
        <v>327.08333333333331</v>
      </c>
      <c r="R3565">
        <v>45.589987603606311</v>
      </c>
      <c r="S3565">
        <v>190.58333333333334</v>
      </c>
      <c r="T3565">
        <v>41.010992613584918</v>
      </c>
      <c r="U3565">
        <v>0.15303536371893198</v>
      </c>
    </row>
    <row r="3566" spans="16:21" x14ac:dyDescent="0.3">
      <c r="P3566">
        <f t="shared" si="58"/>
        <v>3562</v>
      </c>
      <c r="Q3566">
        <v>320.33333333333331</v>
      </c>
      <c r="R3566">
        <v>46.378547810056581</v>
      </c>
      <c r="S3566">
        <v>155.41666666666666</v>
      </c>
      <c r="T3566">
        <v>37.439547232434563</v>
      </c>
      <c r="U3566">
        <v>0.27215962955793571</v>
      </c>
    </row>
    <row r="3567" spans="16:21" x14ac:dyDescent="0.3">
      <c r="P3567">
        <f t="shared" si="58"/>
        <v>3563</v>
      </c>
      <c r="Q3567">
        <v>318.41666666666669</v>
      </c>
      <c r="R3567">
        <v>39.601327648390253</v>
      </c>
      <c r="S3567">
        <v>185.75</v>
      </c>
      <c r="T3567">
        <v>42.942085735007417</v>
      </c>
      <c r="U3567">
        <v>-0.33837712143212845</v>
      </c>
    </row>
    <row r="3568" spans="16:21" x14ac:dyDescent="0.3">
      <c r="P3568">
        <f t="shared" si="58"/>
        <v>3564</v>
      </c>
      <c r="Q3568">
        <v>305.66666666666669</v>
      </c>
      <c r="R3568">
        <v>45.074349354116883</v>
      </c>
      <c r="S3568">
        <v>179.5</v>
      </c>
      <c r="T3568">
        <v>31.910385884108756</v>
      </c>
      <c r="U3568">
        <v>7.6350647883004899E-2</v>
      </c>
    </row>
    <row r="3569" spans="16:21" x14ac:dyDescent="0.3">
      <c r="P3569">
        <f t="shared" si="58"/>
        <v>3565</v>
      </c>
      <c r="Q3569">
        <v>327.41666666666669</v>
      </c>
      <c r="R3569">
        <v>47.888997281276083</v>
      </c>
      <c r="S3569">
        <v>181.33333333333334</v>
      </c>
      <c r="T3569">
        <v>46.533142310973751</v>
      </c>
      <c r="U3569">
        <v>0.14887532562496331</v>
      </c>
    </row>
    <row r="3570" spans="16:21" x14ac:dyDescent="0.3">
      <c r="P3570">
        <f t="shared" si="58"/>
        <v>3566</v>
      </c>
      <c r="Q3570">
        <v>310.5</v>
      </c>
      <c r="R3570">
        <v>51.062350478249982</v>
      </c>
      <c r="S3570">
        <v>187.41666666666666</v>
      </c>
      <c r="T3570">
        <v>37.161706422639234</v>
      </c>
      <c r="U3570">
        <v>0.19156138349554702</v>
      </c>
    </row>
    <row r="3571" spans="16:21" x14ac:dyDescent="0.3">
      <c r="P3571">
        <f t="shared" si="58"/>
        <v>3567</v>
      </c>
      <c r="Q3571">
        <v>332</v>
      </c>
      <c r="R3571">
        <v>41.437795659167357</v>
      </c>
      <c r="S3571">
        <v>176.41666666666666</v>
      </c>
      <c r="T3571">
        <v>45.265797510288337</v>
      </c>
      <c r="U3571">
        <v>-0.24019933004348309</v>
      </c>
    </row>
    <row r="3572" spans="16:21" x14ac:dyDescent="0.3">
      <c r="P3572">
        <f t="shared" si="58"/>
        <v>3568</v>
      </c>
      <c r="Q3572">
        <v>303.5</v>
      </c>
      <c r="R3572">
        <v>39.389661772417575</v>
      </c>
      <c r="S3572">
        <v>198.5</v>
      </c>
      <c r="T3572">
        <v>38.173050941492981</v>
      </c>
      <c r="U3572">
        <v>0.54843272119995667</v>
      </c>
    </row>
    <row r="3573" spans="16:21" x14ac:dyDescent="0.3">
      <c r="P3573">
        <f t="shared" si="58"/>
        <v>3569</v>
      </c>
      <c r="Q3573">
        <v>304.08333333333331</v>
      </c>
      <c r="R3573">
        <v>53.786545011205462</v>
      </c>
      <c r="S3573">
        <v>173.25</v>
      </c>
      <c r="T3573">
        <v>39.639569303228491</v>
      </c>
      <c r="U3573">
        <v>0.16325321749604588</v>
      </c>
    </row>
    <row r="3574" spans="16:21" x14ac:dyDescent="0.3">
      <c r="P3574">
        <f t="shared" si="58"/>
        <v>3570</v>
      </c>
      <c r="Q3574">
        <v>325.83333333333331</v>
      </c>
      <c r="R3574">
        <v>44.771812019563811</v>
      </c>
      <c r="S3574">
        <v>209.08333333333334</v>
      </c>
      <c r="T3574">
        <v>39.65867630242596</v>
      </c>
      <c r="U3574">
        <v>0.77260669128132209</v>
      </c>
    </row>
    <row r="3575" spans="16:21" x14ac:dyDescent="0.3">
      <c r="P3575">
        <f t="shared" si="58"/>
        <v>3571</v>
      </c>
      <c r="Q3575">
        <v>341.33333333333331</v>
      </c>
      <c r="R3575">
        <v>42.302661281710854</v>
      </c>
      <c r="S3575">
        <v>195.91666666666666</v>
      </c>
      <c r="T3575">
        <v>43.263375931261983</v>
      </c>
      <c r="U3575">
        <v>-0.21372578535319689</v>
      </c>
    </row>
    <row r="3576" spans="16:21" x14ac:dyDescent="0.3">
      <c r="P3576">
        <f t="shared" si="58"/>
        <v>3572</v>
      </c>
      <c r="Q3576">
        <v>317</v>
      </c>
      <c r="R3576">
        <v>39.036113815519364</v>
      </c>
      <c r="S3576">
        <v>176.83333333333334</v>
      </c>
      <c r="T3576">
        <v>49.552237511783908</v>
      </c>
      <c r="U3576">
        <v>4.3660950250315002E-2</v>
      </c>
    </row>
    <row r="3577" spans="16:21" x14ac:dyDescent="0.3">
      <c r="P3577">
        <f t="shared" si="58"/>
        <v>3573</v>
      </c>
      <c r="Q3577">
        <v>317.08333333333331</v>
      </c>
      <c r="R3577">
        <v>45.57004265829466</v>
      </c>
      <c r="S3577">
        <v>172.41666666666666</v>
      </c>
      <c r="T3577">
        <v>43.851937519822613</v>
      </c>
      <c r="U3577">
        <v>-0.21660839324265324</v>
      </c>
    </row>
    <row r="3578" spans="16:21" x14ac:dyDescent="0.3">
      <c r="P3578">
        <f t="shared" si="58"/>
        <v>3574</v>
      </c>
      <c r="Q3578">
        <v>304</v>
      </c>
      <c r="R3578">
        <v>53.429647881370812</v>
      </c>
      <c r="S3578">
        <v>198.41666666666666</v>
      </c>
      <c r="T3578">
        <v>41.892629712664565</v>
      </c>
      <c r="U3578">
        <v>-4.6707349177560701E-3</v>
      </c>
    </row>
    <row r="3579" spans="16:21" x14ac:dyDescent="0.3">
      <c r="P3579">
        <f t="shared" si="58"/>
        <v>3575</v>
      </c>
      <c r="Q3579">
        <v>332.16666666666669</v>
      </c>
      <c r="R3579">
        <v>56.139166903384556</v>
      </c>
      <c r="S3579">
        <v>187.25</v>
      </c>
      <c r="T3579">
        <v>31.960558079096064</v>
      </c>
      <c r="U3579">
        <v>8.4132903519070878E-2</v>
      </c>
    </row>
    <row r="3580" spans="16:21" x14ac:dyDescent="0.3">
      <c r="P3580">
        <f t="shared" si="58"/>
        <v>3576</v>
      </c>
      <c r="Q3580">
        <v>320.25</v>
      </c>
      <c r="R3580">
        <v>41.874542059911207</v>
      </c>
      <c r="S3580">
        <v>171.75</v>
      </c>
      <c r="T3580">
        <v>49.236211729321191</v>
      </c>
      <c r="U3580">
        <v>-0.52331032026165103</v>
      </c>
    </row>
    <row r="3581" spans="16:21" x14ac:dyDescent="0.3">
      <c r="P3581">
        <f t="shared" si="58"/>
        <v>3577</v>
      </c>
      <c r="Q3581">
        <v>303.83333333333331</v>
      </c>
      <c r="R3581">
        <v>46.561461499503039</v>
      </c>
      <c r="S3581">
        <v>203.41666666666666</v>
      </c>
      <c r="T3581">
        <v>41.45854080959203</v>
      </c>
      <c r="U3581">
        <v>0.41489136018108458</v>
      </c>
    </row>
    <row r="3582" spans="16:21" x14ac:dyDescent="0.3">
      <c r="P3582">
        <f t="shared" si="58"/>
        <v>3578</v>
      </c>
      <c r="Q3582">
        <v>330.58333333333331</v>
      </c>
      <c r="R3582">
        <v>50.095287989868723</v>
      </c>
      <c r="S3582">
        <v>198</v>
      </c>
      <c r="T3582">
        <v>36.030290287226642</v>
      </c>
      <c r="U3582">
        <v>5.3489334285023081E-2</v>
      </c>
    </row>
    <row r="3583" spans="16:21" x14ac:dyDescent="0.3">
      <c r="P3583">
        <f t="shared" si="58"/>
        <v>3579</v>
      </c>
      <c r="Q3583">
        <v>320.58333333333331</v>
      </c>
      <c r="R3583">
        <v>49.494643113873487</v>
      </c>
      <c r="S3583">
        <v>203.83333333333334</v>
      </c>
      <c r="T3583">
        <v>34.398291007583879</v>
      </c>
      <c r="U3583">
        <v>0.32172241217281339</v>
      </c>
    </row>
    <row r="3584" spans="16:21" x14ac:dyDescent="0.3">
      <c r="P3584">
        <f t="shared" si="58"/>
        <v>3580</v>
      </c>
      <c r="Q3584">
        <v>300.75</v>
      </c>
      <c r="R3584">
        <v>49.633428984176305</v>
      </c>
      <c r="S3584">
        <v>179.5</v>
      </c>
      <c r="T3584">
        <v>39.313425881566907</v>
      </c>
      <c r="U3584">
        <v>0.23395137972793001</v>
      </c>
    </row>
    <row r="3585" spans="16:21" x14ac:dyDescent="0.3">
      <c r="P3585">
        <f t="shared" si="58"/>
        <v>3581</v>
      </c>
      <c r="Q3585">
        <v>319</v>
      </c>
      <c r="R3585">
        <v>42.704055587688202</v>
      </c>
      <c r="S3585">
        <v>207.58333333333334</v>
      </c>
      <c r="T3585">
        <v>48.034946243397236</v>
      </c>
      <c r="U3585">
        <v>-0.15498030683043443</v>
      </c>
    </row>
    <row r="3586" spans="16:21" x14ac:dyDescent="0.3">
      <c r="P3586">
        <f t="shared" si="58"/>
        <v>3582</v>
      </c>
      <c r="Q3586">
        <v>328.91666666666669</v>
      </c>
      <c r="R3586">
        <v>48.387561011132476</v>
      </c>
      <c r="S3586">
        <v>156.83333333333334</v>
      </c>
      <c r="T3586">
        <v>40.151606632257156</v>
      </c>
      <c r="U3586">
        <v>0.22693290319156303</v>
      </c>
    </row>
    <row r="3587" spans="16:21" x14ac:dyDescent="0.3">
      <c r="P3587">
        <f t="shared" si="58"/>
        <v>3583</v>
      </c>
      <c r="Q3587">
        <v>313</v>
      </c>
      <c r="R3587">
        <v>51.182383332904337</v>
      </c>
      <c r="S3587">
        <v>209.66666666666666</v>
      </c>
      <c r="T3587">
        <v>34.269873685560015</v>
      </c>
      <c r="U3587">
        <v>6.7999879176606007E-2</v>
      </c>
    </row>
    <row r="3588" spans="16:21" x14ac:dyDescent="0.3">
      <c r="P3588">
        <f t="shared" si="58"/>
        <v>3584</v>
      </c>
      <c r="Q3588">
        <v>319.33333333333331</v>
      </c>
      <c r="R3588">
        <v>47.098221030548821</v>
      </c>
      <c r="S3588">
        <v>205.5</v>
      </c>
      <c r="T3588">
        <v>47.634021455258214</v>
      </c>
      <c r="U3588">
        <v>7.1115240683051473E-2</v>
      </c>
    </row>
    <row r="3589" spans="16:21" x14ac:dyDescent="0.3">
      <c r="P3589">
        <f t="shared" si="58"/>
        <v>3585</v>
      </c>
      <c r="Q3589">
        <v>319.58333333333331</v>
      </c>
      <c r="R3589">
        <v>47.244929181165467</v>
      </c>
      <c r="S3589">
        <v>179.83333333333334</v>
      </c>
      <c r="T3589">
        <v>45.724139901117567</v>
      </c>
      <c r="U3589">
        <v>-0.23052359409694662</v>
      </c>
    </row>
    <row r="3590" spans="16:21" x14ac:dyDescent="0.3">
      <c r="P3590">
        <f t="shared" ref="P3590:P3653" si="59">P3589+1</f>
        <v>3586</v>
      </c>
      <c r="Q3590">
        <v>300.25</v>
      </c>
      <c r="R3590">
        <v>46.585454226126693</v>
      </c>
      <c r="S3590">
        <v>191.33333333333334</v>
      </c>
      <c r="T3590">
        <v>37.341990338280631</v>
      </c>
      <c r="U3590">
        <v>0.61242099742268319</v>
      </c>
    </row>
    <row r="3591" spans="16:21" x14ac:dyDescent="0.3">
      <c r="P3591">
        <f t="shared" si="59"/>
        <v>3587</v>
      </c>
      <c r="Q3591">
        <v>325.33333333333331</v>
      </c>
      <c r="R3591">
        <v>42.136862146049253</v>
      </c>
      <c r="S3591">
        <v>189.58333333333334</v>
      </c>
      <c r="T3591">
        <v>55.393564334649668</v>
      </c>
      <c r="U3591">
        <v>-0.29601822648196308</v>
      </c>
    </row>
    <row r="3592" spans="16:21" x14ac:dyDescent="0.3">
      <c r="P3592">
        <f t="shared" si="59"/>
        <v>3588</v>
      </c>
      <c r="Q3592">
        <v>328.33333333333331</v>
      </c>
      <c r="R3592">
        <v>43.600111203639194</v>
      </c>
      <c r="S3592">
        <v>196</v>
      </c>
      <c r="T3592">
        <v>48.115391602801168</v>
      </c>
      <c r="U3592">
        <v>0.17606884505003631</v>
      </c>
    </row>
    <row r="3593" spans="16:21" x14ac:dyDescent="0.3">
      <c r="P3593">
        <f t="shared" si="59"/>
        <v>3589</v>
      </c>
      <c r="Q3593">
        <v>311</v>
      </c>
      <c r="R3593">
        <v>39.714893016005057</v>
      </c>
      <c r="S3593">
        <v>189.83333333333334</v>
      </c>
      <c r="T3593">
        <v>37.783674524932884</v>
      </c>
      <c r="U3593">
        <v>0.38288363523973956</v>
      </c>
    </row>
    <row r="3594" spans="16:21" x14ac:dyDescent="0.3">
      <c r="P3594">
        <f t="shared" si="59"/>
        <v>3590</v>
      </c>
      <c r="Q3594">
        <v>313.91666666666669</v>
      </c>
      <c r="R3594">
        <v>47.484846067567844</v>
      </c>
      <c r="S3594">
        <v>191.33333333333334</v>
      </c>
      <c r="T3594">
        <v>44.886388569229766</v>
      </c>
      <c r="U3594">
        <v>-0.43413870641525842</v>
      </c>
    </row>
    <row r="3595" spans="16:21" x14ac:dyDescent="0.3">
      <c r="P3595">
        <f t="shared" si="59"/>
        <v>3591</v>
      </c>
      <c r="Q3595">
        <v>344.83333333333331</v>
      </c>
      <c r="R3595">
        <v>39.328068471474374</v>
      </c>
      <c r="S3595">
        <v>185.91666666666666</v>
      </c>
      <c r="T3595">
        <v>47.841515507565269</v>
      </c>
      <c r="U3595">
        <v>-0.50714306033659229</v>
      </c>
    </row>
    <row r="3596" spans="16:21" x14ac:dyDescent="0.3">
      <c r="P3596">
        <f t="shared" si="59"/>
        <v>3592</v>
      </c>
      <c r="Q3596">
        <v>290.83333333333331</v>
      </c>
      <c r="R3596">
        <v>47.819420424101402</v>
      </c>
      <c r="S3596">
        <v>179.75</v>
      </c>
      <c r="T3596">
        <v>34.380557402007419</v>
      </c>
      <c r="U3596">
        <v>-0.33456565676701072</v>
      </c>
    </row>
    <row r="3597" spans="16:21" x14ac:dyDescent="0.3">
      <c r="P3597">
        <f t="shared" si="59"/>
        <v>3593</v>
      </c>
      <c r="Q3597">
        <v>327.75</v>
      </c>
      <c r="R3597">
        <v>53.119291137110359</v>
      </c>
      <c r="S3597">
        <v>182</v>
      </c>
      <c r="T3597">
        <v>45.788049254641265</v>
      </c>
      <c r="U3597">
        <v>-7.2025223950523257E-2</v>
      </c>
    </row>
    <row r="3598" spans="16:21" x14ac:dyDescent="0.3">
      <c r="P3598">
        <f t="shared" si="59"/>
        <v>3594</v>
      </c>
      <c r="Q3598">
        <v>319</v>
      </c>
      <c r="R3598">
        <v>51.456954649669875</v>
      </c>
      <c r="S3598">
        <v>180.16666666666666</v>
      </c>
      <c r="T3598">
        <v>38.264232844152474</v>
      </c>
      <c r="U3598">
        <v>0.22157511028553448</v>
      </c>
    </row>
    <row r="3599" spans="16:21" x14ac:dyDescent="0.3">
      <c r="P3599">
        <f t="shared" si="59"/>
        <v>3595</v>
      </c>
      <c r="Q3599">
        <v>324.25</v>
      </c>
      <c r="R3599">
        <v>47.551168611966169</v>
      </c>
      <c r="S3599">
        <v>177.83333333333334</v>
      </c>
      <c r="T3599">
        <v>34.2685472895093</v>
      </c>
      <c r="U3599">
        <v>0.25180472363568512</v>
      </c>
    </row>
    <row r="3600" spans="16:21" x14ac:dyDescent="0.3">
      <c r="P3600">
        <f t="shared" si="59"/>
        <v>3596</v>
      </c>
      <c r="Q3600">
        <v>340.83333333333331</v>
      </c>
      <c r="R3600">
        <v>47.408923849904753</v>
      </c>
      <c r="S3600">
        <v>167.66666666666666</v>
      </c>
      <c r="T3600">
        <v>44.280784532208557</v>
      </c>
      <c r="U3600">
        <v>-0.80090023145972866</v>
      </c>
    </row>
    <row r="3601" spans="16:21" x14ac:dyDescent="0.3">
      <c r="P3601">
        <f t="shared" si="59"/>
        <v>3597</v>
      </c>
      <c r="Q3601">
        <v>325.75</v>
      </c>
      <c r="R3601">
        <v>48.861818147990284</v>
      </c>
      <c r="S3601">
        <v>196.83333333333334</v>
      </c>
      <c r="T3601">
        <v>46.214585130539476</v>
      </c>
      <c r="U3601">
        <v>0.34427139011006075</v>
      </c>
    </row>
    <row r="3602" spans="16:21" x14ac:dyDescent="0.3">
      <c r="P3602">
        <f t="shared" si="59"/>
        <v>3598</v>
      </c>
      <c r="Q3602">
        <v>300.08333333333331</v>
      </c>
      <c r="R3602">
        <v>45.943558918096599</v>
      </c>
      <c r="S3602">
        <v>176.75</v>
      </c>
      <c r="T3602">
        <v>46.855920359408934</v>
      </c>
      <c r="U3602">
        <v>0.48434322308956596</v>
      </c>
    </row>
    <row r="3603" spans="16:21" x14ac:dyDescent="0.3">
      <c r="P3603">
        <f t="shared" si="59"/>
        <v>3599</v>
      </c>
      <c r="Q3603">
        <v>319.08333333333331</v>
      </c>
      <c r="R3603">
        <v>48.830799396456506</v>
      </c>
      <c r="S3603">
        <v>184.5</v>
      </c>
      <c r="T3603">
        <v>48.293609590428495</v>
      </c>
      <c r="U3603">
        <v>4.431316699036493E-2</v>
      </c>
    </row>
    <row r="3604" spans="16:21" x14ac:dyDescent="0.3">
      <c r="P3604">
        <f t="shared" si="59"/>
        <v>3600</v>
      </c>
      <c r="Q3604">
        <v>330.08333333333331</v>
      </c>
      <c r="R3604">
        <v>48.806591084948153</v>
      </c>
      <c r="S3604">
        <v>178</v>
      </c>
      <c r="T3604">
        <v>52.723981088477963</v>
      </c>
      <c r="U3604">
        <v>-1.3142064183911992E-2</v>
      </c>
    </row>
    <row r="3605" spans="16:21" x14ac:dyDescent="0.3">
      <c r="P3605">
        <f t="shared" si="59"/>
        <v>3601</v>
      </c>
      <c r="Q3605">
        <v>327.58333333333331</v>
      </c>
      <c r="R3605">
        <v>59.801882508121423</v>
      </c>
      <c r="S3605">
        <v>184.16666666666666</v>
      </c>
      <c r="T3605">
        <v>47.222554960206239</v>
      </c>
      <c r="U3605">
        <v>0.46751368936617399</v>
      </c>
    </row>
    <row r="3606" spans="16:21" x14ac:dyDescent="0.3">
      <c r="P3606">
        <f t="shared" si="59"/>
        <v>3602</v>
      </c>
      <c r="Q3606">
        <v>317.83333333333331</v>
      </c>
      <c r="R3606">
        <v>40.914174768284205</v>
      </c>
      <c r="S3606">
        <v>169.33333333333334</v>
      </c>
      <c r="T3606">
        <v>39.743114517047523</v>
      </c>
      <c r="U3606">
        <v>0.41202110805619213</v>
      </c>
    </row>
    <row r="3607" spans="16:21" x14ac:dyDescent="0.3">
      <c r="P3607">
        <f t="shared" si="59"/>
        <v>3603</v>
      </c>
      <c r="Q3607">
        <v>335.16666666666669</v>
      </c>
      <c r="R3607">
        <v>50.603329630538909</v>
      </c>
      <c r="S3607">
        <v>194.25</v>
      </c>
      <c r="T3607">
        <v>49.252826407130271</v>
      </c>
      <c r="U3607">
        <v>0.35054441025339372</v>
      </c>
    </row>
    <row r="3608" spans="16:21" x14ac:dyDescent="0.3">
      <c r="P3608">
        <f t="shared" si="59"/>
        <v>3604</v>
      </c>
      <c r="Q3608">
        <v>316.08333333333331</v>
      </c>
      <c r="R3608">
        <v>42.470221296453168</v>
      </c>
      <c r="S3608">
        <v>185.25</v>
      </c>
      <c r="T3608">
        <v>54.278951219183902</v>
      </c>
      <c r="U3608">
        <v>-0.44279572269785261</v>
      </c>
    </row>
    <row r="3609" spans="16:21" x14ac:dyDescent="0.3">
      <c r="P3609">
        <f t="shared" si="59"/>
        <v>3605</v>
      </c>
      <c r="Q3609">
        <v>304.41666666666669</v>
      </c>
      <c r="R3609">
        <v>48.312351767776121</v>
      </c>
      <c r="S3609">
        <v>181.25</v>
      </c>
      <c r="T3609">
        <v>54.833839916606244</v>
      </c>
      <c r="U3609">
        <v>0.68367509793964143</v>
      </c>
    </row>
    <row r="3610" spans="16:21" x14ac:dyDescent="0.3">
      <c r="P3610">
        <f t="shared" si="59"/>
        <v>3606</v>
      </c>
      <c r="Q3610">
        <v>338.08333333333331</v>
      </c>
      <c r="R3610">
        <v>44.518552482661903</v>
      </c>
      <c r="S3610">
        <v>190.08333333333334</v>
      </c>
      <c r="T3610">
        <v>28.548072163325248</v>
      </c>
      <c r="U3610">
        <v>-0.10629985145577803</v>
      </c>
    </row>
    <row r="3611" spans="16:21" x14ac:dyDescent="0.3">
      <c r="P3611">
        <f t="shared" si="59"/>
        <v>3607</v>
      </c>
      <c r="Q3611">
        <v>314.91666666666669</v>
      </c>
      <c r="R3611">
        <v>55.469005814604365</v>
      </c>
      <c r="S3611">
        <v>166.91666666666666</v>
      </c>
      <c r="T3611">
        <v>44.060822286993947</v>
      </c>
      <c r="U3611">
        <v>-0.21064797442227054</v>
      </c>
    </row>
    <row r="3612" spans="16:21" x14ac:dyDescent="0.3">
      <c r="P3612">
        <f t="shared" si="59"/>
        <v>3608</v>
      </c>
      <c r="Q3612">
        <v>343.83333333333331</v>
      </c>
      <c r="R3612">
        <v>49.852205811201891</v>
      </c>
      <c r="S3612">
        <v>175.08333333333334</v>
      </c>
      <c r="T3612">
        <v>36.162407234166515</v>
      </c>
      <c r="U3612">
        <v>0.50942485701587459</v>
      </c>
    </row>
    <row r="3613" spans="16:21" x14ac:dyDescent="0.3">
      <c r="P3613">
        <f t="shared" si="59"/>
        <v>3609</v>
      </c>
      <c r="Q3613">
        <v>303</v>
      </c>
      <c r="R3613">
        <v>46.195237849804386</v>
      </c>
      <c r="S3613">
        <v>178.33333333333334</v>
      </c>
      <c r="T3613">
        <v>49.750894616594756</v>
      </c>
      <c r="U3613">
        <v>-0.25533212478611383</v>
      </c>
    </row>
    <row r="3614" spans="16:21" x14ac:dyDescent="0.3">
      <c r="P3614">
        <f t="shared" si="59"/>
        <v>3610</v>
      </c>
      <c r="Q3614">
        <v>323.58333333333331</v>
      </c>
      <c r="R3614">
        <v>48.860577776015582</v>
      </c>
      <c r="S3614">
        <v>159.33333333333334</v>
      </c>
      <c r="T3614">
        <v>40.030291560570028</v>
      </c>
      <c r="U3614">
        <v>-0.39504341363213835</v>
      </c>
    </row>
    <row r="3615" spans="16:21" x14ac:dyDescent="0.3">
      <c r="P3615">
        <f t="shared" si="59"/>
        <v>3611</v>
      </c>
      <c r="Q3615">
        <v>321.5</v>
      </c>
      <c r="R3615">
        <v>48.35380966470904</v>
      </c>
      <c r="S3615">
        <v>211.58333333333334</v>
      </c>
      <c r="T3615">
        <v>41.210012758007586</v>
      </c>
      <c r="U3615">
        <v>-1.307068942790658E-2</v>
      </c>
    </row>
    <row r="3616" spans="16:21" x14ac:dyDescent="0.3">
      <c r="P3616">
        <f t="shared" si="59"/>
        <v>3612</v>
      </c>
      <c r="Q3616">
        <v>322.58333333333331</v>
      </c>
      <c r="R3616">
        <v>55.434577875568166</v>
      </c>
      <c r="S3616">
        <v>209.83333333333334</v>
      </c>
      <c r="T3616">
        <v>31.868574812910243</v>
      </c>
      <c r="U3616">
        <v>-3.8380066013304209E-2</v>
      </c>
    </row>
    <row r="3617" spans="16:21" x14ac:dyDescent="0.3">
      <c r="P3617">
        <f t="shared" si="59"/>
        <v>3613</v>
      </c>
      <c r="Q3617">
        <v>338</v>
      </c>
      <c r="R3617">
        <v>40.024992192379003</v>
      </c>
      <c r="S3617">
        <v>203.75</v>
      </c>
      <c r="T3617">
        <v>32.763963019257496</v>
      </c>
      <c r="U3617">
        <v>-2.1074302785952452E-2</v>
      </c>
    </row>
    <row r="3618" spans="16:21" x14ac:dyDescent="0.3">
      <c r="P3618">
        <f t="shared" si="59"/>
        <v>3614</v>
      </c>
      <c r="Q3618">
        <v>319.25</v>
      </c>
      <c r="R3618">
        <v>49.058638383061549</v>
      </c>
      <c r="S3618">
        <v>169.41666666666666</v>
      </c>
      <c r="T3618">
        <v>25.478897982923911</v>
      </c>
      <c r="U3618">
        <v>-0.43275928811390951</v>
      </c>
    </row>
    <row r="3619" spans="16:21" x14ac:dyDescent="0.3">
      <c r="P3619">
        <f t="shared" si="59"/>
        <v>3615</v>
      </c>
      <c r="Q3619">
        <v>304.83333333333331</v>
      </c>
      <c r="R3619">
        <v>35.986950496820555</v>
      </c>
      <c r="S3619">
        <v>196.91666666666666</v>
      </c>
      <c r="T3619">
        <v>42.970303346578454</v>
      </c>
      <c r="U3619">
        <v>0.56994663800969414</v>
      </c>
    </row>
    <row r="3620" spans="16:21" x14ac:dyDescent="0.3">
      <c r="P3620">
        <f t="shared" si="59"/>
        <v>3616</v>
      </c>
      <c r="Q3620">
        <v>327</v>
      </c>
      <c r="R3620">
        <v>47.294051134654055</v>
      </c>
      <c r="S3620">
        <v>159.41666666666666</v>
      </c>
      <c r="T3620">
        <v>48.942374897485948</v>
      </c>
      <c r="U3620">
        <v>0.26404556061264062</v>
      </c>
    </row>
    <row r="3621" spans="16:21" x14ac:dyDescent="0.3">
      <c r="P3621">
        <f t="shared" si="59"/>
        <v>3617</v>
      </c>
      <c r="Q3621">
        <v>299.66666666666669</v>
      </c>
      <c r="R3621">
        <v>49.81115854054714</v>
      </c>
      <c r="S3621">
        <v>184.16666666666666</v>
      </c>
      <c r="T3621">
        <v>44.133749883596799</v>
      </c>
      <c r="U3621">
        <v>-0.50022292161402837</v>
      </c>
    </row>
    <row r="3622" spans="16:21" x14ac:dyDescent="0.3">
      <c r="P3622">
        <f t="shared" si="59"/>
        <v>3618</v>
      </c>
      <c r="Q3622">
        <v>329.25</v>
      </c>
      <c r="R3622">
        <v>46.669291051747585</v>
      </c>
      <c r="S3622">
        <v>172.16666666666666</v>
      </c>
      <c r="T3622">
        <v>43.175820955154016</v>
      </c>
      <c r="U3622">
        <v>-3.5032970807727923E-2</v>
      </c>
    </row>
    <row r="3623" spans="16:21" x14ac:dyDescent="0.3">
      <c r="P3623">
        <f t="shared" si="59"/>
        <v>3619</v>
      </c>
      <c r="Q3623">
        <v>321.33333333333331</v>
      </c>
      <c r="R3623">
        <v>50.460305431521434</v>
      </c>
      <c r="S3623">
        <v>185.33333333333334</v>
      </c>
      <c r="T3623">
        <v>34.793764679983425</v>
      </c>
      <c r="U3623">
        <v>-0.18875274006369833</v>
      </c>
    </row>
    <row r="3624" spans="16:21" x14ac:dyDescent="0.3">
      <c r="P3624">
        <f t="shared" si="59"/>
        <v>3620</v>
      </c>
      <c r="Q3624">
        <v>288.58333333333331</v>
      </c>
      <c r="R3624">
        <v>28.99673440338767</v>
      </c>
      <c r="S3624">
        <v>171.33333333333334</v>
      </c>
      <c r="T3624">
        <v>51.340810159937966</v>
      </c>
      <c r="U3624">
        <v>0.28875812119929523</v>
      </c>
    </row>
    <row r="3625" spans="16:21" x14ac:dyDescent="0.3">
      <c r="P3625">
        <f t="shared" si="59"/>
        <v>3621</v>
      </c>
      <c r="Q3625">
        <v>331.33333333333331</v>
      </c>
      <c r="R3625">
        <v>49.280889405590763</v>
      </c>
      <c r="S3625">
        <v>197.08333333333334</v>
      </c>
      <c r="T3625">
        <v>47.25262538802059</v>
      </c>
      <c r="U3625">
        <v>-0.13657274001102324</v>
      </c>
    </row>
    <row r="3626" spans="16:21" x14ac:dyDescent="0.3">
      <c r="P3626">
        <f t="shared" si="59"/>
        <v>3622</v>
      </c>
      <c r="Q3626">
        <v>320.41666666666669</v>
      </c>
      <c r="R3626">
        <v>60.563202649393652</v>
      </c>
      <c r="S3626">
        <v>189.66666666666666</v>
      </c>
      <c r="T3626">
        <v>43.862042677909898</v>
      </c>
      <c r="U3626">
        <v>0.43461223742953342</v>
      </c>
    </row>
    <row r="3627" spans="16:21" x14ac:dyDescent="0.3">
      <c r="P3627">
        <f t="shared" si="59"/>
        <v>3623</v>
      </c>
      <c r="Q3627">
        <v>326.66666666666669</v>
      </c>
      <c r="R3627">
        <v>56.235435824969379</v>
      </c>
      <c r="S3627">
        <v>188.08333333333334</v>
      </c>
      <c r="T3627">
        <v>39.686174220280115</v>
      </c>
      <c r="U3627">
        <v>0.27981603990368614</v>
      </c>
    </row>
    <row r="3628" spans="16:21" x14ac:dyDescent="0.3">
      <c r="P3628">
        <f t="shared" si="59"/>
        <v>3624</v>
      </c>
      <c r="Q3628">
        <v>294.75</v>
      </c>
      <c r="R3628">
        <v>38.160248236280452</v>
      </c>
      <c r="S3628">
        <v>181.08333333333334</v>
      </c>
      <c r="T3628">
        <v>41.716485368678335</v>
      </c>
      <c r="U3628">
        <v>7.5737995845543707E-2</v>
      </c>
    </row>
    <row r="3629" spans="16:21" x14ac:dyDescent="0.3">
      <c r="P3629">
        <f t="shared" si="59"/>
        <v>3625</v>
      </c>
      <c r="Q3629">
        <v>332.33333333333331</v>
      </c>
      <c r="R3629">
        <v>39.428493004502059</v>
      </c>
      <c r="S3629">
        <v>180.16666666666666</v>
      </c>
      <c r="T3629">
        <v>28.799726429677143</v>
      </c>
      <c r="U3629">
        <v>3.5973062454637834E-2</v>
      </c>
    </row>
    <row r="3630" spans="16:21" x14ac:dyDescent="0.3">
      <c r="P3630">
        <f t="shared" si="59"/>
        <v>3626</v>
      </c>
      <c r="Q3630">
        <v>301.16666666666669</v>
      </c>
      <c r="R3630">
        <v>49.850382205762607</v>
      </c>
      <c r="S3630">
        <v>172.66666666666666</v>
      </c>
      <c r="T3630">
        <v>35.864222063812093</v>
      </c>
      <c r="U3630">
        <v>0.15079944506108661</v>
      </c>
    </row>
    <row r="3631" spans="16:21" x14ac:dyDescent="0.3">
      <c r="P3631">
        <f t="shared" si="59"/>
        <v>3627</v>
      </c>
      <c r="Q3631">
        <v>337.5</v>
      </c>
      <c r="R3631">
        <v>48.573281095306257</v>
      </c>
      <c r="S3631">
        <v>173.41666666666666</v>
      </c>
      <c r="T3631">
        <v>43.2150191344153</v>
      </c>
      <c r="U3631">
        <v>0.22124250247896737</v>
      </c>
    </row>
    <row r="3632" spans="16:21" x14ac:dyDescent="0.3">
      <c r="P3632">
        <f t="shared" si="59"/>
        <v>3628</v>
      </c>
      <c r="Q3632">
        <v>338.58333333333331</v>
      </c>
      <c r="R3632">
        <v>38.559183161221313</v>
      </c>
      <c r="S3632">
        <v>166.91666666666666</v>
      </c>
      <c r="T3632">
        <v>48.610620488144626</v>
      </c>
      <c r="U3632">
        <v>-5.1673491991426596E-2</v>
      </c>
    </row>
    <row r="3633" spans="16:21" x14ac:dyDescent="0.3">
      <c r="P3633">
        <f t="shared" si="59"/>
        <v>3629</v>
      </c>
      <c r="Q3633">
        <v>332.5</v>
      </c>
      <c r="R3633">
        <v>48.152220754980384</v>
      </c>
      <c r="S3633">
        <v>172.91666666666666</v>
      </c>
      <c r="T3633">
        <v>48.072782572287473</v>
      </c>
      <c r="U3633">
        <v>2.6842950559776861E-2</v>
      </c>
    </row>
    <row r="3634" spans="16:21" x14ac:dyDescent="0.3">
      <c r="P3634">
        <f t="shared" si="59"/>
        <v>3630</v>
      </c>
      <c r="Q3634">
        <v>307.41666666666669</v>
      </c>
      <c r="R3634">
        <v>50.815993068276832</v>
      </c>
      <c r="S3634">
        <v>179.33333333333334</v>
      </c>
      <c r="T3634">
        <v>51.166987463213111</v>
      </c>
      <c r="U3634">
        <v>0.17294198117641202</v>
      </c>
    </row>
    <row r="3635" spans="16:21" x14ac:dyDescent="0.3">
      <c r="P3635">
        <f t="shared" si="59"/>
        <v>3631</v>
      </c>
      <c r="Q3635">
        <v>307</v>
      </c>
      <c r="R3635">
        <v>46.849856893154872</v>
      </c>
      <c r="S3635">
        <v>207.41666666666666</v>
      </c>
      <c r="T3635">
        <v>36.90887632420084</v>
      </c>
      <c r="U3635">
        <v>0.37768918261261397</v>
      </c>
    </row>
    <row r="3636" spans="16:21" x14ac:dyDescent="0.3">
      <c r="P3636">
        <f t="shared" si="59"/>
        <v>3632</v>
      </c>
      <c r="Q3636">
        <v>326.08333333333331</v>
      </c>
      <c r="R3636">
        <v>45.21958210842525</v>
      </c>
      <c r="S3636">
        <v>196.16666666666666</v>
      </c>
      <c r="T3636">
        <v>43.885871268207708</v>
      </c>
      <c r="U3636">
        <v>-0.42580742163609814</v>
      </c>
    </row>
    <row r="3637" spans="16:21" x14ac:dyDescent="0.3">
      <c r="P3637">
        <f t="shared" si="59"/>
        <v>3633</v>
      </c>
      <c r="Q3637">
        <v>322.75</v>
      </c>
      <c r="R3637">
        <v>47.591299816056903</v>
      </c>
      <c r="S3637">
        <v>184.75</v>
      </c>
      <c r="T3637">
        <v>47.497607595253967</v>
      </c>
      <c r="U3637">
        <v>0.5090346799785046</v>
      </c>
    </row>
    <row r="3638" spans="16:21" x14ac:dyDescent="0.3">
      <c r="P3638">
        <f t="shared" si="59"/>
        <v>3634</v>
      </c>
      <c r="Q3638">
        <v>339.91666666666669</v>
      </c>
      <c r="R3638">
        <v>47.396697877562914</v>
      </c>
      <c r="S3638">
        <v>177.5</v>
      </c>
      <c r="T3638">
        <v>33.662766050665212</v>
      </c>
      <c r="U3638">
        <v>5.5582324354675812E-2</v>
      </c>
    </row>
    <row r="3639" spans="16:21" x14ac:dyDescent="0.3">
      <c r="P3639">
        <f t="shared" si="59"/>
        <v>3635</v>
      </c>
      <c r="Q3639">
        <v>341.5</v>
      </c>
      <c r="R3639">
        <v>50.097178291070172</v>
      </c>
      <c r="S3639">
        <v>183.83333333333334</v>
      </c>
      <c r="T3639">
        <v>44.668136565592548</v>
      </c>
      <c r="U3639">
        <v>-0.37334619190780011</v>
      </c>
    </row>
    <row r="3640" spans="16:21" x14ac:dyDescent="0.3">
      <c r="P3640">
        <f t="shared" si="59"/>
        <v>3636</v>
      </c>
      <c r="Q3640">
        <v>321.91666666666669</v>
      </c>
      <c r="R3640">
        <v>46.429728590308429</v>
      </c>
      <c r="S3640">
        <v>197.16666666666666</v>
      </c>
      <c r="T3640">
        <v>41.241711747680768</v>
      </c>
      <c r="U3640">
        <v>1.7953855806448534E-2</v>
      </c>
    </row>
    <row r="3641" spans="16:21" x14ac:dyDescent="0.3">
      <c r="P3641">
        <f t="shared" si="59"/>
        <v>3637</v>
      </c>
      <c r="Q3641">
        <v>312.5</v>
      </c>
      <c r="R3641">
        <v>50.609916383685487</v>
      </c>
      <c r="S3641">
        <v>205.08333333333334</v>
      </c>
      <c r="T3641">
        <v>40.654773472011968</v>
      </c>
      <c r="U3641">
        <v>-0.26092567965554564</v>
      </c>
    </row>
    <row r="3642" spans="16:21" x14ac:dyDescent="0.3">
      <c r="P3642">
        <f t="shared" si="59"/>
        <v>3638</v>
      </c>
      <c r="Q3642">
        <v>313.33333333333331</v>
      </c>
      <c r="R3642">
        <v>47.905841992075494</v>
      </c>
      <c r="S3642">
        <v>199</v>
      </c>
      <c r="T3642">
        <v>29.661729245244313</v>
      </c>
      <c r="U3642">
        <v>0.37675925125049703</v>
      </c>
    </row>
    <row r="3643" spans="16:21" x14ac:dyDescent="0.3">
      <c r="P3643">
        <f t="shared" si="59"/>
        <v>3639</v>
      </c>
      <c r="Q3643">
        <v>311.75</v>
      </c>
      <c r="R3643">
        <v>41.372201910329728</v>
      </c>
      <c r="S3643">
        <v>178.5</v>
      </c>
      <c r="T3643">
        <v>46.363190728696125</v>
      </c>
      <c r="U3643">
        <v>-0.28254063117843792</v>
      </c>
    </row>
    <row r="3644" spans="16:21" x14ac:dyDescent="0.3">
      <c r="P3644">
        <f t="shared" si="59"/>
        <v>3640</v>
      </c>
      <c r="Q3644">
        <v>334.58333333333331</v>
      </c>
      <c r="R3644">
        <v>41.386116102632933</v>
      </c>
      <c r="S3644">
        <v>187.25</v>
      </c>
      <c r="T3644">
        <v>44.185816317415295</v>
      </c>
      <c r="U3644">
        <v>-0.21017403325134365</v>
      </c>
    </row>
    <row r="3645" spans="16:21" x14ac:dyDescent="0.3">
      <c r="P3645">
        <f t="shared" si="59"/>
        <v>3641</v>
      </c>
      <c r="Q3645">
        <v>329.5</v>
      </c>
      <c r="R3645">
        <v>42.775311486034475</v>
      </c>
      <c r="S3645">
        <v>175.25</v>
      </c>
      <c r="T3645">
        <v>44.393130099149353</v>
      </c>
      <c r="U3645">
        <v>-7.0302750634071584E-2</v>
      </c>
    </row>
    <row r="3646" spans="16:21" x14ac:dyDescent="0.3">
      <c r="P3646">
        <f t="shared" si="59"/>
        <v>3642</v>
      </c>
      <c r="Q3646">
        <v>328.75</v>
      </c>
      <c r="R3646">
        <v>45.433517863517302</v>
      </c>
      <c r="S3646">
        <v>172.58333333333334</v>
      </c>
      <c r="T3646">
        <v>42.690127309449096</v>
      </c>
      <c r="U3646">
        <v>0.329584608231484</v>
      </c>
    </row>
    <row r="3647" spans="16:21" x14ac:dyDescent="0.3">
      <c r="P3647">
        <f t="shared" si="59"/>
        <v>3643</v>
      </c>
      <c r="Q3647">
        <v>310.5</v>
      </c>
      <c r="R3647">
        <v>50.572180638622399</v>
      </c>
      <c r="S3647">
        <v>179.66666666666666</v>
      </c>
      <c r="T3647">
        <v>46.595616909227815</v>
      </c>
      <c r="U3647">
        <v>0.29053818282944366</v>
      </c>
    </row>
    <row r="3648" spans="16:21" x14ac:dyDescent="0.3">
      <c r="P3648">
        <f t="shared" si="59"/>
        <v>3644</v>
      </c>
      <c r="Q3648">
        <v>332.41666666666669</v>
      </c>
      <c r="R3648">
        <v>44.395860440388262</v>
      </c>
      <c r="S3648">
        <v>204.16666666666666</v>
      </c>
      <c r="T3648">
        <v>53.123926014099496</v>
      </c>
      <c r="U3648">
        <v>-0.25262135894976084</v>
      </c>
    </row>
    <row r="3649" spans="16:21" x14ac:dyDescent="0.3">
      <c r="P3649">
        <f t="shared" si="59"/>
        <v>3645</v>
      </c>
      <c r="Q3649">
        <v>308.25</v>
      </c>
      <c r="R3649">
        <v>50.793924117680923</v>
      </c>
      <c r="S3649">
        <v>187.83333333333334</v>
      </c>
      <c r="T3649">
        <v>41.82611914132417</v>
      </c>
      <c r="U3649">
        <v>0.13759304842868064</v>
      </c>
    </row>
    <row r="3650" spans="16:21" x14ac:dyDescent="0.3">
      <c r="P3650">
        <f t="shared" si="59"/>
        <v>3646</v>
      </c>
      <c r="Q3650">
        <v>304.08333333333331</v>
      </c>
      <c r="R3650">
        <v>50.147887353911663</v>
      </c>
      <c r="S3650">
        <v>187</v>
      </c>
      <c r="T3650">
        <v>38.713399136826936</v>
      </c>
      <c r="U3650">
        <v>0.14942393605831511</v>
      </c>
    </row>
    <row r="3651" spans="16:21" x14ac:dyDescent="0.3">
      <c r="P3651">
        <f t="shared" si="59"/>
        <v>3647</v>
      </c>
      <c r="Q3651">
        <v>353.25</v>
      </c>
      <c r="R3651">
        <v>42.937851493863676</v>
      </c>
      <c r="S3651">
        <v>180.25</v>
      </c>
      <c r="T3651">
        <v>48.763110125287426</v>
      </c>
      <c r="U3651">
        <v>-0.50711815063368615</v>
      </c>
    </row>
    <row r="3652" spans="16:21" x14ac:dyDescent="0.3">
      <c r="P3652">
        <f t="shared" si="59"/>
        <v>3648</v>
      </c>
      <c r="Q3652">
        <v>312.16666666666669</v>
      </c>
      <c r="R3652">
        <v>37.848581895695361</v>
      </c>
      <c r="S3652">
        <v>193.41666666666666</v>
      </c>
      <c r="T3652">
        <v>44.137097019778444</v>
      </c>
      <c r="U3652">
        <v>0.25120912916734223</v>
      </c>
    </row>
    <row r="3653" spans="16:21" x14ac:dyDescent="0.3">
      <c r="P3653">
        <f t="shared" si="59"/>
        <v>3649</v>
      </c>
      <c r="Q3653">
        <v>325.75</v>
      </c>
      <c r="R3653">
        <v>53.784291386983988</v>
      </c>
      <c r="S3653">
        <v>176.5</v>
      </c>
      <c r="T3653">
        <v>47.974425004844555</v>
      </c>
      <c r="U3653">
        <v>0.55630179732343343</v>
      </c>
    </row>
    <row r="3654" spans="16:21" x14ac:dyDescent="0.3">
      <c r="P3654">
        <f t="shared" ref="P3654:P3717" si="60">P3653+1</f>
        <v>3650</v>
      </c>
      <c r="Q3654">
        <v>319.66666666666669</v>
      </c>
      <c r="R3654">
        <v>38.565960811748752</v>
      </c>
      <c r="S3654">
        <v>188.75</v>
      </c>
      <c r="T3654">
        <v>49.455443674998094</v>
      </c>
      <c r="U3654">
        <v>-0.41152962189833414</v>
      </c>
    </row>
    <row r="3655" spans="16:21" x14ac:dyDescent="0.3">
      <c r="P3655">
        <f t="shared" si="60"/>
        <v>3651</v>
      </c>
      <c r="Q3655">
        <v>333.33333333333331</v>
      </c>
      <c r="R3655">
        <v>49.452150120244099</v>
      </c>
      <c r="S3655">
        <v>159.91666666666666</v>
      </c>
      <c r="T3655">
        <v>36.003682471591063</v>
      </c>
      <c r="U3655">
        <v>6.0828696000304099E-2</v>
      </c>
    </row>
    <row r="3656" spans="16:21" x14ac:dyDescent="0.3">
      <c r="P3656">
        <f t="shared" si="60"/>
        <v>3652</v>
      </c>
      <c r="Q3656">
        <v>285.75</v>
      </c>
      <c r="R3656">
        <v>44.54441093397179</v>
      </c>
      <c r="S3656">
        <v>167.41666666666666</v>
      </c>
      <c r="T3656">
        <v>36.948264403409318</v>
      </c>
      <c r="U3656">
        <v>-0.65254103602166513</v>
      </c>
    </row>
    <row r="3657" spans="16:21" x14ac:dyDescent="0.3">
      <c r="P3657">
        <f t="shared" si="60"/>
        <v>3653</v>
      </c>
      <c r="Q3657">
        <v>314.33333333333331</v>
      </c>
      <c r="R3657">
        <v>36.693653980276338</v>
      </c>
      <c r="S3657">
        <v>177.41666666666666</v>
      </c>
      <c r="T3657">
        <v>43.445803926131703</v>
      </c>
      <c r="U3657">
        <v>-0.28060309827893676</v>
      </c>
    </row>
    <row r="3658" spans="16:21" x14ac:dyDescent="0.3">
      <c r="P3658">
        <f t="shared" si="60"/>
        <v>3654</v>
      </c>
      <c r="Q3658">
        <v>340.25</v>
      </c>
      <c r="R3658">
        <v>48.975179242328274</v>
      </c>
      <c r="S3658">
        <v>194.33333333333334</v>
      </c>
      <c r="T3658">
        <v>40.346979910258334</v>
      </c>
      <c r="U3658">
        <v>-0.52553352445763823</v>
      </c>
    </row>
    <row r="3659" spans="16:21" x14ac:dyDescent="0.3">
      <c r="P3659">
        <f t="shared" si="60"/>
        <v>3655</v>
      </c>
      <c r="Q3659">
        <v>344.58333333333331</v>
      </c>
      <c r="R3659">
        <v>44.046377073867724</v>
      </c>
      <c r="S3659">
        <v>185.08333333333334</v>
      </c>
      <c r="T3659">
        <v>45.969274982582057</v>
      </c>
      <c r="U3659">
        <v>-0.23511345710271869</v>
      </c>
    </row>
    <row r="3660" spans="16:21" x14ac:dyDescent="0.3">
      <c r="P3660">
        <f t="shared" si="60"/>
        <v>3656</v>
      </c>
      <c r="Q3660">
        <v>325.58333333333331</v>
      </c>
      <c r="R3660">
        <v>49.140722482078075</v>
      </c>
      <c r="S3660">
        <v>185.75</v>
      </c>
      <c r="T3660">
        <v>48.830178820442214</v>
      </c>
      <c r="U3660">
        <v>-0.23819804480759213</v>
      </c>
    </row>
    <row r="3661" spans="16:21" x14ac:dyDescent="0.3">
      <c r="P3661">
        <f t="shared" si="60"/>
        <v>3657</v>
      </c>
      <c r="Q3661">
        <v>324.58333333333331</v>
      </c>
      <c r="R3661">
        <v>51.480726019697499</v>
      </c>
      <c r="S3661">
        <v>184.08333333333334</v>
      </c>
      <c r="T3661">
        <v>50.810625827376882</v>
      </c>
      <c r="U3661">
        <v>0.15873720900134361</v>
      </c>
    </row>
    <row r="3662" spans="16:21" x14ac:dyDescent="0.3">
      <c r="P3662">
        <f t="shared" si="60"/>
        <v>3658</v>
      </c>
      <c r="Q3662">
        <v>304.25</v>
      </c>
      <c r="R3662">
        <v>51.481903263538769</v>
      </c>
      <c r="S3662">
        <v>192</v>
      </c>
      <c r="T3662">
        <v>42.958754002584215</v>
      </c>
      <c r="U3662">
        <v>0.36641536266754282</v>
      </c>
    </row>
    <row r="3663" spans="16:21" x14ac:dyDescent="0.3">
      <c r="P3663">
        <f t="shared" si="60"/>
        <v>3659</v>
      </c>
      <c r="Q3663">
        <v>318.33333333333331</v>
      </c>
      <c r="R3663">
        <v>45.756933569645781</v>
      </c>
      <c r="S3663">
        <v>192.75</v>
      </c>
      <c r="T3663">
        <v>49.517903098502941</v>
      </c>
      <c r="U3663">
        <v>-0.54434217215426983</v>
      </c>
    </row>
    <row r="3664" spans="16:21" x14ac:dyDescent="0.3">
      <c r="P3664">
        <f t="shared" si="60"/>
        <v>3660</v>
      </c>
      <c r="Q3664">
        <v>336</v>
      </c>
      <c r="R3664">
        <v>46.22671403970967</v>
      </c>
      <c r="S3664">
        <v>178.58333333333334</v>
      </c>
      <c r="T3664">
        <v>52.411758454018937</v>
      </c>
      <c r="U3664">
        <v>-9.1140850182674718E-2</v>
      </c>
    </row>
    <row r="3665" spans="16:21" x14ac:dyDescent="0.3">
      <c r="P3665">
        <f t="shared" si="60"/>
        <v>3661</v>
      </c>
      <c r="Q3665">
        <v>321.75</v>
      </c>
      <c r="R3665">
        <v>58.55397665247154</v>
      </c>
      <c r="S3665">
        <v>202.33333333333334</v>
      </c>
      <c r="T3665">
        <v>45.397904103269994</v>
      </c>
      <c r="U3665">
        <v>0.1683281405017564</v>
      </c>
    </row>
    <row r="3666" spans="16:21" x14ac:dyDescent="0.3">
      <c r="P3666">
        <f t="shared" si="60"/>
        <v>3662</v>
      </c>
      <c r="Q3666">
        <v>306.16666666666669</v>
      </c>
      <c r="R3666">
        <v>58.410511714826519</v>
      </c>
      <c r="S3666">
        <v>157.08333333333334</v>
      </c>
      <c r="T3666">
        <v>37.320377892789452</v>
      </c>
      <c r="U3666">
        <v>0.29237478411326939</v>
      </c>
    </row>
    <row r="3667" spans="16:21" x14ac:dyDescent="0.3">
      <c r="P3667">
        <f t="shared" si="60"/>
        <v>3663</v>
      </c>
      <c r="Q3667">
        <v>342.91666666666669</v>
      </c>
      <c r="R3667">
        <v>38.742643485472584</v>
      </c>
      <c r="S3667">
        <v>170.25</v>
      </c>
      <c r="T3667">
        <v>35.647580563062057</v>
      </c>
      <c r="U3667">
        <v>6.333968880079234E-2</v>
      </c>
    </row>
    <row r="3668" spans="16:21" x14ac:dyDescent="0.3">
      <c r="P3668">
        <f t="shared" si="60"/>
        <v>3664</v>
      </c>
      <c r="Q3668">
        <v>310.41666666666669</v>
      </c>
      <c r="R3668">
        <v>56.484041725933324</v>
      </c>
      <c r="S3668">
        <v>200.75</v>
      </c>
      <c r="T3668">
        <v>49.682857844898209</v>
      </c>
      <c r="U3668">
        <v>2.9584529122184004E-2</v>
      </c>
    </row>
    <row r="3669" spans="16:21" x14ac:dyDescent="0.3">
      <c r="P3669">
        <f t="shared" si="60"/>
        <v>3665</v>
      </c>
      <c r="Q3669">
        <v>326.08333333333331</v>
      </c>
      <c r="R3669">
        <v>41.936008249221757</v>
      </c>
      <c r="S3669">
        <v>200.25</v>
      </c>
      <c r="T3669">
        <v>39.18284643240527</v>
      </c>
      <c r="U3669">
        <v>-0.31348731763270904</v>
      </c>
    </row>
    <row r="3670" spans="16:21" x14ac:dyDescent="0.3">
      <c r="P3670">
        <f t="shared" si="60"/>
        <v>3666</v>
      </c>
      <c r="Q3670">
        <v>301.66666666666669</v>
      </c>
      <c r="R3670">
        <v>34.707435235206702</v>
      </c>
      <c r="S3670">
        <v>191.83333333333334</v>
      </c>
      <c r="T3670">
        <v>52.16378634704931</v>
      </c>
      <c r="U3670">
        <v>-0.55071883280423717</v>
      </c>
    </row>
    <row r="3671" spans="16:21" x14ac:dyDescent="0.3">
      <c r="P3671">
        <f t="shared" si="60"/>
        <v>3667</v>
      </c>
      <c r="Q3671">
        <v>310.75</v>
      </c>
      <c r="R3671">
        <v>43.054141390917216</v>
      </c>
      <c r="S3671">
        <v>202.5</v>
      </c>
      <c r="T3671">
        <v>51.248946774100105</v>
      </c>
      <c r="U3671">
        <v>0.41957007486357234</v>
      </c>
    </row>
    <row r="3672" spans="16:21" x14ac:dyDescent="0.3">
      <c r="P3672">
        <f t="shared" si="60"/>
        <v>3668</v>
      </c>
      <c r="Q3672">
        <v>319.16666666666669</v>
      </c>
      <c r="R3672">
        <v>27.963721085894438</v>
      </c>
      <c r="S3672">
        <v>171.5</v>
      </c>
      <c r="T3672">
        <v>28.503588290854637</v>
      </c>
      <c r="U3672">
        <v>9.2840446740691904E-2</v>
      </c>
    </row>
    <row r="3673" spans="16:21" x14ac:dyDescent="0.3">
      <c r="P3673">
        <f t="shared" si="60"/>
        <v>3669</v>
      </c>
      <c r="Q3673">
        <v>308.91666666666669</v>
      </c>
      <c r="R3673">
        <v>50.546932886599869</v>
      </c>
      <c r="S3673">
        <v>196.08333333333334</v>
      </c>
      <c r="T3673">
        <v>43.145542977089541</v>
      </c>
      <c r="U3673">
        <v>-7.7154885958239536E-2</v>
      </c>
    </row>
    <row r="3674" spans="16:21" x14ac:dyDescent="0.3">
      <c r="P3674">
        <f t="shared" si="60"/>
        <v>3670</v>
      </c>
      <c r="Q3674">
        <v>321.25</v>
      </c>
      <c r="R3674">
        <v>51.303242853378457</v>
      </c>
      <c r="S3674">
        <v>176.08333333333334</v>
      </c>
      <c r="T3674">
        <v>51.939577366105887</v>
      </c>
      <c r="U3674">
        <v>-0.41513773331434523</v>
      </c>
    </row>
    <row r="3675" spans="16:21" x14ac:dyDescent="0.3">
      <c r="P3675">
        <f t="shared" si="60"/>
        <v>3671</v>
      </c>
      <c r="Q3675">
        <v>305.16666666666669</v>
      </c>
      <c r="R3675">
        <v>47.155127617323522</v>
      </c>
      <c r="S3675">
        <v>187.08333333333334</v>
      </c>
      <c r="T3675">
        <v>45.767114699080494</v>
      </c>
      <c r="U3675">
        <v>3.6345593992713712E-2</v>
      </c>
    </row>
    <row r="3676" spans="16:21" x14ac:dyDescent="0.3">
      <c r="P3676">
        <f t="shared" si="60"/>
        <v>3672</v>
      </c>
      <c r="Q3676">
        <v>316.5</v>
      </c>
      <c r="R3676">
        <v>47.162195954733996</v>
      </c>
      <c r="S3676">
        <v>196.91666666666666</v>
      </c>
      <c r="T3676">
        <v>32.592409415616288</v>
      </c>
      <c r="U3676">
        <v>0.1345187337102195</v>
      </c>
    </row>
    <row r="3677" spans="16:21" x14ac:dyDescent="0.3">
      <c r="P3677">
        <f t="shared" si="60"/>
        <v>3673</v>
      </c>
      <c r="Q3677">
        <v>295.08333333333331</v>
      </c>
      <c r="R3677">
        <v>30.338868958762617</v>
      </c>
      <c r="S3677">
        <v>180.91666666666666</v>
      </c>
      <c r="T3677">
        <v>51.635890149344313</v>
      </c>
      <c r="U3677">
        <v>-1.0092469915769141E-2</v>
      </c>
    </row>
    <row r="3678" spans="16:21" x14ac:dyDescent="0.3">
      <c r="P3678">
        <f t="shared" si="60"/>
        <v>3674</v>
      </c>
      <c r="Q3678">
        <v>319.58333333333331</v>
      </c>
      <c r="R3678">
        <v>56.028334282077751</v>
      </c>
      <c r="S3678">
        <v>192.83333333333334</v>
      </c>
      <c r="T3678">
        <v>44.76775083865077</v>
      </c>
      <c r="U3678">
        <v>-0.20604024835497101</v>
      </c>
    </row>
    <row r="3679" spans="16:21" x14ac:dyDescent="0.3">
      <c r="P3679">
        <f t="shared" si="60"/>
        <v>3675</v>
      </c>
      <c r="Q3679">
        <v>312.33333333333331</v>
      </c>
      <c r="R3679">
        <v>55.517946866238049</v>
      </c>
      <c r="S3679">
        <v>189.33333333333334</v>
      </c>
      <c r="T3679">
        <v>44.143018254374752</v>
      </c>
      <c r="U3679">
        <v>0.17284894917338953</v>
      </c>
    </row>
    <row r="3680" spans="16:21" x14ac:dyDescent="0.3">
      <c r="P3680">
        <f t="shared" si="60"/>
        <v>3676</v>
      </c>
      <c r="Q3680">
        <v>312.91666666666669</v>
      </c>
      <c r="R3680">
        <v>52.293678278342547</v>
      </c>
      <c r="S3680">
        <v>165.58333333333334</v>
      </c>
      <c r="T3680">
        <v>52.891756246015127</v>
      </c>
      <c r="U3680">
        <v>-0.15094245898619957</v>
      </c>
    </row>
    <row r="3681" spans="16:21" x14ac:dyDescent="0.3">
      <c r="P3681">
        <f t="shared" si="60"/>
        <v>3677</v>
      </c>
      <c r="Q3681">
        <v>335.83333333333331</v>
      </c>
      <c r="R3681">
        <v>46.149624904086551</v>
      </c>
      <c r="S3681">
        <v>173.5</v>
      </c>
      <c r="T3681">
        <v>44.036142180961065</v>
      </c>
      <c r="U3681">
        <v>6.915751245697857E-2</v>
      </c>
    </row>
    <row r="3682" spans="16:21" x14ac:dyDescent="0.3">
      <c r="P3682">
        <f t="shared" si="60"/>
        <v>3678</v>
      </c>
      <c r="Q3682">
        <v>331.08333333333331</v>
      </c>
      <c r="R3682">
        <v>61.918507048793757</v>
      </c>
      <c r="S3682">
        <v>188.08333333333334</v>
      </c>
      <c r="T3682">
        <v>47.185241015565147</v>
      </c>
      <c r="U3682">
        <v>-0.84261785454187133</v>
      </c>
    </row>
    <row r="3683" spans="16:21" x14ac:dyDescent="0.3">
      <c r="P3683">
        <f t="shared" si="60"/>
        <v>3679</v>
      </c>
      <c r="Q3683">
        <v>309.16666666666669</v>
      </c>
      <c r="R3683">
        <v>45.032984544328215</v>
      </c>
      <c r="S3683">
        <v>197.83333333333334</v>
      </c>
      <c r="T3683">
        <v>41.501004003919412</v>
      </c>
      <c r="U3683">
        <v>0.13772379547373217</v>
      </c>
    </row>
    <row r="3684" spans="16:21" x14ac:dyDescent="0.3">
      <c r="P3684">
        <f t="shared" si="60"/>
        <v>3680</v>
      </c>
      <c r="Q3684">
        <v>327.16666666666669</v>
      </c>
      <c r="R3684">
        <v>41.318790207875537</v>
      </c>
      <c r="S3684">
        <v>157.5</v>
      </c>
      <c r="T3684">
        <v>44.318065267912012</v>
      </c>
      <c r="U3684">
        <v>-0.47763829524962637</v>
      </c>
    </row>
    <row r="3685" spans="16:21" x14ac:dyDescent="0.3">
      <c r="P3685">
        <f t="shared" si="60"/>
        <v>3681</v>
      </c>
      <c r="Q3685">
        <v>346.5</v>
      </c>
      <c r="R3685">
        <v>48.027454269785771</v>
      </c>
      <c r="S3685">
        <v>185.83333333333334</v>
      </c>
      <c r="T3685">
        <v>45.554828769762992</v>
      </c>
      <c r="U3685">
        <v>-5.1897419927482161E-2</v>
      </c>
    </row>
    <row r="3686" spans="16:21" x14ac:dyDescent="0.3">
      <c r="P3686">
        <f t="shared" si="60"/>
        <v>3682</v>
      </c>
      <c r="Q3686">
        <v>338.41666666666669</v>
      </c>
      <c r="R3686">
        <v>57.963089090987069</v>
      </c>
      <c r="S3686">
        <v>185.25</v>
      </c>
      <c r="T3686">
        <v>37.962002533634028</v>
      </c>
      <c r="U3686">
        <v>0.56984605069391758</v>
      </c>
    </row>
    <row r="3687" spans="16:21" x14ac:dyDescent="0.3">
      <c r="P3687">
        <f t="shared" si="60"/>
        <v>3683</v>
      </c>
      <c r="Q3687">
        <v>321.66666666666669</v>
      </c>
      <c r="R3687">
        <v>46.089504491179241</v>
      </c>
      <c r="S3687">
        <v>192.08333333333334</v>
      </c>
      <c r="T3687">
        <v>36.679095689589488</v>
      </c>
      <c r="U3687">
        <v>-0.24595245714601924</v>
      </c>
    </row>
    <row r="3688" spans="16:21" x14ac:dyDescent="0.3">
      <c r="P3688">
        <f t="shared" si="60"/>
        <v>3684</v>
      </c>
      <c r="Q3688">
        <v>311.33333333333331</v>
      </c>
      <c r="R3688">
        <v>42.147648124471303</v>
      </c>
      <c r="S3688">
        <v>183.41666666666666</v>
      </c>
      <c r="T3688">
        <v>30.533017399450603</v>
      </c>
      <c r="U3688">
        <v>-0.38356362338434652</v>
      </c>
    </row>
    <row r="3689" spans="16:21" x14ac:dyDescent="0.3">
      <c r="P3689">
        <f t="shared" si="60"/>
        <v>3685</v>
      </c>
      <c r="Q3689">
        <v>323.83333333333331</v>
      </c>
      <c r="R3689">
        <v>35.720718035472132</v>
      </c>
      <c r="S3689">
        <v>184.08333333333334</v>
      </c>
      <c r="T3689">
        <v>45.259772090643267</v>
      </c>
      <c r="U3689">
        <v>-2.3776284500605194E-2</v>
      </c>
    </row>
    <row r="3690" spans="16:21" x14ac:dyDescent="0.3">
      <c r="P3690">
        <f t="shared" si="60"/>
        <v>3686</v>
      </c>
      <c r="Q3690">
        <v>299.66666666666669</v>
      </c>
      <c r="R3690">
        <v>50.458503803230364</v>
      </c>
      <c r="S3690">
        <v>201.08333333333334</v>
      </c>
      <c r="T3690">
        <v>46.31209999622785</v>
      </c>
      <c r="U3690">
        <v>-0.42398631771484535</v>
      </c>
    </row>
    <row r="3691" spans="16:21" x14ac:dyDescent="0.3">
      <c r="P3691">
        <f t="shared" si="60"/>
        <v>3687</v>
      </c>
      <c r="Q3691">
        <v>320.58333333333331</v>
      </c>
      <c r="R3691">
        <v>47.679723789112579</v>
      </c>
      <c r="S3691">
        <v>209.91666666666666</v>
      </c>
      <c r="T3691">
        <v>44.817728499766524</v>
      </c>
      <c r="U3691">
        <v>-0.25561349869071937</v>
      </c>
    </row>
    <row r="3692" spans="16:21" x14ac:dyDescent="0.3">
      <c r="P3692">
        <f t="shared" si="60"/>
        <v>3688</v>
      </c>
      <c r="Q3692">
        <v>328.66666666666669</v>
      </c>
      <c r="R3692">
        <v>49.705191485458215</v>
      </c>
      <c r="S3692">
        <v>195.75</v>
      </c>
      <c r="T3692">
        <v>40.555517503787321</v>
      </c>
      <c r="U3692">
        <v>-0.43163130202619399</v>
      </c>
    </row>
    <row r="3693" spans="16:21" x14ac:dyDescent="0.3">
      <c r="P3693">
        <f t="shared" si="60"/>
        <v>3689</v>
      </c>
      <c r="Q3693">
        <v>318.75</v>
      </c>
      <c r="R3693">
        <v>42.990749533528088</v>
      </c>
      <c r="S3693">
        <v>177.66666666666666</v>
      </c>
      <c r="T3693">
        <v>38.367442005698109</v>
      </c>
      <c r="U3693">
        <v>0.12511094650931939</v>
      </c>
    </row>
    <row r="3694" spans="16:21" x14ac:dyDescent="0.3">
      <c r="P3694">
        <f t="shared" si="60"/>
        <v>3690</v>
      </c>
      <c r="Q3694">
        <v>322.75</v>
      </c>
      <c r="R3694">
        <v>40.233692348577705</v>
      </c>
      <c r="S3694">
        <v>193.83333333333334</v>
      </c>
      <c r="T3694">
        <v>49.54489852342995</v>
      </c>
      <c r="U3694">
        <v>4.7908716676492637E-2</v>
      </c>
    </row>
    <row r="3695" spans="16:21" x14ac:dyDescent="0.3">
      <c r="P3695">
        <f t="shared" si="60"/>
        <v>3691</v>
      </c>
      <c r="Q3695">
        <v>318.91666666666669</v>
      </c>
      <c r="R3695">
        <v>44.512425912390661</v>
      </c>
      <c r="S3695">
        <v>197.75</v>
      </c>
      <c r="T3695">
        <v>55.131454476798204</v>
      </c>
      <c r="U3695">
        <v>0.21855472988448665</v>
      </c>
    </row>
    <row r="3696" spans="16:21" x14ac:dyDescent="0.3">
      <c r="P3696">
        <f t="shared" si="60"/>
        <v>3692</v>
      </c>
      <c r="Q3696">
        <v>308.41666666666669</v>
      </c>
      <c r="R3696">
        <v>38.256213597112378</v>
      </c>
      <c r="S3696">
        <v>175.91666666666666</v>
      </c>
      <c r="T3696">
        <v>36.245271373928198</v>
      </c>
      <c r="U3696">
        <v>0.33255914610430143</v>
      </c>
    </row>
    <row r="3697" spans="16:21" x14ac:dyDescent="0.3">
      <c r="P3697">
        <f t="shared" si="60"/>
        <v>3693</v>
      </c>
      <c r="Q3697">
        <v>332.25</v>
      </c>
      <c r="R3697">
        <v>53.049076763451268</v>
      </c>
      <c r="S3697">
        <v>194.66666666666666</v>
      </c>
      <c r="T3697">
        <v>40.904174788785518</v>
      </c>
      <c r="U3697">
        <v>-0.1071673247394077</v>
      </c>
    </row>
    <row r="3698" spans="16:21" x14ac:dyDescent="0.3">
      <c r="P3698">
        <f t="shared" si="60"/>
        <v>3694</v>
      </c>
      <c r="Q3698">
        <v>331</v>
      </c>
      <c r="R3698">
        <v>51.594573358057723</v>
      </c>
      <c r="S3698">
        <v>167.25</v>
      </c>
      <c r="T3698">
        <v>34.612464911830926</v>
      </c>
      <c r="U3698">
        <v>0.24928770809914572</v>
      </c>
    </row>
    <row r="3699" spans="16:21" x14ac:dyDescent="0.3">
      <c r="P3699">
        <f t="shared" si="60"/>
        <v>3695</v>
      </c>
      <c r="Q3699">
        <v>315.83333333333331</v>
      </c>
      <c r="R3699">
        <v>49.390527861364767</v>
      </c>
      <c r="S3699">
        <v>198.75</v>
      </c>
      <c r="T3699">
        <v>51.389997258044467</v>
      </c>
      <c r="U3699">
        <v>8.2790203556137629E-2</v>
      </c>
    </row>
    <row r="3700" spans="16:21" x14ac:dyDescent="0.3">
      <c r="P3700">
        <f t="shared" si="60"/>
        <v>3696</v>
      </c>
      <c r="Q3700">
        <v>309.91666666666669</v>
      </c>
      <c r="R3700">
        <v>50.892861319966478</v>
      </c>
      <c r="S3700">
        <v>223.5</v>
      </c>
      <c r="T3700">
        <v>24.65949936821324</v>
      </c>
      <c r="U3700">
        <v>-0.17635020533507001</v>
      </c>
    </row>
    <row r="3701" spans="16:21" x14ac:dyDescent="0.3">
      <c r="P3701">
        <f t="shared" si="60"/>
        <v>3697</v>
      </c>
      <c r="Q3701">
        <v>335.83333333333331</v>
      </c>
      <c r="R3701">
        <v>48.812877088909403</v>
      </c>
      <c r="S3701">
        <v>191.33333333333334</v>
      </c>
      <c r="T3701">
        <v>29.772877630894939</v>
      </c>
      <c r="U3701">
        <v>0.47901438320245704</v>
      </c>
    </row>
    <row r="3702" spans="16:21" x14ac:dyDescent="0.3">
      <c r="P3702">
        <f t="shared" si="60"/>
        <v>3698</v>
      </c>
      <c r="Q3702">
        <v>317.5</v>
      </c>
      <c r="R3702">
        <v>55.709473651664084</v>
      </c>
      <c r="S3702">
        <v>180.91666666666666</v>
      </c>
      <c r="T3702">
        <v>42.794346128969678</v>
      </c>
      <c r="U3702">
        <v>0.44692845258260594</v>
      </c>
    </row>
    <row r="3703" spans="16:21" x14ac:dyDescent="0.3">
      <c r="P3703">
        <f t="shared" si="60"/>
        <v>3699</v>
      </c>
      <c r="Q3703">
        <v>338.25</v>
      </c>
      <c r="R3703">
        <v>43.17011803214222</v>
      </c>
      <c r="S3703">
        <v>178.58333333333334</v>
      </c>
      <c r="T3703">
        <v>47.771155871857815</v>
      </c>
      <c r="U3703">
        <v>0.10038505006204945</v>
      </c>
    </row>
    <row r="3704" spans="16:21" x14ac:dyDescent="0.3">
      <c r="P3704">
        <f t="shared" si="60"/>
        <v>3700</v>
      </c>
      <c r="Q3704">
        <v>316.75</v>
      </c>
      <c r="R3704">
        <v>47.757198410292034</v>
      </c>
      <c r="S3704">
        <v>180.91666666666666</v>
      </c>
      <c r="T3704">
        <v>41.293755489471337</v>
      </c>
      <c r="U3704">
        <v>-0.28669631180981514</v>
      </c>
    </row>
    <row r="3705" spans="16:21" x14ac:dyDescent="0.3">
      <c r="P3705">
        <f t="shared" si="60"/>
        <v>3701</v>
      </c>
      <c r="Q3705">
        <v>299.83333333333331</v>
      </c>
      <c r="R3705">
        <v>44.232512380772114</v>
      </c>
      <c r="S3705">
        <v>186.75</v>
      </c>
      <c r="T3705">
        <v>50.89762452038584</v>
      </c>
      <c r="U3705">
        <v>-5.2514417200362228E-2</v>
      </c>
    </row>
    <row r="3706" spans="16:21" x14ac:dyDescent="0.3">
      <c r="P3706">
        <f t="shared" si="60"/>
        <v>3702</v>
      </c>
      <c r="Q3706">
        <v>309.41666666666669</v>
      </c>
      <c r="R3706">
        <v>43.685775370216071</v>
      </c>
      <c r="S3706">
        <v>164.91666666666666</v>
      </c>
      <c r="T3706">
        <v>29.913385065228038</v>
      </c>
      <c r="U3706">
        <v>-0.30968217800358333</v>
      </c>
    </row>
    <row r="3707" spans="16:21" x14ac:dyDescent="0.3">
      <c r="P3707">
        <f t="shared" si="60"/>
        <v>3703</v>
      </c>
      <c r="Q3707">
        <v>322.5</v>
      </c>
      <c r="R3707">
        <v>48.649955619899409</v>
      </c>
      <c r="S3707">
        <v>179</v>
      </c>
      <c r="T3707">
        <v>35.647261784424238</v>
      </c>
      <c r="U3707">
        <v>-0.47959242894609577</v>
      </c>
    </row>
    <row r="3708" spans="16:21" x14ac:dyDescent="0.3">
      <c r="P3708">
        <f t="shared" si="60"/>
        <v>3704</v>
      </c>
      <c r="Q3708">
        <v>340.75</v>
      </c>
      <c r="R3708">
        <v>47.530133982176366</v>
      </c>
      <c r="S3708">
        <v>206.08333333333334</v>
      </c>
      <c r="T3708">
        <v>52.800582526630485</v>
      </c>
      <c r="U3708">
        <v>0.35576754631873669</v>
      </c>
    </row>
    <row r="3709" spans="16:21" x14ac:dyDescent="0.3">
      <c r="P3709">
        <f t="shared" si="60"/>
        <v>3705</v>
      </c>
      <c r="Q3709">
        <v>333.5</v>
      </c>
      <c r="R3709">
        <v>39.564676624024571</v>
      </c>
      <c r="S3709">
        <v>175.58333333333334</v>
      </c>
      <c r="T3709">
        <v>47.849115757638408</v>
      </c>
      <c r="U3709">
        <v>0.11517693061361944</v>
      </c>
    </row>
    <row r="3710" spans="16:21" x14ac:dyDescent="0.3">
      <c r="P3710">
        <f t="shared" si="60"/>
        <v>3706</v>
      </c>
      <c r="Q3710">
        <v>324.08333333333331</v>
      </c>
      <c r="R3710">
        <v>39.937356250037773</v>
      </c>
      <c r="S3710">
        <v>192.33333333333334</v>
      </c>
      <c r="T3710">
        <v>45.110638401265156</v>
      </c>
      <c r="U3710">
        <v>-0.51405495058905259</v>
      </c>
    </row>
    <row r="3711" spans="16:21" x14ac:dyDescent="0.3">
      <c r="P3711">
        <f t="shared" si="60"/>
        <v>3707</v>
      </c>
      <c r="Q3711">
        <v>321.25</v>
      </c>
      <c r="R3711">
        <v>45.921128034925275</v>
      </c>
      <c r="S3711">
        <v>188.41666666666666</v>
      </c>
      <c r="T3711">
        <v>35.328222900866884</v>
      </c>
      <c r="U3711">
        <v>-6.1430292263874184E-2</v>
      </c>
    </row>
    <row r="3712" spans="16:21" x14ac:dyDescent="0.3">
      <c r="P3712">
        <f t="shared" si="60"/>
        <v>3708</v>
      </c>
      <c r="Q3712">
        <v>324.83333333333331</v>
      </c>
      <c r="R3712">
        <v>33.620430296671294</v>
      </c>
      <c r="S3712">
        <v>172.58333333333334</v>
      </c>
      <c r="T3712">
        <v>53.595214055892818</v>
      </c>
      <c r="U3712">
        <v>0.61521960149099097</v>
      </c>
    </row>
    <row r="3713" spans="16:21" x14ac:dyDescent="0.3">
      <c r="P3713">
        <f t="shared" si="60"/>
        <v>3709</v>
      </c>
      <c r="Q3713">
        <v>314.75</v>
      </c>
      <c r="R3713">
        <v>52.186945424380532</v>
      </c>
      <c r="S3713">
        <v>172.41666666666666</v>
      </c>
      <c r="T3713">
        <v>47.754025691002965</v>
      </c>
      <c r="U3713">
        <v>-0.32253264600340648</v>
      </c>
    </row>
    <row r="3714" spans="16:21" x14ac:dyDescent="0.3">
      <c r="P3714">
        <f t="shared" si="60"/>
        <v>3710</v>
      </c>
      <c r="Q3714">
        <v>331.58333333333331</v>
      </c>
      <c r="R3714">
        <v>46.050285426681071</v>
      </c>
      <c r="S3714">
        <v>168.83333333333334</v>
      </c>
      <c r="T3714">
        <v>43.526028437190931</v>
      </c>
      <c r="U3714">
        <v>-5.8908691055738184E-2</v>
      </c>
    </row>
    <row r="3715" spans="16:21" x14ac:dyDescent="0.3">
      <c r="P3715">
        <f t="shared" si="60"/>
        <v>3711</v>
      </c>
      <c r="Q3715">
        <v>325.75</v>
      </c>
      <c r="R3715">
        <v>42.88488820509663</v>
      </c>
      <c r="S3715">
        <v>156.16666666666666</v>
      </c>
      <c r="T3715">
        <v>36.712230643041572</v>
      </c>
      <c r="U3715">
        <v>-0.5011144512925787</v>
      </c>
    </row>
    <row r="3716" spans="16:21" x14ac:dyDescent="0.3">
      <c r="P3716">
        <f t="shared" si="60"/>
        <v>3712</v>
      </c>
      <c r="Q3716">
        <v>308.08333333333331</v>
      </c>
      <c r="R3716">
        <v>48.229486140050675</v>
      </c>
      <c r="S3716">
        <v>180.66666666666666</v>
      </c>
      <c r="T3716">
        <v>37.589489182079859</v>
      </c>
      <c r="U3716">
        <v>-0.41117287243339945</v>
      </c>
    </row>
    <row r="3717" spans="16:21" x14ac:dyDescent="0.3">
      <c r="P3717">
        <f t="shared" si="60"/>
        <v>3713</v>
      </c>
      <c r="Q3717">
        <v>324.58333333333331</v>
      </c>
      <c r="R3717">
        <v>48.333045976157351</v>
      </c>
      <c r="S3717">
        <v>174.66666666666666</v>
      </c>
      <c r="T3717">
        <v>35.214494261037004</v>
      </c>
      <c r="U3717">
        <v>0.20624289107327054</v>
      </c>
    </row>
    <row r="3718" spans="16:21" x14ac:dyDescent="0.3">
      <c r="P3718">
        <f t="shared" ref="P3718:P3781" si="61">P3717+1</f>
        <v>3714</v>
      </c>
      <c r="Q3718">
        <v>317.25</v>
      </c>
      <c r="R3718">
        <v>47.522482717513441</v>
      </c>
      <c r="S3718">
        <v>176.66666666666666</v>
      </c>
      <c r="T3718">
        <v>48.838013013957855</v>
      </c>
      <c r="U3718">
        <v>-0.3488453175632108</v>
      </c>
    </row>
    <row r="3719" spans="16:21" x14ac:dyDescent="0.3">
      <c r="P3719">
        <f t="shared" si="61"/>
        <v>3715</v>
      </c>
      <c r="Q3719">
        <v>302.16666666666669</v>
      </c>
      <c r="R3719">
        <v>40.090428087542683</v>
      </c>
      <c r="S3719">
        <v>174</v>
      </c>
      <c r="T3719">
        <v>36.311781208658083</v>
      </c>
      <c r="U3719">
        <v>-0.10653641905562956</v>
      </c>
    </row>
    <row r="3720" spans="16:21" x14ac:dyDescent="0.3">
      <c r="P3720">
        <f t="shared" si="61"/>
        <v>3716</v>
      </c>
      <c r="Q3720">
        <v>327.75</v>
      </c>
      <c r="R3720">
        <v>47.309666511766338</v>
      </c>
      <c r="S3720">
        <v>173.75</v>
      </c>
      <c r="T3720">
        <v>50.822552259620117</v>
      </c>
      <c r="U3720">
        <v>-8.5733045755976706E-3</v>
      </c>
    </row>
    <row r="3721" spans="16:21" x14ac:dyDescent="0.3">
      <c r="P3721">
        <f t="shared" si="61"/>
        <v>3717</v>
      </c>
      <c r="Q3721">
        <v>327.83333333333331</v>
      </c>
      <c r="R3721">
        <v>41.397921189208112</v>
      </c>
      <c r="S3721">
        <v>186.08333333333334</v>
      </c>
      <c r="T3721">
        <v>47.995185995971305</v>
      </c>
      <c r="U3721">
        <v>0.20411717589115494</v>
      </c>
    </row>
    <row r="3722" spans="16:21" x14ac:dyDescent="0.3">
      <c r="P3722">
        <f t="shared" si="61"/>
        <v>3718</v>
      </c>
      <c r="Q3722">
        <v>317.83333333333331</v>
      </c>
      <c r="R3722">
        <v>45.878958007770784</v>
      </c>
      <c r="S3722">
        <v>191.33333333333334</v>
      </c>
      <c r="T3722">
        <v>33.594732631858562</v>
      </c>
      <c r="U3722">
        <v>-0.2893874084765598</v>
      </c>
    </row>
    <row r="3723" spans="16:21" x14ac:dyDescent="0.3">
      <c r="P3723">
        <f t="shared" si="61"/>
        <v>3719</v>
      </c>
      <c r="Q3723">
        <v>310.58333333333331</v>
      </c>
      <c r="R3723">
        <v>52.533034340019839</v>
      </c>
      <c r="S3723">
        <v>190.16666666666666</v>
      </c>
      <c r="T3723">
        <v>39.965515438217807</v>
      </c>
      <c r="U3723">
        <v>-0.19516099673905093</v>
      </c>
    </row>
    <row r="3724" spans="16:21" x14ac:dyDescent="0.3">
      <c r="P3724">
        <f t="shared" si="61"/>
        <v>3720</v>
      </c>
      <c r="Q3724">
        <v>338.91666666666669</v>
      </c>
      <c r="R3724">
        <v>48.338688313594055</v>
      </c>
      <c r="S3724">
        <v>191.5</v>
      </c>
      <c r="T3724">
        <v>44.235937673097673</v>
      </c>
      <c r="U3724">
        <v>-0.12641690650594006</v>
      </c>
    </row>
    <row r="3725" spans="16:21" x14ac:dyDescent="0.3">
      <c r="P3725">
        <f t="shared" si="61"/>
        <v>3721</v>
      </c>
      <c r="Q3725">
        <v>331</v>
      </c>
      <c r="R3725">
        <v>46.507086459045048</v>
      </c>
      <c r="S3725">
        <v>191.66666666666666</v>
      </c>
      <c r="T3725">
        <v>34.118332404450953</v>
      </c>
      <c r="U3725">
        <v>-0.66448241192575319</v>
      </c>
    </row>
    <row r="3726" spans="16:21" x14ac:dyDescent="0.3">
      <c r="P3726">
        <f t="shared" si="61"/>
        <v>3722</v>
      </c>
      <c r="Q3726">
        <v>329.16666666666669</v>
      </c>
      <c r="R3726">
        <v>45.133807794829508</v>
      </c>
      <c r="S3726">
        <v>203.08333333333334</v>
      </c>
      <c r="T3726">
        <v>46.648508372008372</v>
      </c>
      <c r="U3726">
        <v>-0.49086041528500213</v>
      </c>
    </row>
    <row r="3727" spans="16:21" x14ac:dyDescent="0.3">
      <c r="P3727">
        <f t="shared" si="61"/>
        <v>3723</v>
      </c>
      <c r="Q3727">
        <v>323.91666666666669</v>
      </c>
      <c r="R3727">
        <v>48.75067987093918</v>
      </c>
      <c r="S3727">
        <v>169.58333333333334</v>
      </c>
      <c r="T3727">
        <v>47.736889363055568</v>
      </c>
      <c r="U3727">
        <v>-0.34627623249647471</v>
      </c>
    </row>
    <row r="3728" spans="16:21" x14ac:dyDescent="0.3">
      <c r="P3728">
        <f t="shared" si="61"/>
        <v>3724</v>
      </c>
      <c r="Q3728">
        <v>329.33333333333331</v>
      </c>
      <c r="R3728">
        <v>51.669110401641106</v>
      </c>
      <c r="S3728">
        <v>203.83333333333334</v>
      </c>
      <c r="T3728">
        <v>28.793412546285786</v>
      </c>
      <c r="U3728">
        <v>-0.18107716943021696</v>
      </c>
    </row>
    <row r="3729" spans="16:21" x14ac:dyDescent="0.3">
      <c r="P3729">
        <f t="shared" si="61"/>
        <v>3725</v>
      </c>
      <c r="Q3729">
        <v>303.58333333333331</v>
      </c>
      <c r="R3729">
        <v>52.948445480371618</v>
      </c>
      <c r="S3729">
        <v>178.41666666666666</v>
      </c>
      <c r="T3729">
        <v>48.120036146992661</v>
      </c>
      <c r="U3729">
        <v>8.5305583513169466E-3</v>
      </c>
    </row>
    <row r="3730" spans="16:21" x14ac:dyDescent="0.3">
      <c r="P3730">
        <f t="shared" si="61"/>
        <v>3726</v>
      </c>
      <c r="Q3730">
        <v>332.5</v>
      </c>
      <c r="R3730">
        <v>38.632299251462442</v>
      </c>
      <c r="S3730">
        <v>168.83333333333334</v>
      </c>
      <c r="T3730">
        <v>47.230254812958307</v>
      </c>
      <c r="U3730">
        <v>-1.4299418157499718E-2</v>
      </c>
    </row>
    <row r="3731" spans="16:21" x14ac:dyDescent="0.3">
      <c r="P3731">
        <f t="shared" si="61"/>
        <v>3727</v>
      </c>
      <c r="Q3731">
        <v>330.91666666666669</v>
      </c>
      <c r="R3731">
        <v>52.295416683114908</v>
      </c>
      <c r="S3731">
        <v>197.5</v>
      </c>
      <c r="T3731">
        <v>34.529302444050721</v>
      </c>
      <c r="U3731">
        <v>0.30234657517975916</v>
      </c>
    </row>
    <row r="3732" spans="16:21" x14ac:dyDescent="0.3">
      <c r="P3732">
        <f t="shared" si="61"/>
        <v>3728</v>
      </c>
      <c r="Q3732">
        <v>331.75</v>
      </c>
      <c r="R3732">
        <v>43.214317913479469</v>
      </c>
      <c r="S3732">
        <v>179.75</v>
      </c>
      <c r="T3732">
        <v>49.184485728363946</v>
      </c>
      <c r="U3732">
        <v>0.16822985431386708</v>
      </c>
    </row>
    <row r="3733" spans="16:21" x14ac:dyDescent="0.3">
      <c r="P3733">
        <f t="shared" si="61"/>
        <v>3729</v>
      </c>
      <c r="Q3733">
        <v>331.83333333333331</v>
      </c>
      <c r="R3733">
        <v>41.956326499508272</v>
      </c>
      <c r="S3733">
        <v>186.33333333333334</v>
      </c>
      <c r="T3733">
        <v>43.048246365578201</v>
      </c>
      <c r="U3733">
        <v>3.9595437156524194E-2</v>
      </c>
    </row>
    <row r="3734" spans="16:21" x14ac:dyDescent="0.3">
      <c r="P3734">
        <f t="shared" si="61"/>
        <v>3730</v>
      </c>
      <c r="Q3734">
        <v>342.58333333333331</v>
      </c>
      <c r="R3734">
        <v>41.814434944131158</v>
      </c>
      <c r="S3734">
        <v>204.66666666666666</v>
      </c>
      <c r="T3734">
        <v>37.490200739862054</v>
      </c>
      <c r="U3734">
        <v>0.13780680904824724</v>
      </c>
    </row>
    <row r="3735" spans="16:21" x14ac:dyDescent="0.3">
      <c r="P3735">
        <f t="shared" si="61"/>
        <v>3731</v>
      </c>
      <c r="Q3735">
        <v>323.41666666666669</v>
      </c>
      <c r="R3735">
        <v>49.284809264543483</v>
      </c>
      <c r="S3735">
        <v>196.83333333333334</v>
      </c>
      <c r="T3735">
        <v>44.439608322742785</v>
      </c>
      <c r="U3735">
        <v>0.10579507488210718</v>
      </c>
    </row>
    <row r="3736" spans="16:21" x14ac:dyDescent="0.3">
      <c r="P3736">
        <f t="shared" si="61"/>
        <v>3732</v>
      </c>
      <c r="Q3736">
        <v>329.08333333333331</v>
      </c>
      <c r="R3736">
        <v>48.163468489818129</v>
      </c>
      <c r="S3736">
        <v>185.25</v>
      </c>
      <c r="T3736">
        <v>39.333365433987929</v>
      </c>
      <c r="U3736">
        <v>-0.19412158081614422</v>
      </c>
    </row>
    <row r="3737" spans="16:21" x14ac:dyDescent="0.3">
      <c r="P3737">
        <f t="shared" si="61"/>
        <v>3733</v>
      </c>
      <c r="Q3737">
        <v>294.83333333333331</v>
      </c>
      <c r="R3737">
        <v>42.434619942883501</v>
      </c>
      <c r="S3737">
        <v>177.33333333333334</v>
      </c>
      <c r="T3737">
        <v>48.142465347102565</v>
      </c>
      <c r="U3737">
        <v>0.29524175606797953</v>
      </c>
    </row>
    <row r="3738" spans="16:21" x14ac:dyDescent="0.3">
      <c r="P3738">
        <f t="shared" si="61"/>
        <v>3734</v>
      </c>
      <c r="Q3738">
        <v>332.08333333333331</v>
      </c>
      <c r="R3738">
        <v>45.442187714088227</v>
      </c>
      <c r="S3738">
        <v>197.5</v>
      </c>
      <c r="T3738">
        <v>42.88568313763718</v>
      </c>
      <c r="U3738">
        <v>-7.6526523746043365E-2</v>
      </c>
    </row>
    <row r="3739" spans="16:21" x14ac:dyDescent="0.3">
      <c r="P3739">
        <f t="shared" si="61"/>
        <v>3735</v>
      </c>
      <c r="Q3739">
        <v>321.33333333333331</v>
      </c>
      <c r="R3739">
        <v>48.486799203182137</v>
      </c>
      <c r="S3739">
        <v>185.16666666666666</v>
      </c>
      <c r="T3739">
        <v>39.258660499849277</v>
      </c>
      <c r="U3739">
        <v>0.28966965040049991</v>
      </c>
    </row>
    <row r="3740" spans="16:21" x14ac:dyDescent="0.3">
      <c r="P3740">
        <f t="shared" si="61"/>
        <v>3736</v>
      </c>
      <c r="Q3740">
        <v>333.5</v>
      </c>
      <c r="R3740">
        <v>46.500244378634477</v>
      </c>
      <c r="S3740">
        <v>154.41666666666666</v>
      </c>
      <c r="T3740">
        <v>28.766958108007884</v>
      </c>
      <c r="U3740">
        <v>-0.6685638406176837</v>
      </c>
    </row>
    <row r="3741" spans="16:21" x14ac:dyDescent="0.3">
      <c r="P3741">
        <f t="shared" si="61"/>
        <v>3737</v>
      </c>
      <c r="Q3741">
        <v>335</v>
      </c>
      <c r="R3741">
        <v>42.088651029161596</v>
      </c>
      <c r="S3741">
        <v>162.58333333333334</v>
      </c>
      <c r="T3741">
        <v>46.266929743379229</v>
      </c>
      <c r="U3741">
        <v>-0.57347096620612426</v>
      </c>
    </row>
    <row r="3742" spans="16:21" x14ac:dyDescent="0.3">
      <c r="P3742">
        <f t="shared" si="61"/>
        <v>3738</v>
      </c>
      <c r="Q3742">
        <v>298.91666666666669</v>
      </c>
      <c r="R3742">
        <v>57.754115687004386</v>
      </c>
      <c r="S3742">
        <v>196.33333333333334</v>
      </c>
      <c r="T3742">
        <v>35.594517793751592</v>
      </c>
      <c r="U3742">
        <v>0.3118261321699895</v>
      </c>
    </row>
    <row r="3743" spans="16:21" x14ac:dyDescent="0.3">
      <c r="P3743">
        <f t="shared" si="61"/>
        <v>3739</v>
      </c>
      <c r="Q3743">
        <v>305.75</v>
      </c>
      <c r="R3743">
        <v>42.704321688900421</v>
      </c>
      <c r="S3743">
        <v>188.91666666666666</v>
      </c>
      <c r="T3743">
        <v>53.006789159217135</v>
      </c>
      <c r="U3743">
        <v>3.7620770904394939E-2</v>
      </c>
    </row>
    <row r="3744" spans="16:21" x14ac:dyDescent="0.3">
      <c r="P3744">
        <f t="shared" si="61"/>
        <v>3740</v>
      </c>
      <c r="Q3744">
        <v>295.83333333333331</v>
      </c>
      <c r="R3744">
        <v>42.812133652491497</v>
      </c>
      <c r="S3744">
        <v>176.91666666666666</v>
      </c>
      <c r="T3744">
        <v>47.017324337724595</v>
      </c>
      <c r="U3744">
        <v>0.13507492775117863</v>
      </c>
    </row>
    <row r="3745" spans="16:21" x14ac:dyDescent="0.3">
      <c r="P3745">
        <f t="shared" si="61"/>
        <v>3741</v>
      </c>
      <c r="Q3745">
        <v>314</v>
      </c>
      <c r="R3745">
        <v>56.312440091785305</v>
      </c>
      <c r="S3745">
        <v>190</v>
      </c>
      <c r="T3745">
        <v>38.586384786723556</v>
      </c>
      <c r="U3745">
        <v>-0.57518612502939104</v>
      </c>
    </row>
    <row r="3746" spans="16:21" x14ac:dyDescent="0.3">
      <c r="P3746">
        <f t="shared" si="61"/>
        <v>3742</v>
      </c>
      <c r="Q3746">
        <v>309.5</v>
      </c>
      <c r="R3746">
        <v>35.854503964571236</v>
      </c>
      <c r="S3746">
        <v>183.91666666666666</v>
      </c>
      <c r="T3746">
        <v>44.955449327555677</v>
      </c>
      <c r="U3746">
        <v>-0.10679392857188347</v>
      </c>
    </row>
    <row r="3747" spans="16:21" x14ac:dyDescent="0.3">
      <c r="P3747">
        <f t="shared" si="61"/>
        <v>3743</v>
      </c>
      <c r="Q3747">
        <v>329.75</v>
      </c>
      <c r="R3747">
        <v>42.685158161505356</v>
      </c>
      <c r="S3747">
        <v>177</v>
      </c>
      <c r="T3747">
        <v>50.609018240554001</v>
      </c>
      <c r="U3747">
        <v>0.5611293150539125</v>
      </c>
    </row>
    <row r="3748" spans="16:21" x14ac:dyDescent="0.3">
      <c r="P3748">
        <f t="shared" si="61"/>
        <v>3744</v>
      </c>
      <c r="Q3748">
        <v>305.16666666666669</v>
      </c>
      <c r="R3748">
        <v>48.086727205470538</v>
      </c>
      <c r="S3748">
        <v>192.25</v>
      </c>
      <c r="T3748">
        <v>48.641779647466926</v>
      </c>
      <c r="U3748">
        <v>-0.50411469456264724</v>
      </c>
    </row>
    <row r="3749" spans="16:21" x14ac:dyDescent="0.3">
      <c r="P3749">
        <f t="shared" si="61"/>
        <v>3745</v>
      </c>
      <c r="Q3749">
        <v>310</v>
      </c>
      <c r="R3749">
        <v>41.120665010540513</v>
      </c>
      <c r="S3749">
        <v>203.75</v>
      </c>
      <c r="T3749">
        <v>46.331071451221391</v>
      </c>
      <c r="U3749">
        <v>-0.23557975659630287</v>
      </c>
    </row>
    <row r="3750" spans="16:21" x14ac:dyDescent="0.3">
      <c r="P3750">
        <f t="shared" si="61"/>
        <v>3746</v>
      </c>
      <c r="Q3750">
        <v>308.83333333333331</v>
      </c>
      <c r="R3750">
        <v>43.448680978688934</v>
      </c>
      <c r="S3750">
        <v>201.08333333333334</v>
      </c>
      <c r="T3750">
        <v>33.635636765283074</v>
      </c>
      <c r="U3750">
        <v>-0.12421466778592921</v>
      </c>
    </row>
    <row r="3751" spans="16:21" x14ac:dyDescent="0.3">
      <c r="P3751">
        <f t="shared" si="61"/>
        <v>3747</v>
      </c>
      <c r="Q3751">
        <v>318.58333333333331</v>
      </c>
      <c r="R3751">
        <v>42.923734340070844</v>
      </c>
      <c r="S3751">
        <v>184.66666666666666</v>
      </c>
      <c r="T3751">
        <v>45.605688108818072</v>
      </c>
      <c r="U3751">
        <v>0.16097599833996287</v>
      </c>
    </row>
    <row r="3752" spans="16:21" x14ac:dyDescent="0.3">
      <c r="P3752">
        <f t="shared" si="61"/>
        <v>3748</v>
      </c>
      <c r="Q3752">
        <v>320.25</v>
      </c>
      <c r="R3752">
        <v>33.382425969907636</v>
      </c>
      <c r="S3752">
        <v>196.33333333333334</v>
      </c>
      <c r="T3752">
        <v>38.761117662217174</v>
      </c>
      <c r="U3752">
        <v>-6.8360616276331332E-2</v>
      </c>
    </row>
    <row r="3753" spans="16:21" x14ac:dyDescent="0.3">
      <c r="P3753">
        <f t="shared" si="61"/>
        <v>3749</v>
      </c>
      <c r="Q3753">
        <v>333.33333333333331</v>
      </c>
      <c r="R3753">
        <v>38.291545075152442</v>
      </c>
      <c r="S3753">
        <v>173.5</v>
      </c>
      <c r="T3753">
        <v>44.50434095272464</v>
      </c>
      <c r="U3753">
        <v>0.36984797935954866</v>
      </c>
    </row>
    <row r="3754" spans="16:21" x14ac:dyDescent="0.3">
      <c r="P3754">
        <f t="shared" si="61"/>
        <v>3750</v>
      </c>
      <c r="Q3754">
        <v>307.58333333333331</v>
      </c>
      <c r="R3754">
        <v>45.58400503632302</v>
      </c>
      <c r="S3754">
        <v>174.66666666666666</v>
      </c>
      <c r="T3754">
        <v>34.497255051099472</v>
      </c>
      <c r="U3754">
        <v>-0.48391640296975608</v>
      </c>
    </row>
    <row r="3755" spans="16:21" x14ac:dyDescent="0.3">
      <c r="P3755">
        <f t="shared" si="61"/>
        <v>3751</v>
      </c>
      <c r="Q3755">
        <v>320.33333333333331</v>
      </c>
      <c r="R3755">
        <v>51.897334549409571</v>
      </c>
      <c r="S3755">
        <v>183.83333333333334</v>
      </c>
      <c r="T3755">
        <v>32.149744331892627</v>
      </c>
      <c r="U3755">
        <v>-1.1024329232046482E-2</v>
      </c>
    </row>
    <row r="3756" spans="16:21" x14ac:dyDescent="0.3">
      <c r="P3756">
        <f t="shared" si="61"/>
        <v>3752</v>
      </c>
      <c r="Q3756">
        <v>334.16666666666669</v>
      </c>
      <c r="R3756">
        <v>53.599242418888672</v>
      </c>
      <c r="S3756">
        <v>179.75</v>
      </c>
      <c r="T3756">
        <v>27.831065050015276</v>
      </c>
      <c r="U3756">
        <v>0.3570914038574084</v>
      </c>
    </row>
    <row r="3757" spans="16:21" x14ac:dyDescent="0.3">
      <c r="P3757">
        <f t="shared" si="61"/>
        <v>3753</v>
      </c>
      <c r="Q3757">
        <v>313.75</v>
      </c>
      <c r="R3757">
        <v>45.084012485782381</v>
      </c>
      <c r="S3757">
        <v>184.83333333333334</v>
      </c>
      <c r="T3757">
        <v>42.70370078349255</v>
      </c>
      <c r="U3757">
        <v>-7.2174649429508075E-2</v>
      </c>
    </row>
    <row r="3758" spans="16:21" x14ac:dyDescent="0.3">
      <c r="P3758">
        <f t="shared" si="61"/>
        <v>3754</v>
      </c>
      <c r="Q3758">
        <v>314.08333333333331</v>
      </c>
      <c r="R3758">
        <v>47.032789980324793</v>
      </c>
      <c r="S3758">
        <v>179</v>
      </c>
      <c r="T3758">
        <v>49.677139428696798</v>
      </c>
      <c r="U3758">
        <v>-0.55289679334763275</v>
      </c>
    </row>
    <row r="3759" spans="16:21" x14ac:dyDescent="0.3">
      <c r="P3759">
        <f t="shared" si="61"/>
        <v>3755</v>
      </c>
      <c r="Q3759">
        <v>316</v>
      </c>
      <c r="R3759">
        <v>48.682645778552342</v>
      </c>
      <c r="S3759">
        <v>183.83333333333334</v>
      </c>
      <c r="T3759">
        <v>38.68246803570495</v>
      </c>
      <c r="U3759">
        <v>2.0951190031392952E-2</v>
      </c>
    </row>
    <row r="3760" spans="16:21" x14ac:dyDescent="0.3">
      <c r="P3760">
        <f t="shared" si="61"/>
        <v>3756</v>
      </c>
      <c r="Q3760">
        <v>340.83333333333331</v>
      </c>
      <c r="R3760">
        <v>44.117267972227616</v>
      </c>
      <c r="S3760">
        <v>179.25</v>
      </c>
      <c r="T3760">
        <v>42.975944645601665</v>
      </c>
      <c r="U3760">
        <v>-0.25328692918314649</v>
      </c>
    </row>
    <row r="3761" spans="16:21" x14ac:dyDescent="0.3">
      <c r="P3761">
        <f t="shared" si="61"/>
        <v>3757</v>
      </c>
      <c r="Q3761">
        <v>333.16666666666669</v>
      </c>
      <c r="R3761">
        <v>39.641193756296616</v>
      </c>
      <c r="S3761">
        <v>176.16666666666666</v>
      </c>
      <c r="T3761">
        <v>53.711067647913964</v>
      </c>
      <c r="U3761">
        <v>-0.47322447728891914</v>
      </c>
    </row>
    <row r="3762" spans="16:21" x14ac:dyDescent="0.3">
      <c r="P3762">
        <f t="shared" si="61"/>
        <v>3758</v>
      </c>
      <c r="Q3762">
        <v>320.08333333333331</v>
      </c>
      <c r="R3762">
        <v>51.517796277920702</v>
      </c>
      <c r="S3762">
        <v>185.75</v>
      </c>
      <c r="T3762">
        <v>41.763674951499965</v>
      </c>
      <c r="U3762">
        <v>3.9389795175395488E-2</v>
      </c>
    </row>
    <row r="3763" spans="16:21" x14ac:dyDescent="0.3">
      <c r="P3763">
        <f t="shared" si="61"/>
        <v>3759</v>
      </c>
      <c r="Q3763">
        <v>324.33333333333331</v>
      </c>
      <c r="R3763">
        <v>41.772834437822198</v>
      </c>
      <c r="S3763">
        <v>192.75</v>
      </c>
      <c r="T3763">
        <v>48.334299885842405</v>
      </c>
      <c r="U3763">
        <v>0.22499210932238423</v>
      </c>
    </row>
    <row r="3764" spans="16:21" x14ac:dyDescent="0.3">
      <c r="P3764">
        <f t="shared" si="61"/>
        <v>3760</v>
      </c>
      <c r="Q3764">
        <v>310.58333333333331</v>
      </c>
      <c r="R3764">
        <v>41.383919435920944</v>
      </c>
      <c r="S3764">
        <v>204.16666666666666</v>
      </c>
      <c r="T3764">
        <v>43.032404984939902</v>
      </c>
      <c r="U3764">
        <v>-7.3211566696908148E-2</v>
      </c>
    </row>
    <row r="3765" spans="16:21" x14ac:dyDescent="0.3">
      <c r="P3765">
        <f t="shared" si="61"/>
        <v>3761</v>
      </c>
      <c r="Q3765">
        <v>322.33333333333331</v>
      </c>
      <c r="R3765">
        <v>46.751438156456501</v>
      </c>
      <c r="S3765">
        <v>186.75</v>
      </c>
      <c r="T3765">
        <v>34.675443236336051</v>
      </c>
      <c r="U3765">
        <v>0.12426821916855296</v>
      </c>
    </row>
    <row r="3766" spans="16:21" x14ac:dyDescent="0.3">
      <c r="P3766">
        <f t="shared" si="61"/>
        <v>3762</v>
      </c>
      <c r="Q3766">
        <v>329.75</v>
      </c>
      <c r="R3766">
        <v>53.86029909109137</v>
      </c>
      <c r="S3766">
        <v>181.83333333333334</v>
      </c>
      <c r="T3766">
        <v>34.495937398042962</v>
      </c>
      <c r="U3766">
        <v>-0.83715894336285979</v>
      </c>
    </row>
    <row r="3767" spans="16:21" x14ac:dyDescent="0.3">
      <c r="P3767">
        <f t="shared" si="61"/>
        <v>3763</v>
      </c>
      <c r="Q3767">
        <v>338.08333333333331</v>
      </c>
      <c r="R3767">
        <v>47.059842624883423</v>
      </c>
      <c r="S3767">
        <v>199.83333333333334</v>
      </c>
      <c r="T3767">
        <v>36.113038021627546</v>
      </c>
      <c r="U3767">
        <v>4.555777117957429E-3</v>
      </c>
    </row>
    <row r="3768" spans="16:21" x14ac:dyDescent="0.3">
      <c r="P3768">
        <f t="shared" si="61"/>
        <v>3764</v>
      </c>
      <c r="Q3768">
        <v>330.75</v>
      </c>
      <c r="R3768">
        <v>35.26039498566989</v>
      </c>
      <c r="S3768">
        <v>167</v>
      </c>
      <c r="T3768">
        <v>43.80742983890871</v>
      </c>
      <c r="U3768">
        <v>-0.58706376052362763</v>
      </c>
    </row>
    <row r="3769" spans="16:21" x14ac:dyDescent="0.3">
      <c r="P3769">
        <f t="shared" si="61"/>
        <v>3765</v>
      </c>
      <c r="Q3769">
        <v>333.33333333333331</v>
      </c>
      <c r="R3769">
        <v>38.685993080261845</v>
      </c>
      <c r="S3769">
        <v>191</v>
      </c>
      <c r="T3769">
        <v>34.543779863713922</v>
      </c>
      <c r="U3769">
        <v>-0.14333367736817942</v>
      </c>
    </row>
    <row r="3770" spans="16:21" x14ac:dyDescent="0.3">
      <c r="P3770">
        <f t="shared" si="61"/>
        <v>3766</v>
      </c>
      <c r="Q3770">
        <v>329.66666666666669</v>
      </c>
      <c r="R3770">
        <v>51.353203552957844</v>
      </c>
      <c r="S3770">
        <v>206.41666666666666</v>
      </c>
      <c r="T3770">
        <v>52.981057220882498</v>
      </c>
      <c r="U3770">
        <v>0.16033920893440098</v>
      </c>
    </row>
    <row r="3771" spans="16:21" x14ac:dyDescent="0.3">
      <c r="P3771">
        <f t="shared" si="61"/>
        <v>3767</v>
      </c>
      <c r="Q3771">
        <v>324.83333333333331</v>
      </c>
      <c r="R3771">
        <v>51.030887853843211</v>
      </c>
      <c r="S3771">
        <v>166.75</v>
      </c>
      <c r="T3771">
        <v>36.312094153576183</v>
      </c>
      <c r="U3771">
        <v>-0.16285292659969983</v>
      </c>
    </row>
    <row r="3772" spans="16:21" x14ac:dyDescent="0.3">
      <c r="P3772">
        <f t="shared" si="61"/>
        <v>3768</v>
      </c>
      <c r="Q3772">
        <v>337.75</v>
      </c>
      <c r="R3772">
        <v>46.16398635693885</v>
      </c>
      <c r="S3772">
        <v>177.08333333333334</v>
      </c>
      <c r="T3772">
        <v>50.129755876549268</v>
      </c>
      <c r="U3772">
        <v>0.17925970757661491</v>
      </c>
    </row>
    <row r="3773" spans="16:21" x14ac:dyDescent="0.3">
      <c r="P3773">
        <f t="shared" si="61"/>
        <v>3769</v>
      </c>
      <c r="Q3773">
        <v>330.66666666666669</v>
      </c>
      <c r="R3773">
        <v>48.580454979967129</v>
      </c>
      <c r="S3773">
        <v>171.16666666666666</v>
      </c>
      <c r="T3773">
        <v>43.582384542659483</v>
      </c>
      <c r="U3773">
        <v>-0.15141123822178695</v>
      </c>
    </row>
    <row r="3774" spans="16:21" x14ac:dyDescent="0.3">
      <c r="P3774">
        <f t="shared" si="61"/>
        <v>3770</v>
      </c>
      <c r="Q3774">
        <v>315</v>
      </c>
      <c r="R3774">
        <v>47.646425030445023</v>
      </c>
      <c r="S3774">
        <v>181.66666666666666</v>
      </c>
      <c r="T3774">
        <v>38.481006727837574</v>
      </c>
      <c r="U3774">
        <v>-0.13486506714339497</v>
      </c>
    </row>
    <row r="3775" spans="16:21" x14ac:dyDescent="0.3">
      <c r="P3775">
        <f t="shared" si="61"/>
        <v>3771</v>
      </c>
      <c r="Q3775">
        <v>317.66666666666669</v>
      </c>
      <c r="R3775">
        <v>58.303802048694394</v>
      </c>
      <c r="S3775">
        <v>176.08333333333334</v>
      </c>
      <c r="T3775">
        <v>49.853345530727047</v>
      </c>
      <c r="U3775">
        <v>-5.6099354960107511E-2</v>
      </c>
    </row>
    <row r="3776" spans="16:21" x14ac:dyDescent="0.3">
      <c r="P3776">
        <f t="shared" si="61"/>
        <v>3772</v>
      </c>
      <c r="Q3776">
        <v>309.91666666666669</v>
      </c>
      <c r="R3776">
        <v>53.398090420969808</v>
      </c>
      <c r="S3776">
        <v>217.16666666666666</v>
      </c>
      <c r="T3776">
        <v>28.331907272489904</v>
      </c>
      <c r="U3776">
        <v>2.9213995325136546E-2</v>
      </c>
    </row>
    <row r="3777" spans="16:21" x14ac:dyDescent="0.3">
      <c r="P3777">
        <f t="shared" si="61"/>
        <v>3773</v>
      </c>
      <c r="Q3777">
        <v>303.25</v>
      </c>
      <c r="R3777">
        <v>50.657719505071931</v>
      </c>
      <c r="S3777">
        <v>167.5</v>
      </c>
      <c r="T3777">
        <v>34.885527085024819</v>
      </c>
      <c r="U3777">
        <v>5.6457405945335666E-2</v>
      </c>
    </row>
    <row r="3778" spans="16:21" x14ac:dyDescent="0.3">
      <c r="P3778">
        <f t="shared" si="61"/>
        <v>3774</v>
      </c>
      <c r="Q3778">
        <v>303</v>
      </c>
      <c r="R3778">
        <v>48.243699541541645</v>
      </c>
      <c r="S3778">
        <v>160.75</v>
      </c>
      <c r="T3778">
        <v>29.878922336657325</v>
      </c>
      <c r="U3778">
        <v>0.13855807412750276</v>
      </c>
    </row>
    <row r="3779" spans="16:21" x14ac:dyDescent="0.3">
      <c r="P3779">
        <f t="shared" si="61"/>
        <v>3775</v>
      </c>
      <c r="Q3779">
        <v>323.41666666666669</v>
      </c>
      <c r="R3779">
        <v>42.459517261276218</v>
      </c>
      <c r="S3779">
        <v>162.08333333333334</v>
      </c>
      <c r="T3779">
        <v>48.417611997238701</v>
      </c>
      <c r="U3779">
        <v>-9.9338868609449085E-2</v>
      </c>
    </row>
    <row r="3780" spans="16:21" x14ac:dyDescent="0.3">
      <c r="P3780">
        <f t="shared" si="61"/>
        <v>3776</v>
      </c>
      <c r="Q3780">
        <v>311.58333333333331</v>
      </c>
      <c r="R3780">
        <v>46.788612315650582</v>
      </c>
      <c r="S3780">
        <v>185.41666666666666</v>
      </c>
      <c r="T3780">
        <v>58.932100117359013</v>
      </c>
      <c r="U3780">
        <v>-0.55425118122111705</v>
      </c>
    </row>
    <row r="3781" spans="16:21" x14ac:dyDescent="0.3">
      <c r="P3781">
        <f t="shared" si="61"/>
        <v>3777</v>
      </c>
      <c r="Q3781">
        <v>295.91666666666669</v>
      </c>
      <c r="R3781">
        <v>52.23627846505525</v>
      </c>
      <c r="S3781">
        <v>181.75</v>
      </c>
      <c r="T3781">
        <v>34.393775863981816</v>
      </c>
      <c r="U3781">
        <v>-0.41068670666713741</v>
      </c>
    </row>
    <row r="3782" spans="16:21" x14ac:dyDescent="0.3">
      <c r="P3782">
        <f t="shared" ref="P3782:P3845" si="62">P3781+1</f>
        <v>3778</v>
      </c>
      <c r="Q3782">
        <v>336.66666666666669</v>
      </c>
      <c r="R3782">
        <v>50.113205179207412</v>
      </c>
      <c r="S3782">
        <v>172.08333333333334</v>
      </c>
      <c r="T3782">
        <v>42.184569202350289</v>
      </c>
      <c r="U3782">
        <v>-6.5608660884706543E-2</v>
      </c>
    </row>
    <row r="3783" spans="16:21" x14ac:dyDescent="0.3">
      <c r="P3783">
        <f t="shared" si="62"/>
        <v>3779</v>
      </c>
      <c r="Q3783">
        <v>323.91666666666669</v>
      </c>
      <c r="R3783">
        <v>51.286110707628815</v>
      </c>
      <c r="S3783">
        <v>170.5</v>
      </c>
      <c r="T3783">
        <v>52.828194951353218</v>
      </c>
      <c r="U3783">
        <v>0.20234622162022628</v>
      </c>
    </row>
    <row r="3784" spans="16:21" x14ac:dyDescent="0.3">
      <c r="P3784">
        <f t="shared" si="62"/>
        <v>3780</v>
      </c>
      <c r="Q3784">
        <v>313.41666666666669</v>
      </c>
      <c r="R3784">
        <v>47.774961744589362</v>
      </c>
      <c r="S3784">
        <v>180</v>
      </c>
      <c r="T3784">
        <v>49.806899850595727</v>
      </c>
      <c r="U3784">
        <v>0.20554159954066017</v>
      </c>
    </row>
    <row r="3785" spans="16:21" x14ac:dyDescent="0.3">
      <c r="P3785">
        <f t="shared" si="62"/>
        <v>3781</v>
      </c>
      <c r="Q3785">
        <v>299.66666666666669</v>
      </c>
      <c r="R3785">
        <v>51.331955904384785</v>
      </c>
      <c r="S3785">
        <v>178</v>
      </c>
      <c r="T3785">
        <v>37.214366727234406</v>
      </c>
      <c r="U3785">
        <v>9.0086452083188176E-2</v>
      </c>
    </row>
    <row r="3786" spans="16:21" x14ac:dyDescent="0.3">
      <c r="P3786">
        <f t="shared" si="62"/>
        <v>3782</v>
      </c>
      <c r="Q3786">
        <v>326.41666666666669</v>
      </c>
      <c r="R3786">
        <v>41.870923591727106</v>
      </c>
      <c r="S3786">
        <v>191.16666666666666</v>
      </c>
      <c r="T3786">
        <v>51.339924803099201</v>
      </c>
      <c r="U3786">
        <v>0.35545602131004184</v>
      </c>
    </row>
    <row r="3787" spans="16:21" x14ac:dyDescent="0.3">
      <c r="P3787">
        <f t="shared" si="62"/>
        <v>3783</v>
      </c>
      <c r="Q3787">
        <v>331.75</v>
      </c>
      <c r="R3787">
        <v>43.568389291486845</v>
      </c>
      <c r="S3787">
        <v>173.16666666666666</v>
      </c>
      <c r="T3787">
        <v>28.45996656655975</v>
      </c>
      <c r="U3787">
        <v>0.19549831239979459</v>
      </c>
    </row>
    <row r="3788" spans="16:21" x14ac:dyDescent="0.3">
      <c r="P3788">
        <f t="shared" si="62"/>
        <v>3784</v>
      </c>
      <c r="Q3788">
        <v>334.75</v>
      </c>
      <c r="R3788">
        <v>42.30651142662213</v>
      </c>
      <c r="S3788">
        <v>189.41666666666666</v>
      </c>
      <c r="T3788">
        <v>41.755692771020826</v>
      </c>
      <c r="U3788">
        <v>5.9142396520007107E-2</v>
      </c>
    </row>
    <row r="3789" spans="16:21" x14ac:dyDescent="0.3">
      <c r="P3789">
        <f t="shared" si="62"/>
        <v>3785</v>
      </c>
      <c r="Q3789">
        <v>320</v>
      </c>
      <c r="R3789">
        <v>50.177865456973976</v>
      </c>
      <c r="S3789">
        <v>186.5</v>
      </c>
      <c r="T3789">
        <v>44.987877154952436</v>
      </c>
      <c r="U3789">
        <v>8.682571894469264E-2</v>
      </c>
    </row>
    <row r="3790" spans="16:21" x14ac:dyDescent="0.3">
      <c r="P3790">
        <f t="shared" si="62"/>
        <v>3786</v>
      </c>
      <c r="Q3790">
        <v>342.58333333333331</v>
      </c>
      <c r="R3790">
        <v>37.230140119711344</v>
      </c>
      <c r="S3790">
        <v>171.08333333333334</v>
      </c>
      <c r="T3790">
        <v>42.692256767226418</v>
      </c>
      <c r="U3790">
        <v>-4.7791790360862577E-2</v>
      </c>
    </row>
    <row r="3791" spans="16:21" x14ac:dyDescent="0.3">
      <c r="P3791">
        <f t="shared" si="62"/>
        <v>3787</v>
      </c>
      <c r="Q3791">
        <v>321.58333333333331</v>
      </c>
      <c r="R3791">
        <v>40.951097961378657</v>
      </c>
      <c r="S3791">
        <v>182.08333333333334</v>
      </c>
      <c r="T3791">
        <v>47.860513869773584</v>
      </c>
      <c r="U3791">
        <v>0.35944580521026237</v>
      </c>
    </row>
    <row r="3792" spans="16:21" x14ac:dyDescent="0.3">
      <c r="P3792">
        <f t="shared" si="62"/>
        <v>3788</v>
      </c>
      <c r="Q3792">
        <v>323.5</v>
      </c>
      <c r="R3792">
        <v>57.21808360045879</v>
      </c>
      <c r="S3792">
        <v>194.66666666666666</v>
      </c>
      <c r="T3792">
        <v>34.599877386365357</v>
      </c>
      <c r="U3792">
        <v>-3.8388905004670633E-2</v>
      </c>
    </row>
    <row r="3793" spans="16:21" x14ac:dyDescent="0.3">
      <c r="P3793">
        <f t="shared" si="62"/>
        <v>3789</v>
      </c>
      <c r="Q3793">
        <v>313.08333333333331</v>
      </c>
      <c r="R3793">
        <v>47.43887614285331</v>
      </c>
      <c r="S3793">
        <v>174.91666666666666</v>
      </c>
      <c r="T3793">
        <v>40.57419317146249</v>
      </c>
      <c r="U3793">
        <v>0.46343012191452987</v>
      </c>
    </row>
    <row r="3794" spans="16:21" x14ac:dyDescent="0.3">
      <c r="P3794">
        <f t="shared" si="62"/>
        <v>3790</v>
      </c>
      <c r="Q3794">
        <v>319</v>
      </c>
      <c r="R3794">
        <v>46.218847001865136</v>
      </c>
      <c r="S3794">
        <v>181.91666666666666</v>
      </c>
      <c r="T3794">
        <v>43.397650404210388</v>
      </c>
      <c r="U3794">
        <v>6.3498011621884773E-2</v>
      </c>
    </row>
    <row r="3795" spans="16:21" x14ac:dyDescent="0.3">
      <c r="P3795">
        <f t="shared" si="62"/>
        <v>3791</v>
      </c>
      <c r="Q3795">
        <v>330.83333333333331</v>
      </c>
      <c r="R3795">
        <v>32.242922643675783</v>
      </c>
      <c r="S3795">
        <v>199.41666666666666</v>
      </c>
      <c r="T3795">
        <v>32.44424121286842</v>
      </c>
      <c r="U3795">
        <v>-0.27523661618393352</v>
      </c>
    </row>
    <row r="3796" spans="16:21" x14ac:dyDescent="0.3">
      <c r="P3796">
        <f t="shared" si="62"/>
        <v>3792</v>
      </c>
      <c r="Q3796">
        <v>335.58333333333331</v>
      </c>
      <c r="R3796">
        <v>36.741005908269884</v>
      </c>
      <c r="S3796">
        <v>180.75</v>
      </c>
      <c r="T3796">
        <v>45.758506412370025</v>
      </c>
      <c r="U3796">
        <v>-2.5428060514283094E-2</v>
      </c>
    </row>
    <row r="3797" spans="16:21" x14ac:dyDescent="0.3">
      <c r="P3797">
        <f t="shared" si="62"/>
        <v>3793</v>
      </c>
      <c r="Q3797">
        <v>324.41666666666669</v>
      </c>
      <c r="R3797">
        <v>36.290390246488549</v>
      </c>
      <c r="S3797">
        <v>186.33333333333334</v>
      </c>
      <c r="T3797">
        <v>40.05526485275368</v>
      </c>
      <c r="U3797">
        <v>-0.13575292813059905</v>
      </c>
    </row>
    <row r="3798" spans="16:21" x14ac:dyDescent="0.3">
      <c r="P3798">
        <f t="shared" si="62"/>
        <v>3794</v>
      </c>
      <c r="Q3798">
        <v>297.75</v>
      </c>
      <c r="R3798">
        <v>47.658110060570536</v>
      </c>
      <c r="S3798">
        <v>168.33333333333334</v>
      </c>
      <c r="T3798">
        <v>37.741545310496285</v>
      </c>
      <c r="U3798">
        <v>-0.32569144612716749</v>
      </c>
    </row>
    <row r="3799" spans="16:21" x14ac:dyDescent="0.3">
      <c r="P3799">
        <f t="shared" si="62"/>
        <v>3795</v>
      </c>
      <c r="Q3799">
        <v>329.33333333333331</v>
      </c>
      <c r="R3799">
        <v>50.431471655438934</v>
      </c>
      <c r="S3799">
        <v>180.08333333333334</v>
      </c>
      <c r="T3799">
        <v>37.70087612517861</v>
      </c>
      <c r="U3799">
        <v>-6.6238198844556964E-2</v>
      </c>
    </row>
    <row r="3800" spans="16:21" x14ac:dyDescent="0.3">
      <c r="P3800">
        <f t="shared" si="62"/>
        <v>3796</v>
      </c>
      <c r="Q3800">
        <v>309.66666666666669</v>
      </c>
      <c r="R3800">
        <v>43.986223738664883</v>
      </c>
      <c r="S3800">
        <v>190.5</v>
      </c>
      <c r="T3800">
        <v>45.836666545463359</v>
      </c>
      <c r="U3800">
        <v>-4.9463430956336277E-2</v>
      </c>
    </row>
    <row r="3801" spans="16:21" x14ac:dyDescent="0.3">
      <c r="P3801">
        <f t="shared" si="62"/>
        <v>3797</v>
      </c>
      <c r="Q3801">
        <v>327.66666666666669</v>
      </c>
      <c r="R3801">
        <v>43.160026399295518</v>
      </c>
      <c r="S3801">
        <v>169.5</v>
      </c>
      <c r="T3801">
        <v>40.459856648287818</v>
      </c>
      <c r="U3801">
        <v>-0.15706397471425468</v>
      </c>
    </row>
    <row r="3802" spans="16:21" x14ac:dyDescent="0.3">
      <c r="P3802">
        <f t="shared" si="62"/>
        <v>3798</v>
      </c>
      <c r="Q3802">
        <v>332.25</v>
      </c>
      <c r="R3802">
        <v>44.068386937494402</v>
      </c>
      <c r="S3802">
        <v>191.83333333333334</v>
      </c>
      <c r="T3802">
        <v>60.881155964018568</v>
      </c>
      <c r="U3802">
        <v>0.5954640358989427</v>
      </c>
    </row>
    <row r="3803" spans="16:21" x14ac:dyDescent="0.3">
      <c r="P3803">
        <f t="shared" si="62"/>
        <v>3799</v>
      </c>
      <c r="Q3803">
        <v>294.41666666666669</v>
      </c>
      <c r="R3803">
        <v>50.153325518913071</v>
      </c>
      <c r="S3803">
        <v>181.75</v>
      </c>
      <c r="T3803">
        <v>55.592878876868589</v>
      </c>
      <c r="U3803">
        <v>-0.43005596828051029</v>
      </c>
    </row>
    <row r="3804" spans="16:21" x14ac:dyDescent="0.3">
      <c r="P3804">
        <f t="shared" si="62"/>
        <v>3800</v>
      </c>
      <c r="Q3804">
        <v>342.75</v>
      </c>
      <c r="R3804">
        <v>44.883941246487943</v>
      </c>
      <c r="S3804">
        <v>191</v>
      </c>
      <c r="T3804">
        <v>47.665501151251938</v>
      </c>
      <c r="U3804">
        <v>0.20851064134436165</v>
      </c>
    </row>
    <row r="3805" spans="16:21" x14ac:dyDescent="0.3">
      <c r="P3805">
        <f t="shared" si="62"/>
        <v>3801</v>
      </c>
      <c r="Q3805">
        <v>322.16666666666669</v>
      </c>
      <c r="R3805">
        <v>48.762566367941361</v>
      </c>
      <c r="S3805">
        <v>193</v>
      </c>
      <c r="T3805">
        <v>38.586384786723556</v>
      </c>
      <c r="U3805">
        <v>-0.14779717962279174</v>
      </c>
    </row>
    <row r="3806" spans="16:21" x14ac:dyDescent="0.3">
      <c r="P3806">
        <f t="shared" si="62"/>
        <v>3802</v>
      </c>
      <c r="Q3806">
        <v>327.75</v>
      </c>
      <c r="R3806">
        <v>44.966907023640474</v>
      </c>
      <c r="S3806">
        <v>191.16666666666666</v>
      </c>
      <c r="T3806">
        <v>35.31117086530535</v>
      </c>
      <c r="U3806">
        <v>-3.6041089800682519E-2</v>
      </c>
    </row>
    <row r="3807" spans="16:21" x14ac:dyDescent="0.3">
      <c r="P3807">
        <f t="shared" si="62"/>
        <v>3803</v>
      </c>
      <c r="Q3807">
        <v>336.25</v>
      </c>
      <c r="R3807">
        <v>56.802888850992268</v>
      </c>
      <c r="S3807">
        <v>194.5</v>
      </c>
      <c r="T3807">
        <v>46.321995560719017</v>
      </c>
      <c r="U3807">
        <v>5.1186011115863232E-2</v>
      </c>
    </row>
    <row r="3808" spans="16:21" x14ac:dyDescent="0.3">
      <c r="P3808">
        <f t="shared" si="62"/>
        <v>3804</v>
      </c>
      <c r="Q3808">
        <v>313.5</v>
      </c>
      <c r="R3808">
        <v>46.04444493194493</v>
      </c>
      <c r="S3808">
        <v>193.91666666666666</v>
      </c>
      <c r="T3808">
        <v>32.447043101962429</v>
      </c>
      <c r="U3808">
        <v>0.23673385316957657</v>
      </c>
    </row>
    <row r="3809" spans="16:21" x14ac:dyDescent="0.3">
      <c r="P3809">
        <f t="shared" si="62"/>
        <v>3805</v>
      </c>
      <c r="Q3809">
        <v>331.83333333333331</v>
      </c>
      <c r="R3809">
        <v>48.933783335392725</v>
      </c>
      <c r="S3809">
        <v>168.66666666666666</v>
      </c>
      <c r="T3809">
        <v>35.118845842842489</v>
      </c>
      <c r="U3809">
        <v>-0.1294294455218222</v>
      </c>
    </row>
    <row r="3810" spans="16:21" x14ac:dyDescent="0.3">
      <c r="P3810">
        <f t="shared" si="62"/>
        <v>3806</v>
      </c>
      <c r="Q3810">
        <v>336.25</v>
      </c>
      <c r="R3810">
        <v>42.550771812250147</v>
      </c>
      <c r="S3810">
        <v>204.25</v>
      </c>
      <c r="T3810">
        <v>39.986645497988675</v>
      </c>
      <c r="U3810">
        <v>-0.52985161846760809</v>
      </c>
    </row>
    <row r="3811" spans="16:21" x14ac:dyDescent="0.3">
      <c r="P3811">
        <f t="shared" si="62"/>
        <v>3807</v>
      </c>
      <c r="Q3811">
        <v>323.83333333333331</v>
      </c>
      <c r="R3811">
        <v>64.651279018963621</v>
      </c>
      <c r="S3811">
        <v>204.25</v>
      </c>
      <c r="T3811">
        <v>47.631397208144122</v>
      </c>
      <c r="U3811">
        <v>-0.66129400385761117</v>
      </c>
    </row>
    <row r="3812" spans="16:21" x14ac:dyDescent="0.3">
      <c r="P3812">
        <f t="shared" si="62"/>
        <v>3808</v>
      </c>
      <c r="Q3812">
        <v>308.75</v>
      </c>
      <c r="R3812">
        <v>49.695664709399864</v>
      </c>
      <c r="S3812">
        <v>167.75</v>
      </c>
      <c r="T3812">
        <v>35.244922264839026</v>
      </c>
      <c r="U3812">
        <v>-0.14443300441723922</v>
      </c>
    </row>
    <row r="3813" spans="16:21" x14ac:dyDescent="0.3">
      <c r="P3813">
        <f t="shared" si="62"/>
        <v>3809</v>
      </c>
      <c r="Q3813">
        <v>323.41666666666669</v>
      </c>
      <c r="R3813">
        <v>51.600666544908066</v>
      </c>
      <c r="S3813">
        <v>179.75</v>
      </c>
      <c r="T3813">
        <v>44.798792597366038</v>
      </c>
      <c r="U3813">
        <v>-0.51945438229363416</v>
      </c>
    </row>
    <row r="3814" spans="16:21" x14ac:dyDescent="0.3">
      <c r="P3814">
        <f t="shared" si="62"/>
        <v>3810</v>
      </c>
      <c r="Q3814">
        <v>294.66666666666669</v>
      </c>
      <c r="R3814">
        <v>50.944414152420379</v>
      </c>
      <c r="S3814">
        <v>183.58333333333334</v>
      </c>
      <c r="T3814">
        <v>41.83617037343587</v>
      </c>
      <c r="U3814">
        <v>9.0227231660227947E-2</v>
      </c>
    </row>
    <row r="3815" spans="16:21" x14ac:dyDescent="0.3">
      <c r="P3815">
        <f t="shared" si="62"/>
        <v>3811</v>
      </c>
      <c r="Q3815">
        <v>315.25</v>
      </c>
      <c r="R3815">
        <v>56.186580410110544</v>
      </c>
      <c r="S3815">
        <v>171.5</v>
      </c>
      <c r="T3815">
        <v>44.819841385464336</v>
      </c>
      <c r="U3815">
        <v>-0.51974639488868746</v>
      </c>
    </row>
    <row r="3816" spans="16:21" x14ac:dyDescent="0.3">
      <c r="P3816">
        <f t="shared" si="62"/>
        <v>3812</v>
      </c>
      <c r="Q3816">
        <v>311.75</v>
      </c>
      <c r="R3816">
        <v>52.856796243159771</v>
      </c>
      <c r="S3816">
        <v>177.5</v>
      </c>
      <c r="T3816">
        <v>39.59912763042778</v>
      </c>
      <c r="U3816">
        <v>-0.17262486880241468</v>
      </c>
    </row>
    <row r="3817" spans="16:21" x14ac:dyDescent="0.3">
      <c r="P3817">
        <f t="shared" si="62"/>
        <v>3813</v>
      </c>
      <c r="Q3817">
        <v>309.41666666666669</v>
      </c>
      <c r="R3817">
        <v>42.696515364165627</v>
      </c>
      <c r="S3817">
        <v>196.58333333333334</v>
      </c>
      <c r="T3817">
        <v>53.710432934957879</v>
      </c>
      <c r="U3817">
        <v>-0.16427339894202309</v>
      </c>
    </row>
    <row r="3818" spans="16:21" x14ac:dyDescent="0.3">
      <c r="P3818">
        <f t="shared" si="62"/>
        <v>3814</v>
      </c>
      <c r="Q3818">
        <v>360.58333333333331</v>
      </c>
      <c r="R3818">
        <v>39.649506091921751</v>
      </c>
      <c r="S3818">
        <v>192.58333333333334</v>
      </c>
      <c r="T3818">
        <v>38.189618611567354</v>
      </c>
      <c r="U3818">
        <v>-0.44284324708312256</v>
      </c>
    </row>
    <row r="3819" spans="16:21" x14ac:dyDescent="0.3">
      <c r="P3819">
        <f t="shared" si="62"/>
        <v>3815</v>
      </c>
      <c r="Q3819">
        <v>341.91666666666669</v>
      </c>
      <c r="R3819">
        <v>39.599031974700345</v>
      </c>
      <c r="S3819">
        <v>188.33333333333334</v>
      </c>
      <c r="T3819">
        <v>44.514212915822213</v>
      </c>
      <c r="U3819">
        <v>0.51368622455305923</v>
      </c>
    </row>
    <row r="3820" spans="16:21" x14ac:dyDescent="0.3">
      <c r="P3820">
        <f t="shared" si="62"/>
        <v>3816</v>
      </c>
      <c r="Q3820">
        <v>297.16666666666669</v>
      </c>
      <c r="R3820">
        <v>43.180031860978964</v>
      </c>
      <c r="S3820">
        <v>187</v>
      </c>
      <c r="T3820">
        <v>43.622346233428239</v>
      </c>
      <c r="U3820">
        <v>0.34295768508868835</v>
      </c>
    </row>
    <row r="3821" spans="16:21" x14ac:dyDescent="0.3">
      <c r="P3821">
        <f t="shared" si="62"/>
        <v>3817</v>
      </c>
      <c r="Q3821">
        <v>320.91666666666669</v>
      </c>
      <c r="R3821">
        <v>33.167504177030466</v>
      </c>
      <c r="S3821">
        <v>169.5</v>
      </c>
      <c r="T3821">
        <v>42.078930162687875</v>
      </c>
      <c r="U3821">
        <v>-0.59851419141665363</v>
      </c>
    </row>
    <row r="3822" spans="16:21" x14ac:dyDescent="0.3">
      <c r="P3822">
        <f t="shared" si="62"/>
        <v>3818</v>
      </c>
      <c r="Q3822">
        <v>317.08333333333331</v>
      </c>
      <c r="R3822">
        <v>46.376832643687656</v>
      </c>
      <c r="S3822">
        <v>176.66666666666666</v>
      </c>
      <c r="T3822">
        <v>47.725223621235884</v>
      </c>
      <c r="U3822">
        <v>0.23380219377291786</v>
      </c>
    </row>
    <row r="3823" spans="16:21" x14ac:dyDescent="0.3">
      <c r="P3823">
        <f t="shared" si="62"/>
        <v>3819</v>
      </c>
      <c r="Q3823">
        <v>333.91666666666669</v>
      </c>
      <c r="R3823">
        <v>46.103556031914565</v>
      </c>
      <c r="S3823">
        <v>195.83333333333334</v>
      </c>
      <c r="T3823">
        <v>50.083264004389086</v>
      </c>
      <c r="U3823">
        <v>0.42366849558082675</v>
      </c>
    </row>
    <row r="3824" spans="16:21" x14ac:dyDescent="0.3">
      <c r="P3824">
        <f t="shared" si="62"/>
        <v>3820</v>
      </c>
      <c r="Q3824">
        <v>313.41666666666669</v>
      </c>
      <c r="R3824">
        <v>48.312351767776121</v>
      </c>
      <c r="S3824">
        <v>187.66666666666666</v>
      </c>
      <c r="T3824">
        <v>36.172147329461161</v>
      </c>
      <c r="U3824">
        <v>-6.6343526990538249E-2</v>
      </c>
    </row>
    <row r="3825" spans="16:21" x14ac:dyDescent="0.3">
      <c r="P3825">
        <f t="shared" si="62"/>
        <v>3821</v>
      </c>
      <c r="Q3825">
        <v>332.08333333333331</v>
      </c>
      <c r="R3825">
        <v>37.115197410062173</v>
      </c>
      <c r="S3825">
        <v>198.66666666666666</v>
      </c>
      <c r="T3825">
        <v>49.047904845130454</v>
      </c>
      <c r="U3825">
        <v>-0.28702957828109177</v>
      </c>
    </row>
    <row r="3826" spans="16:21" x14ac:dyDescent="0.3">
      <c r="P3826">
        <f t="shared" si="62"/>
        <v>3822</v>
      </c>
      <c r="Q3826">
        <v>315.16666666666669</v>
      </c>
      <c r="R3826">
        <v>47.710935154672249</v>
      </c>
      <c r="S3826">
        <v>202.5</v>
      </c>
      <c r="T3826">
        <v>39.693141152413908</v>
      </c>
      <c r="U3826">
        <v>1.7665329235734974E-2</v>
      </c>
    </row>
    <row r="3827" spans="16:21" x14ac:dyDescent="0.3">
      <c r="P3827">
        <f t="shared" si="62"/>
        <v>3823</v>
      </c>
      <c r="Q3827">
        <v>335.25</v>
      </c>
      <c r="R3827">
        <v>45.023478723479776</v>
      </c>
      <c r="S3827">
        <v>166.25</v>
      </c>
      <c r="T3827">
        <v>41.087766372176347</v>
      </c>
      <c r="U3827">
        <v>0.47870771182820704</v>
      </c>
    </row>
    <row r="3828" spans="16:21" x14ac:dyDescent="0.3">
      <c r="P3828">
        <f t="shared" si="62"/>
        <v>3824</v>
      </c>
      <c r="Q3828">
        <v>336</v>
      </c>
      <c r="R3828">
        <v>47.153521029235407</v>
      </c>
      <c r="S3828">
        <v>183.91666666666666</v>
      </c>
      <c r="T3828">
        <v>41.620489563617021</v>
      </c>
      <c r="U3828">
        <v>0.492632995974631</v>
      </c>
    </row>
    <row r="3829" spans="16:21" x14ac:dyDescent="0.3">
      <c r="P3829">
        <f t="shared" si="62"/>
        <v>3825</v>
      </c>
      <c r="Q3829">
        <v>292.83333333333331</v>
      </c>
      <c r="R3829">
        <v>36.188479666961101</v>
      </c>
      <c r="S3829">
        <v>197.08333333333334</v>
      </c>
      <c r="T3829">
        <v>47.073363117069903</v>
      </c>
      <c r="U3829">
        <v>-0.61956622511310966</v>
      </c>
    </row>
    <row r="3830" spans="16:21" x14ac:dyDescent="0.3">
      <c r="P3830">
        <f t="shared" si="62"/>
        <v>3826</v>
      </c>
      <c r="Q3830">
        <v>308.33333333333331</v>
      </c>
      <c r="R3830">
        <v>44.000688699844382</v>
      </c>
      <c r="S3830">
        <v>198.33333333333334</v>
      </c>
      <c r="T3830">
        <v>38.17503547258778</v>
      </c>
      <c r="U3830">
        <v>0.20385697720604576</v>
      </c>
    </row>
    <row r="3831" spans="16:21" x14ac:dyDescent="0.3">
      <c r="P3831">
        <f t="shared" si="62"/>
        <v>3827</v>
      </c>
      <c r="Q3831">
        <v>316.41666666666669</v>
      </c>
      <c r="R3831">
        <v>22.141931973410799</v>
      </c>
      <c r="S3831">
        <v>198.66666666666666</v>
      </c>
      <c r="T3831">
        <v>34.418106580781902</v>
      </c>
      <c r="U3831">
        <v>-0.12469803987590258</v>
      </c>
    </row>
    <row r="3832" spans="16:21" x14ac:dyDescent="0.3">
      <c r="P3832">
        <f t="shared" si="62"/>
        <v>3828</v>
      </c>
      <c r="Q3832">
        <v>330.25</v>
      </c>
      <c r="R3832">
        <v>37.455731446359692</v>
      </c>
      <c r="S3832">
        <v>180.83333333333334</v>
      </c>
      <c r="T3832">
        <v>52.247371979726218</v>
      </c>
      <c r="U3832">
        <v>4.7685191989294891E-2</v>
      </c>
    </row>
    <row r="3833" spans="16:21" x14ac:dyDescent="0.3">
      <c r="P3833">
        <f t="shared" si="62"/>
        <v>3829</v>
      </c>
      <c r="Q3833">
        <v>348</v>
      </c>
      <c r="R3833">
        <v>48.255004450786807</v>
      </c>
      <c r="S3833">
        <v>161.58333333333334</v>
      </c>
      <c r="T3833">
        <v>34.705143274404897</v>
      </c>
      <c r="U3833">
        <v>0.14363522301140838</v>
      </c>
    </row>
    <row r="3834" spans="16:21" x14ac:dyDescent="0.3">
      <c r="P3834">
        <f t="shared" si="62"/>
        <v>3830</v>
      </c>
      <c r="Q3834">
        <v>334.75</v>
      </c>
      <c r="R3834">
        <v>48.965897223568682</v>
      </c>
      <c r="S3834">
        <v>185.25</v>
      </c>
      <c r="T3834">
        <v>44.746000329130489</v>
      </c>
      <c r="U3834">
        <v>-0.23501835926312953</v>
      </c>
    </row>
    <row r="3835" spans="16:21" x14ac:dyDescent="0.3">
      <c r="P3835">
        <f t="shared" si="62"/>
        <v>3831</v>
      </c>
      <c r="Q3835">
        <v>314.83333333333331</v>
      </c>
      <c r="R3835">
        <v>33.929963516668145</v>
      </c>
      <c r="S3835">
        <v>201.25</v>
      </c>
      <c r="T3835">
        <v>47.751487363793657</v>
      </c>
      <c r="U3835">
        <v>0.27513332601521279</v>
      </c>
    </row>
    <row r="3836" spans="16:21" x14ac:dyDescent="0.3">
      <c r="P3836">
        <f t="shared" si="62"/>
        <v>3832</v>
      </c>
      <c r="Q3836">
        <v>325.83333333333331</v>
      </c>
      <c r="R3836">
        <v>41.01847329576222</v>
      </c>
      <c r="S3836">
        <v>158.08333333333334</v>
      </c>
      <c r="T3836">
        <v>41.60301198303565</v>
      </c>
      <c r="U3836">
        <v>-7.1536083964602995E-2</v>
      </c>
    </row>
    <row r="3837" spans="16:21" x14ac:dyDescent="0.3">
      <c r="P3837">
        <f t="shared" si="62"/>
        <v>3833</v>
      </c>
      <c r="Q3837">
        <v>329.33333333333331</v>
      </c>
      <c r="R3837">
        <v>57.887560813785406</v>
      </c>
      <c r="S3837">
        <v>201.08333333333334</v>
      </c>
      <c r="T3837">
        <v>41.260719452003883</v>
      </c>
      <c r="U3837">
        <v>-0.297995737302095</v>
      </c>
    </row>
    <row r="3838" spans="16:21" x14ac:dyDescent="0.3">
      <c r="P3838">
        <f t="shared" si="62"/>
        <v>3834</v>
      </c>
      <c r="Q3838">
        <v>339.41666666666669</v>
      </c>
      <c r="R3838">
        <v>44.332336511919465</v>
      </c>
      <c r="S3838">
        <v>167.08333333333334</v>
      </c>
      <c r="T3838">
        <v>37.444403231101639</v>
      </c>
      <c r="U3838">
        <v>-3.2539289368113231E-3</v>
      </c>
    </row>
    <row r="3839" spans="16:21" x14ac:dyDescent="0.3">
      <c r="P3839">
        <f t="shared" si="62"/>
        <v>3835</v>
      </c>
      <c r="Q3839">
        <v>324.58333333333331</v>
      </c>
      <c r="R3839">
        <v>37.252109966681139</v>
      </c>
      <c r="S3839">
        <v>179.41666666666666</v>
      </c>
      <c r="T3839">
        <v>46.809980158340636</v>
      </c>
      <c r="U3839">
        <v>0.20921660943037179</v>
      </c>
    </row>
    <row r="3840" spans="16:21" x14ac:dyDescent="0.3">
      <c r="P3840">
        <f t="shared" si="62"/>
        <v>3836</v>
      </c>
      <c r="Q3840">
        <v>320.75</v>
      </c>
      <c r="R3840">
        <v>57.521735022511272</v>
      </c>
      <c r="S3840">
        <v>176.41666666666666</v>
      </c>
      <c r="T3840">
        <v>43.2150191344153</v>
      </c>
      <c r="U3840">
        <v>-4.0255879755264283E-2</v>
      </c>
    </row>
    <row r="3841" spans="16:21" x14ac:dyDescent="0.3">
      <c r="P3841">
        <f t="shared" si="62"/>
        <v>3837</v>
      </c>
      <c r="Q3841">
        <v>328.33333333333331</v>
      </c>
      <c r="R3841">
        <v>45.891835941271879</v>
      </c>
      <c r="S3841">
        <v>196.41666666666666</v>
      </c>
      <c r="T3841">
        <v>40.295405407685116</v>
      </c>
      <c r="U3841">
        <v>-0.13910784790437075</v>
      </c>
    </row>
    <row r="3842" spans="16:21" x14ac:dyDescent="0.3">
      <c r="P3842">
        <f t="shared" si="62"/>
        <v>3838</v>
      </c>
      <c r="Q3842">
        <v>337.33333333333331</v>
      </c>
      <c r="R3842">
        <v>54.654839814526234</v>
      </c>
      <c r="S3842">
        <v>177.91666666666666</v>
      </c>
      <c r="T3842">
        <v>47.662560747086374</v>
      </c>
      <c r="U3842">
        <v>-0.1314144710364418</v>
      </c>
    </row>
    <row r="3843" spans="16:21" x14ac:dyDescent="0.3">
      <c r="P3843">
        <f t="shared" si="62"/>
        <v>3839</v>
      </c>
      <c r="Q3843">
        <v>323.66666666666669</v>
      </c>
      <c r="R3843">
        <v>58.394167413182586</v>
      </c>
      <c r="S3843">
        <v>197.83333333333334</v>
      </c>
      <c r="T3843">
        <v>47.956103665621967</v>
      </c>
      <c r="U3843">
        <v>-0.36004070756565376</v>
      </c>
    </row>
    <row r="3844" spans="16:21" x14ac:dyDescent="0.3">
      <c r="P3844">
        <f t="shared" si="62"/>
        <v>3840</v>
      </c>
      <c r="Q3844">
        <v>340.41666666666669</v>
      </c>
      <c r="R3844">
        <v>41.41685720339084</v>
      </c>
      <c r="S3844">
        <v>185.83333333333334</v>
      </c>
      <c r="T3844">
        <v>45.026927970096338</v>
      </c>
      <c r="U3844">
        <v>0.12888190016618731</v>
      </c>
    </row>
    <row r="3845" spans="16:21" x14ac:dyDescent="0.3">
      <c r="P3845">
        <f t="shared" si="62"/>
        <v>3841</v>
      </c>
      <c r="Q3845">
        <v>314.25</v>
      </c>
      <c r="R3845">
        <v>51.03675146401855</v>
      </c>
      <c r="S3845">
        <v>180.66666666666666</v>
      </c>
      <c r="T3845">
        <v>50.076910544650929</v>
      </c>
      <c r="U3845">
        <v>0.15718487913842058</v>
      </c>
    </row>
    <row r="3846" spans="16:21" x14ac:dyDescent="0.3">
      <c r="P3846">
        <f t="shared" ref="P3846:P3909" si="63">P3845+1</f>
        <v>3842</v>
      </c>
      <c r="Q3846">
        <v>327.66666666666669</v>
      </c>
      <c r="R3846">
        <v>49.696045815507063</v>
      </c>
      <c r="S3846">
        <v>157</v>
      </c>
      <c r="T3846">
        <v>32.641301221834667</v>
      </c>
      <c r="U3846">
        <v>-0.42939814583424651</v>
      </c>
    </row>
    <row r="3847" spans="16:21" x14ac:dyDescent="0.3">
      <c r="P3847">
        <f t="shared" si="63"/>
        <v>3843</v>
      </c>
      <c r="Q3847">
        <v>307.75</v>
      </c>
      <c r="R3847">
        <v>47.401812393428777</v>
      </c>
      <c r="S3847">
        <v>177.08333333333334</v>
      </c>
      <c r="T3847">
        <v>49.610223164426948</v>
      </c>
      <c r="U3847">
        <v>0.13608639020781144</v>
      </c>
    </row>
    <row r="3848" spans="16:21" x14ac:dyDescent="0.3">
      <c r="P3848">
        <f t="shared" si="63"/>
        <v>3844</v>
      </c>
      <c r="Q3848">
        <v>335.08333333333331</v>
      </c>
      <c r="R3848">
        <v>49.127770952770547</v>
      </c>
      <c r="S3848">
        <v>214.5</v>
      </c>
      <c r="T3848">
        <v>27.809416325475734</v>
      </c>
      <c r="U3848">
        <v>0.13797246427652485</v>
      </c>
    </row>
    <row r="3849" spans="16:21" x14ac:dyDescent="0.3">
      <c r="P3849">
        <f t="shared" si="63"/>
        <v>3845</v>
      </c>
      <c r="Q3849">
        <v>335</v>
      </c>
      <c r="R3849">
        <v>49.631368380014749</v>
      </c>
      <c r="S3849">
        <v>175.33333333333334</v>
      </c>
      <c r="T3849">
        <v>42.857763343271664</v>
      </c>
      <c r="U3849">
        <v>4.3636238351721382E-2</v>
      </c>
    </row>
    <row r="3850" spans="16:21" x14ac:dyDescent="0.3">
      <c r="P3850">
        <f t="shared" si="63"/>
        <v>3846</v>
      </c>
      <c r="Q3850">
        <v>319</v>
      </c>
      <c r="R3850">
        <v>41.608565551731381</v>
      </c>
      <c r="S3850">
        <v>186.33333333333334</v>
      </c>
      <c r="T3850">
        <v>35.699079013669866</v>
      </c>
      <c r="U3850">
        <v>-7.4972785665051209E-2</v>
      </c>
    </row>
    <row r="3851" spans="16:21" x14ac:dyDescent="0.3">
      <c r="P3851">
        <f t="shared" si="63"/>
        <v>3847</v>
      </c>
      <c r="Q3851">
        <v>331.75</v>
      </c>
      <c r="R3851">
        <v>45.375453917088457</v>
      </c>
      <c r="S3851">
        <v>188.41666666666666</v>
      </c>
      <c r="T3851">
        <v>49.288498258783079</v>
      </c>
      <c r="U3851">
        <v>-5.2334488501488748E-3</v>
      </c>
    </row>
    <row r="3852" spans="16:21" x14ac:dyDescent="0.3">
      <c r="P3852">
        <f t="shared" si="63"/>
        <v>3848</v>
      </c>
      <c r="Q3852">
        <v>344</v>
      </c>
      <c r="R3852">
        <v>46.397492095233687</v>
      </c>
      <c r="S3852">
        <v>183.83333333333334</v>
      </c>
      <c r="T3852">
        <v>50.746846446281033</v>
      </c>
      <c r="U3852">
        <v>-0.27162381899179594</v>
      </c>
    </row>
    <row r="3853" spans="16:21" x14ac:dyDescent="0.3">
      <c r="P3853">
        <f t="shared" si="63"/>
        <v>3849</v>
      </c>
      <c r="Q3853">
        <v>317.33333333333331</v>
      </c>
      <c r="R3853">
        <v>36.45503664748815</v>
      </c>
      <c r="S3853">
        <v>191.66666666666666</v>
      </c>
      <c r="T3853">
        <v>39.057843661870955</v>
      </c>
      <c r="U3853">
        <v>0.10964683815215095</v>
      </c>
    </row>
    <row r="3854" spans="16:21" x14ac:dyDescent="0.3">
      <c r="P3854">
        <f t="shared" si="63"/>
        <v>3850</v>
      </c>
      <c r="Q3854">
        <v>307.33333333333331</v>
      </c>
      <c r="R3854">
        <v>39.204205092945116</v>
      </c>
      <c r="S3854">
        <v>170.41666666666666</v>
      </c>
      <c r="T3854">
        <v>42.885594812527017</v>
      </c>
      <c r="U3854">
        <v>-2.9612804061408347E-2</v>
      </c>
    </row>
    <row r="3855" spans="16:21" x14ac:dyDescent="0.3">
      <c r="P3855">
        <f t="shared" si="63"/>
        <v>3851</v>
      </c>
      <c r="Q3855">
        <v>322.08333333333331</v>
      </c>
      <c r="R3855">
        <v>49.306939089992689</v>
      </c>
      <c r="S3855">
        <v>170.33333333333334</v>
      </c>
      <c r="T3855">
        <v>42.300512211240836</v>
      </c>
      <c r="U3855">
        <v>-0.55910068741154839</v>
      </c>
    </row>
    <row r="3856" spans="16:21" x14ac:dyDescent="0.3">
      <c r="P3856">
        <f t="shared" si="63"/>
        <v>3852</v>
      </c>
      <c r="Q3856">
        <v>294.91666666666669</v>
      </c>
      <c r="R3856">
        <v>50.894647572364107</v>
      </c>
      <c r="S3856">
        <v>171.16666666666666</v>
      </c>
      <c r="T3856">
        <v>40.43138594825772</v>
      </c>
      <c r="U3856">
        <v>0.54248217027616519</v>
      </c>
    </row>
    <row r="3857" spans="16:21" x14ac:dyDescent="0.3">
      <c r="P3857">
        <f t="shared" si="63"/>
        <v>3853</v>
      </c>
      <c r="Q3857">
        <v>323.33333333333331</v>
      </c>
      <c r="R3857">
        <v>56.854412690874305</v>
      </c>
      <c r="S3857">
        <v>210.66666666666666</v>
      </c>
      <c r="T3857">
        <v>39.761409645153343</v>
      </c>
      <c r="U3857">
        <v>-0.22297532561144359</v>
      </c>
    </row>
    <row r="3858" spans="16:21" x14ac:dyDescent="0.3">
      <c r="P3858">
        <f t="shared" si="63"/>
        <v>3854</v>
      </c>
      <c r="Q3858">
        <v>330.33333333333331</v>
      </c>
      <c r="R3858">
        <v>45.739049028817959</v>
      </c>
      <c r="S3858">
        <v>164.91666666666666</v>
      </c>
      <c r="T3858">
        <v>44.159747885753774</v>
      </c>
      <c r="U3858">
        <v>0.19584656211385221</v>
      </c>
    </row>
    <row r="3859" spans="16:21" x14ac:dyDescent="0.3">
      <c r="P3859">
        <f t="shared" si="63"/>
        <v>3855</v>
      </c>
      <c r="Q3859">
        <v>314.83333333333331</v>
      </c>
      <c r="R3859">
        <v>47.651830706668306</v>
      </c>
      <c r="S3859">
        <v>196</v>
      </c>
      <c r="T3859">
        <v>45.682700127171678</v>
      </c>
      <c r="U3859">
        <v>-0.20709521642364151</v>
      </c>
    </row>
    <row r="3860" spans="16:21" x14ac:dyDescent="0.3">
      <c r="P3860">
        <f t="shared" si="63"/>
        <v>3856</v>
      </c>
      <c r="Q3860">
        <v>318.41666666666669</v>
      </c>
      <c r="R3860">
        <v>46.638763302903406</v>
      </c>
      <c r="S3860">
        <v>193.58333333333334</v>
      </c>
      <c r="T3860">
        <v>38.629847935439166</v>
      </c>
      <c r="U3860">
        <v>0.10263749209400226</v>
      </c>
    </row>
    <row r="3861" spans="16:21" x14ac:dyDescent="0.3">
      <c r="P3861">
        <f t="shared" si="63"/>
        <v>3857</v>
      </c>
      <c r="Q3861">
        <v>350.91666666666669</v>
      </c>
      <c r="R3861">
        <v>36.142290346838166</v>
      </c>
      <c r="S3861">
        <v>171.33333333333334</v>
      </c>
      <c r="T3861">
        <v>49.173779660105524</v>
      </c>
      <c r="U3861">
        <v>0.42007285871219757</v>
      </c>
    </row>
    <row r="3862" spans="16:21" x14ac:dyDescent="0.3">
      <c r="P3862">
        <f t="shared" si="63"/>
        <v>3858</v>
      </c>
      <c r="Q3862">
        <v>305.83333333333331</v>
      </c>
      <c r="R3862">
        <v>40.559346716393414</v>
      </c>
      <c r="S3862">
        <v>187.5</v>
      </c>
      <c r="T3862">
        <v>49.413836854946538</v>
      </c>
      <c r="U3862">
        <v>0.40115898191085936</v>
      </c>
    </row>
    <row r="3863" spans="16:21" x14ac:dyDescent="0.3">
      <c r="P3863">
        <f t="shared" si="63"/>
        <v>3859</v>
      </c>
      <c r="Q3863">
        <v>320.66666666666669</v>
      </c>
      <c r="R3863">
        <v>40.890837678636679</v>
      </c>
      <c r="S3863">
        <v>188.91666666666666</v>
      </c>
      <c r="T3863">
        <v>46.868206578434275</v>
      </c>
      <c r="U3863">
        <v>0.21002833514376218</v>
      </c>
    </row>
    <row r="3864" spans="16:21" x14ac:dyDescent="0.3">
      <c r="P3864">
        <f t="shared" si="63"/>
        <v>3860</v>
      </c>
      <c r="Q3864">
        <v>310.41666666666669</v>
      </c>
      <c r="R3864">
        <v>47.930742333142177</v>
      </c>
      <c r="S3864">
        <v>184.91666666666666</v>
      </c>
      <c r="T3864">
        <v>30.891182423389903</v>
      </c>
      <c r="U3864">
        <v>0.53112366711411418</v>
      </c>
    </row>
    <row r="3865" spans="16:21" x14ac:dyDescent="0.3">
      <c r="P3865">
        <f t="shared" si="63"/>
        <v>3861</v>
      </c>
      <c r="Q3865">
        <v>327.16666666666669</v>
      </c>
      <c r="R3865">
        <v>45.88490211849917</v>
      </c>
      <c r="S3865">
        <v>179.75</v>
      </c>
      <c r="T3865">
        <v>38.014650285957337</v>
      </c>
      <c r="U3865">
        <v>0.27645914427512364</v>
      </c>
    </row>
    <row r="3866" spans="16:21" x14ac:dyDescent="0.3">
      <c r="P3866">
        <f t="shared" si="63"/>
        <v>3862</v>
      </c>
      <c r="Q3866">
        <v>330.75</v>
      </c>
      <c r="R3866">
        <v>36.890809399928031</v>
      </c>
      <c r="S3866">
        <v>200.33333333333334</v>
      </c>
      <c r="T3866">
        <v>46.978396066380327</v>
      </c>
      <c r="U3866">
        <v>-0.1717392733226159</v>
      </c>
    </row>
    <row r="3867" spans="16:21" x14ac:dyDescent="0.3">
      <c r="P3867">
        <f t="shared" si="63"/>
        <v>3863</v>
      </c>
      <c r="Q3867">
        <v>306.75</v>
      </c>
      <c r="R3867">
        <v>50.564315480385964</v>
      </c>
      <c r="S3867">
        <v>177.75</v>
      </c>
      <c r="T3867">
        <v>46.230892859055345</v>
      </c>
      <c r="U3867">
        <v>-0.10495268577592126</v>
      </c>
    </row>
    <row r="3868" spans="16:21" x14ac:dyDescent="0.3">
      <c r="P3868">
        <f t="shared" si="63"/>
        <v>3864</v>
      </c>
      <c r="Q3868">
        <v>333.66666666666669</v>
      </c>
      <c r="R3868">
        <v>33.834714108262816</v>
      </c>
      <c r="S3868">
        <v>177.83333333333334</v>
      </c>
      <c r="T3868">
        <v>39.288752342191557</v>
      </c>
      <c r="U3868">
        <v>0.35283377698929713</v>
      </c>
    </row>
    <row r="3869" spans="16:21" x14ac:dyDescent="0.3">
      <c r="P3869">
        <f t="shared" si="63"/>
        <v>3865</v>
      </c>
      <c r="Q3869">
        <v>342.16666666666669</v>
      </c>
      <c r="R3869">
        <v>50.959579942134482</v>
      </c>
      <c r="S3869">
        <v>189.16666666666666</v>
      </c>
      <c r="T3869">
        <v>40.878608171763965</v>
      </c>
      <c r="U3869">
        <v>-0.28275851870998781</v>
      </c>
    </row>
    <row r="3870" spans="16:21" x14ac:dyDescent="0.3">
      <c r="P3870">
        <f t="shared" si="63"/>
        <v>3866</v>
      </c>
      <c r="Q3870">
        <v>315.41666666666669</v>
      </c>
      <c r="R3870">
        <v>48.599398300303292</v>
      </c>
      <c r="S3870">
        <v>207.41666666666666</v>
      </c>
      <c r="T3870">
        <v>50.086213551024095</v>
      </c>
      <c r="U3870">
        <v>-2.696780148486376E-2</v>
      </c>
    </row>
    <row r="3871" spans="16:21" x14ac:dyDescent="0.3">
      <c r="P3871">
        <f t="shared" si="63"/>
        <v>3867</v>
      </c>
      <c r="Q3871">
        <v>339.41666666666669</v>
      </c>
      <c r="R3871">
        <v>41.907817307933833</v>
      </c>
      <c r="S3871">
        <v>194.08333333333334</v>
      </c>
      <c r="T3871">
        <v>47.431210157128596</v>
      </c>
      <c r="U3871">
        <v>0.56942662117714982</v>
      </c>
    </row>
    <row r="3872" spans="16:21" x14ac:dyDescent="0.3">
      <c r="P3872">
        <f t="shared" si="63"/>
        <v>3868</v>
      </c>
      <c r="Q3872">
        <v>304.83333333333331</v>
      </c>
      <c r="R3872">
        <v>44.639634515719067</v>
      </c>
      <c r="S3872">
        <v>183.83333333333334</v>
      </c>
      <c r="T3872">
        <v>39.965515438217807</v>
      </c>
      <c r="U3872">
        <v>-0.54240006444226319</v>
      </c>
    </row>
    <row r="3873" spans="16:21" x14ac:dyDescent="0.3">
      <c r="P3873">
        <f t="shared" si="63"/>
        <v>3869</v>
      </c>
      <c r="Q3873">
        <v>308.33333333333331</v>
      </c>
      <c r="R3873">
        <v>43.445542366451804</v>
      </c>
      <c r="S3873">
        <v>158.58333333333334</v>
      </c>
      <c r="T3873">
        <v>36.056668361529674</v>
      </c>
      <c r="U3873">
        <v>-0.16355689356392519</v>
      </c>
    </row>
    <row r="3874" spans="16:21" x14ac:dyDescent="0.3">
      <c r="P3874">
        <f t="shared" si="63"/>
        <v>3870</v>
      </c>
      <c r="Q3874">
        <v>323.66666666666669</v>
      </c>
      <c r="R3874">
        <v>32.825525913763386</v>
      </c>
      <c r="S3874">
        <v>159.16666666666666</v>
      </c>
      <c r="T3874">
        <v>50.904247605110776</v>
      </c>
      <c r="U3874">
        <v>-0.298377068152125</v>
      </c>
    </row>
    <row r="3875" spans="16:21" x14ac:dyDescent="0.3">
      <c r="P3875">
        <f t="shared" si="63"/>
        <v>3871</v>
      </c>
      <c r="Q3875">
        <v>320</v>
      </c>
      <c r="R3875">
        <v>44.084629355984674</v>
      </c>
      <c r="S3875">
        <v>187.91666666666666</v>
      </c>
      <c r="T3875">
        <v>50.491148339150122</v>
      </c>
      <c r="U3875">
        <v>-2.5648650320003488E-2</v>
      </c>
    </row>
    <row r="3876" spans="16:21" x14ac:dyDescent="0.3">
      <c r="P3876">
        <f t="shared" si="63"/>
        <v>3872</v>
      </c>
      <c r="Q3876">
        <v>332.25</v>
      </c>
      <c r="R3876">
        <v>48.452647924639692</v>
      </c>
      <c r="S3876">
        <v>178.91666666666666</v>
      </c>
      <c r="T3876">
        <v>35.160562445944365</v>
      </c>
      <c r="U3876">
        <v>0.17002541108635588</v>
      </c>
    </row>
    <row r="3877" spans="16:21" x14ac:dyDescent="0.3">
      <c r="P3877">
        <f t="shared" si="63"/>
        <v>3873</v>
      </c>
      <c r="Q3877">
        <v>357.66666666666669</v>
      </c>
      <c r="R3877">
        <v>43.06724833081266</v>
      </c>
      <c r="S3877">
        <v>176.58333333333334</v>
      </c>
      <c r="T3877">
        <v>45.814762077767313</v>
      </c>
      <c r="U3877">
        <v>-0.20294006843869136</v>
      </c>
    </row>
    <row r="3878" spans="16:21" x14ac:dyDescent="0.3">
      <c r="P3878">
        <f t="shared" si="63"/>
        <v>3874</v>
      </c>
      <c r="Q3878">
        <v>321.75</v>
      </c>
      <c r="R3878">
        <v>44.926455053079401</v>
      </c>
      <c r="S3878">
        <v>194.41666666666666</v>
      </c>
      <c r="T3878">
        <v>34.131985354538436</v>
      </c>
      <c r="U3878">
        <v>0.27551144757910173</v>
      </c>
    </row>
    <row r="3879" spans="16:21" x14ac:dyDescent="0.3">
      <c r="P3879">
        <f t="shared" si="63"/>
        <v>3875</v>
      </c>
      <c r="Q3879">
        <v>314.75</v>
      </c>
      <c r="R3879">
        <v>51.947744723117502</v>
      </c>
      <c r="S3879">
        <v>190.08333333333334</v>
      </c>
      <c r="T3879">
        <v>42.087481043726797</v>
      </c>
      <c r="U3879">
        <v>5.127891264214008E-2</v>
      </c>
    </row>
    <row r="3880" spans="16:21" x14ac:dyDescent="0.3">
      <c r="P3880">
        <f t="shared" si="63"/>
        <v>3876</v>
      </c>
      <c r="Q3880">
        <v>320.91666666666669</v>
      </c>
      <c r="R3880">
        <v>55.285142395556662</v>
      </c>
      <c r="S3880">
        <v>191.16666666666666</v>
      </c>
      <c r="T3880">
        <v>44.034765879479906</v>
      </c>
      <c r="U3880">
        <v>-0.17501799354929531</v>
      </c>
    </row>
    <row r="3881" spans="16:21" x14ac:dyDescent="0.3">
      <c r="P3881">
        <f t="shared" si="63"/>
        <v>3877</v>
      </c>
      <c r="Q3881">
        <v>307.41666666666669</v>
      </c>
      <c r="R3881">
        <v>56.459894588722925</v>
      </c>
      <c r="S3881">
        <v>187.25</v>
      </c>
      <c r="T3881">
        <v>31.943487030009162</v>
      </c>
      <c r="U3881">
        <v>-0.20879554855498619</v>
      </c>
    </row>
    <row r="3882" spans="16:21" x14ac:dyDescent="0.3">
      <c r="P3882">
        <f t="shared" si="63"/>
        <v>3878</v>
      </c>
      <c r="Q3882">
        <v>319.41666666666669</v>
      </c>
      <c r="R3882">
        <v>56.768202260409787</v>
      </c>
      <c r="S3882">
        <v>190.83333333333334</v>
      </c>
      <c r="T3882">
        <v>45.936385525545184</v>
      </c>
      <c r="U3882">
        <v>-7.757251984202107E-2</v>
      </c>
    </row>
    <row r="3883" spans="16:21" x14ac:dyDescent="0.3">
      <c r="P3883">
        <f t="shared" si="63"/>
        <v>3879</v>
      </c>
      <c r="Q3883">
        <v>320.25</v>
      </c>
      <c r="R3883">
        <v>56.804489259212602</v>
      </c>
      <c r="S3883">
        <v>165.16666666666666</v>
      </c>
      <c r="T3883">
        <v>41.389136329000728</v>
      </c>
      <c r="U3883">
        <v>-6.2891558798266051E-2</v>
      </c>
    </row>
    <row r="3884" spans="16:21" x14ac:dyDescent="0.3">
      <c r="P3884">
        <f t="shared" si="63"/>
        <v>3880</v>
      </c>
      <c r="Q3884">
        <v>324.41666666666669</v>
      </c>
      <c r="R3884">
        <v>61.386196750695987</v>
      </c>
      <c r="S3884">
        <v>197.41666666666666</v>
      </c>
      <c r="T3884">
        <v>47.440792445729549</v>
      </c>
      <c r="U3884">
        <v>-0.28429155799203687</v>
      </c>
    </row>
    <row r="3885" spans="16:21" x14ac:dyDescent="0.3">
      <c r="P3885">
        <f t="shared" si="63"/>
        <v>3881</v>
      </c>
      <c r="Q3885">
        <v>338</v>
      </c>
      <c r="R3885">
        <v>36.720071301178542</v>
      </c>
      <c r="S3885">
        <v>197.25</v>
      </c>
      <c r="T3885">
        <v>39.788360563909094</v>
      </c>
      <c r="U3885">
        <v>0.43922892864290974</v>
      </c>
    </row>
    <row r="3886" spans="16:21" x14ac:dyDescent="0.3">
      <c r="P3886">
        <f t="shared" si="63"/>
        <v>3882</v>
      </c>
      <c r="Q3886">
        <v>325.08333333333331</v>
      </c>
      <c r="R3886">
        <v>40.574193171462554</v>
      </c>
      <c r="S3886">
        <v>178.5</v>
      </c>
      <c r="T3886">
        <v>40.848945685737881</v>
      </c>
      <c r="U3886">
        <v>-0.22304749344856664</v>
      </c>
    </row>
    <row r="3887" spans="16:21" x14ac:dyDescent="0.3">
      <c r="P3887">
        <f t="shared" si="63"/>
        <v>3883</v>
      </c>
      <c r="Q3887">
        <v>315.66666666666669</v>
      </c>
      <c r="R3887">
        <v>50.846173241782317</v>
      </c>
      <c r="S3887">
        <v>166.5</v>
      </c>
      <c r="T3887">
        <v>44.299599834022715</v>
      </c>
      <c r="U3887">
        <v>5.8441021802029335E-2</v>
      </c>
    </row>
    <row r="3888" spans="16:21" x14ac:dyDescent="0.3">
      <c r="P3888">
        <f t="shared" si="63"/>
        <v>3884</v>
      </c>
      <c r="Q3888">
        <v>323.41666666666669</v>
      </c>
      <c r="R3888">
        <v>51.224032593612954</v>
      </c>
      <c r="S3888">
        <v>173.41666666666666</v>
      </c>
      <c r="T3888">
        <v>42.93008763376131</v>
      </c>
      <c r="U3888">
        <v>-0.17354928544720538</v>
      </c>
    </row>
    <row r="3889" spans="16:21" x14ac:dyDescent="0.3">
      <c r="P3889">
        <f t="shared" si="63"/>
        <v>3885</v>
      </c>
      <c r="Q3889">
        <v>336.25</v>
      </c>
      <c r="R3889">
        <v>53.385604120143917</v>
      </c>
      <c r="S3889">
        <v>204.33333333333334</v>
      </c>
      <c r="T3889">
        <v>46.517510551176208</v>
      </c>
      <c r="U3889">
        <v>0.33418726455908476</v>
      </c>
    </row>
    <row r="3890" spans="16:21" x14ac:dyDescent="0.3">
      <c r="P3890">
        <f t="shared" si="63"/>
        <v>3886</v>
      </c>
      <c r="Q3890">
        <v>298.25</v>
      </c>
      <c r="R3890">
        <v>54.691074558502109</v>
      </c>
      <c r="S3890">
        <v>161.5</v>
      </c>
      <c r="T3890">
        <v>50.935788454234668</v>
      </c>
      <c r="U3890">
        <v>0.13025786600385961</v>
      </c>
    </row>
    <row r="3891" spans="16:21" x14ac:dyDescent="0.3">
      <c r="P3891">
        <f t="shared" si="63"/>
        <v>3887</v>
      </c>
      <c r="Q3891">
        <v>302.75</v>
      </c>
      <c r="R3891">
        <v>48.641779647466926</v>
      </c>
      <c r="S3891">
        <v>199.25</v>
      </c>
      <c r="T3891">
        <v>38.072001165256246</v>
      </c>
      <c r="U3891">
        <v>-0.53838121364172176</v>
      </c>
    </row>
    <row r="3892" spans="16:21" x14ac:dyDescent="0.3">
      <c r="P3892">
        <f t="shared" si="63"/>
        <v>3888</v>
      </c>
      <c r="Q3892">
        <v>337.58333333333331</v>
      </c>
      <c r="R3892">
        <v>50.832091390690607</v>
      </c>
      <c r="S3892">
        <v>161.5</v>
      </c>
      <c r="T3892">
        <v>37.347264716685501</v>
      </c>
      <c r="U3892">
        <v>-5.4949434939585366E-2</v>
      </c>
    </row>
    <row r="3893" spans="16:21" x14ac:dyDescent="0.3">
      <c r="P3893">
        <f t="shared" si="63"/>
        <v>3889</v>
      </c>
      <c r="Q3893">
        <v>345.5</v>
      </c>
      <c r="R3893">
        <v>45.621964407110269</v>
      </c>
      <c r="S3893">
        <v>178.83333333333334</v>
      </c>
      <c r="T3893">
        <v>46.936772429094525</v>
      </c>
      <c r="U3893">
        <v>0.13016441223832909</v>
      </c>
    </row>
    <row r="3894" spans="16:21" x14ac:dyDescent="0.3">
      <c r="P3894">
        <f t="shared" si="63"/>
        <v>3890</v>
      </c>
      <c r="Q3894">
        <v>324.33333333333331</v>
      </c>
      <c r="R3894">
        <v>51.321328781304899</v>
      </c>
      <c r="S3894">
        <v>199.16666666666666</v>
      </c>
      <c r="T3894">
        <v>49.019167555954986</v>
      </c>
      <c r="U3894">
        <v>-0.104855450732161</v>
      </c>
    </row>
    <row r="3895" spans="16:21" x14ac:dyDescent="0.3">
      <c r="P3895">
        <f t="shared" si="63"/>
        <v>3891</v>
      </c>
      <c r="Q3895">
        <v>307.5</v>
      </c>
      <c r="R3895">
        <v>49.343876842199805</v>
      </c>
      <c r="S3895">
        <v>195.66666666666666</v>
      </c>
      <c r="T3895">
        <v>51.77281373872048</v>
      </c>
      <c r="U3895">
        <v>0.23237289008702802</v>
      </c>
    </row>
    <row r="3896" spans="16:21" x14ac:dyDescent="0.3">
      <c r="P3896">
        <f t="shared" si="63"/>
        <v>3892</v>
      </c>
      <c r="Q3896">
        <v>311.91666666666669</v>
      </c>
      <c r="R3896">
        <v>40.719569414881349</v>
      </c>
      <c r="S3896">
        <v>191.75</v>
      </c>
      <c r="T3896">
        <v>42.360197870599748</v>
      </c>
      <c r="U3896">
        <v>-9.3141697389185554E-2</v>
      </c>
    </row>
    <row r="3897" spans="16:21" x14ac:dyDescent="0.3">
      <c r="P3897">
        <f t="shared" si="63"/>
        <v>3893</v>
      </c>
      <c r="Q3897">
        <v>319.75</v>
      </c>
      <c r="R3897">
        <v>54.09104278058345</v>
      </c>
      <c r="S3897">
        <v>188.75</v>
      </c>
      <c r="T3897">
        <v>45.694887320932608</v>
      </c>
      <c r="U3897">
        <v>0.20814847322155589</v>
      </c>
    </row>
    <row r="3898" spans="16:21" x14ac:dyDescent="0.3">
      <c r="P3898">
        <f t="shared" si="63"/>
        <v>3894</v>
      </c>
      <c r="Q3898">
        <v>325.75</v>
      </c>
      <c r="R3898">
        <v>54.661146247502977</v>
      </c>
      <c r="S3898">
        <v>175.58333333333334</v>
      </c>
      <c r="T3898">
        <v>42.489481764385673</v>
      </c>
      <c r="U3898">
        <v>-0.19826590252643944</v>
      </c>
    </row>
    <row r="3899" spans="16:21" x14ac:dyDescent="0.3">
      <c r="P3899">
        <f t="shared" si="63"/>
        <v>3895</v>
      </c>
      <c r="Q3899">
        <v>328.75</v>
      </c>
      <c r="R3899">
        <v>35.883967045312744</v>
      </c>
      <c r="S3899">
        <v>207.75</v>
      </c>
      <c r="T3899">
        <v>45.170636077393951</v>
      </c>
      <c r="U3899">
        <v>4.1292955416856236E-2</v>
      </c>
    </row>
    <row r="3900" spans="16:21" x14ac:dyDescent="0.3">
      <c r="P3900">
        <f t="shared" si="63"/>
        <v>3896</v>
      </c>
      <c r="Q3900">
        <v>339.08333333333331</v>
      </c>
      <c r="R3900">
        <v>40.293149278604247</v>
      </c>
      <c r="S3900">
        <v>195.25</v>
      </c>
      <c r="T3900">
        <v>37.914077500676086</v>
      </c>
      <c r="U3900">
        <v>0.65249072491612203</v>
      </c>
    </row>
    <row r="3901" spans="16:21" x14ac:dyDescent="0.3">
      <c r="P3901">
        <f t="shared" si="63"/>
        <v>3897</v>
      </c>
      <c r="Q3901">
        <v>305.58333333333331</v>
      </c>
      <c r="R3901">
        <v>45.921787923170122</v>
      </c>
      <c r="S3901">
        <v>179.33333333333334</v>
      </c>
      <c r="T3901">
        <v>47.159947053199794</v>
      </c>
      <c r="U3901">
        <v>-5.8698354647832053E-2</v>
      </c>
    </row>
    <row r="3902" spans="16:21" x14ac:dyDescent="0.3">
      <c r="P3902">
        <f t="shared" si="63"/>
        <v>3898</v>
      </c>
      <c r="Q3902">
        <v>350.83333333333331</v>
      </c>
      <c r="R3902">
        <v>42.962633517836004</v>
      </c>
      <c r="S3902">
        <v>159.5</v>
      </c>
      <c r="T3902">
        <v>28.776568751171656</v>
      </c>
      <c r="U3902">
        <v>0.21508161159782843</v>
      </c>
    </row>
    <row r="3903" spans="16:21" x14ac:dyDescent="0.3">
      <c r="P3903">
        <f t="shared" si="63"/>
        <v>3899</v>
      </c>
      <c r="Q3903">
        <v>312.91666666666669</v>
      </c>
      <c r="R3903">
        <v>52.740287056365986</v>
      </c>
      <c r="S3903">
        <v>196.66666666666666</v>
      </c>
      <c r="T3903">
        <v>56.01514946598796</v>
      </c>
      <c r="U3903">
        <v>-3.6259974125697654E-2</v>
      </c>
    </row>
    <row r="3904" spans="16:21" x14ac:dyDescent="0.3">
      <c r="P3904">
        <f t="shared" si="63"/>
        <v>3900</v>
      </c>
      <c r="Q3904">
        <v>296.08333333333331</v>
      </c>
      <c r="R3904">
        <v>41.881778058403157</v>
      </c>
      <c r="S3904">
        <v>176.58333333333334</v>
      </c>
      <c r="T3904">
        <v>47.444624819281962</v>
      </c>
      <c r="U3904">
        <v>-0.11010222406568945</v>
      </c>
    </row>
    <row r="3905" spans="16:21" x14ac:dyDescent="0.3">
      <c r="P3905">
        <f t="shared" si="63"/>
        <v>3901</v>
      </c>
      <c r="Q3905">
        <v>337.5</v>
      </c>
      <c r="R3905">
        <v>55.095784362739174</v>
      </c>
      <c r="S3905">
        <v>192.08333333333334</v>
      </c>
      <c r="T3905">
        <v>45.574032345650807</v>
      </c>
      <c r="U3905">
        <v>-0.14226850947765846</v>
      </c>
    </row>
    <row r="3906" spans="16:21" x14ac:dyDescent="0.3">
      <c r="P3906">
        <f t="shared" si="63"/>
        <v>3902</v>
      </c>
      <c r="Q3906">
        <v>316.08333333333331</v>
      </c>
      <c r="R3906">
        <v>47.961079549100631</v>
      </c>
      <c r="S3906">
        <v>195.75</v>
      </c>
      <c r="T3906">
        <v>37.757901039505505</v>
      </c>
      <c r="U3906">
        <v>-0.47418407867241325</v>
      </c>
    </row>
    <row r="3907" spans="16:21" x14ac:dyDescent="0.3">
      <c r="P3907">
        <f t="shared" si="63"/>
        <v>3903</v>
      </c>
      <c r="Q3907">
        <v>319</v>
      </c>
      <c r="R3907">
        <v>54.328964315881848</v>
      </c>
      <c r="S3907">
        <v>197.25</v>
      </c>
      <c r="T3907">
        <v>41.10546302998047</v>
      </c>
      <c r="U3907">
        <v>0.59453565574708966</v>
      </c>
    </row>
    <row r="3908" spans="16:21" x14ac:dyDescent="0.3">
      <c r="P3908">
        <f t="shared" si="63"/>
        <v>3904</v>
      </c>
      <c r="Q3908">
        <v>318.33333333333331</v>
      </c>
      <c r="R3908">
        <v>34.280483006391876</v>
      </c>
      <c r="S3908">
        <v>205.91666666666666</v>
      </c>
      <c r="T3908">
        <v>41.10841173229047</v>
      </c>
      <c r="U3908">
        <v>0.46314161171573537</v>
      </c>
    </row>
    <row r="3909" spans="16:21" x14ac:dyDescent="0.3">
      <c r="P3909">
        <f t="shared" si="63"/>
        <v>3905</v>
      </c>
      <c r="Q3909">
        <v>332</v>
      </c>
      <c r="R3909">
        <v>45.549174226623173</v>
      </c>
      <c r="S3909">
        <v>167</v>
      </c>
      <c r="T3909">
        <v>43.83232514107285</v>
      </c>
      <c r="U3909">
        <v>5.6370637020416545E-2</v>
      </c>
    </row>
    <row r="3910" spans="16:21" x14ac:dyDescent="0.3">
      <c r="P3910">
        <f t="shared" ref="P3910:P3973" si="64">P3909+1</f>
        <v>3906</v>
      </c>
      <c r="Q3910">
        <v>328.66666666666669</v>
      </c>
      <c r="R3910">
        <v>49.712506809990387</v>
      </c>
      <c r="S3910">
        <v>179.16666666666666</v>
      </c>
      <c r="T3910">
        <v>36.438823784363301</v>
      </c>
      <c r="U3910">
        <v>0.20699800434229207</v>
      </c>
    </row>
    <row r="3911" spans="16:21" x14ac:dyDescent="0.3">
      <c r="P3911">
        <f t="shared" si="64"/>
        <v>3907</v>
      </c>
      <c r="Q3911">
        <v>322.83333333333331</v>
      </c>
      <c r="R3911">
        <v>62.853123641670813</v>
      </c>
      <c r="S3911">
        <v>196.5</v>
      </c>
      <c r="T3911">
        <v>38.163523755734943</v>
      </c>
      <c r="U3911">
        <v>-0.23671945986768694</v>
      </c>
    </row>
    <row r="3912" spans="16:21" x14ac:dyDescent="0.3">
      <c r="P3912">
        <f t="shared" si="64"/>
        <v>3908</v>
      </c>
      <c r="Q3912">
        <v>315.66666666666669</v>
      </c>
      <c r="R3912">
        <v>47.46354262787267</v>
      </c>
      <c r="S3912">
        <v>167.91666666666666</v>
      </c>
      <c r="T3912">
        <v>41.600826769173587</v>
      </c>
      <c r="U3912">
        <v>-0.37032349782342261</v>
      </c>
    </row>
    <row r="3913" spans="16:21" x14ac:dyDescent="0.3">
      <c r="P3913">
        <f t="shared" si="64"/>
        <v>3909</v>
      </c>
      <c r="Q3913">
        <v>300.83333333333331</v>
      </c>
      <c r="R3913">
        <v>50.215595790611381</v>
      </c>
      <c r="S3913">
        <v>196.41666666666666</v>
      </c>
      <c r="T3913">
        <v>40.378793564159039</v>
      </c>
      <c r="U3913">
        <v>-0.11128747662949545</v>
      </c>
    </row>
    <row r="3914" spans="16:21" x14ac:dyDescent="0.3">
      <c r="P3914">
        <f t="shared" si="64"/>
        <v>3910</v>
      </c>
      <c r="Q3914">
        <v>323.5</v>
      </c>
      <c r="R3914">
        <v>45.316061772239813</v>
      </c>
      <c r="S3914">
        <v>170.08333333333334</v>
      </c>
      <c r="T3914">
        <v>48.576946147011945</v>
      </c>
      <c r="U3914">
        <v>-0.11990761815569655</v>
      </c>
    </row>
    <row r="3915" spans="16:21" x14ac:dyDescent="0.3">
      <c r="P3915">
        <f t="shared" si="64"/>
        <v>3911</v>
      </c>
      <c r="Q3915">
        <v>306.08333333333331</v>
      </c>
      <c r="R3915">
        <v>46.278717538083356</v>
      </c>
      <c r="S3915">
        <v>204.66666666666666</v>
      </c>
      <c r="T3915">
        <v>46.675540281887066</v>
      </c>
      <c r="U3915">
        <v>0.29629878290510653</v>
      </c>
    </row>
    <row r="3916" spans="16:21" x14ac:dyDescent="0.3">
      <c r="P3916">
        <f t="shared" si="64"/>
        <v>3912</v>
      </c>
      <c r="Q3916">
        <v>303.33333333333331</v>
      </c>
      <c r="R3916">
        <v>43.275719275222748</v>
      </c>
      <c r="S3916">
        <v>188.16666666666666</v>
      </c>
      <c r="T3916">
        <v>33.884384532576604</v>
      </c>
      <c r="U3916">
        <v>-0.60406800913379588</v>
      </c>
    </row>
    <row r="3917" spans="16:21" x14ac:dyDescent="0.3">
      <c r="P3917">
        <f t="shared" si="64"/>
        <v>3913</v>
      </c>
      <c r="Q3917">
        <v>323.5</v>
      </c>
      <c r="R3917">
        <v>50.319885821520991</v>
      </c>
      <c r="S3917">
        <v>164.25</v>
      </c>
      <c r="T3917">
        <v>52.920394762493807</v>
      </c>
      <c r="U3917">
        <v>-0.73454130212817526</v>
      </c>
    </row>
    <row r="3918" spans="16:21" x14ac:dyDescent="0.3">
      <c r="P3918">
        <f t="shared" si="64"/>
        <v>3914</v>
      </c>
      <c r="Q3918">
        <v>304.91666666666669</v>
      </c>
      <c r="R3918">
        <v>55.130355164882332</v>
      </c>
      <c r="S3918">
        <v>183.33333333333334</v>
      </c>
      <c r="T3918">
        <v>43.689677027735975</v>
      </c>
      <c r="U3918">
        <v>-0.10363000080719173</v>
      </c>
    </row>
    <row r="3919" spans="16:21" x14ac:dyDescent="0.3">
      <c r="P3919">
        <f t="shared" si="64"/>
        <v>3915</v>
      </c>
      <c r="Q3919">
        <v>309.91666666666669</v>
      </c>
      <c r="R3919">
        <v>61.610887959446927</v>
      </c>
      <c r="S3919">
        <v>185.91666666666666</v>
      </c>
      <c r="T3919">
        <v>49.378792527917824</v>
      </c>
      <c r="U3919">
        <v>-9.6849989627170924E-2</v>
      </c>
    </row>
    <row r="3920" spans="16:21" x14ac:dyDescent="0.3">
      <c r="P3920">
        <f t="shared" si="64"/>
        <v>3916</v>
      </c>
      <c r="Q3920">
        <v>317.41666666666669</v>
      </c>
      <c r="R3920">
        <v>43.263375931262047</v>
      </c>
      <c r="S3920">
        <v>177.08333333333334</v>
      </c>
      <c r="T3920">
        <v>45.165268903788416</v>
      </c>
      <c r="U3920">
        <v>-0.59762740619536392</v>
      </c>
    </row>
    <row r="3921" spans="16:21" x14ac:dyDescent="0.3">
      <c r="P3921">
        <f t="shared" si="64"/>
        <v>3917</v>
      </c>
      <c r="Q3921">
        <v>296.5</v>
      </c>
      <c r="R3921">
        <v>49.120445659808318</v>
      </c>
      <c r="S3921">
        <v>185.91666666666666</v>
      </c>
      <c r="T3921">
        <v>43.248664368937121</v>
      </c>
      <c r="U3921">
        <v>0.13058271406498959</v>
      </c>
    </row>
    <row r="3922" spans="16:21" x14ac:dyDescent="0.3">
      <c r="P3922">
        <f t="shared" si="64"/>
        <v>3918</v>
      </c>
      <c r="Q3922">
        <v>313.83333333333331</v>
      </c>
      <c r="R3922">
        <v>46.795169395866985</v>
      </c>
      <c r="S3922">
        <v>194.5</v>
      </c>
      <c r="T3922">
        <v>38.211135930392189</v>
      </c>
      <c r="U3922">
        <v>0.35334678750278092</v>
      </c>
    </row>
    <row r="3923" spans="16:21" x14ac:dyDescent="0.3">
      <c r="P3923">
        <f t="shared" si="64"/>
        <v>3919</v>
      </c>
      <c r="Q3923">
        <v>318.25</v>
      </c>
      <c r="R3923">
        <v>53.818085841437757</v>
      </c>
      <c r="S3923">
        <v>200.33333333333334</v>
      </c>
      <c r="T3923">
        <v>55.365452525318851</v>
      </c>
      <c r="U3923">
        <v>0.36029093593563111</v>
      </c>
    </row>
    <row r="3924" spans="16:21" x14ac:dyDescent="0.3">
      <c r="P3924">
        <f t="shared" si="64"/>
        <v>3920</v>
      </c>
      <c r="Q3924">
        <v>314.25</v>
      </c>
      <c r="R3924">
        <v>48.420741235736799</v>
      </c>
      <c r="S3924">
        <v>166.83333333333334</v>
      </c>
      <c r="T3924">
        <v>35.462741865316367</v>
      </c>
      <c r="U3924">
        <v>0.24414384702711101</v>
      </c>
    </row>
    <row r="3925" spans="16:21" x14ac:dyDescent="0.3">
      <c r="P3925">
        <f t="shared" si="64"/>
        <v>3921</v>
      </c>
      <c r="Q3925">
        <v>312.16666666666669</v>
      </c>
      <c r="R3925">
        <v>47.783286034370128</v>
      </c>
      <c r="S3925">
        <v>177.08333333333334</v>
      </c>
      <c r="T3925">
        <v>50.213106462417386</v>
      </c>
      <c r="U3925">
        <v>-1.3608499328495E-2</v>
      </c>
    </row>
    <row r="3926" spans="16:21" x14ac:dyDescent="0.3">
      <c r="P3926">
        <f t="shared" si="64"/>
        <v>3922</v>
      </c>
      <c r="Q3926">
        <v>305.58333333333331</v>
      </c>
      <c r="R3926">
        <v>47.607215521357439</v>
      </c>
      <c r="S3926">
        <v>169.41666666666666</v>
      </c>
      <c r="T3926">
        <v>39.905475435044892</v>
      </c>
      <c r="U3926">
        <v>-0.52416917442188782</v>
      </c>
    </row>
    <row r="3927" spans="16:21" x14ac:dyDescent="0.3">
      <c r="P3927">
        <f t="shared" si="64"/>
        <v>3923</v>
      </c>
      <c r="Q3927">
        <v>335.91666666666669</v>
      </c>
      <c r="R3927">
        <v>43.217122728956681</v>
      </c>
      <c r="S3927">
        <v>204.5</v>
      </c>
      <c r="T3927">
        <v>45.673744198290869</v>
      </c>
      <c r="U3927">
        <v>-0.10549093612600598</v>
      </c>
    </row>
    <row r="3928" spans="16:21" x14ac:dyDescent="0.3">
      <c r="P3928">
        <f t="shared" si="64"/>
        <v>3924</v>
      </c>
      <c r="Q3928">
        <v>335.33333333333331</v>
      </c>
      <c r="R3928">
        <v>52.197759153109892</v>
      </c>
      <c r="S3928">
        <v>205.41666666666666</v>
      </c>
      <c r="T3928">
        <v>43.793852481273177</v>
      </c>
      <c r="U3928">
        <v>2.7533254325009065E-2</v>
      </c>
    </row>
    <row r="3929" spans="16:21" x14ac:dyDescent="0.3">
      <c r="P3929">
        <f t="shared" si="64"/>
        <v>3925</v>
      </c>
      <c r="Q3929">
        <v>322.33333333333331</v>
      </c>
      <c r="R3929">
        <v>56.023263566183537</v>
      </c>
      <c r="S3929">
        <v>195</v>
      </c>
      <c r="T3929">
        <v>46.023709304898688</v>
      </c>
      <c r="U3929">
        <v>-0.31125735091143564</v>
      </c>
    </row>
    <row r="3930" spans="16:21" x14ac:dyDescent="0.3">
      <c r="P3930">
        <f t="shared" si="64"/>
        <v>3926</v>
      </c>
      <c r="Q3930">
        <v>298.25</v>
      </c>
      <c r="R3930">
        <v>51.661705529161715</v>
      </c>
      <c r="S3930">
        <v>182.66666666666666</v>
      </c>
      <c r="T3930">
        <v>47.936194966630275</v>
      </c>
      <c r="U3930">
        <v>0.15520653230153778</v>
      </c>
    </row>
    <row r="3931" spans="16:21" x14ac:dyDescent="0.3">
      <c r="P3931">
        <f t="shared" si="64"/>
        <v>3927</v>
      </c>
      <c r="Q3931">
        <v>326.91666666666669</v>
      </c>
      <c r="R3931">
        <v>30.134421071813101</v>
      </c>
      <c r="S3931">
        <v>185.66666666666666</v>
      </c>
      <c r="T3931">
        <v>41.39243087006772</v>
      </c>
      <c r="U3931">
        <v>0.23232525972481291</v>
      </c>
    </row>
    <row r="3932" spans="16:21" x14ac:dyDescent="0.3">
      <c r="P3932">
        <f t="shared" si="64"/>
        <v>3928</v>
      </c>
      <c r="Q3932">
        <v>344.5</v>
      </c>
      <c r="R3932">
        <v>32.873033988915047</v>
      </c>
      <c r="S3932">
        <v>192.75</v>
      </c>
      <c r="T3932">
        <v>47.488036770997773</v>
      </c>
      <c r="U3932">
        <v>0.28305071611870558</v>
      </c>
    </row>
    <row r="3933" spans="16:21" x14ac:dyDescent="0.3">
      <c r="P3933">
        <f t="shared" si="64"/>
        <v>3929</v>
      </c>
      <c r="Q3933">
        <v>303.66666666666669</v>
      </c>
      <c r="R3933">
        <v>51.013961250075937</v>
      </c>
      <c r="S3933">
        <v>202</v>
      </c>
      <c r="T3933">
        <v>42.977795535496107</v>
      </c>
      <c r="U3933">
        <v>0.37292973684315978</v>
      </c>
    </row>
    <row r="3934" spans="16:21" x14ac:dyDescent="0.3">
      <c r="P3934">
        <f t="shared" si="64"/>
        <v>3930</v>
      </c>
      <c r="Q3934">
        <v>321.58333333333331</v>
      </c>
      <c r="R3934">
        <v>46.833279413319623</v>
      </c>
      <c r="S3934">
        <v>188.83333333333334</v>
      </c>
      <c r="T3934">
        <v>28.988503468329217</v>
      </c>
      <c r="U3934">
        <v>-0.76000497297701264</v>
      </c>
    </row>
    <row r="3935" spans="16:21" x14ac:dyDescent="0.3">
      <c r="P3935">
        <f t="shared" si="64"/>
        <v>3931</v>
      </c>
      <c r="Q3935">
        <v>305.25</v>
      </c>
      <c r="R3935">
        <v>37.637324317998242</v>
      </c>
      <c r="S3935">
        <v>177.66666666666666</v>
      </c>
      <c r="T3935">
        <v>51.700770757984827</v>
      </c>
      <c r="U3935">
        <v>2.1443923113510233E-2</v>
      </c>
    </row>
    <row r="3936" spans="16:21" x14ac:dyDescent="0.3">
      <c r="P3936">
        <f t="shared" si="64"/>
        <v>3932</v>
      </c>
      <c r="Q3936">
        <v>345.5</v>
      </c>
      <c r="R3936">
        <v>42.156634331761097</v>
      </c>
      <c r="S3936">
        <v>187.75</v>
      </c>
      <c r="T3936">
        <v>52.425054731839467</v>
      </c>
      <c r="U3936">
        <v>0.21618050747517839</v>
      </c>
    </row>
    <row r="3937" spans="16:21" x14ac:dyDescent="0.3">
      <c r="P3937">
        <f t="shared" si="64"/>
        <v>3933</v>
      </c>
      <c r="Q3937">
        <v>337.58333333333331</v>
      </c>
      <c r="R3937">
        <v>44.097945392940872</v>
      </c>
      <c r="S3937">
        <v>184.16666666666666</v>
      </c>
      <c r="T3937">
        <v>45.58674714378639</v>
      </c>
      <c r="U3937">
        <v>0.28443922926011783</v>
      </c>
    </row>
    <row r="3938" spans="16:21" x14ac:dyDescent="0.3">
      <c r="P3938">
        <f t="shared" si="64"/>
        <v>3934</v>
      </c>
      <c r="Q3938">
        <v>339.08333333333331</v>
      </c>
      <c r="R3938">
        <v>42.624061351079781</v>
      </c>
      <c r="S3938">
        <v>157.41666666666666</v>
      </c>
      <c r="T3938">
        <v>48.524517389447468</v>
      </c>
      <c r="U3938">
        <v>7.4130864740537067E-2</v>
      </c>
    </row>
    <row r="3939" spans="16:21" x14ac:dyDescent="0.3">
      <c r="P3939">
        <f t="shared" si="64"/>
        <v>3935</v>
      </c>
      <c r="Q3939">
        <v>309.91666666666669</v>
      </c>
      <c r="R3939">
        <v>41.770930155559299</v>
      </c>
      <c r="S3939">
        <v>194.41666666666666</v>
      </c>
      <c r="T3939">
        <v>38.110982271478804</v>
      </c>
      <c r="U3939">
        <v>-0.17740507281928158</v>
      </c>
    </row>
    <row r="3940" spans="16:21" x14ac:dyDescent="0.3">
      <c r="P3940">
        <f t="shared" si="64"/>
        <v>3936</v>
      </c>
      <c r="Q3940">
        <v>328.75</v>
      </c>
      <c r="R3940">
        <v>40.438786511781665</v>
      </c>
      <c r="S3940">
        <v>176</v>
      </c>
      <c r="T3940">
        <v>47.168942016003399</v>
      </c>
      <c r="U3940">
        <v>-0.43227523129030809</v>
      </c>
    </row>
    <row r="3941" spans="16:21" x14ac:dyDescent="0.3">
      <c r="P3941">
        <f t="shared" si="64"/>
        <v>3937</v>
      </c>
      <c r="Q3941">
        <v>321.25</v>
      </c>
      <c r="R3941">
        <v>51.91973700731824</v>
      </c>
      <c r="S3941">
        <v>186.58333333333334</v>
      </c>
      <c r="T3941">
        <v>40.392299746212529</v>
      </c>
      <c r="U3941">
        <v>0.11258745581241816</v>
      </c>
    </row>
    <row r="3942" spans="16:21" x14ac:dyDescent="0.3">
      <c r="P3942">
        <f t="shared" si="64"/>
        <v>3938</v>
      </c>
      <c r="Q3942">
        <v>294.41666666666669</v>
      </c>
      <c r="R3942">
        <v>40.155285700601937</v>
      </c>
      <c r="S3942">
        <v>195.41666666666666</v>
      </c>
      <c r="T3942">
        <v>36.285379808936682</v>
      </c>
      <c r="U3942">
        <v>0.49233462305881215</v>
      </c>
    </row>
    <row r="3943" spans="16:21" x14ac:dyDescent="0.3">
      <c r="P3943">
        <f t="shared" si="64"/>
        <v>3939</v>
      </c>
      <c r="Q3943">
        <v>318.58333333333331</v>
      </c>
      <c r="R3943">
        <v>48.756273877566251</v>
      </c>
      <c r="S3943">
        <v>183.08333333333334</v>
      </c>
      <c r="T3943">
        <v>45.436185686047317</v>
      </c>
      <c r="U3943">
        <v>-1.2960832711144681E-3</v>
      </c>
    </row>
    <row r="3944" spans="16:21" x14ac:dyDescent="0.3">
      <c r="P3944">
        <f t="shared" si="64"/>
        <v>3940</v>
      </c>
      <c r="Q3944">
        <v>313.58333333333331</v>
      </c>
      <c r="R3944">
        <v>37.676755152054774</v>
      </c>
      <c r="S3944">
        <v>169.16666666666666</v>
      </c>
      <c r="T3944">
        <v>46.684304026345345</v>
      </c>
      <c r="U3944">
        <v>4.6559400663410785E-2</v>
      </c>
    </row>
    <row r="3945" spans="16:21" x14ac:dyDescent="0.3">
      <c r="P3945">
        <f t="shared" si="64"/>
        <v>3941</v>
      </c>
      <c r="Q3945">
        <v>344.5</v>
      </c>
      <c r="R3945">
        <v>46.386714398923239</v>
      </c>
      <c r="S3945">
        <v>170.75</v>
      </c>
      <c r="T3945">
        <v>48.098620278832037</v>
      </c>
      <c r="U3945">
        <v>0.41256992095818662</v>
      </c>
    </row>
    <row r="3946" spans="16:21" x14ac:dyDescent="0.3">
      <c r="P3946">
        <f t="shared" si="64"/>
        <v>3942</v>
      </c>
      <c r="Q3946">
        <v>338.83333333333331</v>
      </c>
      <c r="R3946">
        <v>44.472327112350278</v>
      </c>
      <c r="S3946">
        <v>163.91666666666666</v>
      </c>
      <c r="T3946">
        <v>38.829366425035815</v>
      </c>
      <c r="U3946">
        <v>0.12976115833233626</v>
      </c>
    </row>
    <row r="3947" spans="16:21" x14ac:dyDescent="0.3">
      <c r="P3947">
        <f t="shared" si="64"/>
        <v>3943</v>
      </c>
      <c r="Q3947">
        <v>339.33333333333331</v>
      </c>
      <c r="R3947">
        <v>52.082684844447755</v>
      </c>
      <c r="S3947">
        <v>175</v>
      </c>
      <c r="T3947">
        <v>38.856378907692644</v>
      </c>
      <c r="U3947">
        <v>-0.55086902596694975</v>
      </c>
    </row>
    <row r="3948" spans="16:21" x14ac:dyDescent="0.3">
      <c r="P3948">
        <f t="shared" si="64"/>
        <v>3944</v>
      </c>
      <c r="Q3948">
        <v>314.33333333333331</v>
      </c>
      <c r="R3948">
        <v>49.869526736973391</v>
      </c>
      <c r="S3948">
        <v>192</v>
      </c>
      <c r="T3948">
        <v>53.760411253838249</v>
      </c>
      <c r="U3948">
        <v>-0.78681447778788205</v>
      </c>
    </row>
    <row r="3949" spans="16:21" x14ac:dyDescent="0.3">
      <c r="P3949">
        <f t="shared" si="64"/>
        <v>3945</v>
      </c>
      <c r="Q3949">
        <v>312.66666666666669</v>
      </c>
      <c r="R3949">
        <v>46.091476895671825</v>
      </c>
      <c r="S3949">
        <v>184.5</v>
      </c>
      <c r="T3949">
        <v>42.613484848215485</v>
      </c>
      <c r="U3949">
        <v>-0.11821171880285895</v>
      </c>
    </row>
    <row r="3950" spans="16:21" x14ac:dyDescent="0.3">
      <c r="P3950">
        <f t="shared" si="64"/>
        <v>3946</v>
      </c>
      <c r="Q3950">
        <v>330.58333333333331</v>
      </c>
      <c r="R3950">
        <v>58.735862257666078</v>
      </c>
      <c r="S3950">
        <v>193.91666666666666</v>
      </c>
      <c r="T3950">
        <v>40.430542760131104</v>
      </c>
      <c r="U3950">
        <v>2.8542406423054403E-2</v>
      </c>
    </row>
    <row r="3951" spans="16:21" x14ac:dyDescent="0.3">
      <c r="P3951">
        <f t="shared" si="64"/>
        <v>3947</v>
      </c>
      <c r="Q3951">
        <v>332.83333333333331</v>
      </c>
      <c r="R3951">
        <v>35.621324903473131</v>
      </c>
      <c r="S3951">
        <v>190.41666666666666</v>
      </c>
      <c r="T3951">
        <v>38.294215877818566</v>
      </c>
      <c r="U3951">
        <v>0.33061206750979011</v>
      </c>
    </row>
    <row r="3952" spans="16:21" x14ac:dyDescent="0.3">
      <c r="P3952">
        <f t="shared" si="64"/>
        <v>3948</v>
      </c>
      <c r="Q3952">
        <v>341.08333333333331</v>
      </c>
      <c r="R3952">
        <v>47.734984946879315</v>
      </c>
      <c r="S3952">
        <v>170.5</v>
      </c>
      <c r="T3952">
        <v>45.566135750935999</v>
      </c>
      <c r="U3952">
        <v>-4.9966382204816973E-2</v>
      </c>
    </row>
    <row r="3953" spans="16:21" x14ac:dyDescent="0.3">
      <c r="P3953">
        <f t="shared" si="64"/>
        <v>3949</v>
      </c>
      <c r="Q3953">
        <v>333.58333333333331</v>
      </c>
      <c r="R3953">
        <v>49.776698333353771</v>
      </c>
      <c r="S3953">
        <v>179</v>
      </c>
      <c r="T3953">
        <v>37.224136842059394</v>
      </c>
      <c r="U3953">
        <v>9.6998107602873543E-2</v>
      </c>
    </row>
    <row r="3954" spans="16:21" x14ac:dyDescent="0.3">
      <c r="P3954">
        <f t="shared" si="64"/>
        <v>3950</v>
      </c>
      <c r="Q3954">
        <v>304</v>
      </c>
      <c r="R3954">
        <v>52.292881490174686</v>
      </c>
      <c r="S3954">
        <v>182.08333333333334</v>
      </c>
      <c r="T3954">
        <v>43.307480633117883</v>
      </c>
      <c r="U3954">
        <v>-0.24719603827495451</v>
      </c>
    </row>
    <row r="3955" spans="16:21" x14ac:dyDescent="0.3">
      <c r="P3955">
        <f t="shared" si="64"/>
        <v>3951</v>
      </c>
      <c r="Q3955">
        <v>361.16666666666669</v>
      </c>
      <c r="R3955">
        <v>36.032392833856221</v>
      </c>
      <c r="S3955">
        <v>157</v>
      </c>
      <c r="T3955">
        <v>35.493917532701033</v>
      </c>
      <c r="U3955">
        <v>0.19163735283520883</v>
      </c>
    </row>
    <row r="3956" spans="16:21" x14ac:dyDescent="0.3">
      <c r="P3956">
        <f t="shared" si="64"/>
        <v>3952</v>
      </c>
      <c r="Q3956">
        <v>318.83333333333331</v>
      </c>
      <c r="R3956">
        <v>30.047941491536285</v>
      </c>
      <c r="S3956">
        <v>196</v>
      </c>
      <c r="T3956">
        <v>46.224747405770351</v>
      </c>
      <c r="U3956">
        <v>0.66884647476141501</v>
      </c>
    </row>
    <row r="3957" spans="16:21" x14ac:dyDescent="0.3">
      <c r="P3957">
        <f t="shared" si="64"/>
        <v>3953</v>
      </c>
      <c r="Q3957">
        <v>321.58333333333331</v>
      </c>
      <c r="R3957">
        <v>51.715055541853346</v>
      </c>
      <c r="S3957">
        <v>186</v>
      </c>
      <c r="T3957">
        <v>48.828084318164869</v>
      </c>
      <c r="U3957">
        <v>0.49919684214885857</v>
      </c>
    </row>
    <row r="3958" spans="16:21" x14ac:dyDescent="0.3">
      <c r="P3958">
        <f t="shared" si="64"/>
        <v>3954</v>
      </c>
      <c r="Q3958">
        <v>320.25</v>
      </c>
      <c r="R3958">
        <v>53.692940114896089</v>
      </c>
      <c r="S3958">
        <v>185.66666666666666</v>
      </c>
      <c r="T3958">
        <v>42.551216910989304</v>
      </c>
      <c r="U3958">
        <v>-0.19362001475307117</v>
      </c>
    </row>
    <row r="3959" spans="16:21" x14ac:dyDescent="0.3">
      <c r="P3959">
        <f t="shared" si="64"/>
        <v>3955</v>
      </c>
      <c r="Q3959">
        <v>301.83333333333331</v>
      </c>
      <c r="R3959">
        <v>53.694139401433873</v>
      </c>
      <c r="S3959">
        <v>199.25</v>
      </c>
      <c r="T3959">
        <v>39.052703316974565</v>
      </c>
      <c r="U3959">
        <v>-0.29803717832363685</v>
      </c>
    </row>
    <row r="3960" spans="16:21" x14ac:dyDescent="0.3">
      <c r="P3960">
        <f t="shared" si="64"/>
        <v>3956</v>
      </c>
      <c r="Q3960">
        <v>318.66666666666669</v>
      </c>
      <c r="R3960">
        <v>55.678187884131191</v>
      </c>
      <c r="S3960">
        <v>185.41666666666666</v>
      </c>
      <c r="T3960">
        <v>45.44218771408817</v>
      </c>
      <c r="U3960">
        <v>-1.0575537271286142E-2</v>
      </c>
    </row>
    <row r="3961" spans="16:21" x14ac:dyDescent="0.3">
      <c r="P3961">
        <f t="shared" si="64"/>
        <v>3957</v>
      </c>
      <c r="Q3961">
        <v>329.75</v>
      </c>
      <c r="R3961">
        <v>52.040412618027403</v>
      </c>
      <c r="S3961">
        <v>184.08333333333334</v>
      </c>
      <c r="T3961">
        <v>44.311825495999152</v>
      </c>
      <c r="U3961">
        <v>-0.41929053813819428</v>
      </c>
    </row>
    <row r="3962" spans="16:21" x14ac:dyDescent="0.3">
      <c r="P3962">
        <f t="shared" si="64"/>
        <v>3958</v>
      </c>
      <c r="Q3962">
        <v>327.16666666666669</v>
      </c>
      <c r="R3962">
        <v>47.385907635332359</v>
      </c>
      <c r="S3962">
        <v>204.75</v>
      </c>
      <c r="T3962">
        <v>40.700960453264265</v>
      </c>
      <c r="U3962">
        <v>-0.33596240345224693</v>
      </c>
    </row>
    <row r="3963" spans="16:21" x14ac:dyDescent="0.3">
      <c r="P3963">
        <f t="shared" si="64"/>
        <v>3959</v>
      </c>
      <c r="Q3963">
        <v>303.66666666666669</v>
      </c>
      <c r="R3963">
        <v>38.350852386718678</v>
      </c>
      <c r="S3963">
        <v>193.5</v>
      </c>
      <c r="T3963">
        <v>46.180476000539052</v>
      </c>
      <c r="U3963">
        <v>-0.21918042453366932</v>
      </c>
    </row>
    <row r="3964" spans="16:21" x14ac:dyDescent="0.3">
      <c r="P3964">
        <f t="shared" si="64"/>
        <v>3960</v>
      </c>
      <c r="Q3964">
        <v>304.5</v>
      </c>
      <c r="R3964">
        <v>45.430266242991479</v>
      </c>
      <c r="S3964">
        <v>187.16666666666666</v>
      </c>
      <c r="T3964">
        <v>53.417452601413373</v>
      </c>
      <c r="U3964">
        <v>0.41105907320694079</v>
      </c>
    </row>
    <row r="3965" spans="16:21" x14ac:dyDescent="0.3">
      <c r="P3965">
        <f t="shared" si="64"/>
        <v>3961</v>
      </c>
      <c r="Q3965">
        <v>322.25</v>
      </c>
      <c r="R3965">
        <v>46.530781600609679</v>
      </c>
      <c r="S3965">
        <v>197.25</v>
      </c>
      <c r="T3965">
        <v>46.497556143013874</v>
      </c>
      <c r="U3965">
        <v>0.1069046566208819</v>
      </c>
    </row>
    <row r="3966" spans="16:21" x14ac:dyDescent="0.3">
      <c r="P3966">
        <f t="shared" si="64"/>
        <v>3962</v>
      </c>
      <c r="Q3966">
        <v>335.58333333333331</v>
      </c>
      <c r="R3966">
        <v>47.164043186488762</v>
      </c>
      <c r="S3966">
        <v>188.16666666666666</v>
      </c>
      <c r="T3966">
        <v>44.511149437443493</v>
      </c>
      <c r="U3966">
        <v>-0.50246290795959092</v>
      </c>
    </row>
    <row r="3967" spans="16:21" x14ac:dyDescent="0.3">
      <c r="P3967">
        <f t="shared" si="64"/>
        <v>3963</v>
      </c>
      <c r="Q3967">
        <v>324.91666666666669</v>
      </c>
      <c r="R3967">
        <v>54.975132119124176</v>
      </c>
      <c r="S3967">
        <v>176.91666666666666</v>
      </c>
      <c r="T3967">
        <v>43.301182711820076</v>
      </c>
      <c r="U3967">
        <v>0.60373087250555169</v>
      </c>
    </row>
    <row r="3968" spans="16:21" x14ac:dyDescent="0.3">
      <c r="P3968">
        <f t="shared" si="64"/>
        <v>3964</v>
      </c>
      <c r="Q3968">
        <v>311</v>
      </c>
      <c r="R3968">
        <v>44.064003036904893</v>
      </c>
      <c r="S3968">
        <v>193.08333333333334</v>
      </c>
      <c r="T3968">
        <v>48.784234288871616</v>
      </c>
      <c r="U3968">
        <v>-0.39385238212192042</v>
      </c>
    </row>
    <row r="3969" spans="16:21" x14ac:dyDescent="0.3">
      <c r="P3969">
        <f t="shared" si="64"/>
        <v>3965</v>
      </c>
      <c r="Q3969">
        <v>330.75</v>
      </c>
      <c r="R3969">
        <v>52.736264907211968</v>
      </c>
      <c r="S3969">
        <v>192.91666666666666</v>
      </c>
      <c r="T3969">
        <v>24.937953307188561</v>
      </c>
      <c r="U3969">
        <v>-2.746003244397564E-2</v>
      </c>
    </row>
    <row r="3970" spans="16:21" x14ac:dyDescent="0.3">
      <c r="P3970">
        <f t="shared" si="64"/>
        <v>3966</v>
      </c>
      <c r="Q3970">
        <v>346.75</v>
      </c>
      <c r="R3970">
        <v>32.006036362479556</v>
      </c>
      <c r="S3970">
        <v>198.83333333333334</v>
      </c>
      <c r="T3970">
        <v>39.634313263620321</v>
      </c>
      <c r="U3970">
        <v>0.10674427464565062</v>
      </c>
    </row>
    <row r="3971" spans="16:21" x14ac:dyDescent="0.3">
      <c r="P3971">
        <f t="shared" si="64"/>
        <v>3967</v>
      </c>
      <c r="Q3971">
        <v>320.66666666666669</v>
      </c>
      <c r="R3971">
        <v>34.618264578459872</v>
      </c>
      <c r="S3971">
        <v>196.58333333333334</v>
      </c>
      <c r="T3971">
        <v>37.633298440545353</v>
      </c>
      <c r="U3971">
        <v>0.1307906102966207</v>
      </c>
    </row>
    <row r="3972" spans="16:21" x14ac:dyDescent="0.3">
      <c r="P3972">
        <f t="shared" si="64"/>
        <v>3968</v>
      </c>
      <c r="Q3972">
        <v>317.41666666666669</v>
      </c>
      <c r="R3972">
        <v>54.318016989733493</v>
      </c>
      <c r="S3972">
        <v>185.33333333333334</v>
      </c>
      <c r="T3972">
        <v>48.621606370631234</v>
      </c>
      <c r="U3972">
        <v>0.35445317970025236</v>
      </c>
    </row>
    <row r="3973" spans="16:21" x14ac:dyDescent="0.3">
      <c r="P3973">
        <f t="shared" si="64"/>
        <v>3969</v>
      </c>
      <c r="Q3973">
        <v>322.58333333333331</v>
      </c>
      <c r="R3973">
        <v>56.808223369722178</v>
      </c>
      <c r="S3973">
        <v>191.75</v>
      </c>
      <c r="T3973">
        <v>53.542039557715768</v>
      </c>
      <c r="U3973">
        <v>-0.31984215801425758</v>
      </c>
    </row>
    <row r="3974" spans="16:21" x14ac:dyDescent="0.3">
      <c r="P3974">
        <f t="shared" ref="P3974:P4037" si="65">P3973+1</f>
        <v>3970</v>
      </c>
      <c r="Q3974">
        <v>339.08333333333331</v>
      </c>
      <c r="R3974">
        <v>44.340538261655553</v>
      </c>
      <c r="S3974">
        <v>181.33333333333334</v>
      </c>
      <c r="T3974">
        <v>41.561199854351358</v>
      </c>
      <c r="U3974">
        <v>-0.12048229008966621</v>
      </c>
    </row>
    <row r="3975" spans="16:21" x14ac:dyDescent="0.3">
      <c r="P3975">
        <f t="shared" si="65"/>
        <v>3971</v>
      </c>
      <c r="Q3975">
        <v>302.83333333333331</v>
      </c>
      <c r="R3975">
        <v>40.13801945862069</v>
      </c>
      <c r="S3975">
        <v>194.58333333333334</v>
      </c>
      <c r="T3975">
        <v>36.028923566120248</v>
      </c>
      <c r="U3975">
        <v>-0.23019647153194936</v>
      </c>
    </row>
    <row r="3976" spans="16:21" x14ac:dyDescent="0.3">
      <c r="P3976">
        <f t="shared" si="65"/>
        <v>3972</v>
      </c>
      <c r="Q3976">
        <v>329.5</v>
      </c>
      <c r="R3976">
        <v>41.983763095229612</v>
      </c>
      <c r="S3976">
        <v>177.41666666666666</v>
      </c>
      <c r="T3976">
        <v>50.579295680299396</v>
      </c>
      <c r="U3976">
        <v>9.3220480747986265E-2</v>
      </c>
    </row>
    <row r="3977" spans="16:21" x14ac:dyDescent="0.3">
      <c r="P3977">
        <f t="shared" si="65"/>
        <v>3973</v>
      </c>
      <c r="Q3977">
        <v>307</v>
      </c>
      <c r="R3977">
        <v>41.356542848304379</v>
      </c>
      <c r="S3977">
        <v>180.33333333333334</v>
      </c>
      <c r="T3977">
        <v>47.606976825085674</v>
      </c>
      <c r="U3977">
        <v>-0.42862829291628868</v>
      </c>
    </row>
    <row r="3978" spans="16:21" x14ac:dyDescent="0.3">
      <c r="P3978">
        <f t="shared" si="65"/>
        <v>3974</v>
      </c>
      <c r="Q3978">
        <v>322.08333333333331</v>
      </c>
      <c r="R3978">
        <v>42.029120496353201</v>
      </c>
      <c r="S3978">
        <v>193.25</v>
      </c>
      <c r="T3978">
        <v>38.704298563243945</v>
      </c>
      <c r="U3978">
        <v>-0.1847149835333681</v>
      </c>
    </row>
    <row r="3979" spans="16:21" x14ac:dyDescent="0.3">
      <c r="P3979">
        <f t="shared" si="65"/>
        <v>3975</v>
      </c>
      <c r="Q3979">
        <v>312.25</v>
      </c>
      <c r="R3979">
        <v>34.200279105719169</v>
      </c>
      <c r="S3979">
        <v>193.91666666666666</v>
      </c>
      <c r="T3979">
        <v>43.827053358178297</v>
      </c>
      <c r="U3979">
        <v>0.21975243339519065</v>
      </c>
    </row>
    <row r="3980" spans="16:21" x14ac:dyDescent="0.3">
      <c r="P3980">
        <f t="shared" si="65"/>
        <v>3976</v>
      </c>
      <c r="Q3980">
        <v>335.75</v>
      </c>
      <c r="R3980">
        <v>34.059106378070567</v>
      </c>
      <c r="S3980">
        <v>188.5</v>
      </c>
      <c r="T3980">
        <v>42.81567257654396</v>
      </c>
      <c r="U3980">
        <v>9.2232985102634418E-2</v>
      </c>
    </row>
    <row r="3981" spans="16:21" x14ac:dyDescent="0.3">
      <c r="P3981">
        <f t="shared" si="65"/>
        <v>3977</v>
      </c>
      <c r="Q3981">
        <v>323.91666666666669</v>
      </c>
      <c r="R3981">
        <v>48.929370865905689</v>
      </c>
      <c r="S3981">
        <v>169.25</v>
      </c>
      <c r="T3981">
        <v>43.239554702946364</v>
      </c>
      <c r="U3981">
        <v>-0.36200410282910317</v>
      </c>
    </row>
    <row r="3982" spans="16:21" x14ac:dyDescent="0.3">
      <c r="P3982">
        <f t="shared" si="65"/>
        <v>3978</v>
      </c>
      <c r="Q3982">
        <v>302.5</v>
      </c>
      <c r="R3982">
        <v>45.137164691234609</v>
      </c>
      <c r="S3982">
        <v>229.25</v>
      </c>
      <c r="T3982">
        <v>25.951440667663764</v>
      </c>
      <c r="U3982">
        <v>-0.16635469224398161</v>
      </c>
    </row>
    <row r="3983" spans="16:21" x14ac:dyDescent="0.3">
      <c r="P3983">
        <f t="shared" si="65"/>
        <v>3979</v>
      </c>
      <c r="Q3983">
        <v>318.16666666666669</v>
      </c>
      <c r="R3983">
        <v>57.477004624511075</v>
      </c>
      <c r="S3983">
        <v>169.91666666666666</v>
      </c>
      <c r="T3983">
        <v>33.781270586291512</v>
      </c>
      <c r="U3983">
        <v>0.34324980590166343</v>
      </c>
    </row>
    <row r="3984" spans="16:21" x14ac:dyDescent="0.3">
      <c r="P3984">
        <f t="shared" si="65"/>
        <v>3980</v>
      </c>
      <c r="Q3984">
        <v>311.83333333333331</v>
      </c>
      <c r="R3984">
        <v>47.312949089178097</v>
      </c>
      <c r="S3984">
        <v>185.08333333333334</v>
      </c>
      <c r="T3984">
        <v>38.634554324837104</v>
      </c>
      <c r="U3984">
        <v>-0.27357718446518225</v>
      </c>
    </row>
    <row r="3985" spans="16:21" x14ac:dyDescent="0.3">
      <c r="P3985">
        <f t="shared" si="65"/>
        <v>3981</v>
      </c>
      <c r="Q3985">
        <v>335.16666666666669</v>
      </c>
      <c r="R3985">
        <v>37.440457780159228</v>
      </c>
      <c r="S3985">
        <v>182.08333333333334</v>
      </c>
      <c r="T3985">
        <v>45.003956055063227</v>
      </c>
      <c r="U3985">
        <v>-0.11881346384791712</v>
      </c>
    </row>
    <row r="3986" spans="16:21" x14ac:dyDescent="0.3">
      <c r="P3986">
        <f t="shared" si="65"/>
        <v>3982</v>
      </c>
      <c r="Q3986">
        <v>309.91666666666669</v>
      </c>
      <c r="R3986">
        <v>34.851524900336784</v>
      </c>
      <c r="S3986">
        <v>165.83333333333334</v>
      </c>
      <c r="T3986">
        <v>45.178098743313754</v>
      </c>
      <c r="U3986">
        <v>-0.18269090643394881</v>
      </c>
    </row>
    <row r="3987" spans="16:21" x14ac:dyDescent="0.3">
      <c r="P3987">
        <f t="shared" si="65"/>
        <v>3983</v>
      </c>
      <c r="Q3987">
        <v>338.16666666666669</v>
      </c>
      <c r="R3987">
        <v>34.287112164865391</v>
      </c>
      <c r="S3987">
        <v>185.58333333333334</v>
      </c>
      <c r="T3987">
        <v>39.688464853458925</v>
      </c>
      <c r="U3987">
        <v>-1.9184307764513645E-2</v>
      </c>
    </row>
    <row r="3988" spans="16:21" x14ac:dyDescent="0.3">
      <c r="P3988">
        <f t="shared" si="65"/>
        <v>3984</v>
      </c>
      <c r="Q3988">
        <v>331.33333333333331</v>
      </c>
      <c r="R3988">
        <v>43.51245032554867</v>
      </c>
      <c r="S3988">
        <v>202.16666666666666</v>
      </c>
      <c r="T3988">
        <v>41.177737439131626</v>
      </c>
      <c r="U3988">
        <v>0.14812043553494289</v>
      </c>
    </row>
    <row r="3989" spans="16:21" x14ac:dyDescent="0.3">
      <c r="P3989">
        <f t="shared" si="65"/>
        <v>3985</v>
      </c>
      <c r="Q3989">
        <v>295.25</v>
      </c>
      <c r="R3989">
        <v>51.874192217149925</v>
      </c>
      <c r="S3989">
        <v>213.25</v>
      </c>
      <c r="T3989">
        <v>36.976958427451201</v>
      </c>
      <c r="U3989">
        <v>-0.21349881891189695</v>
      </c>
    </row>
    <row r="3990" spans="16:21" x14ac:dyDescent="0.3">
      <c r="P3990">
        <f t="shared" si="65"/>
        <v>3986</v>
      </c>
      <c r="Q3990">
        <v>323.5</v>
      </c>
      <c r="R3990">
        <v>41.414753629374864</v>
      </c>
      <c r="S3990">
        <v>165</v>
      </c>
      <c r="T3990">
        <v>44.38058543593543</v>
      </c>
      <c r="U3990">
        <v>4.5652115451089922E-2</v>
      </c>
    </row>
    <row r="3991" spans="16:21" x14ac:dyDescent="0.3">
      <c r="P3991">
        <f t="shared" si="65"/>
        <v>3987</v>
      </c>
      <c r="Q3991">
        <v>310.25</v>
      </c>
      <c r="R3991">
        <v>42.614818165430755</v>
      </c>
      <c r="S3991">
        <v>187.25</v>
      </c>
      <c r="T3991">
        <v>39.423400987922712</v>
      </c>
      <c r="U3991">
        <v>0.44373090817233229</v>
      </c>
    </row>
    <row r="3992" spans="16:21" x14ac:dyDescent="0.3">
      <c r="P3992">
        <f t="shared" si="65"/>
        <v>3988</v>
      </c>
      <c r="Q3992">
        <v>329.66666666666669</v>
      </c>
      <c r="R3992">
        <v>44.381268229929809</v>
      </c>
      <c r="S3992">
        <v>195.08333333333334</v>
      </c>
      <c r="T3992">
        <v>36.78551674809318</v>
      </c>
      <c r="U3992">
        <v>0.28222528157448595</v>
      </c>
    </row>
    <row r="3993" spans="16:21" x14ac:dyDescent="0.3">
      <c r="P3993">
        <f t="shared" si="65"/>
        <v>3989</v>
      </c>
      <c r="Q3993">
        <v>307.66666666666669</v>
      </c>
      <c r="R3993">
        <v>47.740459938625669</v>
      </c>
      <c r="S3993">
        <v>187</v>
      </c>
      <c r="T3993">
        <v>51.534630898243385</v>
      </c>
      <c r="U3993">
        <v>-7.9628552422702517E-2</v>
      </c>
    </row>
    <row r="3994" spans="16:21" x14ac:dyDescent="0.3">
      <c r="P3994">
        <f t="shared" si="65"/>
        <v>3990</v>
      </c>
      <c r="Q3994">
        <v>305.16666666666669</v>
      </c>
      <c r="R3994">
        <v>44.909673655892838</v>
      </c>
      <c r="S3994">
        <v>196.5</v>
      </c>
      <c r="T3994">
        <v>45.414254870630053</v>
      </c>
      <c r="U3994">
        <v>-5.705388105189646E-2</v>
      </c>
    </row>
    <row r="3995" spans="16:21" x14ac:dyDescent="0.3">
      <c r="P3995">
        <f t="shared" si="65"/>
        <v>3991</v>
      </c>
      <c r="Q3995">
        <v>318.16666666666669</v>
      </c>
      <c r="R3995">
        <v>47.688064703356567</v>
      </c>
      <c r="S3995">
        <v>180.66666666666666</v>
      </c>
      <c r="T3995">
        <v>39.125284392421747</v>
      </c>
      <c r="U3995">
        <v>0.29227713338483025</v>
      </c>
    </row>
    <row r="3996" spans="16:21" x14ac:dyDescent="0.3">
      <c r="P3996">
        <f t="shared" si="65"/>
        <v>3992</v>
      </c>
      <c r="Q3996">
        <v>344.66666666666669</v>
      </c>
      <c r="R3996">
        <v>44.393556726037232</v>
      </c>
      <c r="S3996">
        <v>168.16666666666666</v>
      </c>
      <c r="T3996">
        <v>48.894754009985277</v>
      </c>
      <c r="U3996">
        <v>-0.31592821032215868</v>
      </c>
    </row>
    <row r="3997" spans="16:21" x14ac:dyDescent="0.3">
      <c r="P3997">
        <f t="shared" si="65"/>
        <v>3993</v>
      </c>
      <c r="Q3997">
        <v>318.75</v>
      </c>
      <c r="R3997">
        <v>49.574782812525676</v>
      </c>
      <c r="S3997">
        <v>186.41666666666666</v>
      </c>
      <c r="T3997">
        <v>34.976507267108055</v>
      </c>
      <c r="U3997">
        <v>0.3001156538111725</v>
      </c>
    </row>
    <row r="3998" spans="16:21" x14ac:dyDescent="0.3">
      <c r="P3998">
        <f t="shared" si="65"/>
        <v>3994</v>
      </c>
      <c r="Q3998">
        <v>320</v>
      </c>
      <c r="R3998">
        <v>52.268537381487917</v>
      </c>
      <c r="S3998">
        <v>194.66666666666666</v>
      </c>
      <c r="T3998">
        <v>53.815059286974758</v>
      </c>
      <c r="U3998">
        <v>-0.16227565308625699</v>
      </c>
    </row>
    <row r="3999" spans="16:21" x14ac:dyDescent="0.3">
      <c r="P3999">
        <f t="shared" si="65"/>
        <v>3995</v>
      </c>
      <c r="Q3999">
        <v>289.66666666666669</v>
      </c>
      <c r="R3999">
        <v>45.138843045819726</v>
      </c>
      <c r="S3999">
        <v>176.66666666666666</v>
      </c>
      <c r="T3999">
        <v>43.282020901678507</v>
      </c>
      <c r="U3999">
        <v>0.36255986440845084</v>
      </c>
    </row>
    <row r="4000" spans="16:21" x14ac:dyDescent="0.3">
      <c r="P4000">
        <f t="shared" si="65"/>
        <v>3996</v>
      </c>
      <c r="Q4000">
        <v>323.5</v>
      </c>
      <c r="R4000">
        <v>54.548560517629191</v>
      </c>
      <c r="S4000">
        <v>169.58333333333334</v>
      </c>
      <c r="T4000">
        <v>41.594270438767587</v>
      </c>
      <c r="U4000">
        <v>1.7890067220291735E-2</v>
      </c>
    </row>
    <row r="4001" spans="16:21" x14ac:dyDescent="0.3">
      <c r="P4001">
        <f t="shared" si="65"/>
        <v>3997</v>
      </c>
      <c r="Q4001">
        <v>353.75</v>
      </c>
      <c r="R4001">
        <v>42.21185744658613</v>
      </c>
      <c r="S4001">
        <v>199</v>
      </c>
      <c r="T4001">
        <v>42.80186911806539</v>
      </c>
      <c r="U4001">
        <v>9.9022802060589193E-2</v>
      </c>
    </row>
    <row r="4002" spans="16:21" x14ac:dyDescent="0.3">
      <c r="P4002">
        <f t="shared" si="65"/>
        <v>3998</v>
      </c>
      <c r="Q4002">
        <v>325</v>
      </c>
      <c r="R4002">
        <v>40.469966417309784</v>
      </c>
      <c r="S4002">
        <v>192.08333333333334</v>
      </c>
      <c r="T4002">
        <v>42.851664512771883</v>
      </c>
      <c r="U4002">
        <v>0.44080968435568246</v>
      </c>
    </row>
    <row r="4003" spans="16:21" x14ac:dyDescent="0.3">
      <c r="P4003">
        <f t="shared" si="65"/>
        <v>3999</v>
      </c>
      <c r="Q4003">
        <v>335.83333333333331</v>
      </c>
      <c r="R4003">
        <v>38.748215990213659</v>
      </c>
      <c r="S4003">
        <v>194.16666666666666</v>
      </c>
      <c r="T4003">
        <v>50.260834803567647</v>
      </c>
      <c r="U4003">
        <v>-1.473515231731275E-2</v>
      </c>
    </row>
    <row r="4004" spans="16:21" x14ac:dyDescent="0.3">
      <c r="P4004">
        <f t="shared" si="65"/>
        <v>4000</v>
      </c>
      <c r="Q4004">
        <v>306.58333333333331</v>
      </c>
      <c r="R4004">
        <v>49.149971484932763</v>
      </c>
      <c r="S4004">
        <v>181.25</v>
      </c>
      <c r="T4004">
        <v>42.239845471480429</v>
      </c>
      <c r="U4004">
        <v>-5.9804371840501476E-2</v>
      </c>
    </row>
    <row r="4005" spans="16:21" x14ac:dyDescent="0.3">
      <c r="P4005">
        <f t="shared" si="65"/>
        <v>4001</v>
      </c>
      <c r="Q4005">
        <v>349.75</v>
      </c>
      <c r="R4005">
        <v>42.119149175555854</v>
      </c>
      <c r="S4005">
        <v>184.16666666666666</v>
      </c>
      <c r="T4005">
        <v>45.704253498758625</v>
      </c>
      <c r="U4005">
        <v>0.18915936235632705</v>
      </c>
    </row>
    <row r="4006" spans="16:21" x14ac:dyDescent="0.3">
      <c r="P4006">
        <f t="shared" si="65"/>
        <v>4002</v>
      </c>
      <c r="Q4006">
        <v>332.5</v>
      </c>
      <c r="R4006">
        <v>42.989427875826735</v>
      </c>
      <c r="S4006">
        <v>175.5</v>
      </c>
      <c r="T4006">
        <v>30.646073454552347</v>
      </c>
      <c r="U4006">
        <v>-0.38635032222228655</v>
      </c>
    </row>
    <row r="4007" spans="16:21" x14ac:dyDescent="0.3">
      <c r="P4007">
        <f t="shared" si="65"/>
        <v>4003</v>
      </c>
      <c r="Q4007">
        <v>295.75</v>
      </c>
      <c r="R4007">
        <v>48.06647858577081</v>
      </c>
      <c r="S4007">
        <v>197.5</v>
      </c>
      <c r="T4007">
        <v>44.449153790902173</v>
      </c>
      <c r="U4007">
        <v>-8.3887701020337851E-2</v>
      </c>
    </row>
    <row r="4008" spans="16:21" x14ac:dyDescent="0.3">
      <c r="P4008">
        <f t="shared" si="65"/>
        <v>4004</v>
      </c>
      <c r="Q4008">
        <v>307.25</v>
      </c>
      <c r="R4008">
        <v>50.481544782587264</v>
      </c>
      <c r="S4008">
        <v>173.16666666666666</v>
      </c>
      <c r="T4008">
        <v>43.331351936052748</v>
      </c>
      <c r="U4008">
        <v>0.12615447964575754</v>
      </c>
    </row>
    <row r="4009" spans="16:21" x14ac:dyDescent="0.3">
      <c r="P4009">
        <f t="shared" si="65"/>
        <v>4005</v>
      </c>
      <c r="Q4009">
        <v>320.08333333333331</v>
      </c>
      <c r="R4009">
        <v>48.633057095192456</v>
      </c>
      <c r="S4009">
        <v>196.58333333333334</v>
      </c>
      <c r="T4009">
        <v>55.701245837761924</v>
      </c>
      <c r="U4009">
        <v>-0.32393240490495173</v>
      </c>
    </row>
    <row r="4010" spans="16:21" x14ac:dyDescent="0.3">
      <c r="P4010">
        <f t="shared" si="65"/>
        <v>4006</v>
      </c>
      <c r="Q4010">
        <v>304.41666666666669</v>
      </c>
      <c r="R4010">
        <v>52.70925109992703</v>
      </c>
      <c r="S4010">
        <v>162.5</v>
      </c>
      <c r="T4010">
        <v>44.05884494833947</v>
      </c>
      <c r="U4010">
        <v>0.12160704056608786</v>
      </c>
    </row>
    <row r="4011" spans="16:21" x14ac:dyDescent="0.3">
      <c r="P4011">
        <f t="shared" si="65"/>
        <v>4007</v>
      </c>
      <c r="Q4011">
        <v>303.16666666666669</v>
      </c>
      <c r="R4011">
        <v>57.963677236592623</v>
      </c>
      <c r="S4011">
        <v>182.41666666666666</v>
      </c>
      <c r="T4011">
        <v>37.864491241395264</v>
      </c>
      <c r="U4011">
        <v>0.178613712581459</v>
      </c>
    </row>
    <row r="4012" spans="16:21" x14ac:dyDescent="0.3">
      <c r="P4012">
        <f t="shared" si="65"/>
        <v>4008</v>
      </c>
      <c r="Q4012">
        <v>301.91666666666669</v>
      </c>
      <c r="R4012">
        <v>45.291898399228835</v>
      </c>
      <c r="S4012">
        <v>192</v>
      </c>
      <c r="T4012">
        <v>32.011361619388715</v>
      </c>
      <c r="U4012">
        <v>-0.27030909954532067</v>
      </c>
    </row>
    <row r="4013" spans="16:21" x14ac:dyDescent="0.3">
      <c r="P4013">
        <f t="shared" si="65"/>
        <v>4009</v>
      </c>
      <c r="Q4013">
        <v>314.91666666666669</v>
      </c>
      <c r="R4013">
        <v>41.339961589755148</v>
      </c>
      <c r="S4013">
        <v>202.83333333333334</v>
      </c>
      <c r="T4013">
        <v>39.933657103963967</v>
      </c>
      <c r="U4013">
        <v>5.2635691572327087E-2</v>
      </c>
    </row>
    <row r="4014" spans="16:21" x14ac:dyDescent="0.3">
      <c r="P4014">
        <f t="shared" si="65"/>
        <v>4010</v>
      </c>
      <c r="Q4014">
        <v>336.16666666666669</v>
      </c>
      <c r="R4014">
        <v>36.93934422150938</v>
      </c>
      <c r="S4014">
        <v>195</v>
      </c>
      <c r="T4014">
        <v>46.908033814727688</v>
      </c>
      <c r="U4014">
        <v>0.49096885698578491</v>
      </c>
    </row>
    <row r="4015" spans="16:21" x14ac:dyDescent="0.3">
      <c r="P4015">
        <f t="shared" si="65"/>
        <v>4011</v>
      </c>
      <c r="Q4015">
        <v>323</v>
      </c>
      <c r="R4015">
        <v>46.985490990691623</v>
      </c>
      <c r="S4015">
        <v>170.5</v>
      </c>
      <c r="T4015">
        <v>39.438098792457481</v>
      </c>
      <c r="U4015">
        <v>0.34626550461824523</v>
      </c>
    </row>
    <row r="4016" spans="16:21" x14ac:dyDescent="0.3">
      <c r="P4016">
        <f t="shared" si="65"/>
        <v>4012</v>
      </c>
      <c r="Q4016">
        <v>319.41666666666669</v>
      </c>
      <c r="R4016">
        <v>42.959723914241884</v>
      </c>
      <c r="S4016">
        <v>184.08333333333334</v>
      </c>
      <c r="T4016">
        <v>46.233514670505855</v>
      </c>
      <c r="U4016">
        <v>0.4163582992558047</v>
      </c>
    </row>
    <row r="4017" spans="16:21" x14ac:dyDescent="0.3">
      <c r="P4017">
        <f t="shared" si="65"/>
        <v>4013</v>
      </c>
      <c r="Q4017">
        <v>302.5</v>
      </c>
      <c r="R4017">
        <v>45.255838397834474</v>
      </c>
      <c r="S4017">
        <v>176</v>
      </c>
      <c r="T4017">
        <v>47.057025366714761</v>
      </c>
      <c r="U4017">
        <v>0.23879800347640898</v>
      </c>
    </row>
    <row r="4018" spans="16:21" x14ac:dyDescent="0.3">
      <c r="P4018">
        <f t="shared" si="65"/>
        <v>4014</v>
      </c>
      <c r="Q4018">
        <v>315.91666666666669</v>
      </c>
      <c r="R4018">
        <v>45.828649898454991</v>
      </c>
      <c r="S4018">
        <v>204.66666666666666</v>
      </c>
      <c r="T4018">
        <v>33.621782261269914</v>
      </c>
      <c r="U4018">
        <v>-1.5359578557200467E-2</v>
      </c>
    </row>
    <row r="4019" spans="16:21" x14ac:dyDescent="0.3">
      <c r="P4019">
        <f t="shared" si="65"/>
        <v>4015</v>
      </c>
      <c r="Q4019">
        <v>309.25</v>
      </c>
      <c r="R4019">
        <v>37.258617063097574</v>
      </c>
      <c r="S4019">
        <v>181.33333333333334</v>
      </c>
      <c r="T4019">
        <v>32.880868527937594</v>
      </c>
      <c r="U4019">
        <v>0.32183014825167272</v>
      </c>
    </row>
    <row r="4020" spans="16:21" x14ac:dyDescent="0.3">
      <c r="P4020">
        <f t="shared" si="65"/>
        <v>4016</v>
      </c>
      <c r="Q4020">
        <v>328.5</v>
      </c>
      <c r="R4020">
        <v>46.077997115562844</v>
      </c>
      <c r="S4020">
        <v>192.25</v>
      </c>
      <c r="T4020">
        <v>52.052639440543956</v>
      </c>
      <c r="U4020">
        <v>-0.25089739482655388</v>
      </c>
    </row>
    <row r="4021" spans="16:21" x14ac:dyDescent="0.3">
      <c r="P4021">
        <f t="shared" si="65"/>
        <v>4017</v>
      </c>
      <c r="Q4021">
        <v>301.5</v>
      </c>
      <c r="R4021">
        <v>55.550959405838263</v>
      </c>
      <c r="S4021">
        <v>187.41666666666666</v>
      </c>
      <c r="T4021">
        <v>43.744003918112945</v>
      </c>
      <c r="U4021">
        <v>0.42190051440469434</v>
      </c>
    </row>
    <row r="4022" spans="16:21" x14ac:dyDescent="0.3">
      <c r="P4022">
        <f t="shared" si="65"/>
        <v>4018</v>
      </c>
      <c r="Q4022">
        <v>317</v>
      </c>
      <c r="R4022">
        <v>42.516307031965553</v>
      </c>
      <c r="S4022">
        <v>189.75</v>
      </c>
      <c r="T4022">
        <v>43.989926532828356</v>
      </c>
      <c r="U4022">
        <v>0.53234352821360498</v>
      </c>
    </row>
    <row r="4023" spans="16:21" x14ac:dyDescent="0.3">
      <c r="P4023">
        <f t="shared" si="65"/>
        <v>4019</v>
      </c>
      <c r="Q4023">
        <v>335.33333333333331</v>
      </c>
      <c r="R4023">
        <v>31.166221030682138</v>
      </c>
      <c r="S4023">
        <v>186.75</v>
      </c>
      <c r="T4023">
        <v>47.074650580463448</v>
      </c>
      <c r="U4023">
        <v>-0.35858287569575042</v>
      </c>
    </row>
    <row r="4024" spans="16:21" x14ac:dyDescent="0.3">
      <c r="P4024">
        <f t="shared" si="65"/>
        <v>4020</v>
      </c>
      <c r="Q4024">
        <v>320</v>
      </c>
      <c r="R4024">
        <v>50.511924784693619</v>
      </c>
      <c r="S4024">
        <v>187.33333333333334</v>
      </c>
      <c r="T4024">
        <v>50.085986668988184</v>
      </c>
      <c r="U4024">
        <v>-0.35800351747895082</v>
      </c>
    </row>
    <row r="4025" spans="16:21" x14ac:dyDescent="0.3">
      <c r="P4025">
        <f t="shared" si="65"/>
        <v>4021</v>
      </c>
      <c r="Q4025">
        <v>324.33333333333331</v>
      </c>
      <c r="R4025">
        <v>42.889569262411094</v>
      </c>
      <c r="S4025">
        <v>180.66666666666666</v>
      </c>
      <c r="T4025">
        <v>47.685205125686416</v>
      </c>
      <c r="U4025">
        <v>-0.30660143138151708</v>
      </c>
    </row>
    <row r="4026" spans="16:21" x14ac:dyDescent="0.3">
      <c r="P4026">
        <f t="shared" si="65"/>
        <v>4022</v>
      </c>
      <c r="Q4026">
        <v>329.66666666666669</v>
      </c>
      <c r="R4026">
        <v>55.932318407377409</v>
      </c>
      <c r="S4026">
        <v>203.16666666666666</v>
      </c>
      <c r="T4026">
        <v>36.54345690303866</v>
      </c>
      <c r="U4026">
        <v>2.9562337093180981E-2</v>
      </c>
    </row>
    <row r="4027" spans="16:21" x14ac:dyDescent="0.3">
      <c r="P4027">
        <f t="shared" si="65"/>
        <v>4023</v>
      </c>
      <c r="Q4027">
        <v>323.08333333333331</v>
      </c>
      <c r="R4027">
        <v>45.759168645764561</v>
      </c>
      <c r="S4027">
        <v>182.91666666666666</v>
      </c>
      <c r="T4027">
        <v>44.973645481312602</v>
      </c>
      <c r="U4027">
        <v>-0.2103550236291292</v>
      </c>
    </row>
    <row r="4028" spans="16:21" x14ac:dyDescent="0.3">
      <c r="P4028">
        <f t="shared" si="65"/>
        <v>4024</v>
      </c>
      <c r="Q4028">
        <v>328.41666666666669</v>
      </c>
      <c r="R4028">
        <v>45.693560981297161</v>
      </c>
      <c r="S4028">
        <v>189.66666666666666</v>
      </c>
      <c r="T4028">
        <v>34.736235556059647</v>
      </c>
      <c r="U4028">
        <v>-0.14607184210617111</v>
      </c>
    </row>
    <row r="4029" spans="16:21" x14ac:dyDescent="0.3">
      <c r="P4029">
        <f t="shared" si="65"/>
        <v>4025</v>
      </c>
      <c r="Q4029">
        <v>304</v>
      </c>
      <c r="R4029">
        <v>42.876142974428518</v>
      </c>
      <c r="S4029">
        <v>201.66666666666666</v>
      </c>
      <c r="T4029">
        <v>44.081192306373893</v>
      </c>
      <c r="U4029">
        <v>-0.11707356561333353</v>
      </c>
    </row>
    <row r="4030" spans="16:21" x14ac:dyDescent="0.3">
      <c r="P4030">
        <f t="shared" si="65"/>
        <v>4026</v>
      </c>
      <c r="Q4030">
        <v>301</v>
      </c>
      <c r="R4030">
        <v>41.693688207732791</v>
      </c>
      <c r="S4030">
        <v>190.33333333333334</v>
      </c>
      <c r="T4030">
        <v>28.760241917472062</v>
      </c>
      <c r="U4030">
        <v>0.40158218522428279</v>
      </c>
    </row>
    <row r="4031" spans="16:21" x14ac:dyDescent="0.3">
      <c r="P4031">
        <f t="shared" si="65"/>
        <v>4027</v>
      </c>
      <c r="Q4031">
        <v>314.83333333333331</v>
      </c>
      <c r="R4031">
        <v>49.839439171901844</v>
      </c>
      <c r="S4031">
        <v>183.16666666666666</v>
      </c>
      <c r="T4031">
        <v>41.789153297636162</v>
      </c>
      <c r="U4031">
        <v>6.4265329830312454E-2</v>
      </c>
    </row>
    <row r="4032" spans="16:21" x14ac:dyDescent="0.3">
      <c r="P4032">
        <f t="shared" si="65"/>
        <v>4028</v>
      </c>
      <c r="Q4032">
        <v>313.25</v>
      </c>
      <c r="R4032">
        <v>42.310808848975526</v>
      </c>
      <c r="S4032">
        <v>192.58333333333334</v>
      </c>
      <c r="T4032">
        <v>33.861907623150671</v>
      </c>
      <c r="U4032">
        <v>-0.37739598206728697</v>
      </c>
    </row>
    <row r="4033" spans="16:21" x14ac:dyDescent="0.3">
      <c r="P4033">
        <f t="shared" si="65"/>
        <v>4029</v>
      </c>
      <c r="Q4033">
        <v>332.75</v>
      </c>
      <c r="R4033">
        <v>48.654860543890727</v>
      </c>
      <c r="S4033">
        <v>194.58333333333334</v>
      </c>
      <c r="T4033">
        <v>36.327946500864854</v>
      </c>
      <c r="U4033">
        <v>4.0361895884859049E-2</v>
      </c>
    </row>
    <row r="4034" spans="16:21" x14ac:dyDescent="0.3">
      <c r="P4034">
        <f t="shared" si="65"/>
        <v>4030</v>
      </c>
      <c r="Q4034">
        <v>327.66666666666669</v>
      </c>
      <c r="R4034">
        <v>36.254989207338753</v>
      </c>
      <c r="S4034">
        <v>190.83333333333334</v>
      </c>
      <c r="T4034">
        <v>41.073843331986936</v>
      </c>
      <c r="U4034">
        <v>-0.18770344003048406</v>
      </c>
    </row>
    <row r="4035" spans="16:21" x14ac:dyDescent="0.3">
      <c r="P4035">
        <f t="shared" si="65"/>
        <v>4031</v>
      </c>
      <c r="Q4035">
        <v>337.91666666666669</v>
      </c>
      <c r="R4035">
        <v>47.813003809981865</v>
      </c>
      <c r="S4035">
        <v>166</v>
      </c>
      <c r="T4035">
        <v>44.234910113249612</v>
      </c>
      <c r="U4035">
        <v>0.42011527435731932</v>
      </c>
    </row>
    <row r="4036" spans="16:21" x14ac:dyDescent="0.3">
      <c r="P4036">
        <f t="shared" si="65"/>
        <v>4032</v>
      </c>
      <c r="Q4036">
        <v>323.91666666666669</v>
      </c>
      <c r="R4036">
        <v>37.95801109200287</v>
      </c>
      <c r="S4036">
        <v>188.5</v>
      </c>
      <c r="T4036">
        <v>35.917835529036395</v>
      </c>
      <c r="U4036">
        <v>0.31882903826616299</v>
      </c>
    </row>
    <row r="4037" spans="16:21" x14ac:dyDescent="0.3">
      <c r="P4037">
        <f t="shared" si="65"/>
        <v>4033</v>
      </c>
      <c r="Q4037">
        <v>312</v>
      </c>
      <c r="R4037">
        <v>35.473421548585307</v>
      </c>
      <c r="S4037">
        <v>187.08333333333334</v>
      </c>
      <c r="T4037">
        <v>45.844516541999859</v>
      </c>
      <c r="U4037">
        <v>-0.12644726447175969</v>
      </c>
    </row>
    <row r="4038" spans="16:21" x14ac:dyDescent="0.3">
      <c r="P4038">
        <f t="shared" ref="P4038:P4101" si="66">P4037+1</f>
        <v>4034</v>
      </c>
      <c r="Q4038">
        <v>323</v>
      </c>
      <c r="R4038">
        <v>43.319111885465226</v>
      </c>
      <c r="S4038">
        <v>202.91666666666666</v>
      </c>
      <c r="T4038">
        <v>37.676755152054703</v>
      </c>
      <c r="U4038">
        <v>9.7474794083407951E-2</v>
      </c>
    </row>
    <row r="4039" spans="16:21" x14ac:dyDescent="0.3">
      <c r="P4039">
        <f t="shared" si="66"/>
        <v>4035</v>
      </c>
      <c r="Q4039">
        <v>336.83333333333331</v>
      </c>
      <c r="R4039">
        <v>39.755693322028215</v>
      </c>
      <c r="S4039">
        <v>171.41666666666666</v>
      </c>
      <c r="T4039">
        <v>46.788612315650532</v>
      </c>
      <c r="U4039">
        <v>0.67199377843255359</v>
      </c>
    </row>
    <row r="4040" spans="16:21" x14ac:dyDescent="0.3">
      <c r="P4040">
        <f t="shared" si="66"/>
        <v>4036</v>
      </c>
      <c r="Q4040">
        <v>311.58333333333331</v>
      </c>
      <c r="R4040">
        <v>48.856856471148767</v>
      </c>
      <c r="S4040">
        <v>185</v>
      </c>
      <c r="T4040">
        <v>41.913330489562298</v>
      </c>
      <c r="U4040">
        <v>-7.6802565223936303E-2</v>
      </c>
    </row>
    <row r="4041" spans="16:21" x14ac:dyDescent="0.3">
      <c r="P4041">
        <f t="shared" si="66"/>
        <v>4037</v>
      </c>
      <c r="Q4041">
        <v>329.41666666666669</v>
      </c>
      <c r="R4041">
        <v>49.456056405171672</v>
      </c>
      <c r="S4041">
        <v>198</v>
      </c>
      <c r="T4041">
        <v>41.193556424628973</v>
      </c>
      <c r="U4041">
        <v>0.15167349986379033</v>
      </c>
    </row>
    <row r="4042" spans="16:21" x14ac:dyDescent="0.3">
      <c r="P4042">
        <f t="shared" si="66"/>
        <v>4038</v>
      </c>
      <c r="Q4042">
        <v>344</v>
      </c>
      <c r="R4042">
        <v>40.038617722030679</v>
      </c>
      <c r="S4042">
        <v>186.5</v>
      </c>
      <c r="T4042">
        <v>37.425076668409964</v>
      </c>
      <c r="U4042">
        <v>-0.17921569115548824</v>
      </c>
    </row>
    <row r="4043" spans="16:21" x14ac:dyDescent="0.3">
      <c r="P4043">
        <f t="shared" si="66"/>
        <v>4039</v>
      </c>
      <c r="Q4043">
        <v>321.5</v>
      </c>
      <c r="R4043">
        <v>53.16783032829327</v>
      </c>
      <c r="S4043">
        <v>201.16666666666666</v>
      </c>
      <c r="T4043">
        <v>39.627431576287343</v>
      </c>
      <c r="U4043">
        <v>-5.7085038234669913E-2</v>
      </c>
    </row>
    <row r="4044" spans="16:21" x14ac:dyDescent="0.3">
      <c r="P4044">
        <f t="shared" si="66"/>
        <v>4040</v>
      </c>
      <c r="Q4044">
        <v>326.16666666666669</v>
      </c>
      <c r="R4044">
        <v>51.65415293228147</v>
      </c>
      <c r="S4044">
        <v>206.91666666666666</v>
      </c>
      <c r="T4044">
        <v>40.479980087430746</v>
      </c>
      <c r="U4044">
        <v>-0.42567822832203606</v>
      </c>
    </row>
    <row r="4045" spans="16:21" x14ac:dyDescent="0.3">
      <c r="P4045">
        <f t="shared" si="66"/>
        <v>4041</v>
      </c>
      <c r="Q4045">
        <v>332.91666666666669</v>
      </c>
      <c r="R4045">
        <v>40.824365125238565</v>
      </c>
      <c r="S4045">
        <v>186.16666666666666</v>
      </c>
      <c r="T4045">
        <v>22.416849723258469</v>
      </c>
      <c r="U4045">
        <v>0.1563738060223033</v>
      </c>
    </row>
    <row r="4046" spans="16:21" x14ac:dyDescent="0.3">
      <c r="P4046">
        <f t="shared" si="66"/>
        <v>4042</v>
      </c>
      <c r="Q4046">
        <v>331.83333333333331</v>
      </c>
      <c r="R4046">
        <v>32.554383403589121</v>
      </c>
      <c r="S4046">
        <v>185.58333333333334</v>
      </c>
      <c r="T4046">
        <v>33.848481457366724</v>
      </c>
      <c r="U4046">
        <v>5.7681874578438326E-2</v>
      </c>
    </row>
    <row r="4047" spans="16:21" x14ac:dyDescent="0.3">
      <c r="P4047">
        <f t="shared" si="66"/>
        <v>4043</v>
      </c>
      <c r="Q4047">
        <v>325.66666666666669</v>
      </c>
      <c r="R4047">
        <v>58.972001574450367</v>
      </c>
      <c r="S4047">
        <v>186.58333333333334</v>
      </c>
      <c r="T4047">
        <v>50.969613645303582</v>
      </c>
      <c r="U4047">
        <v>0.31903178226830242</v>
      </c>
    </row>
    <row r="4048" spans="16:21" x14ac:dyDescent="0.3">
      <c r="P4048">
        <f t="shared" si="66"/>
        <v>4044</v>
      </c>
      <c r="Q4048">
        <v>317.25</v>
      </c>
      <c r="R4048">
        <v>50.817185711492954</v>
      </c>
      <c r="S4048">
        <v>181.58333333333334</v>
      </c>
      <c r="T4048">
        <v>37.854886398487928</v>
      </c>
      <c r="U4048">
        <v>-0.37417652960787717</v>
      </c>
    </row>
    <row r="4049" spans="16:21" x14ac:dyDescent="0.3">
      <c r="P4049">
        <f t="shared" si="66"/>
        <v>4045</v>
      </c>
      <c r="Q4049">
        <v>310.75</v>
      </c>
      <c r="R4049">
        <v>37.649399367417175</v>
      </c>
      <c r="S4049">
        <v>188.08333333333334</v>
      </c>
      <c r="T4049">
        <v>44.900816622120971</v>
      </c>
      <c r="U4049">
        <v>7.6631951843399496E-4</v>
      </c>
    </row>
    <row r="4050" spans="16:21" x14ac:dyDescent="0.3">
      <c r="P4050">
        <f t="shared" si="66"/>
        <v>4046</v>
      </c>
      <c r="Q4050">
        <v>323.08333333333331</v>
      </c>
      <c r="R4050">
        <v>46.71472092943678</v>
      </c>
      <c r="S4050">
        <v>186.83333333333334</v>
      </c>
      <c r="T4050">
        <v>47.552522795772106</v>
      </c>
      <c r="U4050">
        <v>-0.33287046515041463</v>
      </c>
    </row>
    <row r="4051" spans="16:21" x14ac:dyDescent="0.3">
      <c r="P4051">
        <f t="shared" si="66"/>
        <v>4047</v>
      </c>
      <c r="Q4051">
        <v>320.5</v>
      </c>
      <c r="R4051">
        <v>54.128634666958774</v>
      </c>
      <c r="S4051">
        <v>182.5</v>
      </c>
      <c r="T4051">
        <v>56.292256854901296</v>
      </c>
      <c r="U4051">
        <v>-8.7238652712969877E-2</v>
      </c>
    </row>
    <row r="4052" spans="16:21" x14ac:dyDescent="0.3">
      <c r="P4052">
        <f t="shared" si="66"/>
        <v>4048</v>
      </c>
      <c r="Q4052">
        <v>312.75</v>
      </c>
      <c r="R4052">
        <v>53.086764315171308</v>
      </c>
      <c r="S4052">
        <v>185.75</v>
      </c>
      <c r="T4052">
        <v>40.808031740644566</v>
      </c>
      <c r="U4052">
        <v>-0.24140758535375501</v>
      </c>
    </row>
    <row r="4053" spans="16:21" x14ac:dyDescent="0.3">
      <c r="P4053">
        <f t="shared" si="66"/>
        <v>4049</v>
      </c>
      <c r="Q4053">
        <v>340.5</v>
      </c>
      <c r="R4053">
        <v>44.949466575862118</v>
      </c>
      <c r="S4053">
        <v>197.91666666666666</v>
      </c>
      <c r="T4053">
        <v>35.83410851874698</v>
      </c>
      <c r="U4053">
        <v>-4.100358097136441E-2</v>
      </c>
    </row>
    <row r="4054" spans="16:21" x14ac:dyDescent="0.3">
      <c r="P4054">
        <f t="shared" si="66"/>
        <v>4050</v>
      </c>
      <c r="Q4054">
        <v>327.91666666666669</v>
      </c>
      <c r="R4054">
        <v>47.40436944443254</v>
      </c>
      <c r="S4054">
        <v>197.33333333333334</v>
      </c>
      <c r="T4054">
        <v>35.709263716177581</v>
      </c>
      <c r="U4054">
        <v>0.13336536660101811</v>
      </c>
    </row>
    <row r="4055" spans="16:21" x14ac:dyDescent="0.3">
      <c r="P4055">
        <f t="shared" si="66"/>
        <v>4051</v>
      </c>
      <c r="Q4055">
        <v>331</v>
      </c>
      <c r="R4055">
        <v>43.25400664573273</v>
      </c>
      <c r="S4055">
        <v>193.83333333333334</v>
      </c>
      <c r="T4055">
        <v>49.241212106293354</v>
      </c>
      <c r="U4055">
        <v>-0.24875497799961613</v>
      </c>
    </row>
    <row r="4056" spans="16:21" x14ac:dyDescent="0.3">
      <c r="P4056">
        <f t="shared" si="66"/>
        <v>4052</v>
      </c>
      <c r="Q4056">
        <v>306.58333333333331</v>
      </c>
      <c r="R4056">
        <v>39.688464853458989</v>
      </c>
      <c r="S4056">
        <v>191.08333333333334</v>
      </c>
      <c r="T4056">
        <v>41.70776760734001</v>
      </c>
      <c r="U4056">
        <v>-0.60008179477023693</v>
      </c>
    </row>
    <row r="4057" spans="16:21" x14ac:dyDescent="0.3">
      <c r="P4057">
        <f t="shared" si="66"/>
        <v>4053</v>
      </c>
      <c r="Q4057">
        <v>311.75</v>
      </c>
      <c r="R4057">
        <v>65.141977807917939</v>
      </c>
      <c r="S4057">
        <v>174.16666666666666</v>
      </c>
      <c r="T4057">
        <v>37.365110934553869</v>
      </c>
      <c r="U4057">
        <v>-0.22034099388673056</v>
      </c>
    </row>
    <row r="4058" spans="16:21" x14ac:dyDescent="0.3">
      <c r="P4058">
        <f t="shared" si="66"/>
        <v>4054</v>
      </c>
      <c r="Q4058">
        <v>305.75</v>
      </c>
      <c r="R4058">
        <v>37.178011585539984</v>
      </c>
      <c r="S4058">
        <v>199.16666666666666</v>
      </c>
      <c r="T4058">
        <v>40.905286018342743</v>
      </c>
      <c r="U4058">
        <v>-0.45571794190815923</v>
      </c>
    </row>
    <row r="4059" spans="16:21" x14ac:dyDescent="0.3">
      <c r="P4059">
        <f t="shared" si="66"/>
        <v>4055</v>
      </c>
      <c r="Q4059">
        <v>334.25</v>
      </c>
      <c r="R4059">
        <v>53.093613723138283</v>
      </c>
      <c r="S4059">
        <v>170.83333333333334</v>
      </c>
      <c r="T4059">
        <v>49.970597415486317</v>
      </c>
      <c r="U4059">
        <v>0.46146362317951051</v>
      </c>
    </row>
    <row r="4060" spans="16:21" x14ac:dyDescent="0.3">
      <c r="P4060">
        <f t="shared" si="66"/>
        <v>4056</v>
      </c>
      <c r="Q4060">
        <v>316.33333333333331</v>
      </c>
      <c r="R4060">
        <v>48.602905512350098</v>
      </c>
      <c r="S4060">
        <v>174.58333333333334</v>
      </c>
      <c r="T4060">
        <v>41.65978731088147</v>
      </c>
      <c r="U4060">
        <v>0.21634901330098386</v>
      </c>
    </row>
    <row r="4061" spans="16:21" x14ac:dyDescent="0.3">
      <c r="P4061">
        <f t="shared" si="66"/>
        <v>4057</v>
      </c>
      <c r="Q4061">
        <v>321</v>
      </c>
      <c r="R4061">
        <v>40.805525472549782</v>
      </c>
      <c r="S4061">
        <v>199</v>
      </c>
      <c r="T4061">
        <v>43.155111358489577</v>
      </c>
      <c r="U4061">
        <v>-0.12580897601865815</v>
      </c>
    </row>
    <row r="4062" spans="16:21" x14ac:dyDescent="0.3">
      <c r="P4062">
        <f t="shared" si="66"/>
        <v>4058</v>
      </c>
      <c r="Q4062">
        <v>330.83333333333331</v>
      </c>
      <c r="R4062">
        <v>51.990966581326539</v>
      </c>
      <c r="S4062">
        <v>187.5</v>
      </c>
      <c r="T4062">
        <v>38.615823417115145</v>
      </c>
      <c r="U4062">
        <v>-0.45982655808460271</v>
      </c>
    </row>
    <row r="4063" spans="16:21" x14ac:dyDescent="0.3">
      <c r="P4063">
        <f t="shared" si="66"/>
        <v>4059</v>
      </c>
      <c r="Q4063">
        <v>314.66666666666669</v>
      </c>
      <c r="R4063">
        <v>39.00427327016029</v>
      </c>
      <c r="S4063">
        <v>192.58333333333334</v>
      </c>
      <c r="T4063">
        <v>48.517022941968698</v>
      </c>
      <c r="U4063">
        <v>0.3259178584445756</v>
      </c>
    </row>
    <row r="4064" spans="16:21" x14ac:dyDescent="0.3">
      <c r="P4064">
        <f t="shared" si="66"/>
        <v>4060</v>
      </c>
      <c r="Q4064">
        <v>293.66666666666669</v>
      </c>
      <c r="R4064">
        <v>41.447301334089104</v>
      </c>
      <c r="S4064">
        <v>194.33333333333334</v>
      </c>
      <c r="T4064">
        <v>39.483790306525776</v>
      </c>
      <c r="U4064">
        <v>0.83645057544537194</v>
      </c>
    </row>
    <row r="4065" spans="16:21" x14ac:dyDescent="0.3">
      <c r="P4065">
        <f t="shared" si="66"/>
        <v>4061</v>
      </c>
      <c r="Q4065">
        <v>312.83333333333331</v>
      </c>
      <c r="R4065">
        <v>47.783286034370128</v>
      </c>
      <c r="S4065">
        <v>208.16666666666666</v>
      </c>
      <c r="T4065">
        <v>32.209070809699618</v>
      </c>
      <c r="U4065">
        <v>0.21325558170790929</v>
      </c>
    </row>
    <row r="4066" spans="16:21" x14ac:dyDescent="0.3">
      <c r="P4066">
        <f t="shared" si="66"/>
        <v>4062</v>
      </c>
      <c r="Q4066">
        <v>323.58333333333331</v>
      </c>
      <c r="R4066">
        <v>45.29992641642302</v>
      </c>
      <c r="S4066">
        <v>166.5</v>
      </c>
      <c r="T4066">
        <v>33.595183637485356</v>
      </c>
      <c r="U4066">
        <v>-0.32128760552477226</v>
      </c>
    </row>
    <row r="4067" spans="16:21" x14ac:dyDescent="0.3">
      <c r="P4067">
        <f t="shared" si="66"/>
        <v>4063</v>
      </c>
      <c r="Q4067">
        <v>327.16666666666669</v>
      </c>
      <c r="R4067">
        <v>56.186108495595199</v>
      </c>
      <c r="S4067">
        <v>176.16666666666666</v>
      </c>
      <c r="T4067">
        <v>49.704276994189883</v>
      </c>
      <c r="U4067">
        <v>-0.17260430635323121</v>
      </c>
    </row>
    <row r="4068" spans="16:21" x14ac:dyDescent="0.3">
      <c r="P4068">
        <f t="shared" si="66"/>
        <v>4064</v>
      </c>
      <c r="Q4068">
        <v>308.08333333333331</v>
      </c>
      <c r="R4068">
        <v>47.89469193085516</v>
      </c>
      <c r="S4068">
        <v>185.58333333333334</v>
      </c>
      <c r="T4068">
        <v>42.457376130406239</v>
      </c>
      <c r="U4068">
        <v>0.22390677338600498</v>
      </c>
    </row>
    <row r="4069" spans="16:21" x14ac:dyDescent="0.3">
      <c r="P4069">
        <f t="shared" si="66"/>
        <v>4065</v>
      </c>
      <c r="Q4069">
        <v>330.66666666666669</v>
      </c>
      <c r="R4069">
        <v>44.116237648313025</v>
      </c>
      <c r="S4069">
        <v>210.16666666666666</v>
      </c>
      <c r="T4069">
        <v>41.397921189207985</v>
      </c>
      <c r="U4069">
        <v>-0.29917746125025407</v>
      </c>
    </row>
    <row r="4070" spans="16:21" x14ac:dyDescent="0.3">
      <c r="P4070">
        <f t="shared" si="66"/>
        <v>4066</v>
      </c>
      <c r="Q4070">
        <v>307.33333333333331</v>
      </c>
      <c r="R4070">
        <v>44.916758025431427</v>
      </c>
      <c r="S4070">
        <v>204.83333333333334</v>
      </c>
      <c r="T4070">
        <v>45.332776288912726</v>
      </c>
      <c r="U4070">
        <v>0.15133646590603664</v>
      </c>
    </row>
    <row r="4071" spans="16:21" x14ac:dyDescent="0.3">
      <c r="P4071">
        <f t="shared" si="66"/>
        <v>4067</v>
      </c>
      <c r="Q4071">
        <v>323.5</v>
      </c>
      <c r="R4071">
        <v>39.278724289597058</v>
      </c>
      <c r="S4071">
        <v>180.08333333333334</v>
      </c>
      <c r="T4071">
        <v>40.717336788541523</v>
      </c>
      <c r="U4071">
        <v>9.552325069898053E-2</v>
      </c>
    </row>
    <row r="4072" spans="16:21" x14ac:dyDescent="0.3">
      <c r="P4072">
        <f t="shared" si="66"/>
        <v>4068</v>
      </c>
      <c r="Q4072">
        <v>339.91666666666669</v>
      </c>
      <c r="R4072">
        <v>44.945337170092962</v>
      </c>
      <c r="S4072">
        <v>183.08333333333334</v>
      </c>
      <c r="T4072">
        <v>40.547297484953731</v>
      </c>
      <c r="U4072">
        <v>0.55231915404678356</v>
      </c>
    </row>
    <row r="4073" spans="16:21" x14ac:dyDescent="0.3">
      <c r="P4073">
        <f t="shared" si="66"/>
        <v>4069</v>
      </c>
      <c r="Q4073">
        <v>313.16666666666669</v>
      </c>
      <c r="R4073">
        <v>39.872144145855586</v>
      </c>
      <c r="S4073">
        <v>180.5</v>
      </c>
      <c r="T4073">
        <v>52.860880878705828</v>
      </c>
      <c r="U4073">
        <v>-0.33617369651409545</v>
      </c>
    </row>
    <row r="4074" spans="16:21" x14ac:dyDescent="0.3">
      <c r="P4074">
        <f t="shared" si="66"/>
        <v>4070</v>
      </c>
      <c r="Q4074">
        <v>317.66666666666669</v>
      </c>
      <c r="R4074">
        <v>44.18624494595857</v>
      </c>
      <c r="S4074">
        <v>179.25</v>
      </c>
      <c r="T4074">
        <v>32.102463796696071</v>
      </c>
      <c r="U4074">
        <v>-0.22399020865473263</v>
      </c>
    </row>
    <row r="4075" spans="16:21" x14ac:dyDescent="0.3">
      <c r="P4075">
        <f t="shared" si="66"/>
        <v>4071</v>
      </c>
      <c r="Q4075">
        <v>310.91666666666669</v>
      </c>
      <c r="R4075">
        <v>58.260322274384635</v>
      </c>
      <c r="S4075">
        <v>178.75</v>
      </c>
      <c r="T4075">
        <v>41.391973310600385</v>
      </c>
      <c r="U4075">
        <v>5.2240002387071195E-2</v>
      </c>
    </row>
    <row r="4076" spans="16:21" x14ac:dyDescent="0.3">
      <c r="P4076">
        <f t="shared" si="66"/>
        <v>4072</v>
      </c>
      <c r="Q4076">
        <v>304.83333333333331</v>
      </c>
      <c r="R4076">
        <v>39.415809779910241</v>
      </c>
      <c r="S4076">
        <v>188.66666666666666</v>
      </c>
      <c r="T4076">
        <v>47.028682415064225</v>
      </c>
      <c r="U4076">
        <v>0.11144127938459511</v>
      </c>
    </row>
    <row r="4077" spans="16:21" x14ac:dyDescent="0.3">
      <c r="P4077">
        <f t="shared" si="66"/>
        <v>4073</v>
      </c>
      <c r="Q4077">
        <v>327.58333333333331</v>
      </c>
      <c r="R4077">
        <v>46.720558708780587</v>
      </c>
      <c r="S4077">
        <v>173.08333333333334</v>
      </c>
      <c r="T4077">
        <v>45.781016973757986</v>
      </c>
      <c r="U4077">
        <v>0.29052187901075788</v>
      </c>
    </row>
    <row r="4078" spans="16:21" x14ac:dyDescent="0.3">
      <c r="P4078">
        <f t="shared" si="66"/>
        <v>4074</v>
      </c>
      <c r="Q4078">
        <v>325.41666666666669</v>
      </c>
      <c r="R4078">
        <v>42.900430880085302</v>
      </c>
      <c r="S4078">
        <v>185.91666666666666</v>
      </c>
      <c r="T4078">
        <v>49.827809565147533</v>
      </c>
      <c r="U4078">
        <v>0.2292855901432623</v>
      </c>
    </row>
    <row r="4079" spans="16:21" x14ac:dyDescent="0.3">
      <c r="P4079">
        <f t="shared" si="66"/>
        <v>4075</v>
      </c>
      <c r="Q4079">
        <v>359.08333333333331</v>
      </c>
      <c r="R4079">
        <v>39.348000603781109</v>
      </c>
      <c r="S4079">
        <v>187</v>
      </c>
      <c r="T4079">
        <v>34.045424201952734</v>
      </c>
      <c r="U4079">
        <v>-0.22726944071258035</v>
      </c>
    </row>
    <row r="4080" spans="16:21" x14ac:dyDescent="0.3">
      <c r="P4080">
        <f t="shared" si="66"/>
        <v>4076</v>
      </c>
      <c r="Q4080">
        <v>338.41666666666669</v>
      </c>
      <c r="R4080">
        <v>50.476742319126757</v>
      </c>
      <c r="S4080">
        <v>172.75</v>
      </c>
      <c r="T4080">
        <v>39.082953735961063</v>
      </c>
      <c r="U4080">
        <v>-0.49610420511879777</v>
      </c>
    </row>
    <row r="4081" spans="16:21" x14ac:dyDescent="0.3">
      <c r="P4081">
        <f t="shared" si="66"/>
        <v>4077</v>
      </c>
      <c r="Q4081">
        <v>326.83333333333331</v>
      </c>
      <c r="R4081">
        <v>48.851971828321922</v>
      </c>
      <c r="S4081">
        <v>178.75</v>
      </c>
      <c r="T4081">
        <v>34.035075490387321</v>
      </c>
      <c r="U4081">
        <v>0.10834093400642911</v>
      </c>
    </row>
    <row r="4082" spans="16:21" x14ac:dyDescent="0.3">
      <c r="P4082">
        <f t="shared" si="66"/>
        <v>4078</v>
      </c>
      <c r="Q4082">
        <v>306.83333333333331</v>
      </c>
      <c r="R4082">
        <v>59.393653369750439</v>
      </c>
      <c r="S4082">
        <v>194.91666666666666</v>
      </c>
      <c r="T4082">
        <v>36.430402721137249</v>
      </c>
      <c r="U4082">
        <v>-0.1046240958710829</v>
      </c>
    </row>
    <row r="4083" spans="16:21" x14ac:dyDescent="0.3">
      <c r="P4083">
        <f t="shared" si="66"/>
        <v>4079</v>
      </c>
      <c r="Q4083">
        <v>337.91666666666669</v>
      </c>
      <c r="R4083">
        <v>51.646452546192052</v>
      </c>
      <c r="S4083">
        <v>183.08333333333334</v>
      </c>
      <c r="T4083">
        <v>52.349278597674783</v>
      </c>
      <c r="U4083">
        <v>0.17821276783279902</v>
      </c>
    </row>
    <row r="4084" spans="16:21" x14ac:dyDescent="0.3">
      <c r="P4084">
        <f t="shared" si="66"/>
        <v>4080</v>
      </c>
      <c r="Q4084">
        <v>309.5</v>
      </c>
      <c r="R4084">
        <v>42.199741489944955</v>
      </c>
      <c r="S4084">
        <v>176</v>
      </c>
      <c r="T4084">
        <v>37.199706743712127</v>
      </c>
      <c r="U4084">
        <v>-9.9664129630708809E-2</v>
      </c>
    </row>
    <row r="4085" spans="16:21" x14ac:dyDescent="0.3">
      <c r="P4085">
        <f t="shared" si="66"/>
        <v>4081</v>
      </c>
      <c r="Q4085">
        <v>326</v>
      </c>
      <c r="R4085">
        <v>48.548008104443284</v>
      </c>
      <c r="S4085">
        <v>205.66666666666666</v>
      </c>
      <c r="T4085">
        <v>42.397112537473035</v>
      </c>
      <c r="U4085">
        <v>-0.3271904302639469</v>
      </c>
    </row>
    <row r="4086" spans="16:21" x14ac:dyDescent="0.3">
      <c r="P4086">
        <f t="shared" si="66"/>
        <v>4082</v>
      </c>
      <c r="Q4086">
        <v>316.16666666666669</v>
      </c>
      <c r="R4086">
        <v>42.614195955921822</v>
      </c>
      <c r="S4086">
        <v>191.83333333333334</v>
      </c>
      <c r="T4086">
        <v>34.83423951264394</v>
      </c>
      <c r="U4086">
        <v>-8.9453595464491623E-2</v>
      </c>
    </row>
    <row r="4087" spans="16:21" x14ac:dyDescent="0.3">
      <c r="P4087">
        <f t="shared" si="66"/>
        <v>4083</v>
      </c>
      <c r="Q4087">
        <v>319.33333333333331</v>
      </c>
      <c r="R4087">
        <v>43.779059613085202</v>
      </c>
      <c r="S4087">
        <v>182.58333333333334</v>
      </c>
      <c r="T4087">
        <v>41.185739662110642</v>
      </c>
      <c r="U4087">
        <v>0.11277044177370341</v>
      </c>
    </row>
    <row r="4088" spans="16:21" x14ac:dyDescent="0.3">
      <c r="P4088">
        <f t="shared" si="66"/>
        <v>4084</v>
      </c>
      <c r="Q4088">
        <v>309.58333333333331</v>
      </c>
      <c r="R4088">
        <v>49.773045522713069</v>
      </c>
      <c r="S4088">
        <v>175.83333333333334</v>
      </c>
      <c r="T4088">
        <v>39.992802382731874</v>
      </c>
      <c r="U4088">
        <v>-0.5311347950861629</v>
      </c>
    </row>
    <row r="4089" spans="16:21" x14ac:dyDescent="0.3">
      <c r="P4089">
        <f t="shared" si="66"/>
        <v>4085</v>
      </c>
      <c r="Q4089">
        <v>313.58333333333331</v>
      </c>
      <c r="R4089">
        <v>45.794915028027397</v>
      </c>
      <c r="S4089">
        <v>183.66666666666666</v>
      </c>
      <c r="T4089">
        <v>44.058501054297309</v>
      </c>
      <c r="U4089">
        <v>-0.18174411035823643</v>
      </c>
    </row>
    <row r="4090" spans="16:21" x14ac:dyDescent="0.3">
      <c r="P4090">
        <f t="shared" si="66"/>
        <v>4086</v>
      </c>
      <c r="Q4090">
        <v>304.16666666666669</v>
      </c>
      <c r="R4090">
        <v>41.564480757084738</v>
      </c>
      <c r="S4090">
        <v>190.75</v>
      </c>
      <c r="T4090">
        <v>29.114585535588358</v>
      </c>
      <c r="U4090">
        <v>0.1698160969004589</v>
      </c>
    </row>
    <row r="4091" spans="16:21" x14ac:dyDescent="0.3">
      <c r="P4091">
        <f t="shared" si="66"/>
        <v>4087</v>
      </c>
      <c r="Q4091">
        <v>298.66666666666669</v>
      </c>
      <c r="R4091">
        <v>51.152771778331505</v>
      </c>
      <c r="S4091">
        <v>194.33333333333334</v>
      </c>
      <c r="T4091">
        <v>49.641136411673997</v>
      </c>
      <c r="U4091">
        <v>-0.27601458392499711</v>
      </c>
    </row>
    <row r="4092" spans="16:21" x14ac:dyDescent="0.3">
      <c r="P4092">
        <f t="shared" si="66"/>
        <v>4088</v>
      </c>
      <c r="Q4092">
        <v>325.66666666666669</v>
      </c>
      <c r="R4092">
        <v>50.389994196780002</v>
      </c>
      <c r="S4092">
        <v>170.83333333333334</v>
      </c>
      <c r="T4092">
        <v>40.785098288765276</v>
      </c>
      <c r="U4092">
        <v>0.25042646303733923</v>
      </c>
    </row>
    <row r="4093" spans="16:21" x14ac:dyDescent="0.3">
      <c r="P4093">
        <f t="shared" si="66"/>
        <v>4089</v>
      </c>
      <c r="Q4093">
        <v>334.66666666666669</v>
      </c>
      <c r="R4093">
        <v>57.289271299787131</v>
      </c>
      <c r="S4093">
        <v>194.16666666666666</v>
      </c>
      <c r="T4093">
        <v>39.20768322972458</v>
      </c>
      <c r="U4093">
        <v>-0.15725016866997996</v>
      </c>
    </row>
    <row r="4094" spans="16:21" x14ac:dyDescent="0.3">
      <c r="P4094">
        <f t="shared" si="66"/>
        <v>4090</v>
      </c>
      <c r="Q4094">
        <v>305.33333333333331</v>
      </c>
      <c r="R4094">
        <v>37.900187894313262</v>
      </c>
      <c r="S4094">
        <v>181.58333333333334</v>
      </c>
      <c r="T4094">
        <v>45.378125153252469</v>
      </c>
      <c r="U4094">
        <v>0.33061577586559943</v>
      </c>
    </row>
    <row r="4095" spans="16:21" x14ac:dyDescent="0.3">
      <c r="P4095">
        <f t="shared" si="66"/>
        <v>4091</v>
      </c>
      <c r="Q4095">
        <v>315.58333333333331</v>
      </c>
      <c r="R4095">
        <v>39.78226725412712</v>
      </c>
      <c r="S4095">
        <v>168.16666666666666</v>
      </c>
      <c r="T4095">
        <v>41.949825730125276</v>
      </c>
      <c r="U4095">
        <v>4.623917204199323E-2</v>
      </c>
    </row>
    <row r="4096" spans="16:21" x14ac:dyDescent="0.3">
      <c r="P4096">
        <f t="shared" si="66"/>
        <v>4092</v>
      </c>
      <c r="Q4096">
        <v>320.08333333333331</v>
      </c>
      <c r="R4096">
        <v>53.219029975330805</v>
      </c>
      <c r="S4096">
        <v>192.75</v>
      </c>
      <c r="T4096">
        <v>49.457281842745132</v>
      </c>
      <c r="U4096">
        <v>-3.4461315584468702E-2</v>
      </c>
    </row>
    <row r="4097" spans="16:21" x14ac:dyDescent="0.3">
      <c r="P4097">
        <f t="shared" si="66"/>
        <v>4093</v>
      </c>
      <c r="Q4097">
        <v>326.16666666666669</v>
      </c>
      <c r="R4097">
        <v>41.902122604802322</v>
      </c>
      <c r="S4097">
        <v>181.91666666666666</v>
      </c>
      <c r="T4097">
        <v>46.574394708082295</v>
      </c>
      <c r="U4097">
        <v>2.3834782722923706E-3</v>
      </c>
    </row>
    <row r="4098" spans="16:21" x14ac:dyDescent="0.3">
      <c r="P4098">
        <f t="shared" si="66"/>
        <v>4094</v>
      </c>
      <c r="Q4098">
        <v>312.58333333333331</v>
      </c>
      <c r="R4098">
        <v>54.623435418963751</v>
      </c>
      <c r="S4098">
        <v>195.16666666666666</v>
      </c>
      <c r="T4098">
        <v>39.760266446275104</v>
      </c>
      <c r="U4098">
        <v>0.13938033840452904</v>
      </c>
    </row>
    <row r="4099" spans="16:21" x14ac:dyDescent="0.3">
      <c r="P4099">
        <f t="shared" si="66"/>
        <v>4095</v>
      </c>
      <c r="Q4099">
        <v>324.25</v>
      </c>
      <c r="R4099">
        <v>49.117900828701771</v>
      </c>
      <c r="S4099">
        <v>189.33333333333334</v>
      </c>
      <c r="T4099">
        <v>53.545788958157267</v>
      </c>
      <c r="U4099">
        <v>-0.62553091944878725</v>
      </c>
    </row>
    <row r="4100" spans="16:21" x14ac:dyDescent="0.3">
      <c r="P4100">
        <f t="shared" si="66"/>
        <v>4096</v>
      </c>
      <c r="Q4100">
        <v>338.33333333333331</v>
      </c>
      <c r="R4100">
        <v>34.447148802274782</v>
      </c>
      <c r="S4100">
        <v>203</v>
      </c>
      <c r="T4100">
        <v>32.524116926031702</v>
      </c>
      <c r="U4100">
        <v>3.2213582577517573E-2</v>
      </c>
    </row>
    <row r="4101" spans="16:21" x14ac:dyDescent="0.3">
      <c r="P4101">
        <f t="shared" si="66"/>
        <v>4097</v>
      </c>
      <c r="Q4101">
        <v>310.83333333333331</v>
      </c>
      <c r="R4101">
        <v>44.521360212279255</v>
      </c>
      <c r="S4101">
        <v>179.41666666666666</v>
      </c>
      <c r="T4101">
        <v>30.332875454419668</v>
      </c>
      <c r="U4101">
        <v>0.16680051975657748</v>
      </c>
    </row>
    <row r="4102" spans="16:21" x14ac:dyDescent="0.3">
      <c r="P4102">
        <f t="shared" ref="P4102:P4165" si="67">P4101+1</f>
        <v>4098</v>
      </c>
      <c r="Q4102">
        <v>344.83333333333331</v>
      </c>
      <c r="R4102">
        <v>45.143877735189122</v>
      </c>
      <c r="S4102">
        <v>158.08333333333334</v>
      </c>
      <c r="T4102">
        <v>28.17948426308287</v>
      </c>
      <c r="U4102">
        <v>-0.30484515486827884</v>
      </c>
    </row>
    <row r="4103" spans="16:21" x14ac:dyDescent="0.3">
      <c r="P4103">
        <f t="shared" si="67"/>
        <v>4099</v>
      </c>
      <c r="Q4103">
        <v>345.08333333333331</v>
      </c>
      <c r="R4103">
        <v>46.343496814220913</v>
      </c>
      <c r="S4103">
        <v>206</v>
      </c>
      <c r="T4103">
        <v>34.324653212841326</v>
      </c>
      <c r="U4103">
        <v>0.21282469952247185</v>
      </c>
    </row>
    <row r="4104" spans="16:21" x14ac:dyDescent="0.3">
      <c r="P4104">
        <f t="shared" si="67"/>
        <v>4100</v>
      </c>
      <c r="Q4104">
        <v>326.25</v>
      </c>
      <c r="R4104">
        <v>55.240178065673106</v>
      </c>
      <c r="S4104">
        <v>187.5</v>
      </c>
      <c r="T4104">
        <v>40.426139158627642</v>
      </c>
      <c r="U4104">
        <v>8.4165769150341213E-2</v>
      </c>
    </row>
    <row r="4105" spans="16:21" x14ac:dyDescent="0.3">
      <c r="P4105">
        <f t="shared" si="67"/>
        <v>4101</v>
      </c>
      <c r="Q4105">
        <v>323.16666666666669</v>
      </c>
      <c r="R4105">
        <v>45.24847226619093</v>
      </c>
      <c r="S4105">
        <v>175.08333333333334</v>
      </c>
      <c r="T4105">
        <v>32.303836905047064</v>
      </c>
      <c r="U4105">
        <v>0.13893128496492263</v>
      </c>
    </row>
    <row r="4106" spans="16:21" x14ac:dyDescent="0.3">
      <c r="P4106">
        <f t="shared" si="67"/>
        <v>4102</v>
      </c>
      <c r="Q4106">
        <v>321.5</v>
      </c>
      <c r="R4106">
        <v>53.425394030112002</v>
      </c>
      <c r="S4106">
        <v>183.66666666666666</v>
      </c>
      <c r="T4106">
        <v>34.314940645659775</v>
      </c>
      <c r="U4106">
        <v>0.22939394874763422</v>
      </c>
    </row>
    <row r="4107" spans="16:21" x14ac:dyDescent="0.3">
      <c r="P4107">
        <f t="shared" si="67"/>
        <v>4103</v>
      </c>
      <c r="Q4107">
        <v>331.75</v>
      </c>
      <c r="R4107">
        <v>34.533580495195999</v>
      </c>
      <c r="S4107">
        <v>181.66666666666666</v>
      </c>
      <c r="T4107">
        <v>44.467216388406136</v>
      </c>
      <c r="U4107">
        <v>-5.0912475400790316E-2</v>
      </c>
    </row>
    <row r="4108" spans="16:21" x14ac:dyDescent="0.3">
      <c r="P4108">
        <f t="shared" si="67"/>
        <v>4104</v>
      </c>
      <c r="Q4108">
        <v>311.25</v>
      </c>
      <c r="R4108">
        <v>41.643781594069303</v>
      </c>
      <c r="S4108">
        <v>172.75</v>
      </c>
      <c r="T4108">
        <v>47.194231157477866</v>
      </c>
      <c r="U4108">
        <v>-0.28592000865145445</v>
      </c>
    </row>
    <row r="4109" spans="16:21" x14ac:dyDescent="0.3">
      <c r="P4109">
        <f t="shared" si="67"/>
        <v>4105</v>
      </c>
      <c r="Q4109">
        <v>333.41666666666669</v>
      </c>
      <c r="R4109">
        <v>43.66079650573451</v>
      </c>
      <c r="S4109">
        <v>180</v>
      </c>
      <c r="T4109">
        <v>41.191349489028312</v>
      </c>
      <c r="U4109">
        <v>0.48809785299271585</v>
      </c>
    </row>
    <row r="4110" spans="16:21" x14ac:dyDescent="0.3">
      <c r="P4110">
        <f t="shared" si="67"/>
        <v>4106</v>
      </c>
      <c r="Q4110">
        <v>330.25</v>
      </c>
      <c r="R4110">
        <v>53.462178644856458</v>
      </c>
      <c r="S4110">
        <v>184.33333333333334</v>
      </c>
      <c r="T4110">
        <v>39.82309365027772</v>
      </c>
      <c r="U4110">
        <v>-0.11930319343282697</v>
      </c>
    </row>
    <row r="4111" spans="16:21" x14ac:dyDescent="0.3">
      <c r="P4111">
        <f t="shared" si="67"/>
        <v>4107</v>
      </c>
      <c r="Q4111">
        <v>328.16666666666669</v>
      </c>
      <c r="R4111">
        <v>58.218761945134574</v>
      </c>
      <c r="S4111">
        <v>190.33333333333334</v>
      </c>
      <c r="T4111">
        <v>49.710678079779967</v>
      </c>
      <c r="U4111">
        <v>-8.9953305368223185E-2</v>
      </c>
    </row>
    <row r="4112" spans="16:21" x14ac:dyDescent="0.3">
      <c r="P4112">
        <f t="shared" si="67"/>
        <v>4108</v>
      </c>
      <c r="Q4112">
        <v>330.41666666666669</v>
      </c>
      <c r="R4112">
        <v>53.006789159217178</v>
      </c>
      <c r="S4112">
        <v>188</v>
      </c>
      <c r="T4112">
        <v>44.38058543593543</v>
      </c>
      <c r="U4112">
        <v>5.4719994286000474E-2</v>
      </c>
    </row>
    <row r="4113" spans="16:21" x14ac:dyDescent="0.3">
      <c r="P4113">
        <f t="shared" si="67"/>
        <v>4109</v>
      </c>
      <c r="Q4113">
        <v>325.33333333333331</v>
      </c>
      <c r="R4113">
        <v>36.663911742235463</v>
      </c>
      <c r="S4113">
        <v>190</v>
      </c>
      <c r="T4113">
        <v>44.998989887652932</v>
      </c>
      <c r="U4113">
        <v>-0.4564632742665421</v>
      </c>
    </row>
    <row r="4114" spans="16:21" x14ac:dyDescent="0.3">
      <c r="P4114">
        <f t="shared" si="67"/>
        <v>4110</v>
      </c>
      <c r="Q4114">
        <v>314.83333333333331</v>
      </c>
      <c r="R4114">
        <v>42.226302301534915</v>
      </c>
      <c r="S4114">
        <v>181.41666666666666</v>
      </c>
      <c r="T4114">
        <v>41.962013846580433</v>
      </c>
      <c r="U4114">
        <v>9.111085942429889E-2</v>
      </c>
    </row>
    <row r="4115" spans="16:21" x14ac:dyDescent="0.3">
      <c r="P4115">
        <f t="shared" si="67"/>
        <v>4111</v>
      </c>
      <c r="Q4115">
        <v>311.33333333333331</v>
      </c>
      <c r="R4115">
        <v>53.261504661320693</v>
      </c>
      <c r="S4115">
        <v>193.25</v>
      </c>
      <c r="T4115">
        <v>30.49627398999306</v>
      </c>
      <c r="U4115">
        <v>-0.14305661751229837</v>
      </c>
    </row>
    <row r="4116" spans="16:21" x14ac:dyDescent="0.3">
      <c r="P4116">
        <f t="shared" si="67"/>
        <v>4112</v>
      </c>
      <c r="Q4116">
        <v>307.25</v>
      </c>
      <c r="R4116">
        <v>33.694145701374509</v>
      </c>
      <c r="S4116">
        <v>185.5</v>
      </c>
      <c r="T4116">
        <v>46.331807256315436</v>
      </c>
      <c r="U4116">
        <v>-0.4300842382683765</v>
      </c>
    </row>
    <row r="4117" spans="16:21" x14ac:dyDescent="0.3">
      <c r="P4117">
        <f t="shared" si="67"/>
        <v>4113</v>
      </c>
      <c r="Q4117">
        <v>328.5</v>
      </c>
      <c r="R4117">
        <v>40.948970461028466</v>
      </c>
      <c r="S4117">
        <v>211.25</v>
      </c>
      <c r="T4117">
        <v>33.25691999077376</v>
      </c>
      <c r="U4117">
        <v>0.40289841259335496</v>
      </c>
    </row>
    <row r="4118" spans="16:21" x14ac:dyDescent="0.3">
      <c r="P4118">
        <f t="shared" si="67"/>
        <v>4114</v>
      </c>
      <c r="Q4118">
        <v>316.25</v>
      </c>
      <c r="R4118">
        <v>42.982290221988784</v>
      </c>
      <c r="S4118">
        <v>195.16666666666666</v>
      </c>
      <c r="T4118">
        <v>32.211893154641849</v>
      </c>
      <c r="U4118">
        <v>-0.50449934684702757</v>
      </c>
    </row>
    <row r="4119" spans="16:21" x14ac:dyDescent="0.3">
      <c r="P4119">
        <f t="shared" si="67"/>
        <v>4115</v>
      </c>
      <c r="Q4119">
        <v>318.75</v>
      </c>
      <c r="R4119">
        <v>37.846880500727714</v>
      </c>
      <c r="S4119">
        <v>198.41666666666666</v>
      </c>
      <c r="T4119">
        <v>46.062128663031835</v>
      </c>
      <c r="U4119">
        <v>0.36744409263034666</v>
      </c>
    </row>
    <row r="4120" spans="16:21" x14ac:dyDescent="0.3">
      <c r="P4120">
        <f t="shared" si="67"/>
        <v>4116</v>
      </c>
      <c r="Q4120">
        <v>318.16666666666669</v>
      </c>
      <c r="R4120">
        <v>63.817685399088056</v>
      </c>
      <c r="S4120">
        <v>173.5</v>
      </c>
      <c r="T4120">
        <v>45.900089126473183</v>
      </c>
      <c r="U4120">
        <v>0.46695367181970254</v>
      </c>
    </row>
    <row r="4121" spans="16:21" x14ac:dyDescent="0.3">
      <c r="P4121">
        <f t="shared" si="67"/>
        <v>4117</v>
      </c>
      <c r="Q4121">
        <v>322.66666666666669</v>
      </c>
      <c r="R4121">
        <v>58.185179827127449</v>
      </c>
      <c r="S4121">
        <v>194.16666666666666</v>
      </c>
      <c r="T4121">
        <v>52.701273631898538</v>
      </c>
      <c r="U4121">
        <v>0.40834137941368909</v>
      </c>
    </row>
    <row r="4122" spans="16:21" x14ac:dyDescent="0.3">
      <c r="P4122">
        <f t="shared" si="67"/>
        <v>4118</v>
      </c>
      <c r="Q4122">
        <v>312</v>
      </c>
      <c r="R4122">
        <v>62.364033923991215</v>
      </c>
      <c r="S4122">
        <v>190.58333333333334</v>
      </c>
      <c r="T4122">
        <v>45.480182164289658</v>
      </c>
      <c r="U4122">
        <v>0.1907716529761582</v>
      </c>
    </row>
    <row r="4123" spans="16:21" x14ac:dyDescent="0.3">
      <c r="P4123">
        <f t="shared" si="67"/>
        <v>4119</v>
      </c>
      <c r="Q4123">
        <v>325.5</v>
      </c>
      <c r="R4123">
        <v>48.01798905334617</v>
      </c>
      <c r="S4123">
        <v>197</v>
      </c>
      <c r="T4123">
        <v>49.388993989275868</v>
      </c>
      <c r="U4123">
        <v>-2.7829780900708073E-2</v>
      </c>
    </row>
    <row r="4124" spans="16:21" x14ac:dyDescent="0.3">
      <c r="P4124">
        <f t="shared" si="67"/>
        <v>4120</v>
      </c>
      <c r="Q4124">
        <v>317.83333333333331</v>
      </c>
      <c r="R4124">
        <v>53.277717213814249</v>
      </c>
      <c r="S4124">
        <v>183.58333333333334</v>
      </c>
      <c r="T4124">
        <v>35.116580733668307</v>
      </c>
      <c r="U4124">
        <v>0.18756661472883335</v>
      </c>
    </row>
    <row r="4125" spans="16:21" x14ac:dyDescent="0.3">
      <c r="P4125">
        <f t="shared" si="67"/>
        <v>4121</v>
      </c>
      <c r="Q4125">
        <v>339.5</v>
      </c>
      <c r="R4125">
        <v>44.779256561289827</v>
      </c>
      <c r="S4125">
        <v>168.16666666666666</v>
      </c>
      <c r="T4125">
        <v>27.593916764827789</v>
      </c>
      <c r="U4125">
        <v>0.42539773501834022</v>
      </c>
    </row>
    <row r="4126" spans="16:21" x14ac:dyDescent="0.3">
      <c r="P4126">
        <f t="shared" si="67"/>
        <v>4122</v>
      </c>
      <c r="Q4126">
        <v>316.41666666666669</v>
      </c>
      <c r="R4126">
        <v>43.347346219145081</v>
      </c>
      <c r="S4126">
        <v>185.16666666666666</v>
      </c>
      <c r="T4126">
        <v>45.087457101490983</v>
      </c>
      <c r="U4126">
        <v>-0.31080263841840428</v>
      </c>
    </row>
    <row r="4127" spans="16:21" x14ac:dyDescent="0.3">
      <c r="P4127">
        <f t="shared" si="67"/>
        <v>4123</v>
      </c>
      <c r="Q4127">
        <v>323.58333333333331</v>
      </c>
      <c r="R4127">
        <v>51.172539392517884</v>
      </c>
      <c r="S4127">
        <v>173.08333333333334</v>
      </c>
      <c r="T4127">
        <v>41.90347855669642</v>
      </c>
      <c r="U4127">
        <v>-0.10944764410152301</v>
      </c>
    </row>
    <row r="4128" spans="16:21" x14ac:dyDescent="0.3">
      <c r="P4128">
        <f t="shared" si="67"/>
        <v>4124</v>
      </c>
      <c r="Q4128">
        <v>347</v>
      </c>
      <c r="R4128">
        <v>51.796805798322069</v>
      </c>
      <c r="S4128">
        <v>192.41666666666666</v>
      </c>
      <c r="T4128">
        <v>38.032183341177927</v>
      </c>
      <c r="U4128">
        <v>0.67182288467243456</v>
      </c>
    </row>
    <row r="4129" spans="16:21" x14ac:dyDescent="0.3">
      <c r="P4129">
        <f t="shared" si="67"/>
        <v>4125</v>
      </c>
      <c r="Q4129">
        <v>346.16666666666669</v>
      </c>
      <c r="R4129">
        <v>41.393528992153463</v>
      </c>
      <c r="S4129">
        <v>179.58333333333334</v>
      </c>
      <c r="T4129">
        <v>52.105589184294097</v>
      </c>
      <c r="U4129">
        <v>-9.6360365455189015E-2</v>
      </c>
    </row>
    <row r="4130" spans="16:21" x14ac:dyDescent="0.3">
      <c r="P4130">
        <f t="shared" si="67"/>
        <v>4126</v>
      </c>
      <c r="Q4130">
        <v>330.83333333333331</v>
      </c>
      <c r="R4130">
        <v>52.269986752930429</v>
      </c>
      <c r="S4130">
        <v>203.16666666666666</v>
      </c>
      <c r="T4130">
        <v>48.094288705215384</v>
      </c>
      <c r="U4130">
        <v>7.5917661203590683E-2</v>
      </c>
    </row>
    <row r="4131" spans="16:21" x14ac:dyDescent="0.3">
      <c r="P4131">
        <f t="shared" si="67"/>
        <v>4127</v>
      </c>
      <c r="Q4131">
        <v>302.25</v>
      </c>
      <c r="R4131">
        <v>37.219557420064177</v>
      </c>
      <c r="S4131">
        <v>193.75</v>
      </c>
      <c r="T4131">
        <v>43.285783935480374</v>
      </c>
      <c r="U4131">
        <v>-0.55131079901668223</v>
      </c>
    </row>
    <row r="4132" spans="16:21" x14ac:dyDescent="0.3">
      <c r="P4132">
        <f t="shared" si="67"/>
        <v>4128</v>
      </c>
      <c r="Q4132">
        <v>334</v>
      </c>
      <c r="R4132">
        <v>54.800464497036053</v>
      </c>
      <c r="S4132">
        <v>159.5</v>
      </c>
      <c r="T4132">
        <v>48.178644835464375</v>
      </c>
      <c r="U4132">
        <v>9.5550174079200412E-2</v>
      </c>
    </row>
    <row r="4133" spans="16:21" x14ac:dyDescent="0.3">
      <c r="P4133">
        <f t="shared" si="67"/>
        <v>4129</v>
      </c>
      <c r="Q4133">
        <v>331.5</v>
      </c>
      <c r="R4133">
        <v>47.137130702972271</v>
      </c>
      <c r="S4133">
        <v>200.08333333333334</v>
      </c>
      <c r="T4133">
        <v>41.8817780584031</v>
      </c>
      <c r="U4133">
        <v>0.47791828909956324</v>
      </c>
    </row>
    <row r="4134" spans="16:21" x14ac:dyDescent="0.3">
      <c r="P4134">
        <f t="shared" si="67"/>
        <v>4130</v>
      </c>
      <c r="Q4134">
        <v>319.16666666666669</v>
      </c>
      <c r="R4134">
        <v>49.976054872369303</v>
      </c>
      <c r="S4134">
        <v>205.91666666666666</v>
      </c>
      <c r="T4134">
        <v>43.870591378266028</v>
      </c>
      <c r="U4134">
        <v>0.19936612585905655</v>
      </c>
    </row>
    <row r="4135" spans="16:21" x14ac:dyDescent="0.3">
      <c r="P4135">
        <f t="shared" si="67"/>
        <v>4131</v>
      </c>
      <c r="Q4135">
        <v>314.58333333333331</v>
      </c>
      <c r="R4135">
        <v>46.229581897571272</v>
      </c>
      <c r="S4135">
        <v>185.25</v>
      </c>
      <c r="T4135">
        <v>47.562638125471402</v>
      </c>
      <c r="U4135">
        <v>0.39927754639766461</v>
      </c>
    </row>
    <row r="4136" spans="16:21" x14ac:dyDescent="0.3">
      <c r="P4136">
        <f t="shared" si="67"/>
        <v>4132</v>
      </c>
      <c r="Q4136">
        <v>326.25</v>
      </c>
      <c r="R4136">
        <v>41.993776595196493</v>
      </c>
      <c r="S4136">
        <v>192</v>
      </c>
      <c r="T4136">
        <v>48.630330976758643</v>
      </c>
      <c r="U4136">
        <v>9.9715615504272145E-3</v>
      </c>
    </row>
    <row r="4137" spans="16:21" x14ac:dyDescent="0.3">
      <c r="P4137">
        <f t="shared" si="67"/>
        <v>4133</v>
      </c>
      <c r="Q4137">
        <v>311.58333333333331</v>
      </c>
      <c r="R4137">
        <v>49.199886055546862</v>
      </c>
      <c r="S4137">
        <v>200</v>
      </c>
      <c r="T4137">
        <v>36.494084203034632</v>
      </c>
      <c r="U4137">
        <v>-0.39609018273014168</v>
      </c>
    </row>
    <row r="4138" spans="16:21" x14ac:dyDescent="0.3">
      <c r="P4138">
        <f t="shared" si="67"/>
        <v>4134</v>
      </c>
      <c r="Q4138">
        <v>325.75</v>
      </c>
      <c r="R4138">
        <v>46.943147432922423</v>
      </c>
      <c r="S4138">
        <v>180.08333333333334</v>
      </c>
      <c r="T4138">
        <v>55.273630624595704</v>
      </c>
      <c r="U4138">
        <v>0.33744249555311473</v>
      </c>
    </row>
    <row r="4139" spans="16:21" x14ac:dyDescent="0.3">
      <c r="P4139">
        <f t="shared" si="67"/>
        <v>4135</v>
      </c>
      <c r="Q4139">
        <v>353</v>
      </c>
      <c r="R4139">
        <v>35.073947855663725</v>
      </c>
      <c r="S4139">
        <v>187.41666666666666</v>
      </c>
      <c r="T4139">
        <v>43.544039010332227</v>
      </c>
      <c r="U4139">
        <v>-0.24184703913003525</v>
      </c>
    </row>
    <row r="4140" spans="16:21" x14ac:dyDescent="0.3">
      <c r="P4140">
        <f t="shared" si="67"/>
        <v>4136</v>
      </c>
      <c r="Q4140">
        <v>299</v>
      </c>
      <c r="R4140">
        <v>50.203223366270379</v>
      </c>
      <c r="S4140">
        <v>186.66666666666666</v>
      </c>
      <c r="T4140">
        <v>33.524301452510379</v>
      </c>
      <c r="U4140">
        <v>-0.3932306439169565</v>
      </c>
    </row>
    <row r="4141" spans="16:21" x14ac:dyDescent="0.3">
      <c r="P4141">
        <f t="shared" si="67"/>
        <v>4137</v>
      </c>
      <c r="Q4141">
        <v>306.33333333333331</v>
      </c>
      <c r="R4141">
        <v>48.376052177109607</v>
      </c>
      <c r="S4141">
        <v>194.41666666666666</v>
      </c>
      <c r="T4141">
        <v>42.6496474105288</v>
      </c>
      <c r="U4141">
        <v>-0.31912435023323221</v>
      </c>
    </row>
    <row r="4142" spans="16:21" x14ac:dyDescent="0.3">
      <c r="P4142">
        <f t="shared" si="67"/>
        <v>4138</v>
      </c>
      <c r="Q4142">
        <v>310.66666666666669</v>
      </c>
      <c r="R4142">
        <v>45.717180644267785</v>
      </c>
      <c r="S4142">
        <v>188.5</v>
      </c>
      <c r="T4142">
        <v>50.211371403117624</v>
      </c>
      <c r="U4142">
        <v>0.66948517867119117</v>
      </c>
    </row>
    <row r="4143" spans="16:21" x14ac:dyDescent="0.3">
      <c r="P4143">
        <f t="shared" si="67"/>
        <v>4139</v>
      </c>
      <c r="Q4143">
        <v>326.16666666666669</v>
      </c>
      <c r="R4143">
        <v>47.994002150521361</v>
      </c>
      <c r="S4143">
        <v>185.58333333333334</v>
      </c>
      <c r="T4143">
        <v>56.488869914722365</v>
      </c>
      <c r="U4143">
        <v>0.52399656724939281</v>
      </c>
    </row>
    <row r="4144" spans="16:21" x14ac:dyDescent="0.3">
      <c r="P4144">
        <f t="shared" si="67"/>
        <v>4140</v>
      </c>
      <c r="Q4144">
        <v>329.91666666666669</v>
      </c>
      <c r="R4144">
        <v>37.509897683710513</v>
      </c>
      <c r="S4144">
        <v>176.16666666666666</v>
      </c>
      <c r="T4144">
        <v>42.824872410431055</v>
      </c>
      <c r="U4144">
        <v>-9.8944030035125179E-3</v>
      </c>
    </row>
    <row r="4145" spans="16:21" x14ac:dyDescent="0.3">
      <c r="P4145">
        <f t="shared" si="67"/>
        <v>4141</v>
      </c>
      <c r="Q4145">
        <v>333.58333333333331</v>
      </c>
      <c r="R4145">
        <v>41.539594109570757</v>
      </c>
      <c r="S4145">
        <v>166.33333333333334</v>
      </c>
      <c r="T4145">
        <v>42.86624722920299</v>
      </c>
      <c r="U4145">
        <v>0.1724433256015149</v>
      </c>
    </row>
    <row r="4146" spans="16:21" x14ac:dyDescent="0.3">
      <c r="P4146">
        <f t="shared" si="67"/>
        <v>4142</v>
      </c>
      <c r="Q4146">
        <v>309.33333333333331</v>
      </c>
      <c r="R4146">
        <v>36.666391183538224</v>
      </c>
      <c r="S4146">
        <v>172.08333333333334</v>
      </c>
      <c r="T4146">
        <v>30.001388856740199</v>
      </c>
      <c r="U4146">
        <v>-0.63917631358394078</v>
      </c>
    </row>
    <row r="4147" spans="16:21" x14ac:dyDescent="0.3">
      <c r="P4147">
        <f t="shared" si="67"/>
        <v>4143</v>
      </c>
      <c r="Q4147">
        <v>329.08333333333331</v>
      </c>
      <c r="R4147">
        <v>51.873023876198054</v>
      </c>
      <c r="S4147">
        <v>171.58333333333334</v>
      </c>
      <c r="T4147">
        <v>37.278944418662107</v>
      </c>
      <c r="U4147">
        <v>-0.34161143630486973</v>
      </c>
    </row>
    <row r="4148" spans="16:21" x14ac:dyDescent="0.3">
      <c r="P4148">
        <f t="shared" si="67"/>
        <v>4144</v>
      </c>
      <c r="Q4148">
        <v>312</v>
      </c>
      <c r="R4148">
        <v>50.972363278367013</v>
      </c>
      <c r="S4148">
        <v>163.33333333333334</v>
      </c>
      <c r="T4148">
        <v>36.272537403619445</v>
      </c>
      <c r="U4148">
        <v>-0.16924095759132041</v>
      </c>
    </row>
    <row r="4149" spans="16:21" x14ac:dyDescent="0.3">
      <c r="P4149">
        <f t="shared" si="67"/>
        <v>4145</v>
      </c>
      <c r="Q4149">
        <v>315.33333333333331</v>
      </c>
      <c r="R4149">
        <v>54.061132624151227</v>
      </c>
      <c r="S4149">
        <v>188.58333333333334</v>
      </c>
      <c r="T4149">
        <v>42.685868075199494</v>
      </c>
      <c r="U4149">
        <v>-0.64490475543045234</v>
      </c>
    </row>
    <row r="4150" spans="16:21" x14ac:dyDescent="0.3">
      <c r="P4150">
        <f t="shared" si="67"/>
        <v>4146</v>
      </c>
      <c r="Q4150">
        <v>340.16666666666669</v>
      </c>
      <c r="R4150">
        <v>41.80220379865456</v>
      </c>
      <c r="S4150">
        <v>182.16666666666666</v>
      </c>
      <c r="T4150">
        <v>44.696620440340681</v>
      </c>
      <c r="U4150">
        <v>-0.17342502341313645</v>
      </c>
    </row>
    <row r="4151" spans="16:21" x14ac:dyDescent="0.3">
      <c r="P4151">
        <f t="shared" si="67"/>
        <v>4147</v>
      </c>
      <c r="Q4151">
        <v>314.25</v>
      </c>
      <c r="R4151">
        <v>62.557791462992618</v>
      </c>
      <c r="S4151">
        <v>198</v>
      </c>
      <c r="T4151">
        <v>37.319261417226265</v>
      </c>
      <c r="U4151">
        <v>-0.64199922632273665</v>
      </c>
    </row>
    <row r="4152" spans="16:21" x14ac:dyDescent="0.3">
      <c r="P4152">
        <f t="shared" si="67"/>
        <v>4148</v>
      </c>
      <c r="Q4152">
        <v>310.25</v>
      </c>
      <c r="R4152">
        <v>35.734182769189196</v>
      </c>
      <c r="S4152">
        <v>174.08333333333334</v>
      </c>
      <c r="T4152">
        <v>44.278988108117261</v>
      </c>
      <c r="U4152">
        <v>0.37516501013409742</v>
      </c>
    </row>
    <row r="4153" spans="16:21" x14ac:dyDescent="0.3">
      <c r="P4153">
        <f t="shared" si="67"/>
        <v>4149</v>
      </c>
      <c r="Q4153">
        <v>343.25</v>
      </c>
      <c r="R4153">
        <v>43.975458031621557</v>
      </c>
      <c r="S4153">
        <v>196.58333333333334</v>
      </c>
      <c r="T4153">
        <v>42.64325233488848</v>
      </c>
      <c r="U4153">
        <v>-0.36517427618606968</v>
      </c>
    </row>
    <row r="4154" spans="16:21" x14ac:dyDescent="0.3">
      <c r="P4154">
        <f t="shared" si="67"/>
        <v>4150</v>
      </c>
      <c r="Q4154">
        <v>310.75</v>
      </c>
      <c r="R4154">
        <v>46.875318180738297</v>
      </c>
      <c r="S4154">
        <v>173.58333333333334</v>
      </c>
      <c r="T4154">
        <v>44.176213948095196</v>
      </c>
      <c r="U4154">
        <v>0.31273987882386961</v>
      </c>
    </row>
    <row r="4155" spans="16:21" x14ac:dyDescent="0.3">
      <c r="P4155">
        <f t="shared" si="67"/>
        <v>4151</v>
      </c>
      <c r="Q4155">
        <v>314.33333333333331</v>
      </c>
      <c r="R4155">
        <v>47.08856903042755</v>
      </c>
      <c r="S4155">
        <v>199.08333333333334</v>
      </c>
      <c r="T4155">
        <v>38.6392601409813</v>
      </c>
      <c r="U4155">
        <v>9.5615722725454225E-2</v>
      </c>
    </row>
    <row r="4156" spans="16:21" x14ac:dyDescent="0.3">
      <c r="P4156">
        <f t="shared" si="67"/>
        <v>4152</v>
      </c>
      <c r="Q4156">
        <v>312.91666666666669</v>
      </c>
      <c r="R4156">
        <v>52.328435400985946</v>
      </c>
      <c r="S4156">
        <v>179.16666666666666</v>
      </c>
      <c r="T4156">
        <v>54.053564903601689</v>
      </c>
      <c r="U4156">
        <v>0.37617135468380114</v>
      </c>
    </row>
    <row r="4157" spans="16:21" x14ac:dyDescent="0.3">
      <c r="P4157">
        <f t="shared" si="67"/>
        <v>4153</v>
      </c>
      <c r="Q4157">
        <v>333.91666666666669</v>
      </c>
      <c r="R4157">
        <v>44.577732585050235</v>
      </c>
      <c r="S4157">
        <v>184.25</v>
      </c>
      <c r="T4157">
        <v>37.204899481849772</v>
      </c>
      <c r="U4157">
        <v>0.38096899400648515</v>
      </c>
    </row>
    <row r="4158" spans="16:21" x14ac:dyDescent="0.3">
      <c r="P4158">
        <f t="shared" si="67"/>
        <v>4154</v>
      </c>
      <c r="Q4158">
        <v>341</v>
      </c>
      <c r="R4158">
        <v>43.515932296532078</v>
      </c>
      <c r="S4158">
        <v>190.25</v>
      </c>
      <c r="T4158">
        <v>47.61803516239695</v>
      </c>
      <c r="U4158">
        <v>6.6904818172326755E-2</v>
      </c>
    </row>
    <row r="4159" spans="16:21" x14ac:dyDescent="0.3">
      <c r="P4159">
        <f t="shared" si="67"/>
        <v>4155</v>
      </c>
      <c r="Q4159">
        <v>324.91666666666669</v>
      </c>
      <c r="R4159">
        <v>35.405336868724831</v>
      </c>
      <c r="S4159">
        <v>165.5</v>
      </c>
      <c r="T4159">
        <v>45.516230871275717</v>
      </c>
      <c r="U4159">
        <v>-0.23650774298933605</v>
      </c>
    </row>
    <row r="4160" spans="16:21" x14ac:dyDescent="0.3">
      <c r="P4160">
        <f t="shared" si="67"/>
        <v>4156</v>
      </c>
      <c r="Q4160">
        <v>363.75</v>
      </c>
      <c r="R4160">
        <v>43.193275991861178</v>
      </c>
      <c r="S4160">
        <v>188.41666666666666</v>
      </c>
      <c r="T4160">
        <v>50.957126958638376</v>
      </c>
      <c r="U4160">
        <v>-0.20576341830615233</v>
      </c>
    </row>
    <row r="4161" spans="16:21" x14ac:dyDescent="0.3">
      <c r="P4161">
        <f t="shared" si="67"/>
        <v>4157</v>
      </c>
      <c r="Q4161">
        <v>306.91666666666669</v>
      </c>
      <c r="R4161">
        <v>37.560758858955623</v>
      </c>
      <c r="S4161">
        <v>178.41666666666666</v>
      </c>
      <c r="T4161">
        <v>44.888666991150743</v>
      </c>
      <c r="U4161">
        <v>9.1306159897414807E-2</v>
      </c>
    </row>
    <row r="4162" spans="16:21" x14ac:dyDescent="0.3">
      <c r="P4162">
        <f t="shared" si="67"/>
        <v>4158</v>
      </c>
      <c r="Q4162">
        <v>325.16666666666669</v>
      </c>
      <c r="R4162">
        <v>39.737395562122749</v>
      </c>
      <c r="S4162">
        <v>196.33333333333334</v>
      </c>
      <c r="T4162">
        <v>49.437441338125581</v>
      </c>
      <c r="U4162">
        <v>-0.23441669497665743</v>
      </c>
    </row>
    <row r="4163" spans="16:21" x14ac:dyDescent="0.3">
      <c r="P4163">
        <f t="shared" si="67"/>
        <v>4159</v>
      </c>
      <c r="Q4163">
        <v>336.58333333333331</v>
      </c>
      <c r="R4163">
        <v>44.052568459498417</v>
      </c>
      <c r="S4163">
        <v>190.33333333333334</v>
      </c>
      <c r="T4163">
        <v>48.313998222486468</v>
      </c>
      <c r="U4163">
        <v>-0.22989720516519715</v>
      </c>
    </row>
    <row r="4164" spans="16:21" x14ac:dyDescent="0.3">
      <c r="P4164">
        <f t="shared" si="67"/>
        <v>4160</v>
      </c>
      <c r="Q4164">
        <v>329.83333333333331</v>
      </c>
      <c r="R4164">
        <v>34.387718032971478</v>
      </c>
      <c r="S4164">
        <v>193.58333333333334</v>
      </c>
      <c r="T4164">
        <v>36.139774948570654</v>
      </c>
      <c r="U4164">
        <v>5.7874399171796806E-2</v>
      </c>
    </row>
    <row r="4165" spans="16:21" x14ac:dyDescent="0.3">
      <c r="P4165">
        <f t="shared" si="67"/>
        <v>4161</v>
      </c>
      <c r="Q4165">
        <v>302.25</v>
      </c>
      <c r="R4165">
        <v>48.651123503798125</v>
      </c>
      <c r="S4165">
        <v>166.75</v>
      </c>
      <c r="T4165">
        <v>31.720727379026879</v>
      </c>
      <c r="U4165">
        <v>-0.6531821570701114</v>
      </c>
    </row>
    <row r="4166" spans="16:21" x14ac:dyDescent="0.3">
      <c r="P4166">
        <f t="shared" ref="P4166:P4229" si="68">P4165+1</f>
        <v>4162</v>
      </c>
      <c r="Q4166">
        <v>308.08333333333331</v>
      </c>
      <c r="R4166">
        <v>53.923276022230915</v>
      </c>
      <c r="S4166">
        <v>167.66666666666666</v>
      </c>
      <c r="T4166">
        <v>32.278147218804079</v>
      </c>
      <c r="U4166">
        <v>-0.25611993819838524</v>
      </c>
    </row>
    <row r="4167" spans="16:21" x14ac:dyDescent="0.3">
      <c r="P4167">
        <f t="shared" si="68"/>
        <v>4163</v>
      </c>
      <c r="Q4167">
        <v>308.58333333333331</v>
      </c>
      <c r="R4167">
        <v>46.27478860682205</v>
      </c>
      <c r="S4167">
        <v>206.83333333333334</v>
      </c>
      <c r="T4167">
        <v>41.529471098208937</v>
      </c>
      <c r="U4167">
        <v>5.2137925063430304E-2</v>
      </c>
    </row>
    <row r="4168" spans="16:21" x14ac:dyDescent="0.3">
      <c r="P4168">
        <f t="shared" si="68"/>
        <v>4164</v>
      </c>
      <c r="Q4168">
        <v>327.25</v>
      </c>
      <c r="R4168">
        <v>53.55562104442955</v>
      </c>
      <c r="S4168">
        <v>169</v>
      </c>
      <c r="T4168">
        <v>49.331900061079786</v>
      </c>
      <c r="U4168">
        <v>-0.15404993036773801</v>
      </c>
    </row>
    <row r="4169" spans="16:21" x14ac:dyDescent="0.3">
      <c r="P4169">
        <f t="shared" si="68"/>
        <v>4165</v>
      </c>
      <c r="Q4169">
        <v>306.25</v>
      </c>
      <c r="R4169">
        <v>36.53423052426313</v>
      </c>
      <c r="S4169">
        <v>186.08333333333334</v>
      </c>
      <c r="T4169">
        <v>44.254344077129552</v>
      </c>
      <c r="U4169">
        <v>-0.37910219051918115</v>
      </c>
    </row>
    <row r="4170" spans="16:21" x14ac:dyDescent="0.3">
      <c r="P4170">
        <f t="shared" si="68"/>
        <v>4166</v>
      </c>
      <c r="Q4170">
        <v>338.75</v>
      </c>
      <c r="R4170">
        <v>35.583768005293443</v>
      </c>
      <c r="S4170">
        <v>175.91666666666666</v>
      </c>
      <c r="T4170">
        <v>56.392227596835852</v>
      </c>
      <c r="U4170">
        <v>-0.1218789686234459</v>
      </c>
    </row>
    <row r="4171" spans="16:21" x14ac:dyDescent="0.3">
      <c r="P4171">
        <f t="shared" si="68"/>
        <v>4167</v>
      </c>
      <c r="Q4171">
        <v>346.08333333333331</v>
      </c>
      <c r="R4171">
        <v>52.126521487859222</v>
      </c>
      <c r="S4171">
        <v>175.91666666666666</v>
      </c>
      <c r="T4171">
        <v>43.368313387317791</v>
      </c>
      <c r="U4171">
        <v>0.18052348346614311</v>
      </c>
    </row>
    <row r="4172" spans="16:21" x14ac:dyDescent="0.3">
      <c r="P4172">
        <f t="shared" si="68"/>
        <v>4168</v>
      </c>
      <c r="Q4172">
        <v>327.83333333333331</v>
      </c>
      <c r="R4172">
        <v>46.950328362359087</v>
      </c>
      <c r="S4172">
        <v>223.58333333333334</v>
      </c>
      <c r="T4172">
        <v>38.232442989818125</v>
      </c>
      <c r="U4172">
        <v>0.46219477019269423</v>
      </c>
    </row>
    <row r="4173" spans="16:21" x14ac:dyDescent="0.3">
      <c r="P4173">
        <f t="shared" si="68"/>
        <v>4169</v>
      </c>
      <c r="Q4173">
        <v>339.66666666666669</v>
      </c>
      <c r="R4173">
        <v>43.627208635590478</v>
      </c>
      <c r="S4173">
        <v>197.75</v>
      </c>
      <c r="T4173">
        <v>42.218317868389356</v>
      </c>
      <c r="U4173">
        <v>-0.15818926074296225</v>
      </c>
    </row>
    <row r="4174" spans="16:21" x14ac:dyDescent="0.3">
      <c r="P4174">
        <f t="shared" si="68"/>
        <v>4170</v>
      </c>
      <c r="Q4174">
        <v>296.33333333333331</v>
      </c>
      <c r="R4174">
        <v>41.357275568202624</v>
      </c>
      <c r="S4174">
        <v>182.91666666666666</v>
      </c>
      <c r="T4174">
        <v>46.656302961771495</v>
      </c>
      <c r="U4174">
        <v>-0.42230941990784215</v>
      </c>
    </row>
    <row r="4175" spans="16:21" x14ac:dyDescent="0.3">
      <c r="P4175">
        <f t="shared" si="68"/>
        <v>4171</v>
      </c>
      <c r="Q4175">
        <v>332.66666666666669</v>
      </c>
      <c r="R4175">
        <v>46.856324562594097</v>
      </c>
      <c r="S4175">
        <v>182.08333333333334</v>
      </c>
      <c r="T4175">
        <v>42.758217356610572</v>
      </c>
      <c r="U4175">
        <v>-0.54212895370531633</v>
      </c>
    </row>
    <row r="4176" spans="16:21" x14ac:dyDescent="0.3">
      <c r="P4176">
        <f t="shared" si="68"/>
        <v>4172</v>
      </c>
      <c r="Q4176">
        <v>314.91666666666669</v>
      </c>
      <c r="R4176">
        <v>32.639792594409371</v>
      </c>
      <c r="S4176">
        <v>209.66666666666666</v>
      </c>
      <c r="T4176">
        <v>39.122960785273612</v>
      </c>
      <c r="U4176">
        <v>-5.2563065550635703E-2</v>
      </c>
    </row>
    <row r="4177" spans="16:21" x14ac:dyDescent="0.3">
      <c r="P4177">
        <f t="shared" si="68"/>
        <v>4173</v>
      </c>
      <c r="Q4177">
        <v>322.41666666666669</v>
      </c>
      <c r="R4177">
        <v>42.930087633761374</v>
      </c>
      <c r="S4177">
        <v>181.91666666666666</v>
      </c>
      <c r="T4177">
        <v>44.196787899190845</v>
      </c>
      <c r="U4177">
        <v>0.24375421883111575</v>
      </c>
    </row>
    <row r="4178" spans="16:21" x14ac:dyDescent="0.3">
      <c r="P4178">
        <f t="shared" si="68"/>
        <v>4174</v>
      </c>
      <c r="Q4178">
        <v>326.5</v>
      </c>
      <c r="R4178">
        <v>46.318070300517014</v>
      </c>
      <c r="S4178">
        <v>183.16666666666666</v>
      </c>
      <c r="T4178">
        <v>45.206261298696916</v>
      </c>
      <c r="U4178">
        <v>3.8554158820846576E-2</v>
      </c>
    </row>
    <row r="4179" spans="16:21" x14ac:dyDescent="0.3">
      <c r="P4179">
        <f t="shared" si="68"/>
        <v>4175</v>
      </c>
      <c r="Q4179">
        <v>315.5</v>
      </c>
      <c r="R4179">
        <v>38.318047017987844</v>
      </c>
      <c r="S4179">
        <v>146.16666666666666</v>
      </c>
      <c r="T4179">
        <v>26.030867457809769</v>
      </c>
      <c r="U4179">
        <v>5.4684791220277112E-2</v>
      </c>
    </row>
    <row r="4180" spans="16:21" x14ac:dyDescent="0.3">
      <c r="P4180">
        <f t="shared" si="68"/>
        <v>4176</v>
      </c>
      <c r="Q4180">
        <v>321.41666666666669</v>
      </c>
      <c r="R4180">
        <v>49.663336272314375</v>
      </c>
      <c r="S4180">
        <v>188.16666666666666</v>
      </c>
      <c r="T4180">
        <v>44.763689289287591</v>
      </c>
      <c r="U4180">
        <v>-0.25540885036909727</v>
      </c>
    </row>
    <row r="4181" spans="16:21" x14ac:dyDescent="0.3">
      <c r="P4181">
        <f t="shared" si="68"/>
        <v>4177</v>
      </c>
      <c r="Q4181">
        <v>344.91666666666669</v>
      </c>
      <c r="R4181">
        <v>37.676755152054774</v>
      </c>
      <c r="S4181">
        <v>173.75</v>
      </c>
      <c r="T4181">
        <v>41.972122782974544</v>
      </c>
      <c r="U4181">
        <v>0.21734559776295304</v>
      </c>
    </row>
    <row r="4182" spans="16:21" x14ac:dyDescent="0.3">
      <c r="P4182">
        <f t="shared" si="68"/>
        <v>4178</v>
      </c>
      <c r="Q4182">
        <v>332</v>
      </c>
      <c r="R4182">
        <v>44.097000516423499</v>
      </c>
      <c r="S4182">
        <v>194.83333333333334</v>
      </c>
      <c r="T4182">
        <v>42.144412620791343</v>
      </c>
      <c r="U4182">
        <v>0.49895161372541469</v>
      </c>
    </row>
    <row r="4183" spans="16:21" x14ac:dyDescent="0.3">
      <c r="P4183">
        <f t="shared" si="68"/>
        <v>4179</v>
      </c>
      <c r="Q4183">
        <v>306.08333333333331</v>
      </c>
      <c r="R4183">
        <v>45.60195038359528</v>
      </c>
      <c r="S4183">
        <v>181.25</v>
      </c>
      <c r="T4183">
        <v>51.328044788577152</v>
      </c>
      <c r="U4183">
        <v>0.40119821006893935</v>
      </c>
    </row>
    <row r="4184" spans="16:21" x14ac:dyDescent="0.3">
      <c r="P4184">
        <f t="shared" si="68"/>
        <v>4180</v>
      </c>
      <c r="Q4184">
        <v>308.33333333333331</v>
      </c>
      <c r="R4184">
        <v>44.163607669938486</v>
      </c>
      <c r="S4184">
        <v>180.66666666666666</v>
      </c>
      <c r="T4184">
        <v>40.371757304813841</v>
      </c>
      <c r="U4184">
        <v>0.11504516657503013</v>
      </c>
    </row>
    <row r="4185" spans="16:21" x14ac:dyDescent="0.3">
      <c r="P4185">
        <f t="shared" si="68"/>
        <v>4181</v>
      </c>
      <c r="Q4185">
        <v>305.83333333333331</v>
      </c>
      <c r="R4185">
        <v>46.135833703479975</v>
      </c>
      <c r="S4185">
        <v>169.16666666666666</v>
      </c>
      <c r="T4185">
        <v>44.498893414909958</v>
      </c>
      <c r="U4185">
        <v>9.6990666362785957E-2</v>
      </c>
    </row>
    <row r="4186" spans="16:21" x14ac:dyDescent="0.3">
      <c r="P4186">
        <f t="shared" si="68"/>
        <v>4182</v>
      </c>
      <c r="Q4186">
        <v>315.5</v>
      </c>
      <c r="R4186">
        <v>36.285484200109053</v>
      </c>
      <c r="S4186">
        <v>193</v>
      </c>
      <c r="T4186">
        <v>51.677320504699686</v>
      </c>
      <c r="U4186">
        <v>-0.12430609562201865</v>
      </c>
    </row>
    <row r="4187" spans="16:21" x14ac:dyDescent="0.3">
      <c r="P4187">
        <f t="shared" si="68"/>
        <v>4183</v>
      </c>
      <c r="Q4187">
        <v>318.5</v>
      </c>
      <c r="R4187">
        <v>53.261789134596128</v>
      </c>
      <c r="S4187">
        <v>184.5</v>
      </c>
      <c r="T4187">
        <v>50.328918128646478</v>
      </c>
      <c r="U4187">
        <v>0.27293670029205391</v>
      </c>
    </row>
    <row r="4188" spans="16:21" x14ac:dyDescent="0.3">
      <c r="P4188">
        <f t="shared" si="68"/>
        <v>4184</v>
      </c>
      <c r="Q4188">
        <v>329.08333333333331</v>
      </c>
      <c r="R4188">
        <v>52.671293429297506</v>
      </c>
      <c r="S4188">
        <v>176.25</v>
      </c>
      <c r="T4188">
        <v>48.570707595871369</v>
      </c>
      <c r="U4188">
        <v>-6.2906207640305772E-2</v>
      </c>
    </row>
    <row r="4189" spans="16:21" x14ac:dyDescent="0.3">
      <c r="P4189">
        <f t="shared" si="68"/>
        <v>4185</v>
      </c>
      <c r="Q4189">
        <v>319.08333333333331</v>
      </c>
      <c r="R4189">
        <v>50.093473233606666</v>
      </c>
      <c r="S4189">
        <v>183.41666666666666</v>
      </c>
      <c r="T4189">
        <v>45.536116202283658</v>
      </c>
      <c r="U4189">
        <v>0.57754525772648002</v>
      </c>
    </row>
    <row r="4190" spans="16:21" x14ac:dyDescent="0.3">
      <c r="P4190">
        <f t="shared" si="68"/>
        <v>4186</v>
      </c>
      <c r="Q4190">
        <v>301.91666666666669</v>
      </c>
      <c r="R4190">
        <v>52.479361022532849</v>
      </c>
      <c r="S4190">
        <v>189.25</v>
      </c>
      <c r="T4190">
        <v>43.346647138871283</v>
      </c>
      <c r="U4190">
        <v>-0.57490458808580314</v>
      </c>
    </row>
    <row r="4191" spans="16:21" x14ac:dyDescent="0.3">
      <c r="P4191">
        <f t="shared" si="68"/>
        <v>4187</v>
      </c>
      <c r="Q4191">
        <v>310.75</v>
      </c>
      <c r="R4191">
        <v>46.350688922996213</v>
      </c>
      <c r="S4191">
        <v>224.5</v>
      </c>
      <c r="T4191">
        <v>33.019278115560418</v>
      </c>
      <c r="U4191">
        <v>-0.25823977680777799</v>
      </c>
    </row>
    <row r="4192" spans="16:21" x14ac:dyDescent="0.3">
      <c r="P4192">
        <f t="shared" si="68"/>
        <v>4188</v>
      </c>
      <c r="Q4192">
        <v>333.58333333333331</v>
      </c>
      <c r="R4192">
        <v>40.369786932428859</v>
      </c>
      <c r="S4192">
        <v>194.66666666666666</v>
      </c>
      <c r="T4192">
        <v>37.183411094277815</v>
      </c>
      <c r="U4192">
        <v>-0.23544563880994054</v>
      </c>
    </row>
    <row r="4193" spans="16:21" x14ac:dyDescent="0.3">
      <c r="P4193">
        <f t="shared" si="68"/>
        <v>4189</v>
      </c>
      <c r="Q4193">
        <v>316</v>
      </c>
      <c r="R4193">
        <v>37.433577537723096</v>
      </c>
      <c r="S4193">
        <v>181</v>
      </c>
      <c r="T4193">
        <v>43.264514117440193</v>
      </c>
      <c r="U4193">
        <v>0.45703056699694283</v>
      </c>
    </row>
    <row r="4194" spans="16:21" x14ac:dyDescent="0.3">
      <c r="P4194">
        <f t="shared" si="68"/>
        <v>4190</v>
      </c>
      <c r="Q4194">
        <v>314.91666666666669</v>
      </c>
      <c r="R4194">
        <v>51.750201287853365</v>
      </c>
      <c r="S4194">
        <v>172.5</v>
      </c>
      <c r="T4194">
        <v>52.145774691549249</v>
      </c>
      <c r="U4194">
        <v>-0.18506541970859489</v>
      </c>
    </row>
    <row r="4195" spans="16:21" x14ac:dyDescent="0.3">
      <c r="P4195">
        <f t="shared" si="68"/>
        <v>4191</v>
      </c>
      <c r="Q4195">
        <v>338.41666666666669</v>
      </c>
      <c r="R4195">
        <v>48.203089929877791</v>
      </c>
      <c r="S4195">
        <v>189.33333333333334</v>
      </c>
      <c r="T4195">
        <v>48.042279359545461</v>
      </c>
      <c r="U4195">
        <v>0.15884388074932029</v>
      </c>
    </row>
    <row r="4196" spans="16:21" x14ac:dyDescent="0.3">
      <c r="P4196">
        <f t="shared" si="68"/>
        <v>4192</v>
      </c>
      <c r="Q4196">
        <v>317.66666666666669</v>
      </c>
      <c r="R4196">
        <v>43.145279597137375</v>
      </c>
      <c r="S4196">
        <v>187.75</v>
      </c>
      <c r="T4196">
        <v>46.344804553379106</v>
      </c>
      <c r="U4196">
        <v>-0.13789400404790988</v>
      </c>
    </row>
    <row r="4197" spans="16:21" x14ac:dyDescent="0.3">
      <c r="P4197">
        <f t="shared" si="68"/>
        <v>4193</v>
      </c>
      <c r="Q4197">
        <v>321.75</v>
      </c>
      <c r="R4197">
        <v>52.651728798345694</v>
      </c>
      <c r="S4197">
        <v>188.16666666666666</v>
      </c>
      <c r="T4197">
        <v>42.42604974505285</v>
      </c>
      <c r="U4197">
        <v>2.1772879267519972E-3</v>
      </c>
    </row>
    <row r="4198" spans="16:21" x14ac:dyDescent="0.3">
      <c r="P4198">
        <f t="shared" si="68"/>
        <v>4194</v>
      </c>
      <c r="Q4198">
        <v>335.5</v>
      </c>
      <c r="R4198">
        <v>38.139695379438514</v>
      </c>
      <c r="S4198">
        <v>202.91666666666666</v>
      </c>
      <c r="T4198">
        <v>39.839355446897535</v>
      </c>
      <c r="U4198">
        <v>0.18209209705064025</v>
      </c>
    </row>
    <row r="4199" spans="16:21" x14ac:dyDescent="0.3">
      <c r="P4199">
        <f t="shared" si="68"/>
        <v>4195</v>
      </c>
      <c r="Q4199">
        <v>308.5</v>
      </c>
      <c r="R4199">
        <v>56.615930941419983</v>
      </c>
      <c r="S4199">
        <v>193.58333333333334</v>
      </c>
      <c r="T4199">
        <v>44.303618430785171</v>
      </c>
      <c r="U4199">
        <v>-0.52750521124946148</v>
      </c>
    </row>
    <row r="4200" spans="16:21" x14ac:dyDescent="0.3">
      <c r="P4200">
        <f t="shared" si="68"/>
        <v>4196</v>
      </c>
      <c r="Q4200">
        <v>308.41666666666669</v>
      </c>
      <c r="R4200">
        <v>44.02366787687437</v>
      </c>
      <c r="S4200">
        <v>183.25</v>
      </c>
      <c r="T4200">
        <v>38.905771948505162</v>
      </c>
      <c r="U4200">
        <v>8.0013704034726935E-3</v>
      </c>
    </row>
    <row r="4201" spans="16:21" x14ac:dyDescent="0.3">
      <c r="P4201">
        <f t="shared" si="68"/>
        <v>4197</v>
      </c>
      <c r="Q4201">
        <v>336.75</v>
      </c>
      <c r="R4201">
        <v>50.109198937738149</v>
      </c>
      <c r="S4201">
        <v>169.91666666666666</v>
      </c>
      <c r="T4201">
        <v>39.628865359696732</v>
      </c>
      <c r="U4201">
        <v>1.8254877079598116E-2</v>
      </c>
    </row>
    <row r="4202" spans="16:21" x14ac:dyDescent="0.3">
      <c r="P4202">
        <f t="shared" si="68"/>
        <v>4198</v>
      </c>
      <c r="Q4202">
        <v>318.83333333333331</v>
      </c>
      <c r="R4202">
        <v>45.532871908572069</v>
      </c>
      <c r="S4202">
        <v>190.75</v>
      </c>
      <c r="T4202">
        <v>45.45552271676727</v>
      </c>
      <c r="U4202">
        <v>8.927424155191957E-2</v>
      </c>
    </row>
    <row r="4203" spans="16:21" x14ac:dyDescent="0.3">
      <c r="P4203">
        <f t="shared" si="68"/>
        <v>4199</v>
      </c>
      <c r="Q4203">
        <v>352.83333333333331</v>
      </c>
      <c r="R4203">
        <v>38.173844766311284</v>
      </c>
      <c r="S4203">
        <v>184</v>
      </c>
      <c r="T4203">
        <v>38.576959680381997</v>
      </c>
      <c r="U4203">
        <v>-0.33712083281354333</v>
      </c>
    </row>
    <row r="4204" spans="16:21" x14ac:dyDescent="0.3">
      <c r="P4204">
        <f t="shared" si="68"/>
        <v>4200</v>
      </c>
      <c r="Q4204">
        <v>317</v>
      </c>
      <c r="R4204">
        <v>40.339468604243258</v>
      </c>
      <c r="S4204">
        <v>193.83333333333334</v>
      </c>
      <c r="T4204">
        <v>44.230457078051266</v>
      </c>
      <c r="U4204">
        <v>0.20441682515807402</v>
      </c>
    </row>
    <row r="4205" spans="16:21" x14ac:dyDescent="0.3">
      <c r="P4205">
        <f t="shared" si="68"/>
        <v>4201</v>
      </c>
      <c r="Q4205">
        <v>316.33333333333331</v>
      </c>
      <c r="R4205">
        <v>47.48652121360022</v>
      </c>
      <c r="S4205">
        <v>212.33333333333334</v>
      </c>
      <c r="T4205">
        <v>29.323689874890988</v>
      </c>
      <c r="U4205">
        <v>0.41526084065499896</v>
      </c>
    </row>
    <row r="4206" spans="16:21" x14ac:dyDescent="0.3">
      <c r="P4206">
        <f t="shared" si="68"/>
        <v>4202</v>
      </c>
      <c r="Q4206">
        <v>313.58333333333331</v>
      </c>
      <c r="R4206">
        <v>52.508801571015212</v>
      </c>
      <c r="S4206">
        <v>193.91666666666666</v>
      </c>
      <c r="T4206">
        <v>45.824682379166767</v>
      </c>
      <c r="U4206">
        <v>8.1780555318873543E-2</v>
      </c>
    </row>
    <row r="4207" spans="16:21" x14ac:dyDescent="0.3">
      <c r="P4207">
        <f t="shared" si="68"/>
        <v>4203</v>
      </c>
      <c r="Q4207">
        <v>336.66666666666669</v>
      </c>
      <c r="R4207">
        <v>36.056353199687472</v>
      </c>
      <c r="S4207">
        <v>173.83333333333334</v>
      </c>
      <c r="T4207">
        <v>42.187532267103279</v>
      </c>
      <c r="U4207">
        <v>-0.1740135422826663</v>
      </c>
    </row>
    <row r="4208" spans="16:21" x14ac:dyDescent="0.3">
      <c r="P4208">
        <f t="shared" si="68"/>
        <v>4204</v>
      </c>
      <c r="Q4208">
        <v>319.91666666666669</v>
      </c>
      <c r="R4208">
        <v>48.184226640776373</v>
      </c>
      <c r="S4208">
        <v>173.41666666666666</v>
      </c>
      <c r="T4208">
        <v>44.791351302624854</v>
      </c>
      <c r="U4208">
        <v>-0.36694869917314449</v>
      </c>
    </row>
    <row r="4209" spans="16:21" x14ac:dyDescent="0.3">
      <c r="P4209">
        <f t="shared" si="68"/>
        <v>4205</v>
      </c>
      <c r="Q4209">
        <v>337.91666666666669</v>
      </c>
      <c r="R4209">
        <v>43.120251165850917</v>
      </c>
      <c r="S4209">
        <v>168.33333333333334</v>
      </c>
      <c r="T4209">
        <v>43.094680822016969</v>
      </c>
      <c r="U4209">
        <v>-0.34321899148205043</v>
      </c>
    </row>
    <row r="4210" spans="16:21" x14ac:dyDescent="0.3">
      <c r="P4210">
        <f t="shared" si="68"/>
        <v>4206</v>
      </c>
      <c r="Q4210">
        <v>342.5</v>
      </c>
      <c r="R4210">
        <v>52.602281319349636</v>
      </c>
      <c r="S4210">
        <v>204.41666666666666</v>
      </c>
      <c r="T4210">
        <v>29.392201604362967</v>
      </c>
      <c r="U4210">
        <v>0.19377240672818727</v>
      </c>
    </row>
    <row r="4211" spans="16:21" x14ac:dyDescent="0.3">
      <c r="P4211">
        <f t="shared" si="68"/>
        <v>4207</v>
      </c>
      <c r="Q4211">
        <v>328.75</v>
      </c>
      <c r="R4211">
        <v>43.40323615919565</v>
      </c>
      <c r="S4211">
        <v>188.66666666666666</v>
      </c>
      <c r="T4211">
        <v>42.517019764994956</v>
      </c>
      <c r="U4211">
        <v>0.17040131816749715</v>
      </c>
    </row>
    <row r="4212" spans="16:21" x14ac:dyDescent="0.3">
      <c r="P4212">
        <f t="shared" si="68"/>
        <v>4208</v>
      </c>
      <c r="Q4212">
        <v>329.08333333333331</v>
      </c>
      <c r="R4212">
        <v>48.752544611134027</v>
      </c>
      <c r="S4212">
        <v>181.16666666666666</v>
      </c>
      <c r="T4212">
        <v>51.581944221762051</v>
      </c>
      <c r="U4212">
        <v>-0.38312726901010519</v>
      </c>
    </row>
    <row r="4213" spans="16:21" x14ac:dyDescent="0.3">
      <c r="P4213">
        <f t="shared" si="68"/>
        <v>4209</v>
      </c>
      <c r="Q4213">
        <v>313.58333333333331</v>
      </c>
      <c r="R4213">
        <v>39.589847948761658</v>
      </c>
      <c r="S4213">
        <v>194.41666666666666</v>
      </c>
      <c r="T4213">
        <v>31.102348152608386</v>
      </c>
      <c r="U4213">
        <v>-0.13177961894338233</v>
      </c>
    </row>
    <row r="4214" spans="16:21" x14ac:dyDescent="0.3">
      <c r="P4214">
        <f t="shared" si="68"/>
        <v>4210</v>
      </c>
      <c r="Q4214">
        <v>317.5</v>
      </c>
      <c r="R4214">
        <v>50.274699944857495</v>
      </c>
      <c r="S4214">
        <v>198.58333333333334</v>
      </c>
      <c r="T4214">
        <v>39.58525513676053</v>
      </c>
      <c r="U4214">
        <v>0.33937821896571829</v>
      </c>
    </row>
    <row r="4215" spans="16:21" x14ac:dyDescent="0.3">
      <c r="P4215">
        <f t="shared" si="68"/>
        <v>4211</v>
      </c>
      <c r="Q4215">
        <v>309.83333333333331</v>
      </c>
      <c r="R4215">
        <v>49.739015842391815</v>
      </c>
      <c r="S4215">
        <v>178.75</v>
      </c>
      <c r="T4215">
        <v>49.171545726069148</v>
      </c>
      <c r="U4215">
        <v>5.7298043831707779E-2</v>
      </c>
    </row>
    <row r="4216" spans="16:21" x14ac:dyDescent="0.3">
      <c r="P4216">
        <f t="shared" si="68"/>
        <v>4212</v>
      </c>
      <c r="Q4216">
        <v>338.75</v>
      </c>
      <c r="R4216">
        <v>37.433881104494823</v>
      </c>
      <c r="S4216">
        <v>192.5</v>
      </c>
      <c r="T4216">
        <v>27.381148126535393</v>
      </c>
      <c r="U4216">
        <v>-0.18505856600562196</v>
      </c>
    </row>
    <row r="4217" spans="16:21" x14ac:dyDescent="0.3">
      <c r="P4217">
        <f t="shared" si="68"/>
        <v>4213</v>
      </c>
      <c r="Q4217">
        <v>310.33333333333331</v>
      </c>
      <c r="R4217">
        <v>36.748118896404065</v>
      </c>
      <c r="S4217">
        <v>171.16666666666666</v>
      </c>
      <c r="T4217">
        <v>42.193996413391979</v>
      </c>
      <c r="U4217">
        <v>6.0350042089588635E-2</v>
      </c>
    </row>
    <row r="4218" spans="16:21" x14ac:dyDescent="0.3">
      <c r="P4218">
        <f t="shared" si="68"/>
        <v>4214</v>
      </c>
      <c r="Q4218">
        <v>336.5</v>
      </c>
      <c r="R4218">
        <v>43.351627839835913</v>
      </c>
      <c r="S4218">
        <v>187.83333333333334</v>
      </c>
      <c r="T4218">
        <v>42.421763996869132</v>
      </c>
      <c r="U4218">
        <v>0.28517649077236978</v>
      </c>
    </row>
    <row r="4219" spans="16:21" x14ac:dyDescent="0.3">
      <c r="P4219">
        <f t="shared" si="68"/>
        <v>4215</v>
      </c>
      <c r="Q4219">
        <v>311.83333333333331</v>
      </c>
      <c r="R4219">
        <v>46.306946923041046</v>
      </c>
      <c r="S4219">
        <v>187.08333333333334</v>
      </c>
      <c r="T4219">
        <v>42.951258492163042</v>
      </c>
      <c r="U4219">
        <v>-0.23789871729775589</v>
      </c>
    </row>
    <row r="4220" spans="16:21" x14ac:dyDescent="0.3">
      <c r="P4220">
        <f t="shared" si="68"/>
        <v>4216</v>
      </c>
      <c r="Q4220">
        <v>339.58333333333331</v>
      </c>
      <c r="R4220">
        <v>47.084949020280689</v>
      </c>
      <c r="S4220">
        <v>177.41666666666666</v>
      </c>
      <c r="T4220">
        <v>43.254969936903507</v>
      </c>
      <c r="U4220">
        <v>-0.73551493881892582</v>
      </c>
    </row>
    <row r="4221" spans="16:21" x14ac:dyDescent="0.3">
      <c r="P4221">
        <f t="shared" si="68"/>
        <v>4217</v>
      </c>
      <c r="Q4221">
        <v>336.33333333333331</v>
      </c>
      <c r="R4221">
        <v>47.333119931230492</v>
      </c>
      <c r="S4221">
        <v>189.25</v>
      </c>
      <c r="T4221">
        <v>34.139087168922266</v>
      </c>
      <c r="U4221">
        <v>0.63729941383471789</v>
      </c>
    </row>
    <row r="4222" spans="16:21" x14ac:dyDescent="0.3">
      <c r="P4222">
        <f t="shared" si="68"/>
        <v>4218</v>
      </c>
      <c r="Q4222">
        <v>349.41666666666669</v>
      </c>
      <c r="R4222">
        <v>34.984303839743838</v>
      </c>
      <c r="S4222">
        <v>196.41666666666666</v>
      </c>
      <c r="T4222">
        <v>41.844861383955212</v>
      </c>
      <c r="U4222">
        <v>5.706477031942226E-2</v>
      </c>
    </row>
    <row r="4223" spans="16:21" x14ac:dyDescent="0.3">
      <c r="P4223">
        <f t="shared" si="68"/>
        <v>4219</v>
      </c>
      <c r="Q4223">
        <v>308.75</v>
      </c>
      <c r="R4223">
        <v>43.208006412953353</v>
      </c>
      <c r="S4223">
        <v>198</v>
      </c>
      <c r="T4223">
        <v>41.012193308819754</v>
      </c>
      <c r="U4223">
        <v>-0.6340865791060436</v>
      </c>
    </row>
    <row r="4224" spans="16:21" x14ac:dyDescent="0.3">
      <c r="P4224">
        <f t="shared" si="68"/>
        <v>4220</v>
      </c>
      <c r="Q4224">
        <v>304.83333333333331</v>
      </c>
      <c r="R4224">
        <v>46.727125338760672</v>
      </c>
      <c r="S4224">
        <v>174.58333333333334</v>
      </c>
      <c r="T4224">
        <v>45.67565162660685</v>
      </c>
      <c r="U4224">
        <v>-0.26177868247939673</v>
      </c>
    </row>
    <row r="4225" spans="16:21" x14ac:dyDescent="0.3">
      <c r="P4225">
        <f t="shared" si="68"/>
        <v>4221</v>
      </c>
      <c r="Q4225">
        <v>311.75</v>
      </c>
      <c r="R4225">
        <v>62.789873242571382</v>
      </c>
      <c r="S4225">
        <v>200.91666666666666</v>
      </c>
      <c r="T4225">
        <v>35.395064713327024</v>
      </c>
      <c r="U4225">
        <v>0.19077007914224314</v>
      </c>
    </row>
    <row r="4226" spans="16:21" x14ac:dyDescent="0.3">
      <c r="P4226">
        <f t="shared" si="68"/>
        <v>4222</v>
      </c>
      <c r="Q4226">
        <v>307.66666666666669</v>
      </c>
      <c r="R4226">
        <v>42.313404996812174</v>
      </c>
      <c r="S4226">
        <v>180.5</v>
      </c>
      <c r="T4226">
        <v>41.890550030026844</v>
      </c>
      <c r="U4226">
        <v>0.11442287286071935</v>
      </c>
    </row>
    <row r="4227" spans="16:21" x14ac:dyDescent="0.3">
      <c r="P4227">
        <f t="shared" si="68"/>
        <v>4223</v>
      </c>
      <c r="Q4227">
        <v>308.75</v>
      </c>
      <c r="R4227">
        <v>42.30651142662213</v>
      </c>
      <c r="S4227">
        <v>181.16666666666666</v>
      </c>
      <c r="T4227">
        <v>37.272542497694282</v>
      </c>
      <c r="U4227">
        <v>4.6899545974591735E-2</v>
      </c>
    </row>
    <row r="4228" spans="16:21" x14ac:dyDescent="0.3">
      <c r="P4228">
        <f t="shared" si="68"/>
        <v>4224</v>
      </c>
      <c r="Q4228">
        <v>321.25</v>
      </c>
      <c r="R4228">
        <v>55.643549001250321</v>
      </c>
      <c r="S4228">
        <v>190.75</v>
      </c>
      <c r="T4228">
        <v>37.433881104494823</v>
      </c>
      <c r="U4228">
        <v>-0.47953094992409256</v>
      </c>
    </row>
    <row r="4229" spans="16:21" x14ac:dyDescent="0.3">
      <c r="P4229">
        <f t="shared" si="68"/>
        <v>4225</v>
      </c>
      <c r="Q4229">
        <v>325</v>
      </c>
      <c r="R4229">
        <v>46.985490990691623</v>
      </c>
      <c r="S4229">
        <v>186.5</v>
      </c>
      <c r="T4229">
        <v>49.159295800859105</v>
      </c>
      <c r="U4229">
        <v>-0.34009629236139871</v>
      </c>
    </row>
    <row r="4230" spans="16:21" x14ac:dyDescent="0.3">
      <c r="P4230">
        <f t="shared" ref="P4230:P4293" si="69">P4229+1</f>
        <v>4226</v>
      </c>
      <c r="Q4230">
        <v>332.75</v>
      </c>
      <c r="R4230">
        <v>58.846680604617099</v>
      </c>
      <c r="S4230">
        <v>170.25</v>
      </c>
      <c r="T4230">
        <v>30.840130290964019</v>
      </c>
      <c r="U4230">
        <v>0.19755067451869868</v>
      </c>
    </row>
    <row r="4231" spans="16:21" x14ac:dyDescent="0.3">
      <c r="P4231">
        <f t="shared" si="69"/>
        <v>4227</v>
      </c>
      <c r="Q4231">
        <v>315.91666666666669</v>
      </c>
      <c r="R4231">
        <v>46.994116330632039</v>
      </c>
      <c r="S4231">
        <v>163.58333333333334</v>
      </c>
      <c r="T4231">
        <v>48.960946094047699</v>
      </c>
      <c r="U4231">
        <v>-0.17232234850274014</v>
      </c>
    </row>
    <row r="4232" spans="16:21" x14ac:dyDescent="0.3">
      <c r="P4232">
        <f t="shared" si="69"/>
        <v>4228</v>
      </c>
      <c r="Q4232">
        <v>324.08333333333331</v>
      </c>
      <c r="R4232">
        <v>55.460810624724218</v>
      </c>
      <c r="S4232">
        <v>196</v>
      </c>
      <c r="T4232">
        <v>38.718095370135515</v>
      </c>
      <c r="U4232">
        <v>4.2335736221703647E-2</v>
      </c>
    </row>
    <row r="4233" spans="16:21" x14ac:dyDescent="0.3">
      <c r="P4233">
        <f t="shared" si="69"/>
        <v>4229</v>
      </c>
      <c r="Q4233">
        <v>321.91666666666669</v>
      </c>
      <c r="R4233">
        <v>48.929370865905689</v>
      </c>
      <c r="S4233">
        <v>205.41666666666666</v>
      </c>
      <c r="T4233">
        <v>38.967255095746374</v>
      </c>
      <c r="U4233">
        <v>-3.0447767040379686E-2</v>
      </c>
    </row>
    <row r="4234" spans="16:21" x14ac:dyDescent="0.3">
      <c r="P4234">
        <f t="shared" si="69"/>
        <v>4230</v>
      </c>
      <c r="Q4234">
        <v>324.16666666666669</v>
      </c>
      <c r="R4234">
        <v>46.183100674151305</v>
      </c>
      <c r="S4234">
        <v>185.25</v>
      </c>
      <c r="T4234">
        <v>45.253076238979702</v>
      </c>
      <c r="U4234">
        <v>-5.7614007216549051E-2</v>
      </c>
    </row>
    <row r="4235" spans="16:21" x14ac:dyDescent="0.3">
      <c r="P4235">
        <f t="shared" si="69"/>
        <v>4231</v>
      </c>
      <c r="Q4235">
        <v>309.5</v>
      </c>
      <c r="R4235">
        <v>52.92275674809639</v>
      </c>
      <c r="S4235">
        <v>161.91666666666666</v>
      </c>
      <c r="T4235">
        <v>50.555924629577461</v>
      </c>
      <c r="U4235">
        <v>-0.49381356249062208</v>
      </c>
    </row>
    <row r="4236" spans="16:21" x14ac:dyDescent="0.3">
      <c r="P4236">
        <f t="shared" si="69"/>
        <v>4232</v>
      </c>
      <c r="Q4236">
        <v>311.58333333333331</v>
      </c>
      <c r="R4236">
        <v>52.491485601057889</v>
      </c>
      <c r="S4236">
        <v>192.83333333333334</v>
      </c>
      <c r="T4236">
        <v>39.233180144393422</v>
      </c>
      <c r="U4236">
        <v>-0.20128615651615223</v>
      </c>
    </row>
    <row r="4237" spans="16:21" x14ac:dyDescent="0.3">
      <c r="P4237">
        <f t="shared" si="69"/>
        <v>4233</v>
      </c>
      <c r="Q4237">
        <v>324.25</v>
      </c>
      <c r="R4237">
        <v>50.779603994302498</v>
      </c>
      <c r="S4237">
        <v>189.91666666666666</v>
      </c>
      <c r="T4237">
        <v>46.804153532339306</v>
      </c>
      <c r="U4237">
        <v>-0.59003788616492092</v>
      </c>
    </row>
    <row r="4238" spans="16:21" x14ac:dyDescent="0.3">
      <c r="P4238">
        <f t="shared" si="69"/>
        <v>4234</v>
      </c>
      <c r="Q4238">
        <v>302.91666666666669</v>
      </c>
      <c r="R4238">
        <v>33.549036927874482</v>
      </c>
      <c r="S4238">
        <v>183.91666666666666</v>
      </c>
      <c r="T4238">
        <v>50.633187703024376</v>
      </c>
      <c r="U4238">
        <v>1.0698945840686102E-2</v>
      </c>
    </row>
    <row r="4239" spans="16:21" x14ac:dyDescent="0.3">
      <c r="P4239">
        <f t="shared" si="69"/>
        <v>4235</v>
      </c>
      <c r="Q4239">
        <v>328.41666666666669</v>
      </c>
      <c r="R4239">
        <v>57.38460093302411</v>
      </c>
      <c r="S4239">
        <v>190.33333333333334</v>
      </c>
      <c r="T4239">
        <v>39.416962968967709</v>
      </c>
      <c r="U4239">
        <v>-0.31315485885352962</v>
      </c>
    </row>
    <row r="4240" spans="16:21" x14ac:dyDescent="0.3">
      <c r="P4240">
        <f t="shared" si="69"/>
        <v>4236</v>
      </c>
      <c r="Q4240">
        <v>316.25</v>
      </c>
      <c r="R4240">
        <v>43.668430452465522</v>
      </c>
      <c r="S4240">
        <v>178.58333333333334</v>
      </c>
      <c r="T4240">
        <v>45.060481241293587</v>
      </c>
      <c r="U4240">
        <v>0.27573437601204021</v>
      </c>
    </row>
    <row r="4241" spans="16:21" x14ac:dyDescent="0.3">
      <c r="P4241">
        <f t="shared" si="69"/>
        <v>4237</v>
      </c>
      <c r="Q4241">
        <v>301.5</v>
      </c>
      <c r="R4241">
        <v>45.886222927426203</v>
      </c>
      <c r="S4241">
        <v>184.16666666666666</v>
      </c>
      <c r="T4241">
        <v>41.476901202155098</v>
      </c>
      <c r="U4241">
        <v>-2.3978522484515423E-2</v>
      </c>
    </row>
    <row r="4242" spans="16:21" x14ac:dyDescent="0.3">
      <c r="P4242">
        <f t="shared" si="69"/>
        <v>4238</v>
      </c>
      <c r="Q4242">
        <v>331</v>
      </c>
      <c r="R4242">
        <v>53.597828992667907</v>
      </c>
      <c r="S4242">
        <v>213.08333333333334</v>
      </c>
      <c r="T4242">
        <v>35.520693925790546</v>
      </c>
      <c r="U4242">
        <v>0.11932870588708565</v>
      </c>
    </row>
    <row r="4243" spans="16:21" x14ac:dyDescent="0.3">
      <c r="P4243">
        <f t="shared" si="69"/>
        <v>4239</v>
      </c>
      <c r="Q4243">
        <v>333.58333333333331</v>
      </c>
      <c r="R4243">
        <v>44.215296269983661</v>
      </c>
      <c r="S4243">
        <v>185.91666666666666</v>
      </c>
      <c r="T4243">
        <v>45.046356594337837</v>
      </c>
      <c r="U4243">
        <v>7.0545210046182888E-2</v>
      </c>
    </row>
    <row r="4244" spans="16:21" x14ac:dyDescent="0.3">
      <c r="P4244">
        <f t="shared" si="69"/>
        <v>4240</v>
      </c>
      <c r="Q4244">
        <v>349.16666666666669</v>
      </c>
      <c r="R4244">
        <v>39.709933113501904</v>
      </c>
      <c r="S4244">
        <v>175.25</v>
      </c>
      <c r="T4244">
        <v>34.926220939158434</v>
      </c>
      <c r="U4244">
        <v>-0.37299841813813744</v>
      </c>
    </row>
    <row r="4245" spans="16:21" x14ac:dyDescent="0.3">
      <c r="P4245">
        <f t="shared" si="69"/>
        <v>4241</v>
      </c>
      <c r="Q4245">
        <v>326.33333333333331</v>
      </c>
      <c r="R4245">
        <v>50.404425010172147</v>
      </c>
      <c r="S4245">
        <v>174.41666666666666</v>
      </c>
      <c r="T4245">
        <v>47.057910808884955</v>
      </c>
      <c r="U4245">
        <v>-0.11393370515914215</v>
      </c>
    </row>
    <row r="4246" spans="16:21" x14ac:dyDescent="0.3">
      <c r="P4246">
        <f t="shared" si="69"/>
        <v>4242</v>
      </c>
      <c r="Q4246">
        <v>328.33333333333331</v>
      </c>
      <c r="R4246">
        <v>50.02787101994133</v>
      </c>
      <c r="S4246">
        <v>186.91666666666666</v>
      </c>
      <c r="T4246">
        <v>50.91072102368534</v>
      </c>
      <c r="U4246">
        <v>-9.0541867434948062E-3</v>
      </c>
    </row>
    <row r="4247" spans="16:21" x14ac:dyDescent="0.3">
      <c r="P4247">
        <f t="shared" si="69"/>
        <v>4243</v>
      </c>
      <c r="Q4247">
        <v>308.33333333333331</v>
      </c>
      <c r="R4247">
        <v>44.037862497325413</v>
      </c>
      <c r="S4247">
        <v>200.25</v>
      </c>
      <c r="T4247">
        <v>45.140437424875394</v>
      </c>
      <c r="U4247">
        <v>0.35762022624308948</v>
      </c>
    </row>
    <row r="4248" spans="16:21" x14ac:dyDescent="0.3">
      <c r="P4248">
        <f t="shared" si="69"/>
        <v>4244</v>
      </c>
      <c r="Q4248">
        <v>315.5</v>
      </c>
      <c r="R4248">
        <v>47.679803233273063</v>
      </c>
      <c r="S4248">
        <v>204.08333333333334</v>
      </c>
      <c r="T4248">
        <v>47.459951218864219</v>
      </c>
      <c r="U4248">
        <v>-0.72383587440949848</v>
      </c>
    </row>
    <row r="4249" spans="16:21" x14ac:dyDescent="0.3">
      <c r="P4249">
        <f t="shared" si="69"/>
        <v>4245</v>
      </c>
      <c r="Q4249">
        <v>322.66666666666669</v>
      </c>
      <c r="R4249">
        <v>51.184751517212575</v>
      </c>
      <c r="S4249">
        <v>184.41666666666666</v>
      </c>
      <c r="T4249">
        <v>40.962196171000365</v>
      </c>
      <c r="U4249">
        <v>-0.18862793806228451</v>
      </c>
    </row>
    <row r="4250" spans="16:21" x14ac:dyDescent="0.3">
      <c r="P4250">
        <f t="shared" si="69"/>
        <v>4246</v>
      </c>
      <c r="Q4250">
        <v>319.33333333333331</v>
      </c>
      <c r="R4250">
        <v>40.349233029397389</v>
      </c>
      <c r="S4250">
        <v>188.33333333333334</v>
      </c>
      <c r="T4250">
        <v>46.445145226939673</v>
      </c>
      <c r="U4250">
        <v>-0.10460383383243312</v>
      </c>
    </row>
    <row r="4251" spans="16:21" x14ac:dyDescent="0.3">
      <c r="P4251">
        <f t="shared" si="69"/>
        <v>4247</v>
      </c>
      <c r="Q4251">
        <v>312.25</v>
      </c>
      <c r="R4251">
        <v>48.147736659728309</v>
      </c>
      <c r="S4251">
        <v>174.91666666666666</v>
      </c>
      <c r="T4251">
        <v>35.160562445944365</v>
      </c>
      <c r="U4251">
        <v>0.10467504772263231</v>
      </c>
    </row>
    <row r="4252" spans="16:21" x14ac:dyDescent="0.3">
      <c r="P4252">
        <f t="shared" si="69"/>
        <v>4248</v>
      </c>
      <c r="Q4252">
        <v>304.91666666666669</v>
      </c>
      <c r="R4252">
        <v>51.395893598495647</v>
      </c>
      <c r="S4252">
        <v>192.91666666666666</v>
      </c>
      <c r="T4252">
        <v>43.905804820885571</v>
      </c>
      <c r="U4252">
        <v>-0.70336117016246646</v>
      </c>
    </row>
    <row r="4253" spans="16:21" x14ac:dyDescent="0.3">
      <c r="P4253">
        <f t="shared" si="69"/>
        <v>4249</v>
      </c>
      <c r="Q4253">
        <v>320.41666666666669</v>
      </c>
      <c r="R4253">
        <v>52.016532919541106</v>
      </c>
      <c r="S4253">
        <v>196.58333333333334</v>
      </c>
      <c r="T4253">
        <v>55.982884289158733</v>
      </c>
      <c r="U4253">
        <v>3.602863532993867E-2</v>
      </c>
    </row>
    <row r="4254" spans="16:21" x14ac:dyDescent="0.3">
      <c r="P4254">
        <f t="shared" si="69"/>
        <v>4250</v>
      </c>
      <c r="Q4254">
        <v>305.25</v>
      </c>
      <c r="R4254">
        <v>47.14797788009384</v>
      </c>
      <c r="S4254">
        <v>194.41666666666666</v>
      </c>
      <c r="T4254">
        <v>44.69992542872231</v>
      </c>
      <c r="U4254">
        <v>0.24124751670458786</v>
      </c>
    </row>
    <row r="4255" spans="16:21" x14ac:dyDescent="0.3">
      <c r="P4255">
        <f t="shared" si="69"/>
        <v>4251</v>
      </c>
      <c r="Q4255">
        <v>322.25</v>
      </c>
      <c r="R4255">
        <v>56.555885474618663</v>
      </c>
      <c r="S4255">
        <v>178.58333333333334</v>
      </c>
      <c r="T4255">
        <v>52.659210250842406</v>
      </c>
      <c r="U4255">
        <v>-0.36061429885488594</v>
      </c>
    </row>
    <row r="4256" spans="16:21" x14ac:dyDescent="0.3">
      <c r="P4256">
        <f t="shared" si="69"/>
        <v>4252</v>
      </c>
      <c r="Q4256">
        <v>311.25</v>
      </c>
      <c r="R4256">
        <v>45.313303284415873</v>
      </c>
      <c r="S4256">
        <v>164.25</v>
      </c>
      <c r="T4256">
        <v>22.087120887315962</v>
      </c>
      <c r="U4256">
        <v>0.40123098431119825</v>
      </c>
    </row>
    <row r="4257" spans="16:21" x14ac:dyDescent="0.3">
      <c r="P4257">
        <f t="shared" si="69"/>
        <v>4253</v>
      </c>
      <c r="Q4257">
        <v>308</v>
      </c>
      <c r="R4257">
        <v>38.224218881370341</v>
      </c>
      <c r="S4257">
        <v>206.66666666666666</v>
      </c>
      <c r="T4257">
        <v>36.332638303054843</v>
      </c>
      <c r="U4257">
        <v>7.9991338891986591E-2</v>
      </c>
    </row>
    <row r="4258" spans="16:21" x14ac:dyDescent="0.3">
      <c r="P4258">
        <f t="shared" si="69"/>
        <v>4254</v>
      </c>
      <c r="Q4258">
        <v>308.75</v>
      </c>
      <c r="R4258">
        <v>31.603006186120965</v>
      </c>
      <c r="S4258">
        <v>183.16666666666666</v>
      </c>
      <c r="T4258">
        <v>39.675578321576069</v>
      </c>
      <c r="U4258">
        <v>-3.9912871706279586E-2</v>
      </c>
    </row>
    <row r="4259" spans="16:21" x14ac:dyDescent="0.3">
      <c r="P4259">
        <f t="shared" si="69"/>
        <v>4255</v>
      </c>
      <c r="Q4259">
        <v>326.33333333333331</v>
      </c>
      <c r="R4259">
        <v>42.976385340902091</v>
      </c>
      <c r="S4259">
        <v>172.58333333333334</v>
      </c>
      <c r="T4259">
        <v>51.24532499002553</v>
      </c>
      <c r="U4259">
        <v>0.2665623459387037</v>
      </c>
    </row>
    <row r="4260" spans="16:21" x14ac:dyDescent="0.3">
      <c r="P4260">
        <f t="shared" si="69"/>
        <v>4256</v>
      </c>
      <c r="Q4260">
        <v>323.75</v>
      </c>
      <c r="R4260">
        <v>49.644417428530488</v>
      </c>
      <c r="S4260">
        <v>181.91666666666666</v>
      </c>
      <c r="T4260">
        <v>46.235480931528102</v>
      </c>
      <c r="U4260">
        <v>0.26705368462651946</v>
      </c>
    </row>
    <row r="4261" spans="16:21" x14ac:dyDescent="0.3">
      <c r="P4261">
        <f t="shared" si="69"/>
        <v>4257</v>
      </c>
      <c r="Q4261">
        <v>321.83333333333331</v>
      </c>
      <c r="R4261">
        <v>47.802307539078207</v>
      </c>
      <c r="S4261">
        <v>205.33333333333334</v>
      </c>
      <c r="T4261">
        <v>34.160938174612518</v>
      </c>
      <c r="U4261">
        <v>0.16693863415137214</v>
      </c>
    </row>
    <row r="4262" spans="16:21" x14ac:dyDescent="0.3">
      <c r="P4262">
        <f t="shared" si="69"/>
        <v>4258</v>
      </c>
      <c r="Q4262">
        <v>307.66666666666669</v>
      </c>
      <c r="R4262">
        <v>46.499918540169844</v>
      </c>
      <c r="S4262">
        <v>183.75</v>
      </c>
      <c r="T4262">
        <v>46.226959863069276</v>
      </c>
      <c r="U4262">
        <v>0.23159182730806854</v>
      </c>
    </row>
    <row r="4263" spans="16:21" x14ac:dyDescent="0.3">
      <c r="P4263">
        <f t="shared" si="69"/>
        <v>4259</v>
      </c>
      <c r="Q4263">
        <v>326</v>
      </c>
      <c r="R4263">
        <v>42.347050986730203</v>
      </c>
      <c r="S4263">
        <v>194</v>
      </c>
      <c r="T4263">
        <v>42.241728614767133</v>
      </c>
      <c r="U4263">
        <v>8.8580850960722726E-2</v>
      </c>
    </row>
    <row r="4264" spans="16:21" x14ac:dyDescent="0.3">
      <c r="P4264">
        <f t="shared" si="69"/>
        <v>4260</v>
      </c>
      <c r="Q4264">
        <v>313</v>
      </c>
      <c r="R4264">
        <v>47.589150788044876</v>
      </c>
      <c r="S4264">
        <v>197.33333333333334</v>
      </c>
      <c r="T4264">
        <v>34.224747381585374</v>
      </c>
      <c r="U4264">
        <v>-0.14082389725540784</v>
      </c>
    </row>
    <row r="4265" spans="16:21" x14ac:dyDescent="0.3">
      <c r="P4265">
        <f t="shared" si="69"/>
        <v>4261</v>
      </c>
      <c r="Q4265">
        <v>313.58333333333331</v>
      </c>
      <c r="R4265">
        <v>48.676031685071329</v>
      </c>
      <c r="S4265">
        <v>173.75</v>
      </c>
      <c r="T4265">
        <v>54.926603919975044</v>
      </c>
      <c r="U4265">
        <v>-9.1950954205468963E-2</v>
      </c>
    </row>
    <row r="4266" spans="16:21" x14ac:dyDescent="0.3">
      <c r="P4266">
        <f t="shared" si="69"/>
        <v>4262</v>
      </c>
      <c r="Q4266">
        <v>332.83333333333331</v>
      </c>
      <c r="R4266">
        <v>48.493360995151363</v>
      </c>
      <c r="S4266">
        <v>169.5</v>
      </c>
      <c r="T4266">
        <v>42.683827041504735</v>
      </c>
      <c r="U4266">
        <v>9.9259050655853085E-3</v>
      </c>
    </row>
    <row r="4267" spans="16:21" x14ac:dyDescent="0.3">
      <c r="P4267">
        <f t="shared" si="69"/>
        <v>4263</v>
      </c>
      <c r="Q4267">
        <v>333.41666666666669</v>
      </c>
      <c r="R4267">
        <v>37.124993623099229</v>
      </c>
      <c r="S4267">
        <v>195.33333333333334</v>
      </c>
      <c r="T4267">
        <v>47.683298645301072</v>
      </c>
      <c r="U4267">
        <v>-0.47973234641358953</v>
      </c>
    </row>
    <row r="4268" spans="16:21" x14ac:dyDescent="0.3">
      <c r="P4268">
        <f t="shared" si="69"/>
        <v>4264</v>
      </c>
      <c r="Q4268">
        <v>344.58333333333331</v>
      </c>
      <c r="R4268">
        <v>44.636834225748771</v>
      </c>
      <c r="S4268">
        <v>182.66666666666666</v>
      </c>
      <c r="T4268">
        <v>44.939015916185276</v>
      </c>
      <c r="U4268">
        <v>0.27062111962430752</v>
      </c>
    </row>
    <row r="4269" spans="16:21" x14ac:dyDescent="0.3">
      <c r="P4269">
        <f t="shared" si="69"/>
        <v>4265</v>
      </c>
      <c r="Q4269">
        <v>324.66666666666669</v>
      </c>
      <c r="R4269">
        <v>50.417048583577312</v>
      </c>
      <c r="S4269">
        <v>197.41666666666666</v>
      </c>
      <c r="T4269">
        <v>44.760896760318381</v>
      </c>
      <c r="U4269">
        <v>-0.20441375223238101</v>
      </c>
    </row>
    <row r="4270" spans="16:21" x14ac:dyDescent="0.3">
      <c r="P4270">
        <f t="shared" si="69"/>
        <v>4266</v>
      </c>
      <c r="Q4270">
        <v>287.41666666666669</v>
      </c>
      <c r="R4270">
        <v>36.247779451319659</v>
      </c>
      <c r="S4270">
        <v>179.75</v>
      </c>
      <c r="T4270">
        <v>32.311340536609237</v>
      </c>
      <c r="U4270">
        <v>-0.31969538249361662</v>
      </c>
    </row>
    <row r="4271" spans="16:21" x14ac:dyDescent="0.3">
      <c r="P4271">
        <f t="shared" si="69"/>
        <v>4267</v>
      </c>
      <c r="Q4271">
        <v>308.91666666666669</v>
      </c>
      <c r="R4271">
        <v>51.154771097724726</v>
      </c>
      <c r="S4271">
        <v>208.91666666666666</v>
      </c>
      <c r="T4271">
        <v>39.8279443546256</v>
      </c>
      <c r="U4271">
        <v>-0.37097756874536664</v>
      </c>
    </row>
    <row r="4272" spans="16:21" x14ac:dyDescent="0.3">
      <c r="P4272">
        <f t="shared" si="69"/>
        <v>4268</v>
      </c>
      <c r="Q4272">
        <v>317.25</v>
      </c>
      <c r="R4272">
        <v>49.230672257334561</v>
      </c>
      <c r="S4272">
        <v>177.83333333333334</v>
      </c>
      <c r="T4272">
        <v>47.85362783498968</v>
      </c>
      <c r="U4272">
        <v>0.34530822524055421</v>
      </c>
    </row>
    <row r="4273" spans="16:21" x14ac:dyDescent="0.3">
      <c r="P4273">
        <f t="shared" si="69"/>
        <v>4269</v>
      </c>
      <c r="Q4273">
        <v>327.33333333333331</v>
      </c>
      <c r="R4273">
        <v>44.299257808954877</v>
      </c>
      <c r="S4273">
        <v>197.91666666666666</v>
      </c>
      <c r="T4273">
        <v>24.073592976285873</v>
      </c>
      <c r="U4273">
        <v>-0.28707742995515578</v>
      </c>
    </row>
    <row r="4274" spans="16:21" x14ac:dyDescent="0.3">
      <c r="P4274">
        <f t="shared" si="69"/>
        <v>4270</v>
      </c>
      <c r="Q4274">
        <v>303.58333333333331</v>
      </c>
      <c r="R4274">
        <v>55.72898435257639</v>
      </c>
      <c r="S4274">
        <v>193</v>
      </c>
      <c r="T4274">
        <v>38.435305739290371</v>
      </c>
      <c r="U4274">
        <v>9.1292743160406517E-2</v>
      </c>
    </row>
    <row r="4275" spans="16:21" x14ac:dyDescent="0.3">
      <c r="P4275">
        <f t="shared" si="69"/>
        <v>4271</v>
      </c>
      <c r="Q4275">
        <v>322.58333333333331</v>
      </c>
      <c r="R4275">
        <v>56.047801568001468</v>
      </c>
      <c r="S4275">
        <v>191.33333333333334</v>
      </c>
      <c r="T4275">
        <v>35.52293326681778</v>
      </c>
      <c r="U4275">
        <v>2.1445177779062501E-2</v>
      </c>
    </row>
    <row r="4276" spans="16:21" x14ac:dyDescent="0.3">
      <c r="P4276">
        <f t="shared" si="69"/>
        <v>4272</v>
      </c>
      <c r="Q4276">
        <v>325.16666666666669</v>
      </c>
      <c r="R4276">
        <v>46.426546742399971</v>
      </c>
      <c r="S4276">
        <v>180.75</v>
      </c>
      <c r="T4276">
        <v>40.792434681846672</v>
      </c>
      <c r="U4276">
        <v>-0.34424790760619239</v>
      </c>
    </row>
    <row r="4277" spans="16:21" x14ac:dyDescent="0.3">
      <c r="P4277">
        <f t="shared" si="69"/>
        <v>4273</v>
      </c>
      <c r="Q4277">
        <v>318.58333333333331</v>
      </c>
      <c r="R4277">
        <v>52.415227373408079</v>
      </c>
      <c r="S4277">
        <v>185.33333333333334</v>
      </c>
      <c r="T4277">
        <v>40.297379417014078</v>
      </c>
      <c r="U4277">
        <v>-0.28476749398139956</v>
      </c>
    </row>
    <row r="4278" spans="16:21" x14ac:dyDescent="0.3">
      <c r="P4278">
        <f t="shared" si="69"/>
        <v>4274</v>
      </c>
      <c r="Q4278">
        <v>300.16666666666669</v>
      </c>
      <c r="R4278">
        <v>49.35554373086881</v>
      </c>
      <c r="S4278">
        <v>200.75</v>
      </c>
      <c r="T4278">
        <v>40.263055477244102</v>
      </c>
      <c r="U4278">
        <v>-0.25867761793547489</v>
      </c>
    </row>
    <row r="4279" spans="16:21" x14ac:dyDescent="0.3">
      <c r="P4279">
        <f t="shared" si="69"/>
        <v>4275</v>
      </c>
      <c r="Q4279">
        <v>315.08333333333331</v>
      </c>
      <c r="R4279">
        <v>44.68772117978753</v>
      </c>
      <c r="S4279">
        <v>192.08333333333334</v>
      </c>
      <c r="T4279">
        <v>43.137114020998297</v>
      </c>
      <c r="U4279">
        <v>-0.45197935810894979</v>
      </c>
    </row>
    <row r="4280" spans="16:21" x14ac:dyDescent="0.3">
      <c r="P4280">
        <f t="shared" si="69"/>
        <v>4276</v>
      </c>
      <c r="Q4280">
        <v>343.58333333333331</v>
      </c>
      <c r="R4280">
        <v>41.388312652757797</v>
      </c>
      <c r="S4280">
        <v>178.75</v>
      </c>
      <c r="T4280">
        <v>44.095196605031298</v>
      </c>
      <c r="U4280">
        <v>-0.458337235701537</v>
      </c>
    </row>
    <row r="4281" spans="16:21" x14ac:dyDescent="0.3">
      <c r="P4281">
        <f t="shared" si="69"/>
        <v>4277</v>
      </c>
      <c r="Q4281">
        <v>313.41666666666669</v>
      </c>
      <c r="R4281">
        <v>48.349971013121653</v>
      </c>
      <c r="S4281">
        <v>173.66666666666666</v>
      </c>
      <c r="T4281">
        <v>44.717971439869359</v>
      </c>
      <c r="U4281">
        <v>2.6601367064058013E-2</v>
      </c>
    </row>
    <row r="4282" spans="16:21" x14ac:dyDescent="0.3">
      <c r="P4282">
        <f t="shared" si="69"/>
        <v>4278</v>
      </c>
      <c r="Q4282">
        <v>307.41666666666669</v>
      </c>
      <c r="R4282">
        <v>44.091760379160867</v>
      </c>
      <c r="S4282">
        <v>199.08333333333334</v>
      </c>
      <c r="T4282">
        <v>50.091658411598274</v>
      </c>
      <c r="U4282">
        <v>-0.58919373537713393</v>
      </c>
    </row>
    <row r="4283" spans="16:21" x14ac:dyDescent="0.3">
      <c r="P4283">
        <f t="shared" si="69"/>
        <v>4279</v>
      </c>
      <c r="Q4283">
        <v>305</v>
      </c>
      <c r="R4283">
        <v>48.088932765714965</v>
      </c>
      <c r="S4283">
        <v>197.16666666666666</v>
      </c>
      <c r="T4283">
        <v>40.635482330623638</v>
      </c>
      <c r="U4283">
        <v>-0.17017684117196633</v>
      </c>
    </row>
    <row r="4284" spans="16:21" x14ac:dyDescent="0.3">
      <c r="P4284">
        <f t="shared" si="69"/>
        <v>4280</v>
      </c>
      <c r="Q4284">
        <v>326.5</v>
      </c>
      <c r="R4284">
        <v>46.141087980237309</v>
      </c>
      <c r="S4284">
        <v>178.41666666666666</v>
      </c>
      <c r="T4284">
        <v>52.286724081276283</v>
      </c>
      <c r="U4284">
        <v>0.22863243213365664</v>
      </c>
    </row>
    <row r="4285" spans="16:21" x14ac:dyDescent="0.3">
      <c r="P4285">
        <f t="shared" si="69"/>
        <v>4281</v>
      </c>
      <c r="Q4285">
        <v>331.75</v>
      </c>
      <c r="R4285">
        <v>44.229001180837734</v>
      </c>
      <c r="S4285">
        <v>189.16666666666666</v>
      </c>
      <c r="T4285">
        <v>48.952357791360114</v>
      </c>
      <c r="U4285">
        <v>-0.28255914385862502</v>
      </c>
    </row>
    <row r="4286" spans="16:21" x14ac:dyDescent="0.3">
      <c r="P4286">
        <f t="shared" si="69"/>
        <v>4282</v>
      </c>
      <c r="Q4286">
        <v>309.5</v>
      </c>
      <c r="R4286">
        <v>45.432267267779068</v>
      </c>
      <c r="S4286">
        <v>167.08333333333334</v>
      </c>
      <c r="T4286">
        <v>38.125291851838732</v>
      </c>
      <c r="U4286">
        <v>-0.21494960810390876</v>
      </c>
    </row>
    <row r="4287" spans="16:21" x14ac:dyDescent="0.3">
      <c r="P4287">
        <f t="shared" si="69"/>
        <v>4283</v>
      </c>
      <c r="Q4287">
        <v>300.91666666666669</v>
      </c>
      <c r="R4287">
        <v>56.742573936769062</v>
      </c>
      <c r="S4287">
        <v>184.41666666666666</v>
      </c>
      <c r="T4287">
        <v>45.939601322790899</v>
      </c>
      <c r="U4287">
        <v>0.17979384985539879</v>
      </c>
    </row>
    <row r="4288" spans="16:21" x14ac:dyDescent="0.3">
      <c r="P4288">
        <f t="shared" si="69"/>
        <v>4284</v>
      </c>
      <c r="Q4288">
        <v>322.91666666666669</v>
      </c>
      <c r="R4288">
        <v>46.844924695178847</v>
      </c>
      <c r="S4288">
        <v>196.41666666666666</v>
      </c>
      <c r="T4288">
        <v>49.507498666792145</v>
      </c>
      <c r="U4288">
        <v>-0.17042044713891827</v>
      </c>
    </row>
    <row r="4289" spans="16:21" x14ac:dyDescent="0.3">
      <c r="P4289">
        <f t="shared" si="69"/>
        <v>4285</v>
      </c>
      <c r="Q4289">
        <v>315.58333333333331</v>
      </c>
      <c r="R4289">
        <v>48.907070195949402</v>
      </c>
      <c r="S4289">
        <v>191.41666666666666</v>
      </c>
      <c r="T4289">
        <v>43.416499447127542</v>
      </c>
      <c r="U4289">
        <v>0.21368581050126612</v>
      </c>
    </row>
    <row r="4290" spans="16:21" x14ac:dyDescent="0.3">
      <c r="P4290">
        <f t="shared" si="69"/>
        <v>4286</v>
      </c>
      <c r="Q4290">
        <v>314.33333333333331</v>
      </c>
      <c r="R4290">
        <v>57.203517586267644</v>
      </c>
      <c r="S4290">
        <v>225.5</v>
      </c>
      <c r="T4290">
        <v>35.194266061907925</v>
      </c>
      <c r="U4290">
        <v>-0.36115536130027026</v>
      </c>
    </row>
    <row r="4291" spans="16:21" x14ac:dyDescent="0.3">
      <c r="P4291">
        <f t="shared" si="69"/>
        <v>4287</v>
      </c>
      <c r="Q4291">
        <v>315.66666666666669</v>
      </c>
      <c r="R4291">
        <v>58.066315275699878</v>
      </c>
      <c r="S4291">
        <v>184.66666666666666</v>
      </c>
      <c r="T4291">
        <v>42.117440424113973</v>
      </c>
      <c r="U4291">
        <v>-0.3716996249489195</v>
      </c>
    </row>
    <row r="4292" spans="16:21" x14ac:dyDescent="0.3">
      <c r="P4292">
        <f t="shared" si="69"/>
        <v>4288</v>
      </c>
      <c r="Q4292">
        <v>310.41666666666669</v>
      </c>
      <c r="R4292">
        <v>47.38902506878258</v>
      </c>
      <c r="S4292">
        <v>202.66666666666666</v>
      </c>
      <c r="T4292">
        <v>43.568823994255638</v>
      </c>
      <c r="U4292">
        <v>-0.5086551134077224</v>
      </c>
    </row>
    <row r="4293" spans="16:21" x14ac:dyDescent="0.3">
      <c r="P4293">
        <f t="shared" si="69"/>
        <v>4289</v>
      </c>
      <c r="Q4293">
        <v>305.41666666666669</v>
      </c>
      <c r="R4293">
        <v>36.342958135801396</v>
      </c>
      <c r="S4293">
        <v>199.75</v>
      </c>
      <c r="T4293">
        <v>47.155689910222826</v>
      </c>
      <c r="U4293">
        <v>0.32725425922203011</v>
      </c>
    </row>
    <row r="4294" spans="16:21" x14ac:dyDescent="0.3">
      <c r="P4294">
        <f t="shared" ref="P4294:P4357" si="70">P4293+1</f>
        <v>4290</v>
      </c>
      <c r="Q4294">
        <v>325.75</v>
      </c>
      <c r="R4294">
        <v>47.867478046638873</v>
      </c>
      <c r="S4294">
        <v>205.5</v>
      </c>
      <c r="T4294">
        <v>40.652630463924027</v>
      </c>
      <c r="U4294">
        <v>0.20324379185703012</v>
      </c>
    </row>
    <row r="4295" spans="16:21" x14ac:dyDescent="0.3">
      <c r="P4295">
        <f t="shared" si="70"/>
        <v>4291</v>
      </c>
      <c r="Q4295">
        <v>309.25</v>
      </c>
      <c r="R4295">
        <v>47.86557882616313</v>
      </c>
      <c r="S4295">
        <v>198.75</v>
      </c>
      <c r="T4295">
        <v>32.827718332364967</v>
      </c>
      <c r="U4295">
        <v>-0.27731501340579456</v>
      </c>
    </row>
    <row r="4296" spans="16:21" x14ac:dyDescent="0.3">
      <c r="P4296">
        <f t="shared" si="70"/>
        <v>4292</v>
      </c>
      <c r="Q4296">
        <v>320</v>
      </c>
      <c r="R4296">
        <v>48.243699541541645</v>
      </c>
      <c r="S4296">
        <v>182.83333333333334</v>
      </c>
      <c r="T4296">
        <v>48.881737309799497</v>
      </c>
      <c r="U4296">
        <v>0.13291908260207058</v>
      </c>
    </row>
    <row r="4297" spans="16:21" x14ac:dyDescent="0.3">
      <c r="P4297">
        <f t="shared" si="70"/>
        <v>4293</v>
      </c>
      <c r="Q4297">
        <v>309.16666666666669</v>
      </c>
      <c r="R4297">
        <v>44.767750838650834</v>
      </c>
      <c r="S4297">
        <v>174</v>
      </c>
      <c r="T4297">
        <v>53.414332431388758</v>
      </c>
      <c r="U4297">
        <v>7.162508207404418E-2</v>
      </c>
    </row>
    <row r="4298" spans="16:21" x14ac:dyDescent="0.3">
      <c r="P4298">
        <f t="shared" si="70"/>
        <v>4294</v>
      </c>
      <c r="Q4298">
        <v>308.75</v>
      </c>
      <c r="R4298">
        <v>35.20362842869261</v>
      </c>
      <c r="S4298">
        <v>186.08333333333334</v>
      </c>
      <c r="T4298">
        <v>41.942511160208852</v>
      </c>
      <c r="U4298">
        <v>-0.52172434752585561</v>
      </c>
    </row>
    <row r="4299" spans="16:21" x14ac:dyDescent="0.3">
      <c r="P4299">
        <f t="shared" si="70"/>
        <v>4295</v>
      </c>
      <c r="Q4299">
        <v>285.41666666666669</v>
      </c>
      <c r="R4299">
        <v>40.046469219766344</v>
      </c>
      <c r="S4299">
        <v>181.25</v>
      </c>
      <c r="T4299">
        <v>42.157982097646162</v>
      </c>
      <c r="U4299">
        <v>3.864884050585661E-2</v>
      </c>
    </row>
    <row r="4300" spans="16:21" x14ac:dyDescent="0.3">
      <c r="P4300">
        <f t="shared" si="70"/>
        <v>4296</v>
      </c>
      <c r="Q4300">
        <v>314.83333333333331</v>
      </c>
      <c r="R4300">
        <v>44.623339456414861</v>
      </c>
      <c r="S4300">
        <v>165</v>
      </c>
      <c r="T4300">
        <v>39.849717690342551</v>
      </c>
      <c r="U4300">
        <v>0.26686431289165102</v>
      </c>
    </row>
    <row r="4301" spans="16:21" x14ac:dyDescent="0.3">
      <c r="P4301">
        <f t="shared" si="70"/>
        <v>4297</v>
      </c>
      <c r="Q4301">
        <v>307.75</v>
      </c>
      <c r="R4301">
        <v>46.152169258581196</v>
      </c>
      <c r="S4301">
        <v>188.58333333333334</v>
      </c>
      <c r="T4301">
        <v>51.41357856253601</v>
      </c>
      <c r="U4301">
        <v>-0.41178936123951188</v>
      </c>
    </row>
    <row r="4302" spans="16:21" x14ac:dyDescent="0.3">
      <c r="P4302">
        <f t="shared" si="70"/>
        <v>4298</v>
      </c>
      <c r="Q4302">
        <v>306</v>
      </c>
      <c r="R4302">
        <v>44.715260766929958</v>
      </c>
      <c r="S4302">
        <v>193.83333333333334</v>
      </c>
      <c r="T4302">
        <v>37.355377690825776</v>
      </c>
      <c r="U4302">
        <v>-0.23424518788524734</v>
      </c>
    </row>
    <row r="4303" spans="16:21" x14ac:dyDescent="0.3">
      <c r="P4303">
        <f t="shared" si="70"/>
        <v>4299</v>
      </c>
      <c r="Q4303">
        <v>338.91666666666669</v>
      </c>
      <c r="R4303">
        <v>39.543895824383618</v>
      </c>
      <c r="S4303">
        <v>170.91666666666666</v>
      </c>
      <c r="T4303">
        <v>38.820000312241447</v>
      </c>
      <c r="U4303">
        <v>0.22823100708748634</v>
      </c>
    </row>
    <row r="4304" spans="16:21" x14ac:dyDescent="0.3">
      <c r="P4304">
        <f t="shared" si="70"/>
        <v>4300</v>
      </c>
      <c r="Q4304">
        <v>338.08333333333331</v>
      </c>
      <c r="R4304">
        <v>47.248777441294465</v>
      </c>
      <c r="S4304">
        <v>182.41666666666666</v>
      </c>
      <c r="T4304">
        <v>52.321485823587622</v>
      </c>
      <c r="U4304">
        <v>-9.9120293662435882E-2</v>
      </c>
    </row>
    <row r="4305" spans="16:21" x14ac:dyDescent="0.3">
      <c r="P4305">
        <f t="shared" si="70"/>
        <v>4301</v>
      </c>
      <c r="Q4305">
        <v>343.5</v>
      </c>
      <c r="R4305">
        <v>45.53020975132884</v>
      </c>
      <c r="S4305">
        <v>180.16666666666666</v>
      </c>
      <c r="T4305">
        <v>44.885375900141149</v>
      </c>
      <c r="U4305">
        <v>0.14630752736034253</v>
      </c>
    </row>
    <row r="4306" spans="16:21" x14ac:dyDescent="0.3">
      <c r="P4306">
        <f t="shared" si="70"/>
        <v>4302</v>
      </c>
      <c r="Q4306">
        <v>327.16666666666669</v>
      </c>
      <c r="R4306">
        <v>42.650446727562105</v>
      </c>
      <c r="S4306">
        <v>191.33333333333334</v>
      </c>
      <c r="T4306">
        <v>48.374172923788656</v>
      </c>
      <c r="U4306">
        <v>-4.4400419168358553E-2</v>
      </c>
    </row>
    <row r="4307" spans="16:21" x14ac:dyDescent="0.3">
      <c r="P4307">
        <f t="shared" si="70"/>
        <v>4303</v>
      </c>
      <c r="Q4307">
        <v>339</v>
      </c>
      <c r="R4307">
        <v>49.936323088873529</v>
      </c>
      <c r="S4307">
        <v>194.5</v>
      </c>
      <c r="T4307">
        <v>52.352824009963228</v>
      </c>
      <c r="U4307">
        <v>0.4177709790528969</v>
      </c>
    </row>
    <row r="4308" spans="16:21" x14ac:dyDescent="0.3">
      <c r="P4308">
        <f t="shared" si="70"/>
        <v>4304</v>
      </c>
      <c r="Q4308">
        <v>314.83333333333331</v>
      </c>
      <c r="R4308">
        <v>35.71053659975486</v>
      </c>
      <c r="S4308">
        <v>162.16666666666666</v>
      </c>
      <c r="T4308">
        <v>35.562578220609531</v>
      </c>
      <c r="U4308">
        <v>-0.17557239301790345</v>
      </c>
    </row>
    <row r="4309" spans="16:21" x14ac:dyDescent="0.3">
      <c r="P4309">
        <f t="shared" si="70"/>
        <v>4305</v>
      </c>
      <c r="Q4309">
        <v>315.75</v>
      </c>
      <c r="R4309">
        <v>56.249646463535463</v>
      </c>
      <c r="S4309">
        <v>188.41666666666666</v>
      </c>
      <c r="T4309">
        <v>47.666375290484751</v>
      </c>
      <c r="U4309">
        <v>0.68561985854484109</v>
      </c>
    </row>
    <row r="4310" spans="16:21" x14ac:dyDescent="0.3">
      <c r="P4310">
        <f t="shared" si="70"/>
        <v>4306</v>
      </c>
      <c r="Q4310">
        <v>296.83333333333331</v>
      </c>
      <c r="R4310">
        <v>44.423239891122861</v>
      </c>
      <c r="S4310">
        <v>179.5</v>
      </c>
      <c r="T4310">
        <v>43.629639633458517</v>
      </c>
      <c r="U4310">
        <v>0.11017891118774586</v>
      </c>
    </row>
    <row r="4311" spans="16:21" x14ac:dyDescent="0.3">
      <c r="P4311">
        <f t="shared" si="70"/>
        <v>4307</v>
      </c>
      <c r="Q4311">
        <v>321.58333333333331</v>
      </c>
      <c r="R4311">
        <v>50.30716257214884</v>
      </c>
      <c r="S4311">
        <v>180.66666666666666</v>
      </c>
      <c r="T4311">
        <v>46.036217626270464</v>
      </c>
      <c r="U4311">
        <v>-0.36284582773799201</v>
      </c>
    </row>
    <row r="4312" spans="16:21" x14ac:dyDescent="0.3">
      <c r="P4312">
        <f t="shared" si="70"/>
        <v>4308</v>
      </c>
      <c r="Q4312">
        <v>320.83333333333331</v>
      </c>
      <c r="R4312">
        <v>40.720406618199704</v>
      </c>
      <c r="S4312">
        <v>174</v>
      </c>
      <c r="T4312">
        <v>41.029922562131965</v>
      </c>
      <c r="U4312">
        <v>-2.7205988856025484E-2</v>
      </c>
    </row>
    <row r="4313" spans="16:21" x14ac:dyDescent="0.3">
      <c r="P4313">
        <f t="shared" si="70"/>
        <v>4309</v>
      </c>
      <c r="Q4313">
        <v>314.91666666666669</v>
      </c>
      <c r="R4313">
        <v>36.792929986203923</v>
      </c>
      <c r="S4313">
        <v>199</v>
      </c>
      <c r="T4313">
        <v>32.468166227580795</v>
      </c>
      <c r="U4313">
        <v>-2.4656429708497046E-2</v>
      </c>
    </row>
    <row r="4314" spans="16:21" x14ac:dyDescent="0.3">
      <c r="P4314">
        <f t="shared" si="70"/>
        <v>4310</v>
      </c>
      <c r="Q4314">
        <v>315.16666666666669</v>
      </c>
      <c r="R4314">
        <v>47.963685758239627</v>
      </c>
      <c r="S4314">
        <v>175.91666666666666</v>
      </c>
      <c r="T4314">
        <v>40.060087444495274</v>
      </c>
      <c r="U4314">
        <v>0.14459720806530107</v>
      </c>
    </row>
    <row r="4315" spans="16:21" x14ac:dyDescent="0.3">
      <c r="P4315">
        <f t="shared" si="70"/>
        <v>4311</v>
      </c>
      <c r="Q4315">
        <v>326.41666666666669</v>
      </c>
      <c r="R4315">
        <v>54.870853884923399</v>
      </c>
      <c r="S4315">
        <v>191.75</v>
      </c>
      <c r="T4315">
        <v>42.956902292244656</v>
      </c>
      <c r="U4315">
        <v>0.62562912441088014</v>
      </c>
    </row>
    <row r="4316" spans="16:21" x14ac:dyDescent="0.3">
      <c r="P4316">
        <f t="shared" si="70"/>
        <v>4312</v>
      </c>
      <c r="Q4316">
        <v>344.91666666666669</v>
      </c>
      <c r="R4316">
        <v>38.377214673040214</v>
      </c>
      <c r="S4316">
        <v>178.58333333333334</v>
      </c>
      <c r="T4316">
        <v>45.91980822998709</v>
      </c>
      <c r="U4316">
        <v>0.13090435974725545</v>
      </c>
    </row>
    <row r="4317" spans="16:21" x14ac:dyDescent="0.3">
      <c r="P4317">
        <f t="shared" si="70"/>
        <v>4313</v>
      </c>
      <c r="Q4317">
        <v>312.91666666666669</v>
      </c>
      <c r="R4317">
        <v>47.26993727198056</v>
      </c>
      <c r="S4317">
        <v>161</v>
      </c>
      <c r="T4317">
        <v>36.301765546846092</v>
      </c>
      <c r="U4317">
        <v>0.13265660113187558</v>
      </c>
    </row>
    <row r="4318" spans="16:21" x14ac:dyDescent="0.3">
      <c r="P4318">
        <f t="shared" si="70"/>
        <v>4314</v>
      </c>
      <c r="Q4318">
        <v>305.16666666666669</v>
      </c>
      <c r="R4318">
        <v>37.096516213136809</v>
      </c>
      <c r="S4318">
        <v>180.5</v>
      </c>
      <c r="T4318">
        <v>23.573868429412954</v>
      </c>
      <c r="U4318">
        <v>-0.24273377947881652</v>
      </c>
    </row>
    <row r="4319" spans="16:21" x14ac:dyDescent="0.3">
      <c r="P4319">
        <f t="shared" si="70"/>
        <v>4315</v>
      </c>
      <c r="Q4319">
        <v>337.16666666666669</v>
      </c>
      <c r="R4319">
        <v>39.636606893888043</v>
      </c>
      <c r="S4319">
        <v>167</v>
      </c>
      <c r="T4319">
        <v>46.077010635358157</v>
      </c>
      <c r="U4319">
        <v>0.20707128599267011</v>
      </c>
    </row>
    <row r="4320" spans="16:21" x14ac:dyDescent="0.3">
      <c r="P4320">
        <f t="shared" si="70"/>
        <v>4316</v>
      </c>
      <c r="Q4320">
        <v>310.66666666666669</v>
      </c>
      <c r="R4320">
        <v>45.209277674817976</v>
      </c>
      <c r="S4320">
        <v>183.5</v>
      </c>
      <c r="T4320">
        <v>43.189855711308368</v>
      </c>
      <c r="U4320">
        <v>0.25011169387334958</v>
      </c>
    </row>
    <row r="4321" spans="16:21" x14ac:dyDescent="0.3">
      <c r="P4321">
        <f t="shared" si="70"/>
        <v>4317</v>
      </c>
      <c r="Q4321">
        <v>328</v>
      </c>
      <c r="R4321">
        <v>48.902500400843977</v>
      </c>
      <c r="S4321">
        <v>174.16666666666666</v>
      </c>
      <c r="T4321">
        <v>58.452518933720654</v>
      </c>
      <c r="U4321">
        <v>-2.1308251838172425E-3</v>
      </c>
    </row>
    <row r="4322" spans="16:21" x14ac:dyDescent="0.3">
      <c r="P4322">
        <f t="shared" si="70"/>
        <v>4318</v>
      </c>
      <c r="Q4322">
        <v>321.66666666666669</v>
      </c>
      <c r="R4322">
        <v>50.609617004412712</v>
      </c>
      <c r="S4322">
        <v>181.41666666666666</v>
      </c>
      <c r="T4322">
        <v>43.864374306871575</v>
      </c>
      <c r="U4322">
        <v>0.37247477066674872</v>
      </c>
    </row>
    <row r="4323" spans="16:21" x14ac:dyDescent="0.3">
      <c r="P4323">
        <f t="shared" si="70"/>
        <v>4319</v>
      </c>
      <c r="Q4323">
        <v>321.91666666666669</v>
      </c>
      <c r="R4323">
        <v>27.642057328160892</v>
      </c>
      <c r="S4323">
        <v>195.5</v>
      </c>
      <c r="T4323">
        <v>46.482645833002699</v>
      </c>
      <c r="U4323">
        <v>0.35656077129999864</v>
      </c>
    </row>
    <row r="4324" spans="16:21" x14ac:dyDescent="0.3">
      <c r="P4324">
        <f t="shared" si="70"/>
        <v>4320</v>
      </c>
      <c r="Q4324">
        <v>326.16666666666669</v>
      </c>
      <c r="R4324">
        <v>37.469583624183819</v>
      </c>
      <c r="S4324">
        <v>183.83333333333334</v>
      </c>
      <c r="T4324">
        <v>44.903600449555661</v>
      </c>
      <c r="U4324">
        <v>4.1730353334672649E-2</v>
      </c>
    </row>
    <row r="4325" spans="16:21" x14ac:dyDescent="0.3">
      <c r="P4325">
        <f t="shared" si="70"/>
        <v>4321</v>
      </c>
      <c r="Q4325">
        <v>293.91666666666669</v>
      </c>
      <c r="R4325">
        <v>42.743331927242416</v>
      </c>
      <c r="S4325">
        <v>181.41666666666666</v>
      </c>
      <c r="T4325">
        <v>39.89864051758552</v>
      </c>
      <c r="U4325">
        <v>-0.24097684999122376</v>
      </c>
    </row>
    <row r="4326" spans="16:21" x14ac:dyDescent="0.3">
      <c r="P4326">
        <f t="shared" si="70"/>
        <v>4322</v>
      </c>
      <c r="Q4326">
        <v>337.66666666666669</v>
      </c>
      <c r="R4326">
        <v>47.028682415064289</v>
      </c>
      <c r="S4326">
        <v>177.83333333333334</v>
      </c>
      <c r="T4326">
        <v>42.644051771790558</v>
      </c>
      <c r="U4326">
        <v>-0.19975434828847086</v>
      </c>
    </row>
    <row r="4327" spans="16:21" x14ac:dyDescent="0.3">
      <c r="P4327">
        <f t="shared" si="70"/>
        <v>4323</v>
      </c>
      <c r="Q4327">
        <v>313.16666666666669</v>
      </c>
      <c r="R4327">
        <v>50.687694998317205</v>
      </c>
      <c r="S4327">
        <v>189.16666666666666</v>
      </c>
      <c r="T4327">
        <v>42.370301205472046</v>
      </c>
      <c r="U4327">
        <v>-0.15688726666911693</v>
      </c>
    </row>
    <row r="4328" spans="16:21" x14ac:dyDescent="0.3">
      <c r="P4328">
        <f t="shared" si="70"/>
        <v>4324</v>
      </c>
      <c r="Q4328">
        <v>306.75</v>
      </c>
      <c r="R4328">
        <v>49.112348012213054</v>
      </c>
      <c r="S4328">
        <v>185.25</v>
      </c>
      <c r="T4328">
        <v>43.732918743415489</v>
      </c>
      <c r="U4328">
        <v>0.39281786225772369</v>
      </c>
    </row>
    <row r="4329" spans="16:21" x14ac:dyDescent="0.3">
      <c r="P4329">
        <f t="shared" si="70"/>
        <v>4325</v>
      </c>
      <c r="Q4329">
        <v>318.33333333333331</v>
      </c>
      <c r="R4329">
        <v>52.894978853184114</v>
      </c>
      <c r="S4329">
        <v>189.58333333333334</v>
      </c>
      <c r="T4329">
        <v>54.754756262203699</v>
      </c>
      <c r="U4329">
        <v>0.36089488817873466</v>
      </c>
    </row>
    <row r="4330" spans="16:21" x14ac:dyDescent="0.3">
      <c r="P4330">
        <f t="shared" si="70"/>
        <v>4326</v>
      </c>
      <c r="Q4330">
        <v>331.58333333333331</v>
      </c>
      <c r="R4330">
        <v>36.738531502629556</v>
      </c>
      <c r="S4330">
        <v>192.83333333333334</v>
      </c>
      <c r="T4330">
        <v>42.746256259963005</v>
      </c>
      <c r="U4330">
        <v>-0.38210806496271382</v>
      </c>
    </row>
    <row r="4331" spans="16:21" x14ac:dyDescent="0.3">
      <c r="P4331">
        <f t="shared" si="70"/>
        <v>4327</v>
      </c>
      <c r="Q4331">
        <v>334.83333333333331</v>
      </c>
      <c r="R4331">
        <v>42.654709498767538</v>
      </c>
      <c r="S4331">
        <v>173.25</v>
      </c>
      <c r="T4331">
        <v>38.931466590780921</v>
      </c>
      <c r="U4331">
        <v>0.10727161763731909</v>
      </c>
    </row>
    <row r="4332" spans="16:21" x14ac:dyDescent="0.3">
      <c r="P4332">
        <f t="shared" si="70"/>
        <v>4328</v>
      </c>
      <c r="Q4332">
        <v>317.91666666666669</v>
      </c>
      <c r="R4332">
        <v>44.373330100888658</v>
      </c>
      <c r="S4332">
        <v>192.66666666666666</v>
      </c>
      <c r="T4332">
        <v>47.394540025644574</v>
      </c>
      <c r="U4332">
        <v>1.8313918424635284E-2</v>
      </c>
    </row>
    <row r="4333" spans="16:21" x14ac:dyDescent="0.3">
      <c r="P4333">
        <f t="shared" si="70"/>
        <v>4329</v>
      </c>
      <c r="Q4333">
        <v>328.25</v>
      </c>
      <c r="R4333">
        <v>54.027139644643583</v>
      </c>
      <c r="S4333">
        <v>178.75</v>
      </c>
      <c r="T4333">
        <v>46.338919436532557</v>
      </c>
      <c r="U4333">
        <v>-1.5341794120147963E-3</v>
      </c>
    </row>
    <row r="4334" spans="16:21" x14ac:dyDescent="0.3">
      <c r="P4334">
        <f t="shared" si="70"/>
        <v>4330</v>
      </c>
      <c r="Q4334">
        <v>314.33333333333331</v>
      </c>
      <c r="R4334">
        <v>45.197210962490658</v>
      </c>
      <c r="S4334">
        <v>191.66666666666666</v>
      </c>
      <c r="T4334">
        <v>43.747900382518814</v>
      </c>
      <c r="U4334">
        <v>-0.18738599179180482</v>
      </c>
    </row>
    <row r="4335" spans="16:21" x14ac:dyDescent="0.3">
      <c r="P4335">
        <f t="shared" si="70"/>
        <v>4331</v>
      </c>
      <c r="Q4335">
        <v>317.75</v>
      </c>
      <c r="R4335">
        <v>34.248092183095665</v>
      </c>
      <c r="S4335">
        <v>192.5</v>
      </c>
      <c r="T4335">
        <v>55.830099408831437</v>
      </c>
      <c r="U4335">
        <v>0.1751310712148087</v>
      </c>
    </row>
    <row r="4336" spans="16:21" x14ac:dyDescent="0.3">
      <c r="P4336">
        <f t="shared" si="70"/>
        <v>4332</v>
      </c>
      <c r="Q4336">
        <v>334.25</v>
      </c>
      <c r="R4336">
        <v>40.165849356704193</v>
      </c>
      <c r="S4336">
        <v>186.08333333333334</v>
      </c>
      <c r="T4336">
        <v>32.05239555175342</v>
      </c>
      <c r="U4336">
        <v>3.994978337640559E-2</v>
      </c>
    </row>
    <row r="4337" spans="16:21" x14ac:dyDescent="0.3">
      <c r="P4337">
        <f t="shared" si="70"/>
        <v>4333</v>
      </c>
      <c r="Q4337">
        <v>319.83333333333331</v>
      </c>
      <c r="R4337">
        <v>48.26599279623354</v>
      </c>
      <c r="S4337">
        <v>204.75</v>
      </c>
      <c r="T4337">
        <v>49.987498437109252</v>
      </c>
      <c r="U4337">
        <v>0.2730442052739272</v>
      </c>
    </row>
    <row r="4338" spans="16:21" x14ac:dyDescent="0.3">
      <c r="P4338">
        <f t="shared" si="70"/>
        <v>4334</v>
      </c>
      <c r="Q4338">
        <v>339.83333333333331</v>
      </c>
      <c r="R4338">
        <v>41.137979208188391</v>
      </c>
      <c r="S4338">
        <v>186.75</v>
      </c>
      <c r="T4338">
        <v>42.992864101340864</v>
      </c>
      <c r="U4338">
        <v>-0.13623722568143962</v>
      </c>
    </row>
    <row r="4339" spans="16:21" x14ac:dyDescent="0.3">
      <c r="P4339">
        <f t="shared" si="70"/>
        <v>4335</v>
      </c>
      <c r="Q4339">
        <v>315.75</v>
      </c>
      <c r="R4339">
        <v>51.257150277258432</v>
      </c>
      <c r="S4339">
        <v>206.5</v>
      </c>
      <c r="T4339">
        <v>45.810876040918096</v>
      </c>
      <c r="U4339">
        <v>0.54358421214181074</v>
      </c>
    </row>
    <row r="4340" spans="16:21" x14ac:dyDescent="0.3">
      <c r="P4340">
        <f t="shared" si="70"/>
        <v>4336</v>
      </c>
      <c r="Q4340">
        <v>314.83333333333331</v>
      </c>
      <c r="R4340">
        <v>44.255114410824412</v>
      </c>
      <c r="S4340">
        <v>187.58333333333334</v>
      </c>
      <c r="T4340">
        <v>37.893291162836682</v>
      </c>
      <c r="U4340">
        <v>3.4053080666696323E-2</v>
      </c>
    </row>
    <row r="4341" spans="16:21" x14ac:dyDescent="0.3">
      <c r="P4341">
        <f t="shared" si="70"/>
        <v>4337</v>
      </c>
      <c r="Q4341">
        <v>316.66666666666669</v>
      </c>
      <c r="R4341">
        <v>48.658986525584119</v>
      </c>
      <c r="S4341">
        <v>183.16666666666666</v>
      </c>
      <c r="T4341">
        <v>47.790895544755159</v>
      </c>
      <c r="U4341">
        <v>-5.25149405705043E-2</v>
      </c>
    </row>
    <row r="4342" spans="16:21" x14ac:dyDescent="0.3">
      <c r="P4342">
        <f t="shared" si="70"/>
        <v>4338</v>
      </c>
      <c r="Q4342">
        <v>323.58333333333331</v>
      </c>
      <c r="R4342">
        <v>51.325092805714036</v>
      </c>
      <c r="S4342">
        <v>162.83333333333334</v>
      </c>
      <c r="T4342">
        <v>52.235190738764928</v>
      </c>
      <c r="U4342">
        <v>-0.64087356944837359</v>
      </c>
    </row>
    <row r="4343" spans="16:21" x14ac:dyDescent="0.3">
      <c r="P4343">
        <f t="shared" si="70"/>
        <v>4339</v>
      </c>
      <c r="Q4343">
        <v>301.33333333333331</v>
      </c>
      <c r="R4343">
        <v>58.495273054298814</v>
      </c>
      <c r="S4343">
        <v>176.91666666666666</v>
      </c>
      <c r="T4343">
        <v>39.621982726152368</v>
      </c>
      <c r="U4343">
        <v>7.8578467614271071E-3</v>
      </c>
    </row>
    <row r="4344" spans="16:21" x14ac:dyDescent="0.3">
      <c r="P4344">
        <f t="shared" si="70"/>
        <v>4340</v>
      </c>
      <c r="Q4344">
        <v>323.41666666666669</v>
      </c>
      <c r="R4344">
        <v>54.192348224270681</v>
      </c>
      <c r="S4344">
        <v>191.33333333333334</v>
      </c>
      <c r="T4344">
        <v>44.579516970614826</v>
      </c>
      <c r="U4344">
        <v>0.30248232179875939</v>
      </c>
    </row>
    <row r="4345" spans="16:21" x14ac:dyDescent="0.3">
      <c r="P4345">
        <f t="shared" si="70"/>
        <v>4341</v>
      </c>
      <c r="Q4345">
        <v>314.66666666666669</v>
      </c>
      <c r="R4345">
        <v>41.070523234893002</v>
      </c>
      <c r="S4345">
        <v>180</v>
      </c>
      <c r="T4345">
        <v>45.930777955923666</v>
      </c>
      <c r="U4345">
        <v>-0.6172889507979531</v>
      </c>
    </row>
    <row r="4346" spans="16:21" x14ac:dyDescent="0.3">
      <c r="P4346">
        <f t="shared" si="70"/>
        <v>4342</v>
      </c>
      <c r="Q4346">
        <v>300.33333333333331</v>
      </c>
      <c r="R4346">
        <v>64.208939243596646</v>
      </c>
      <c r="S4346">
        <v>208.41666666666666</v>
      </c>
      <c r="T4346">
        <v>40.906675012839436</v>
      </c>
      <c r="U4346">
        <v>-0.14528660910180111</v>
      </c>
    </row>
    <row r="4347" spans="16:21" x14ac:dyDescent="0.3">
      <c r="P4347">
        <f t="shared" si="70"/>
        <v>4343</v>
      </c>
      <c r="Q4347">
        <v>329.08333333333331</v>
      </c>
      <c r="R4347">
        <v>39.757122479862588</v>
      </c>
      <c r="S4347">
        <v>187.5</v>
      </c>
      <c r="T4347">
        <v>36.807854892919011</v>
      </c>
      <c r="U4347">
        <v>-8.0449181777080513E-3</v>
      </c>
    </row>
    <row r="4348" spans="16:21" x14ac:dyDescent="0.3">
      <c r="P4348">
        <f t="shared" si="70"/>
        <v>4344</v>
      </c>
      <c r="Q4348">
        <v>321.5</v>
      </c>
      <c r="R4348">
        <v>49.763988439980828</v>
      </c>
      <c r="S4348">
        <v>187</v>
      </c>
      <c r="T4348">
        <v>42.73597590278753</v>
      </c>
      <c r="U4348">
        <v>0.14991126690061329</v>
      </c>
    </row>
    <row r="4349" spans="16:21" x14ac:dyDescent="0.3">
      <c r="P4349">
        <f t="shared" si="70"/>
        <v>4345</v>
      </c>
      <c r="Q4349">
        <v>337.16666666666669</v>
      </c>
      <c r="R4349">
        <v>46.623898150925626</v>
      </c>
      <c r="S4349">
        <v>177.75</v>
      </c>
      <c r="T4349">
        <v>49.838147127385355</v>
      </c>
      <c r="U4349">
        <v>-5.0332283735950334E-2</v>
      </c>
    </row>
    <row r="4350" spans="16:21" x14ac:dyDescent="0.3">
      <c r="P4350">
        <f t="shared" si="70"/>
        <v>4346</v>
      </c>
      <c r="Q4350">
        <v>333.33333333333331</v>
      </c>
      <c r="R4350">
        <v>43.637626244359708</v>
      </c>
      <c r="S4350">
        <v>182.91666666666666</v>
      </c>
      <c r="T4350">
        <v>48.996211974792395</v>
      </c>
      <c r="U4350">
        <v>-0.42717485921375564</v>
      </c>
    </row>
    <row r="4351" spans="16:21" x14ac:dyDescent="0.3">
      <c r="P4351">
        <f t="shared" si="70"/>
        <v>4347</v>
      </c>
      <c r="Q4351">
        <v>317.66666666666669</v>
      </c>
      <c r="R4351">
        <v>53.423408783609204</v>
      </c>
      <c r="S4351">
        <v>199.58333333333334</v>
      </c>
      <c r="T4351">
        <v>53.654548791883506</v>
      </c>
      <c r="U4351">
        <v>-6.1929458820659214E-2</v>
      </c>
    </row>
    <row r="4352" spans="16:21" x14ac:dyDescent="0.3">
      <c r="P4352">
        <f t="shared" si="70"/>
        <v>4348</v>
      </c>
      <c r="Q4352">
        <v>319.41666666666669</v>
      </c>
      <c r="R4352">
        <v>43.806305758902234</v>
      </c>
      <c r="S4352">
        <v>176.08333333333334</v>
      </c>
      <c r="T4352">
        <v>51.813403554281102</v>
      </c>
      <c r="U4352">
        <v>-0.1082382779073702</v>
      </c>
    </row>
    <row r="4353" spans="16:21" x14ac:dyDescent="0.3">
      <c r="P4353">
        <f t="shared" si="70"/>
        <v>4349</v>
      </c>
      <c r="Q4353">
        <v>310.16666666666669</v>
      </c>
      <c r="R4353">
        <v>38.073692500282498</v>
      </c>
      <c r="S4353">
        <v>212</v>
      </c>
      <c r="T4353">
        <v>27.921969193385404</v>
      </c>
      <c r="U4353">
        <v>-0.43056204991004171</v>
      </c>
    </row>
    <row r="4354" spans="16:21" x14ac:dyDescent="0.3">
      <c r="P4354">
        <f t="shared" si="70"/>
        <v>4350</v>
      </c>
      <c r="Q4354">
        <v>329.66666666666669</v>
      </c>
      <c r="R4354">
        <v>42.377810088285536</v>
      </c>
      <c r="S4354">
        <v>164.83333333333334</v>
      </c>
      <c r="T4354">
        <v>37.340773068233808</v>
      </c>
      <c r="U4354">
        <v>-1.1298382057996761E-3</v>
      </c>
    </row>
    <row r="4355" spans="16:21" x14ac:dyDescent="0.3">
      <c r="P4355">
        <f t="shared" si="70"/>
        <v>4351</v>
      </c>
      <c r="Q4355">
        <v>326.25</v>
      </c>
      <c r="R4355">
        <v>52.944439144858606</v>
      </c>
      <c r="S4355">
        <v>186.58333333333334</v>
      </c>
      <c r="T4355">
        <v>33.856537795751549</v>
      </c>
      <c r="U4355">
        <v>-0.34379062979708269</v>
      </c>
    </row>
    <row r="4356" spans="16:21" x14ac:dyDescent="0.3">
      <c r="P4356">
        <f t="shared" si="70"/>
        <v>4352</v>
      </c>
      <c r="Q4356">
        <v>303.5</v>
      </c>
      <c r="R4356">
        <v>34.084120536215579</v>
      </c>
      <c r="S4356">
        <v>189.66666666666666</v>
      </c>
      <c r="T4356">
        <v>36.467503175824767</v>
      </c>
      <c r="U4356">
        <v>0.17385147297127157</v>
      </c>
    </row>
    <row r="4357" spans="16:21" x14ac:dyDescent="0.3">
      <c r="P4357">
        <f t="shared" si="70"/>
        <v>4353</v>
      </c>
      <c r="Q4357">
        <v>309.83333333333331</v>
      </c>
      <c r="R4357">
        <v>52.699548615167771</v>
      </c>
      <c r="S4357">
        <v>173.83333333333334</v>
      </c>
      <c r="T4357">
        <v>38.066528684142028</v>
      </c>
      <c r="U4357">
        <v>-0.43374011053522432</v>
      </c>
    </row>
    <row r="4358" spans="16:21" x14ac:dyDescent="0.3">
      <c r="P4358">
        <f t="shared" ref="P4358:P4421" si="71">P4357+1</f>
        <v>4354</v>
      </c>
      <c r="Q4358">
        <v>321.66666666666669</v>
      </c>
      <c r="R4358">
        <v>60.741379236194156</v>
      </c>
      <c r="S4358">
        <v>185.25</v>
      </c>
      <c r="T4358">
        <v>51.131070433116925</v>
      </c>
      <c r="U4358">
        <v>-0.33468478449024847</v>
      </c>
    </row>
    <row r="4359" spans="16:21" x14ac:dyDescent="0.3">
      <c r="P4359">
        <f t="shared" si="71"/>
        <v>4355</v>
      </c>
      <c r="Q4359">
        <v>331.83333333333331</v>
      </c>
      <c r="R4359">
        <v>28.922571661509483</v>
      </c>
      <c r="S4359">
        <v>188.16666666666666</v>
      </c>
      <c r="T4359">
        <v>43.701119880248839</v>
      </c>
      <c r="U4359">
        <v>0.25571615600195485</v>
      </c>
    </row>
    <row r="4360" spans="16:21" x14ac:dyDescent="0.3">
      <c r="P4360">
        <f t="shared" si="71"/>
        <v>4356</v>
      </c>
      <c r="Q4360">
        <v>334</v>
      </c>
      <c r="R4360">
        <v>44.893814111239706</v>
      </c>
      <c r="S4360">
        <v>178.66666666666666</v>
      </c>
      <c r="T4360">
        <v>49.878640597742738</v>
      </c>
      <c r="U4360">
        <v>0.32669328175469364</v>
      </c>
    </row>
    <row r="4361" spans="16:21" x14ac:dyDescent="0.3">
      <c r="P4361">
        <f t="shared" si="71"/>
        <v>4357</v>
      </c>
      <c r="Q4361">
        <v>315</v>
      </c>
      <c r="R4361">
        <v>44.099062039087322</v>
      </c>
      <c r="S4361">
        <v>200.91666666666666</v>
      </c>
      <c r="T4361">
        <v>49.072225681472155</v>
      </c>
      <c r="U4361">
        <v>-6.5365983377324563E-2</v>
      </c>
    </row>
    <row r="4362" spans="16:21" x14ac:dyDescent="0.3">
      <c r="P4362">
        <f t="shared" si="71"/>
        <v>4358</v>
      </c>
      <c r="Q4362">
        <v>318.25</v>
      </c>
      <c r="R4362">
        <v>47.781938390605674</v>
      </c>
      <c r="S4362">
        <v>168.08333333333334</v>
      </c>
      <c r="T4362">
        <v>42.592057162496097</v>
      </c>
      <c r="U4362">
        <v>-0.18615062103983679</v>
      </c>
    </row>
    <row r="4363" spans="16:21" x14ac:dyDescent="0.3">
      <c r="P4363">
        <f t="shared" si="71"/>
        <v>4359</v>
      </c>
      <c r="Q4363">
        <v>306.33333333333331</v>
      </c>
      <c r="R4363">
        <v>44.892464104049139</v>
      </c>
      <c r="S4363">
        <v>188.91666666666666</v>
      </c>
      <c r="T4363">
        <v>41.74698319711986</v>
      </c>
      <c r="U4363">
        <v>-7.8857004284274917E-2</v>
      </c>
    </row>
    <row r="4364" spans="16:21" x14ac:dyDescent="0.3">
      <c r="P4364">
        <f t="shared" si="71"/>
        <v>4360</v>
      </c>
      <c r="Q4364">
        <v>318.16666666666669</v>
      </c>
      <c r="R4364">
        <v>36.213591956946907</v>
      </c>
      <c r="S4364">
        <v>213.33333333333334</v>
      </c>
      <c r="T4364">
        <v>27.615322931409967</v>
      </c>
      <c r="U4364">
        <v>0.15974958246398321</v>
      </c>
    </row>
    <row r="4365" spans="16:21" x14ac:dyDescent="0.3">
      <c r="P4365">
        <f t="shared" si="71"/>
        <v>4361</v>
      </c>
      <c r="Q4365">
        <v>325.5</v>
      </c>
      <c r="R4365">
        <v>52.648922979573769</v>
      </c>
      <c r="S4365">
        <v>189.58333333333334</v>
      </c>
      <c r="T4365">
        <v>42.078840144172098</v>
      </c>
      <c r="U4365">
        <v>-0.14754121517277488</v>
      </c>
    </row>
    <row r="4366" spans="16:21" x14ac:dyDescent="0.3">
      <c r="P4366">
        <f t="shared" si="71"/>
        <v>4362</v>
      </c>
      <c r="Q4366">
        <v>305.75</v>
      </c>
      <c r="R4366">
        <v>52.369534863488923</v>
      </c>
      <c r="S4366">
        <v>186.33333333333334</v>
      </c>
      <c r="T4366">
        <v>49.534805639034978</v>
      </c>
      <c r="U4366">
        <v>-1.89239544830976E-2</v>
      </c>
    </row>
    <row r="4367" spans="16:21" x14ac:dyDescent="0.3">
      <c r="P4367">
        <f t="shared" si="71"/>
        <v>4363</v>
      </c>
      <c r="Q4367">
        <v>319.66666666666669</v>
      </c>
      <c r="R4367">
        <v>53.300747621114134</v>
      </c>
      <c r="S4367">
        <v>176.33333333333334</v>
      </c>
      <c r="T4367">
        <v>39.557399798114645</v>
      </c>
      <c r="U4367">
        <v>-0.34358321402751996</v>
      </c>
    </row>
    <row r="4368" spans="16:21" x14ac:dyDescent="0.3">
      <c r="P4368">
        <f t="shared" si="71"/>
        <v>4364</v>
      </c>
      <c r="Q4368">
        <v>324.58333333333331</v>
      </c>
      <c r="R4368">
        <v>51.305605459005733</v>
      </c>
      <c r="S4368">
        <v>191.08333333333334</v>
      </c>
      <c r="T4368">
        <v>44.371281320924325</v>
      </c>
      <c r="U4368">
        <v>-0.11794777599254061</v>
      </c>
    </row>
    <row r="4369" spans="16:21" x14ac:dyDescent="0.3">
      <c r="P4369">
        <f t="shared" si="71"/>
        <v>4365</v>
      </c>
      <c r="Q4369">
        <v>341.25</v>
      </c>
      <c r="R4369">
        <v>51.984481950254768</v>
      </c>
      <c r="S4369">
        <v>173.66666666666666</v>
      </c>
      <c r="T4369">
        <v>38.96463042609831</v>
      </c>
      <c r="U4369">
        <v>4.4477123041073596E-2</v>
      </c>
    </row>
    <row r="4370" spans="16:21" x14ac:dyDescent="0.3">
      <c r="P4370">
        <f t="shared" si="71"/>
        <v>4366</v>
      </c>
      <c r="Q4370">
        <v>329.33333333333331</v>
      </c>
      <c r="R4370">
        <v>42.000721494524505</v>
      </c>
      <c r="S4370">
        <v>175.58333333333334</v>
      </c>
      <c r="T4370">
        <v>52.035754025186364</v>
      </c>
      <c r="U4370">
        <v>-4.6809057332244192E-2</v>
      </c>
    </row>
    <row r="4371" spans="16:21" x14ac:dyDescent="0.3">
      <c r="P4371">
        <f t="shared" si="71"/>
        <v>4367</v>
      </c>
      <c r="Q4371">
        <v>332.58333333333331</v>
      </c>
      <c r="R4371">
        <v>52.305845898441625</v>
      </c>
      <c r="S4371">
        <v>198</v>
      </c>
      <c r="T4371">
        <v>46.684628577879309</v>
      </c>
      <c r="U4371">
        <v>0.18506612862024316</v>
      </c>
    </row>
    <row r="4372" spans="16:21" x14ac:dyDescent="0.3">
      <c r="P4372">
        <f t="shared" si="71"/>
        <v>4368</v>
      </c>
      <c r="Q4372">
        <v>325.91666666666669</v>
      </c>
      <c r="R4372">
        <v>53.607086257039782</v>
      </c>
      <c r="S4372">
        <v>158.16666666666666</v>
      </c>
      <c r="T4372">
        <v>39.279495769151488</v>
      </c>
      <c r="U4372">
        <v>-0.24219722733230828</v>
      </c>
    </row>
    <row r="4373" spans="16:21" x14ac:dyDescent="0.3">
      <c r="P4373">
        <f t="shared" si="71"/>
        <v>4369</v>
      </c>
      <c r="Q4373">
        <v>318.75</v>
      </c>
      <c r="R4373">
        <v>47.357681531088488</v>
      </c>
      <c r="S4373">
        <v>211.16666666666666</v>
      </c>
      <c r="T4373">
        <v>34.007574913762198</v>
      </c>
      <c r="U4373">
        <v>-0.41389796431150716</v>
      </c>
    </row>
    <row r="4374" spans="16:21" x14ac:dyDescent="0.3">
      <c r="P4374">
        <f t="shared" si="71"/>
        <v>4370</v>
      </c>
      <c r="Q4374">
        <v>332.58333333333331</v>
      </c>
      <c r="R4374">
        <v>38.502557963036388</v>
      </c>
      <c r="S4374">
        <v>193.66666666666666</v>
      </c>
      <c r="T4374">
        <v>48.912413990972112</v>
      </c>
      <c r="U4374">
        <v>-0.31418877467849721</v>
      </c>
    </row>
    <row r="4375" spans="16:21" x14ac:dyDescent="0.3">
      <c r="P4375">
        <f t="shared" si="71"/>
        <v>4371</v>
      </c>
      <c r="Q4375">
        <v>323.5</v>
      </c>
      <c r="R4375">
        <v>50.049975024968795</v>
      </c>
      <c r="S4375">
        <v>198.66666666666666</v>
      </c>
      <c r="T4375">
        <v>43.965551252880914</v>
      </c>
      <c r="U4375">
        <v>-0.32724343310671505</v>
      </c>
    </row>
    <row r="4376" spans="16:21" x14ac:dyDescent="0.3">
      <c r="P4376">
        <f t="shared" si="71"/>
        <v>4372</v>
      </c>
      <c r="Q4376">
        <v>304.08333333333331</v>
      </c>
      <c r="R4376">
        <v>40.376542094577125</v>
      </c>
      <c r="S4376">
        <v>201.91666666666666</v>
      </c>
      <c r="T4376">
        <v>30.926476839384268</v>
      </c>
      <c r="U4376">
        <v>0.11809211655368886</v>
      </c>
    </row>
    <row r="4377" spans="16:21" x14ac:dyDescent="0.3">
      <c r="P4377">
        <f t="shared" si="71"/>
        <v>4373</v>
      </c>
      <c r="Q4377">
        <v>291.16666666666669</v>
      </c>
      <c r="R4377">
        <v>41.426459119160931</v>
      </c>
      <c r="S4377">
        <v>179.75</v>
      </c>
      <c r="T4377">
        <v>51.065243472533162</v>
      </c>
      <c r="U4377">
        <v>0.60298734065126292</v>
      </c>
    </row>
    <row r="4378" spans="16:21" x14ac:dyDescent="0.3">
      <c r="P4378">
        <f t="shared" si="71"/>
        <v>4374</v>
      </c>
      <c r="Q4378">
        <v>314.66666666666669</v>
      </c>
      <c r="R4378">
        <v>41.550261640863944</v>
      </c>
      <c r="S4378">
        <v>185.83333333333334</v>
      </c>
      <c r="T4378">
        <v>45.596717053540246</v>
      </c>
      <c r="U4378">
        <v>5.471819927083317E-2</v>
      </c>
    </row>
    <row r="4379" spans="16:21" x14ac:dyDescent="0.3">
      <c r="P4379">
        <f t="shared" si="71"/>
        <v>4375</v>
      </c>
      <c r="Q4379">
        <v>328.91666666666669</v>
      </c>
      <c r="R4379">
        <v>51.846729244315306</v>
      </c>
      <c r="S4379">
        <v>179.83333333333334</v>
      </c>
      <c r="T4379">
        <v>48.687936406415432</v>
      </c>
      <c r="U4379">
        <v>0.25705791820451274</v>
      </c>
    </row>
    <row r="4380" spans="16:21" x14ac:dyDescent="0.3">
      <c r="P4380">
        <f t="shared" si="71"/>
        <v>4376</v>
      </c>
      <c r="Q4380">
        <v>297.66666666666669</v>
      </c>
      <c r="R4380">
        <v>37.134481240077989</v>
      </c>
      <c r="S4380">
        <v>183.75</v>
      </c>
      <c r="T4380">
        <v>44.638191964036601</v>
      </c>
      <c r="U4380">
        <v>0.28162020218828049</v>
      </c>
    </row>
    <row r="4381" spans="16:21" x14ac:dyDescent="0.3">
      <c r="P4381">
        <f t="shared" si="71"/>
        <v>4377</v>
      </c>
      <c r="Q4381">
        <v>327.25</v>
      </c>
      <c r="R4381">
        <v>51.979235364623335</v>
      </c>
      <c r="S4381">
        <v>159.58333333333334</v>
      </c>
      <c r="T4381">
        <v>35.170903091084057</v>
      </c>
      <c r="U4381">
        <v>0.49072033104082258</v>
      </c>
    </row>
    <row r="4382" spans="16:21" x14ac:dyDescent="0.3">
      <c r="P4382">
        <f t="shared" si="71"/>
        <v>4378</v>
      </c>
      <c r="Q4382">
        <v>336</v>
      </c>
      <c r="R4382">
        <v>38.837657452061087</v>
      </c>
      <c r="S4382">
        <v>182.91666666666666</v>
      </c>
      <c r="T4382">
        <v>33.91823948404415</v>
      </c>
      <c r="U4382">
        <v>-0.11752645420781169</v>
      </c>
    </row>
    <row r="4383" spans="16:21" x14ac:dyDescent="0.3">
      <c r="P4383">
        <f t="shared" si="71"/>
        <v>4379</v>
      </c>
      <c r="Q4383">
        <v>332</v>
      </c>
      <c r="R4383">
        <v>52.854861305620354</v>
      </c>
      <c r="S4383">
        <v>180.91666666666666</v>
      </c>
      <c r="T4383">
        <v>44.453158867884014</v>
      </c>
      <c r="U4383">
        <v>0.22131751155511131</v>
      </c>
    </row>
    <row r="4384" spans="16:21" x14ac:dyDescent="0.3">
      <c r="P4384">
        <f t="shared" si="71"/>
        <v>4380</v>
      </c>
      <c r="Q4384">
        <v>297.83333333333331</v>
      </c>
      <c r="R4384">
        <v>36.333889347983686</v>
      </c>
      <c r="S4384">
        <v>179.66666666666666</v>
      </c>
      <c r="T4384">
        <v>36.649031571809871</v>
      </c>
      <c r="U4384">
        <v>0.22688554416038553</v>
      </c>
    </row>
    <row r="4385" spans="16:21" x14ac:dyDescent="0.3">
      <c r="P4385">
        <f t="shared" si="71"/>
        <v>4381</v>
      </c>
      <c r="Q4385">
        <v>300.83333333333331</v>
      </c>
      <c r="R4385">
        <v>36.446307540453809</v>
      </c>
      <c r="S4385">
        <v>169.83333333333334</v>
      </c>
      <c r="T4385">
        <v>37.162623777938606</v>
      </c>
      <c r="U4385">
        <v>0.39893473884947356</v>
      </c>
    </row>
    <row r="4386" spans="16:21" x14ac:dyDescent="0.3">
      <c r="P4386">
        <f t="shared" si="71"/>
        <v>4382</v>
      </c>
      <c r="Q4386">
        <v>301.41666666666669</v>
      </c>
      <c r="R4386">
        <v>57.360832904649833</v>
      </c>
      <c r="S4386">
        <v>179.83333333333334</v>
      </c>
      <c r="T4386">
        <v>47.615569137020991</v>
      </c>
      <c r="U4386">
        <v>-6.7506645371831875E-2</v>
      </c>
    </row>
    <row r="4387" spans="16:21" x14ac:dyDescent="0.3">
      <c r="P4387">
        <f t="shared" si="71"/>
        <v>4383</v>
      </c>
      <c r="Q4387">
        <v>308.41666666666669</v>
      </c>
      <c r="R4387">
        <v>27.043595556176712</v>
      </c>
      <c r="S4387">
        <v>181.16666666666666</v>
      </c>
      <c r="T4387">
        <v>49.022876539860711</v>
      </c>
      <c r="U4387">
        <v>-2.3097190412138559E-2</v>
      </c>
    </row>
    <row r="4388" spans="16:21" x14ac:dyDescent="0.3">
      <c r="P4388">
        <f t="shared" si="71"/>
        <v>4384</v>
      </c>
      <c r="Q4388">
        <v>317.83333333333331</v>
      </c>
      <c r="R4388">
        <v>43.198975857669616</v>
      </c>
      <c r="S4388">
        <v>166.75</v>
      </c>
      <c r="T4388">
        <v>44.089011205638407</v>
      </c>
      <c r="U4388">
        <v>0.2711855321677285</v>
      </c>
    </row>
    <row r="4389" spans="16:21" x14ac:dyDescent="0.3">
      <c r="P4389">
        <f t="shared" si="71"/>
        <v>4385</v>
      </c>
      <c r="Q4389">
        <v>322.33333333333331</v>
      </c>
      <c r="R4389">
        <v>43.566737381408458</v>
      </c>
      <c r="S4389">
        <v>182.08333333333334</v>
      </c>
      <c r="T4389">
        <v>48.769324064384691</v>
      </c>
      <c r="U4389">
        <v>0.20052549942055162</v>
      </c>
    </row>
    <row r="4390" spans="16:21" x14ac:dyDescent="0.3">
      <c r="P4390">
        <f t="shared" si="71"/>
        <v>4386</v>
      </c>
      <c r="Q4390">
        <v>319.91666666666669</v>
      </c>
      <c r="R4390">
        <v>51.044469620007668</v>
      </c>
      <c r="S4390">
        <v>163.75</v>
      </c>
      <c r="T4390">
        <v>36.821745057654574</v>
      </c>
      <c r="U4390">
        <v>2.2575562445210414E-2</v>
      </c>
    </row>
    <row r="4391" spans="16:21" x14ac:dyDescent="0.3">
      <c r="P4391">
        <f t="shared" si="71"/>
        <v>4387</v>
      </c>
      <c r="Q4391">
        <v>317.58333333333331</v>
      </c>
      <c r="R4391">
        <v>49.037014467428527</v>
      </c>
      <c r="S4391">
        <v>201.25</v>
      </c>
      <c r="T4391">
        <v>39.724334195461694</v>
      </c>
      <c r="U4391">
        <v>-0.16113571141508354</v>
      </c>
    </row>
    <row r="4392" spans="16:21" x14ac:dyDescent="0.3">
      <c r="P4392">
        <f t="shared" si="71"/>
        <v>4388</v>
      </c>
      <c r="Q4392">
        <v>306.75</v>
      </c>
      <c r="R4392">
        <v>63.214102281632755</v>
      </c>
      <c r="S4392">
        <v>172.33333333333334</v>
      </c>
      <c r="T4392">
        <v>44.750486708035503</v>
      </c>
      <c r="U4392">
        <v>8.6125225295279051E-2</v>
      </c>
    </row>
    <row r="4393" spans="16:21" x14ac:dyDescent="0.3">
      <c r="P4393">
        <f t="shared" si="71"/>
        <v>4389</v>
      </c>
      <c r="Q4393">
        <v>318.83333333333331</v>
      </c>
      <c r="R4393">
        <v>51.706924687183509</v>
      </c>
      <c r="S4393">
        <v>203.75</v>
      </c>
      <c r="T4393">
        <v>36.618735890003336</v>
      </c>
      <c r="U4393">
        <v>-1.754860665790808E-2</v>
      </c>
    </row>
    <row r="4394" spans="16:21" x14ac:dyDescent="0.3">
      <c r="P4394">
        <f t="shared" si="71"/>
        <v>4390</v>
      </c>
      <c r="Q4394">
        <v>323.33333333333331</v>
      </c>
      <c r="R4394">
        <v>46.004611099587066</v>
      </c>
      <c r="S4394">
        <v>189.41666666666666</v>
      </c>
      <c r="T4394">
        <v>51.736145854506688</v>
      </c>
      <c r="U4394">
        <v>0.33047995375111533</v>
      </c>
    </row>
    <row r="4395" spans="16:21" x14ac:dyDescent="0.3">
      <c r="P4395">
        <f t="shared" si="71"/>
        <v>4391</v>
      </c>
      <c r="Q4395">
        <v>332.08333333333331</v>
      </c>
      <c r="R4395">
        <v>51.030219804869944</v>
      </c>
      <c r="S4395">
        <v>207.83333333333334</v>
      </c>
      <c r="T4395">
        <v>49.351859748200596</v>
      </c>
      <c r="U4395">
        <v>3.0436154629406742E-2</v>
      </c>
    </row>
    <row r="4396" spans="16:21" x14ac:dyDescent="0.3">
      <c r="P4396">
        <f t="shared" si="71"/>
        <v>4392</v>
      </c>
      <c r="Q4396">
        <v>329.66666666666669</v>
      </c>
      <c r="R4396">
        <v>49.951491620886785</v>
      </c>
      <c r="S4396">
        <v>170.5</v>
      </c>
      <c r="T4396">
        <v>40.984475996738972</v>
      </c>
      <c r="U4396">
        <v>0.33317653945750358</v>
      </c>
    </row>
    <row r="4397" spans="16:21" x14ac:dyDescent="0.3">
      <c r="P4397">
        <f t="shared" si="71"/>
        <v>4393</v>
      </c>
      <c r="Q4397">
        <v>326.41666666666669</v>
      </c>
      <c r="R4397">
        <v>45.151177037578933</v>
      </c>
      <c r="S4397">
        <v>192.33333333333334</v>
      </c>
      <c r="T4397">
        <v>40.445998416144825</v>
      </c>
      <c r="U4397">
        <v>0.23348897911609351</v>
      </c>
    </row>
    <row r="4398" spans="16:21" x14ac:dyDescent="0.3">
      <c r="P4398">
        <f t="shared" si="71"/>
        <v>4394</v>
      </c>
      <c r="Q4398">
        <v>314.08333333333331</v>
      </c>
      <c r="R4398">
        <v>54.433376013641038</v>
      </c>
      <c r="S4398">
        <v>204.41666666666666</v>
      </c>
      <c r="T4398">
        <v>44.186502121088651</v>
      </c>
      <c r="U4398">
        <v>0.30273479875562137</v>
      </c>
    </row>
    <row r="4399" spans="16:21" x14ac:dyDescent="0.3">
      <c r="P4399">
        <f t="shared" si="71"/>
        <v>4395</v>
      </c>
      <c r="Q4399">
        <v>315</v>
      </c>
      <c r="R4399">
        <v>31.284617190038826</v>
      </c>
      <c r="S4399">
        <v>171.66666666666666</v>
      </c>
      <c r="T4399">
        <v>32.244332365502181</v>
      </c>
      <c r="U4399">
        <v>0.29613561388698956</v>
      </c>
    </row>
    <row r="4400" spans="16:21" x14ac:dyDescent="0.3">
      <c r="P4400">
        <f t="shared" si="71"/>
        <v>4396</v>
      </c>
      <c r="Q4400">
        <v>329.75</v>
      </c>
      <c r="R4400">
        <v>49.221438418640304</v>
      </c>
      <c r="S4400">
        <v>187.75</v>
      </c>
      <c r="T4400">
        <v>41.039061215560785</v>
      </c>
      <c r="U4400">
        <v>-2.3841114941607858E-2</v>
      </c>
    </row>
    <row r="4401" spans="16:21" x14ac:dyDescent="0.3">
      <c r="P4401">
        <f t="shared" si="71"/>
        <v>4397</v>
      </c>
      <c r="Q4401">
        <v>329.41666666666669</v>
      </c>
      <c r="R4401">
        <v>45.26981401117159</v>
      </c>
      <c r="S4401">
        <v>184.83333333333334</v>
      </c>
      <c r="T4401">
        <v>50.157630314717622</v>
      </c>
      <c r="U4401">
        <v>0.21795478849559696</v>
      </c>
    </row>
    <row r="4402" spans="16:21" x14ac:dyDescent="0.3">
      <c r="P4402">
        <f t="shared" si="71"/>
        <v>4398</v>
      </c>
      <c r="Q4402">
        <v>323.5</v>
      </c>
      <c r="R4402">
        <v>63.096607025907645</v>
      </c>
      <c r="S4402">
        <v>189.5</v>
      </c>
      <c r="T4402">
        <v>49.568134925574917</v>
      </c>
      <c r="U4402">
        <v>9.5949840013242846E-2</v>
      </c>
    </row>
    <row r="4403" spans="16:21" x14ac:dyDescent="0.3">
      <c r="P4403">
        <f t="shared" si="71"/>
        <v>4399</v>
      </c>
      <c r="Q4403">
        <v>300.83333333333331</v>
      </c>
      <c r="R4403">
        <v>47.477905547228197</v>
      </c>
      <c r="S4403">
        <v>179.58333333333334</v>
      </c>
      <c r="T4403">
        <v>43.598286733088578</v>
      </c>
      <c r="U4403">
        <v>0.64086436104408817</v>
      </c>
    </row>
    <row r="4404" spans="16:21" x14ac:dyDescent="0.3">
      <c r="P4404">
        <f t="shared" si="71"/>
        <v>4400</v>
      </c>
      <c r="Q4404">
        <v>317.16666666666669</v>
      </c>
      <c r="R4404">
        <v>35.339479168188021</v>
      </c>
      <c r="S4404">
        <v>184.16666666666666</v>
      </c>
      <c r="T4404">
        <v>41.782626518540937</v>
      </c>
      <c r="U4404">
        <v>1.389372975756379E-2</v>
      </c>
    </row>
    <row r="4405" spans="16:21" x14ac:dyDescent="0.3">
      <c r="P4405">
        <f t="shared" si="71"/>
        <v>4401</v>
      </c>
      <c r="Q4405">
        <v>317</v>
      </c>
      <c r="R4405">
        <v>53.088262698676026</v>
      </c>
      <c r="S4405">
        <v>176.25</v>
      </c>
      <c r="T4405">
        <v>55.656617673993551</v>
      </c>
      <c r="U4405">
        <v>0.47926510696482338</v>
      </c>
    </row>
    <row r="4406" spans="16:21" x14ac:dyDescent="0.3">
      <c r="P4406">
        <f t="shared" si="71"/>
        <v>4402</v>
      </c>
      <c r="Q4406">
        <v>304.5</v>
      </c>
      <c r="R4406">
        <v>49.579137841343197</v>
      </c>
      <c r="S4406">
        <v>185.58333333333334</v>
      </c>
      <c r="T4406">
        <v>41.519893005058634</v>
      </c>
      <c r="U4406">
        <v>3.4645359068169249E-2</v>
      </c>
    </row>
    <row r="4407" spans="16:21" x14ac:dyDescent="0.3">
      <c r="P4407">
        <f t="shared" si="71"/>
        <v>4403</v>
      </c>
      <c r="Q4407">
        <v>313.16666666666669</v>
      </c>
      <c r="R4407">
        <v>49.81024599478117</v>
      </c>
      <c r="S4407">
        <v>201.83333333333334</v>
      </c>
      <c r="T4407">
        <v>46.919337617066212</v>
      </c>
      <c r="U4407">
        <v>-0.48816759429575346</v>
      </c>
    </row>
    <row r="4408" spans="16:21" x14ac:dyDescent="0.3">
      <c r="P4408">
        <f t="shared" si="71"/>
        <v>4404</v>
      </c>
      <c r="Q4408">
        <v>323.66666666666669</v>
      </c>
      <c r="R4408">
        <v>38.779876068378492</v>
      </c>
      <c r="S4408">
        <v>162.41666666666666</v>
      </c>
      <c r="T4408">
        <v>38.493112331554833</v>
      </c>
      <c r="U4408">
        <v>-0.1405167871108865</v>
      </c>
    </row>
    <row r="4409" spans="16:21" x14ac:dyDescent="0.3">
      <c r="P4409">
        <f t="shared" si="71"/>
        <v>4405</v>
      </c>
      <c r="Q4409">
        <v>330.83333333333331</v>
      </c>
      <c r="R4409">
        <v>44.199616068536926</v>
      </c>
      <c r="S4409">
        <v>190.66666666666666</v>
      </c>
      <c r="T4409">
        <v>49.760030205583753</v>
      </c>
      <c r="U4409">
        <v>-3.0366764262884947E-2</v>
      </c>
    </row>
    <row r="4410" spans="16:21" x14ac:dyDescent="0.3">
      <c r="P4410">
        <f t="shared" si="71"/>
        <v>4406</v>
      </c>
      <c r="Q4410">
        <v>333.5</v>
      </c>
      <c r="R4410">
        <v>47.938407452593886</v>
      </c>
      <c r="S4410">
        <v>168.41666666666666</v>
      </c>
      <c r="T4410">
        <v>39.229993936303714</v>
      </c>
      <c r="U4410">
        <v>0.50962307166034204</v>
      </c>
    </row>
    <row r="4411" spans="16:21" x14ac:dyDescent="0.3">
      <c r="P4411">
        <f t="shared" si="71"/>
        <v>4407</v>
      </c>
      <c r="Q4411">
        <v>317.16666666666669</v>
      </c>
      <c r="R4411">
        <v>59.665481620193965</v>
      </c>
      <c r="S4411">
        <v>164.16666666666666</v>
      </c>
      <c r="T4411">
        <v>26.034359580905395</v>
      </c>
      <c r="U4411">
        <v>0.38512983018848096</v>
      </c>
    </row>
    <row r="4412" spans="16:21" x14ac:dyDescent="0.3">
      <c r="P4412">
        <f t="shared" si="71"/>
        <v>4408</v>
      </c>
      <c r="Q4412">
        <v>334.5</v>
      </c>
      <c r="R4412">
        <v>37.25465193649098</v>
      </c>
      <c r="S4412">
        <v>189.41666666666666</v>
      </c>
      <c r="T4412">
        <v>48.15780562301655</v>
      </c>
      <c r="U4412">
        <v>0.11813961057191098</v>
      </c>
    </row>
    <row r="4413" spans="16:21" x14ac:dyDescent="0.3">
      <c r="P4413">
        <f t="shared" si="71"/>
        <v>4409</v>
      </c>
      <c r="Q4413">
        <v>317.83333333333331</v>
      </c>
      <c r="R4413">
        <v>47.590742669964655</v>
      </c>
      <c r="S4413">
        <v>185.66666666666666</v>
      </c>
      <c r="T4413">
        <v>47.526707005513018</v>
      </c>
      <c r="U4413">
        <v>0.42416688927396801</v>
      </c>
    </row>
    <row r="4414" spans="16:21" x14ac:dyDescent="0.3">
      <c r="P4414">
        <f t="shared" si="71"/>
        <v>4410</v>
      </c>
      <c r="Q4414">
        <v>325.5</v>
      </c>
      <c r="R4414">
        <v>54.887488224880208</v>
      </c>
      <c r="S4414">
        <v>204.58333333333334</v>
      </c>
      <c r="T4414">
        <v>46.506027631486738</v>
      </c>
      <c r="U4414">
        <v>0.57248246066996733</v>
      </c>
    </row>
    <row r="4415" spans="16:21" x14ac:dyDescent="0.3">
      <c r="P4415">
        <f t="shared" si="71"/>
        <v>4411</v>
      </c>
      <c r="Q4415">
        <v>301.91666666666669</v>
      </c>
      <c r="R4415">
        <v>48.582560158097458</v>
      </c>
      <c r="S4415">
        <v>195.83333333333334</v>
      </c>
      <c r="T4415">
        <v>53.917164299141398</v>
      </c>
      <c r="U4415">
        <v>0.25667702111717094</v>
      </c>
    </row>
    <row r="4416" spans="16:21" x14ac:dyDescent="0.3">
      <c r="P4416">
        <f t="shared" si="71"/>
        <v>4412</v>
      </c>
      <c r="Q4416">
        <v>302.08333333333331</v>
      </c>
      <c r="R4416">
        <v>45.420176400388755</v>
      </c>
      <c r="S4416">
        <v>175.16666666666666</v>
      </c>
      <c r="T4416">
        <v>49.338963642676312</v>
      </c>
      <c r="U4416">
        <v>-0.18028467566964512</v>
      </c>
    </row>
    <row r="4417" spans="16:21" x14ac:dyDescent="0.3">
      <c r="P4417">
        <f t="shared" si="71"/>
        <v>4413</v>
      </c>
      <c r="Q4417">
        <v>305.5</v>
      </c>
      <c r="R4417">
        <v>52.091702357913533</v>
      </c>
      <c r="S4417">
        <v>175.83333333333334</v>
      </c>
      <c r="T4417">
        <v>45.374869563215164</v>
      </c>
      <c r="U4417">
        <v>-0.38222788491007564</v>
      </c>
    </row>
    <row r="4418" spans="16:21" x14ac:dyDescent="0.3">
      <c r="P4418">
        <f t="shared" si="71"/>
        <v>4414</v>
      </c>
      <c r="Q4418">
        <v>312.41666666666669</v>
      </c>
      <c r="R4418">
        <v>34.251631237420639</v>
      </c>
      <c r="S4418">
        <v>181.83333333333334</v>
      </c>
      <c r="T4418">
        <v>42.338105195144877</v>
      </c>
      <c r="U4418">
        <v>-0.46974268955482618</v>
      </c>
    </row>
    <row r="4419" spans="16:21" x14ac:dyDescent="0.3">
      <c r="P4419">
        <f t="shared" si="71"/>
        <v>4415</v>
      </c>
      <c r="Q4419">
        <v>303.41666666666669</v>
      </c>
      <c r="R4419">
        <v>43.462540471565063</v>
      </c>
      <c r="S4419">
        <v>190.58333333333334</v>
      </c>
      <c r="T4419">
        <v>28.208503983190933</v>
      </c>
      <c r="U4419">
        <v>-0.18099438637663048</v>
      </c>
    </row>
    <row r="4420" spans="16:21" x14ac:dyDescent="0.3">
      <c r="P4420">
        <f t="shared" si="71"/>
        <v>4416</v>
      </c>
      <c r="Q4420">
        <v>347.25</v>
      </c>
      <c r="R4420">
        <v>31.406788496061861</v>
      </c>
      <c r="S4420">
        <v>183.25</v>
      </c>
      <c r="T4420">
        <v>45.073929170964128</v>
      </c>
      <c r="U4420">
        <v>0.29278698928278424</v>
      </c>
    </row>
    <row r="4421" spans="16:21" x14ac:dyDescent="0.3">
      <c r="P4421">
        <f t="shared" si="71"/>
        <v>4417</v>
      </c>
      <c r="Q4421">
        <v>291.75</v>
      </c>
      <c r="R4421">
        <v>44.63004491473103</v>
      </c>
      <c r="S4421">
        <v>173.25</v>
      </c>
      <c r="T4421">
        <v>47.384548689899482</v>
      </c>
      <c r="U4421">
        <v>1.7872096479693803E-2</v>
      </c>
    </row>
    <row r="4422" spans="16:21" x14ac:dyDescent="0.3">
      <c r="P4422">
        <f t="shared" ref="P4422:P4485" si="72">P4421+1</f>
        <v>4418</v>
      </c>
      <c r="Q4422">
        <v>317.75</v>
      </c>
      <c r="R4422">
        <v>51.598317449664613</v>
      </c>
      <c r="S4422">
        <v>187.33333333333334</v>
      </c>
      <c r="T4422">
        <v>47.396458121090063</v>
      </c>
      <c r="U4422">
        <v>-0.53476865322453659</v>
      </c>
    </row>
    <row r="4423" spans="16:21" x14ac:dyDescent="0.3">
      <c r="P4423">
        <f t="shared" si="72"/>
        <v>4419</v>
      </c>
      <c r="Q4423">
        <v>340.08333333333331</v>
      </c>
      <c r="R4423">
        <v>48.29729586507711</v>
      </c>
      <c r="S4423">
        <v>182.75</v>
      </c>
      <c r="T4423">
        <v>47.474634375536894</v>
      </c>
      <c r="U4423">
        <v>-0.29053169290359848</v>
      </c>
    </row>
    <row r="4424" spans="16:21" x14ac:dyDescent="0.3">
      <c r="P4424">
        <f t="shared" si="72"/>
        <v>4420</v>
      </c>
      <c r="Q4424">
        <v>329.91666666666669</v>
      </c>
      <c r="R4424">
        <v>45.510155376841432</v>
      </c>
      <c r="S4424">
        <v>175.58333333333334</v>
      </c>
      <c r="T4424">
        <v>43.183452919615029</v>
      </c>
      <c r="U4424">
        <v>2.2276814051923253E-2</v>
      </c>
    </row>
    <row r="4425" spans="16:21" x14ac:dyDescent="0.3">
      <c r="P4425">
        <f t="shared" si="72"/>
        <v>4421</v>
      </c>
      <c r="Q4425">
        <v>322</v>
      </c>
      <c r="R4425">
        <v>48.136170486349542</v>
      </c>
      <c r="S4425">
        <v>188.75</v>
      </c>
      <c r="T4425">
        <v>44.507660219133271</v>
      </c>
      <c r="U4425">
        <v>0.1043845255040161</v>
      </c>
    </row>
    <row r="4426" spans="16:21" x14ac:dyDescent="0.3">
      <c r="P4426">
        <f t="shared" si="72"/>
        <v>4422</v>
      </c>
      <c r="Q4426">
        <v>330.41666666666669</v>
      </c>
      <c r="R4426">
        <v>41.827477557078261</v>
      </c>
      <c r="S4426">
        <v>159.75</v>
      </c>
      <c r="T4426">
        <v>36.474461800503157</v>
      </c>
      <c r="U4426">
        <v>-0.52018587380501613</v>
      </c>
    </row>
    <row r="4427" spans="16:21" x14ac:dyDescent="0.3">
      <c r="P4427">
        <f t="shared" si="72"/>
        <v>4423</v>
      </c>
      <c r="Q4427">
        <v>301.75</v>
      </c>
      <c r="R4427">
        <v>46.49169036212033</v>
      </c>
      <c r="S4427">
        <v>183.91666666666666</v>
      </c>
      <c r="T4427">
        <v>48.947946996288998</v>
      </c>
      <c r="U4427">
        <v>0.25334166158867433</v>
      </c>
    </row>
    <row r="4428" spans="16:21" x14ac:dyDescent="0.3">
      <c r="P4428">
        <f t="shared" si="72"/>
        <v>4424</v>
      </c>
      <c r="Q4428">
        <v>304.91666666666669</v>
      </c>
      <c r="R4428">
        <v>49.225747758914231</v>
      </c>
      <c r="S4428">
        <v>188.91666666666666</v>
      </c>
      <c r="T4428">
        <v>41.701228090338368</v>
      </c>
      <c r="U4428">
        <v>0.1646958267517471</v>
      </c>
    </row>
    <row r="4429" spans="16:21" x14ac:dyDescent="0.3">
      <c r="P4429">
        <f t="shared" si="72"/>
        <v>4425</v>
      </c>
      <c r="Q4429">
        <v>314.08333333333331</v>
      </c>
      <c r="R4429">
        <v>48.591915401888095</v>
      </c>
      <c r="S4429">
        <v>206.16666666666666</v>
      </c>
      <c r="T4429">
        <v>40.020070722152184</v>
      </c>
      <c r="U4429">
        <v>0.13434670594722023</v>
      </c>
    </row>
    <row r="4430" spans="16:21" x14ac:dyDescent="0.3">
      <c r="P4430">
        <f t="shared" si="72"/>
        <v>4426</v>
      </c>
      <c r="Q4430">
        <v>327.33333333333331</v>
      </c>
      <c r="R4430">
        <v>48.357256357492503</v>
      </c>
      <c r="S4430">
        <v>208.16666666666666</v>
      </c>
      <c r="T4430">
        <v>47.345602336500718</v>
      </c>
      <c r="U4430">
        <v>-7.4675449165240326E-2</v>
      </c>
    </row>
    <row r="4431" spans="16:21" x14ac:dyDescent="0.3">
      <c r="P4431">
        <f t="shared" si="72"/>
        <v>4427</v>
      </c>
      <c r="Q4431">
        <v>303.41666666666669</v>
      </c>
      <c r="R4431">
        <v>45.155203733816009</v>
      </c>
      <c r="S4431">
        <v>202</v>
      </c>
      <c r="T4431">
        <v>50.546108563460066</v>
      </c>
      <c r="U4431">
        <v>-0.14792912293285232</v>
      </c>
    </row>
    <row r="4432" spans="16:21" x14ac:dyDescent="0.3">
      <c r="P4432">
        <f t="shared" si="72"/>
        <v>4428</v>
      </c>
      <c r="Q4432">
        <v>302.66666666666669</v>
      </c>
      <c r="R4432">
        <v>28.175854696508996</v>
      </c>
      <c r="S4432">
        <v>183.83333333333334</v>
      </c>
      <c r="T4432">
        <v>59.292546416949087</v>
      </c>
      <c r="U4432">
        <v>0.14095671432947932</v>
      </c>
    </row>
    <row r="4433" spans="16:21" x14ac:dyDescent="0.3">
      <c r="P4433">
        <f t="shared" si="72"/>
        <v>4429</v>
      </c>
      <c r="Q4433">
        <v>311.16666666666669</v>
      </c>
      <c r="R4433">
        <v>47.004513000607176</v>
      </c>
      <c r="S4433">
        <v>191.25</v>
      </c>
      <c r="T4433">
        <v>48.460152327828723</v>
      </c>
      <c r="U4433">
        <v>0.23580891624143732</v>
      </c>
    </row>
    <row r="4434" spans="16:21" x14ac:dyDescent="0.3">
      <c r="P4434">
        <f t="shared" si="72"/>
        <v>4430</v>
      </c>
      <c r="Q4434">
        <v>324.25</v>
      </c>
      <c r="R4434">
        <v>49.602281839007802</v>
      </c>
      <c r="S4434">
        <v>180.83333333333334</v>
      </c>
      <c r="T4434">
        <v>43.740626701528022</v>
      </c>
      <c r="U4434">
        <v>0.20089261915756695</v>
      </c>
    </row>
    <row r="4435" spans="16:21" x14ac:dyDescent="0.3">
      <c r="P4435">
        <f t="shared" si="72"/>
        <v>4431</v>
      </c>
      <c r="Q4435">
        <v>301.33333333333331</v>
      </c>
      <c r="R4435">
        <v>46.323630987637344</v>
      </c>
      <c r="S4435">
        <v>168.25</v>
      </c>
      <c r="T4435">
        <v>38.409575037293166</v>
      </c>
      <c r="U4435">
        <v>-0.59809991276927099</v>
      </c>
    </row>
    <row r="4436" spans="16:21" x14ac:dyDescent="0.3">
      <c r="P4436">
        <f t="shared" si="72"/>
        <v>4432</v>
      </c>
      <c r="Q4436">
        <v>336.33333333333331</v>
      </c>
      <c r="R4436">
        <v>41.818511197648895</v>
      </c>
      <c r="S4436">
        <v>179.25</v>
      </c>
      <c r="T4436">
        <v>40.095624336192735</v>
      </c>
      <c r="U4436">
        <v>-0.36103622718634698</v>
      </c>
    </row>
    <row r="4437" spans="16:21" x14ac:dyDescent="0.3">
      <c r="P4437">
        <f t="shared" si="72"/>
        <v>4433</v>
      </c>
      <c r="Q4437">
        <v>315.25</v>
      </c>
      <c r="R4437">
        <v>35.777405261879004</v>
      </c>
      <c r="S4437">
        <v>195.16666666666666</v>
      </c>
      <c r="T4437">
        <v>48.431457345469816</v>
      </c>
      <c r="U4437">
        <v>-0.36408192354832863</v>
      </c>
    </row>
    <row r="4438" spans="16:21" x14ac:dyDescent="0.3">
      <c r="P4438">
        <f t="shared" si="72"/>
        <v>4434</v>
      </c>
      <c r="Q4438">
        <v>327.5</v>
      </c>
      <c r="R4438">
        <v>57.835974963685018</v>
      </c>
      <c r="S4438">
        <v>205.75</v>
      </c>
      <c r="T4438">
        <v>44.46883484787152</v>
      </c>
      <c r="U4438">
        <v>-0.11719323309626933</v>
      </c>
    </row>
    <row r="4439" spans="16:21" x14ac:dyDescent="0.3">
      <c r="P4439">
        <f t="shared" si="72"/>
        <v>4435</v>
      </c>
      <c r="Q4439">
        <v>328.16666666666669</v>
      </c>
      <c r="R4439">
        <v>45.638566891159002</v>
      </c>
      <c r="S4439">
        <v>172.58333333333334</v>
      </c>
      <c r="T4439">
        <v>42.371642174997916</v>
      </c>
      <c r="U4439">
        <v>3.6942855985378907E-2</v>
      </c>
    </row>
    <row r="4440" spans="16:21" x14ac:dyDescent="0.3">
      <c r="P4440">
        <f t="shared" si="72"/>
        <v>4436</v>
      </c>
      <c r="Q4440">
        <v>324</v>
      </c>
      <c r="R4440">
        <v>36.29425198668141</v>
      </c>
      <c r="S4440">
        <v>191.91666666666666</v>
      </c>
      <c r="T4440">
        <v>47.773058846123234</v>
      </c>
      <c r="U4440">
        <v>0.44671034491200579</v>
      </c>
    </row>
    <row r="4441" spans="16:21" x14ac:dyDescent="0.3">
      <c r="P4441">
        <f t="shared" si="72"/>
        <v>4437</v>
      </c>
      <c r="Q4441">
        <v>322.58333333333331</v>
      </c>
      <c r="R4441">
        <v>32.614715957213193</v>
      </c>
      <c r="S4441">
        <v>197.08333333333334</v>
      </c>
      <c r="T4441">
        <v>42.656041527407119</v>
      </c>
      <c r="U4441">
        <v>-7.7929501722234701E-2</v>
      </c>
    </row>
    <row r="4442" spans="16:21" x14ac:dyDescent="0.3">
      <c r="P4442">
        <f t="shared" si="72"/>
        <v>4438</v>
      </c>
      <c r="Q4442">
        <v>309.58333333333331</v>
      </c>
      <c r="R4442">
        <v>51.708023526041913</v>
      </c>
      <c r="S4442">
        <v>181.33333333333334</v>
      </c>
      <c r="T4442">
        <v>40.939719174178613</v>
      </c>
      <c r="U4442">
        <v>7.2904937044411242E-2</v>
      </c>
    </row>
    <row r="4443" spans="16:21" x14ac:dyDescent="0.3">
      <c r="P4443">
        <f t="shared" si="72"/>
        <v>4439</v>
      </c>
      <c r="Q4443">
        <v>325.75</v>
      </c>
      <c r="R4443">
        <v>42.426674713825115</v>
      </c>
      <c r="S4443">
        <v>203.58333333333334</v>
      </c>
      <c r="T4443">
        <v>44.442932423775147</v>
      </c>
      <c r="U4443">
        <v>0.22123814648266249</v>
      </c>
    </row>
    <row r="4444" spans="16:21" x14ac:dyDescent="0.3">
      <c r="P4444">
        <f t="shared" si="72"/>
        <v>4440</v>
      </c>
      <c r="Q4444">
        <v>324</v>
      </c>
      <c r="R4444">
        <v>49.72469662597706</v>
      </c>
      <c r="S4444">
        <v>186.08333333333334</v>
      </c>
      <c r="T4444">
        <v>42.549347464996117</v>
      </c>
      <c r="U4444">
        <v>-0.41373613707033652</v>
      </c>
    </row>
    <row r="4445" spans="16:21" x14ac:dyDescent="0.3">
      <c r="P4445">
        <f t="shared" si="72"/>
        <v>4441</v>
      </c>
      <c r="Q4445">
        <v>315.16666666666669</v>
      </c>
      <c r="R4445">
        <v>46.53802615913019</v>
      </c>
      <c r="S4445">
        <v>171.66666666666666</v>
      </c>
      <c r="T4445">
        <v>50.864049338914384</v>
      </c>
      <c r="U4445">
        <v>-0.35813996611948906</v>
      </c>
    </row>
    <row r="4446" spans="16:21" x14ac:dyDescent="0.3">
      <c r="P4446">
        <f t="shared" si="72"/>
        <v>4442</v>
      </c>
      <c r="Q4446">
        <v>325.58333333333331</v>
      </c>
      <c r="R4446">
        <v>42.182414115435208</v>
      </c>
      <c r="S4446">
        <v>185.33333333333334</v>
      </c>
      <c r="T4446">
        <v>40.075685971179681</v>
      </c>
      <c r="U4446">
        <v>-6.8798446963853455E-2</v>
      </c>
    </row>
    <row r="4447" spans="16:21" x14ac:dyDescent="0.3">
      <c r="P4447">
        <f t="shared" si="72"/>
        <v>4443</v>
      </c>
      <c r="Q4447">
        <v>312.91666666666669</v>
      </c>
      <c r="R4447">
        <v>49.454218191876251</v>
      </c>
      <c r="S4447">
        <v>190.75</v>
      </c>
      <c r="T4447">
        <v>42.196779282525604</v>
      </c>
      <c r="U4447">
        <v>-0.36394196647866017</v>
      </c>
    </row>
    <row r="4448" spans="16:21" x14ac:dyDescent="0.3">
      <c r="P4448">
        <f t="shared" si="72"/>
        <v>4444</v>
      </c>
      <c r="Q4448">
        <v>341.33333333333331</v>
      </c>
      <c r="R4448">
        <v>28.007574732993973</v>
      </c>
      <c r="S4448">
        <v>168.83333333333334</v>
      </c>
      <c r="T4448">
        <v>41.780450698934089</v>
      </c>
      <c r="U4448">
        <v>-8.3619098503887962E-2</v>
      </c>
    </row>
    <row r="4449" spans="16:21" x14ac:dyDescent="0.3">
      <c r="P4449">
        <f t="shared" si="72"/>
        <v>4445</v>
      </c>
      <c r="Q4449">
        <v>305.66666666666669</v>
      </c>
      <c r="R4449">
        <v>42.521295912290974</v>
      </c>
      <c r="S4449">
        <v>186.33333333333334</v>
      </c>
      <c r="T4449">
        <v>42.459249625822174</v>
      </c>
      <c r="U4449">
        <v>-0.1308012606554749</v>
      </c>
    </row>
    <row r="4450" spans="16:21" x14ac:dyDescent="0.3">
      <c r="P4450">
        <f t="shared" si="72"/>
        <v>4446</v>
      </c>
      <c r="Q4450">
        <v>329.83333333333331</v>
      </c>
      <c r="R4450">
        <v>44.694586479864284</v>
      </c>
      <c r="S4450">
        <v>171.33333333333334</v>
      </c>
      <c r="T4450">
        <v>37.15895422085881</v>
      </c>
      <c r="U4450">
        <v>-0.77592936587523376</v>
      </c>
    </row>
    <row r="4451" spans="16:21" x14ac:dyDescent="0.3">
      <c r="P4451">
        <f t="shared" si="72"/>
        <v>4447</v>
      </c>
      <c r="Q4451">
        <v>322</v>
      </c>
      <c r="R4451">
        <v>49.036164761790403</v>
      </c>
      <c r="S4451">
        <v>164.83333333333334</v>
      </c>
      <c r="T4451">
        <v>41.813076104650982</v>
      </c>
      <c r="U4451">
        <v>0.13243839925979364</v>
      </c>
    </row>
    <row r="4452" spans="16:21" x14ac:dyDescent="0.3">
      <c r="P4452">
        <f t="shared" si="72"/>
        <v>4448</v>
      </c>
      <c r="Q4452">
        <v>333.5</v>
      </c>
      <c r="R4452">
        <v>36.733685308768521</v>
      </c>
      <c r="S4452">
        <v>202.66666666666666</v>
      </c>
      <c r="T4452">
        <v>30.978976253210362</v>
      </c>
      <c r="U4452">
        <v>0.29062866479677502</v>
      </c>
    </row>
    <row r="4453" spans="16:21" x14ac:dyDescent="0.3">
      <c r="P4453">
        <f t="shared" si="72"/>
        <v>4449</v>
      </c>
      <c r="Q4453">
        <v>323.25</v>
      </c>
      <c r="R4453">
        <v>38.243537778534318</v>
      </c>
      <c r="S4453">
        <v>183.25</v>
      </c>
      <c r="T4453">
        <v>41.246762958388075</v>
      </c>
      <c r="U4453">
        <v>0.23411326985968708</v>
      </c>
    </row>
    <row r="4454" spans="16:21" x14ac:dyDescent="0.3">
      <c r="P4454">
        <f t="shared" si="72"/>
        <v>4450</v>
      </c>
      <c r="Q4454">
        <v>313.91666666666669</v>
      </c>
      <c r="R4454">
        <v>37.120095839740529</v>
      </c>
      <c r="S4454">
        <v>176.66666666666666</v>
      </c>
      <c r="T4454">
        <v>45.557822067293266</v>
      </c>
      <c r="U4454">
        <v>0.39197834860559178</v>
      </c>
    </row>
    <row r="4455" spans="16:21" x14ac:dyDescent="0.3">
      <c r="P4455">
        <f t="shared" si="72"/>
        <v>4451</v>
      </c>
      <c r="Q4455">
        <v>326.75</v>
      </c>
      <c r="R4455">
        <v>44.948708142018539</v>
      </c>
      <c r="S4455">
        <v>162.91666666666666</v>
      </c>
      <c r="T4455">
        <v>45.77903119300035</v>
      </c>
      <c r="U4455">
        <v>-0.28872587667780791</v>
      </c>
    </row>
    <row r="4456" spans="16:21" x14ac:dyDescent="0.3">
      <c r="P4456">
        <f t="shared" si="72"/>
        <v>4452</v>
      </c>
      <c r="Q4456">
        <v>299.16666666666669</v>
      </c>
      <c r="R4456">
        <v>50.581766986881341</v>
      </c>
      <c r="S4456">
        <v>172.16666666666666</v>
      </c>
      <c r="T4456">
        <v>25.53013667781433</v>
      </c>
      <c r="U4456">
        <v>-9.2667203559959055E-2</v>
      </c>
    </row>
    <row r="4457" spans="16:21" x14ac:dyDescent="0.3">
      <c r="P4457">
        <f t="shared" si="72"/>
        <v>4453</v>
      </c>
      <c r="Q4457">
        <v>306.91666666666669</v>
      </c>
      <c r="R4457">
        <v>51.190301519887306</v>
      </c>
      <c r="S4457">
        <v>174.83333333333334</v>
      </c>
      <c r="T4457">
        <v>41.695505171602768</v>
      </c>
      <c r="U4457">
        <v>0.17330068843770682</v>
      </c>
    </row>
    <row r="4458" spans="16:21" x14ac:dyDescent="0.3">
      <c r="P4458">
        <f t="shared" si="72"/>
        <v>4454</v>
      </c>
      <c r="Q4458">
        <v>321.58333333333331</v>
      </c>
      <c r="R4458">
        <v>40.933334567170142</v>
      </c>
      <c r="S4458">
        <v>181.25</v>
      </c>
      <c r="T4458">
        <v>47.022480117106078</v>
      </c>
      <c r="U4458">
        <v>-0.34453636773198099</v>
      </c>
    </row>
    <row r="4459" spans="16:21" x14ac:dyDescent="0.3">
      <c r="P4459">
        <f t="shared" si="72"/>
        <v>4455</v>
      </c>
      <c r="Q4459">
        <v>317.41666666666669</v>
      </c>
      <c r="R4459">
        <v>56.756991292756773</v>
      </c>
      <c r="S4459">
        <v>177.58333333333334</v>
      </c>
      <c r="T4459">
        <v>45.068550480620566</v>
      </c>
      <c r="U4459">
        <v>0.3731347889702023</v>
      </c>
    </row>
    <row r="4460" spans="16:21" x14ac:dyDescent="0.3">
      <c r="P4460">
        <f t="shared" si="72"/>
        <v>4456</v>
      </c>
      <c r="Q4460">
        <v>328.41666666666669</v>
      </c>
      <c r="R4460">
        <v>48.569459789485322</v>
      </c>
      <c r="S4460">
        <v>174.58333333333334</v>
      </c>
      <c r="T4460">
        <v>46.286574400110574</v>
      </c>
      <c r="U4460">
        <v>-0.14448138238042407</v>
      </c>
    </row>
    <row r="4461" spans="16:21" x14ac:dyDescent="0.3">
      <c r="P4461">
        <f t="shared" si="72"/>
        <v>4457</v>
      </c>
      <c r="Q4461">
        <v>306</v>
      </c>
      <c r="R4461">
        <v>47.871038881941587</v>
      </c>
      <c r="S4461">
        <v>202.66666666666666</v>
      </c>
      <c r="T4461">
        <v>43.980023013209376</v>
      </c>
      <c r="U4461">
        <v>-8.4113937340191597E-2</v>
      </c>
    </row>
    <row r="4462" spans="16:21" x14ac:dyDescent="0.3">
      <c r="P4462">
        <f t="shared" si="72"/>
        <v>4458</v>
      </c>
      <c r="Q4462">
        <v>313</v>
      </c>
      <c r="R4462">
        <v>51.389776132116893</v>
      </c>
      <c r="S4462">
        <v>179.58333333333334</v>
      </c>
      <c r="T4462">
        <v>44.592005670265287</v>
      </c>
      <c r="U4462">
        <v>-0.27186563496131366</v>
      </c>
    </row>
    <row r="4463" spans="16:21" x14ac:dyDescent="0.3">
      <c r="P4463">
        <f t="shared" si="72"/>
        <v>4459</v>
      </c>
      <c r="Q4463">
        <v>312.83333333333331</v>
      </c>
      <c r="R4463">
        <v>45.268558892927345</v>
      </c>
      <c r="S4463">
        <v>187.08333333333334</v>
      </c>
      <c r="T4463">
        <v>53.708740330404233</v>
      </c>
      <c r="U4463">
        <v>-0.54818145051060607</v>
      </c>
    </row>
    <row r="4464" spans="16:21" x14ac:dyDescent="0.3">
      <c r="P4464">
        <f t="shared" si="72"/>
        <v>4460</v>
      </c>
      <c r="Q4464">
        <v>336.75</v>
      </c>
      <c r="R4464">
        <v>48.164726814245597</v>
      </c>
      <c r="S4464">
        <v>192.66666666666666</v>
      </c>
      <c r="T4464">
        <v>51.462843318497711</v>
      </c>
      <c r="U4464">
        <v>-6.1139240024809867E-2</v>
      </c>
    </row>
    <row r="4465" spans="16:21" x14ac:dyDescent="0.3">
      <c r="P4465">
        <f t="shared" si="72"/>
        <v>4461</v>
      </c>
      <c r="Q4465">
        <v>317.66666666666669</v>
      </c>
      <c r="R4465">
        <v>50.944414152420485</v>
      </c>
      <c r="S4465">
        <v>181.91666666666666</v>
      </c>
      <c r="T4465">
        <v>44.583850181087982</v>
      </c>
      <c r="U4465">
        <v>0.29088958490866818</v>
      </c>
    </row>
    <row r="4466" spans="16:21" x14ac:dyDescent="0.3">
      <c r="P4466">
        <f t="shared" si="72"/>
        <v>4462</v>
      </c>
      <c r="Q4466">
        <v>332.91666666666669</v>
      </c>
      <c r="R4466">
        <v>49.443187476929467</v>
      </c>
      <c r="S4466">
        <v>178.41666666666666</v>
      </c>
      <c r="T4466">
        <v>36.447866462894254</v>
      </c>
      <c r="U4466">
        <v>-9.3254065829526056E-2</v>
      </c>
    </row>
    <row r="4467" spans="16:21" x14ac:dyDescent="0.3">
      <c r="P4467">
        <f t="shared" si="72"/>
        <v>4463</v>
      </c>
      <c r="Q4467">
        <v>314.66666666666669</v>
      </c>
      <c r="R4467">
        <v>46.601469608768525</v>
      </c>
      <c r="S4467">
        <v>158.5</v>
      </c>
      <c r="T4467">
        <v>47.198805840055662</v>
      </c>
      <c r="U4467">
        <v>4.4100256021392455E-2</v>
      </c>
    </row>
    <row r="4468" spans="16:21" x14ac:dyDescent="0.3">
      <c r="P4468">
        <f t="shared" si="72"/>
        <v>4464</v>
      </c>
      <c r="Q4468">
        <v>291.83333333333331</v>
      </c>
      <c r="R4468">
        <v>39.355797385884387</v>
      </c>
      <c r="S4468">
        <v>171.08333333333334</v>
      </c>
      <c r="T4468">
        <v>46.75557007815577</v>
      </c>
      <c r="U4468">
        <v>0.14239158794837586</v>
      </c>
    </row>
    <row r="4469" spans="16:21" x14ac:dyDescent="0.3">
      <c r="P4469">
        <f t="shared" si="72"/>
        <v>4465</v>
      </c>
      <c r="Q4469">
        <v>329.25</v>
      </c>
      <c r="R4469">
        <v>49.321072391201938</v>
      </c>
      <c r="S4469">
        <v>187.75</v>
      </c>
      <c r="T4469">
        <v>50.185338315270748</v>
      </c>
      <c r="U4469">
        <v>0.24669317341817076</v>
      </c>
    </row>
    <row r="4470" spans="16:21" x14ac:dyDescent="0.3">
      <c r="P4470">
        <f t="shared" si="72"/>
        <v>4466</v>
      </c>
      <c r="Q4470">
        <v>326.91666666666669</v>
      </c>
      <c r="R4470">
        <v>50.153325518913178</v>
      </c>
      <c r="S4470">
        <v>185.41666666666666</v>
      </c>
      <c r="T4470">
        <v>41.421246926785038</v>
      </c>
      <c r="U4470">
        <v>0.46046847890308074</v>
      </c>
    </row>
    <row r="4471" spans="16:21" x14ac:dyDescent="0.3">
      <c r="P4471">
        <f t="shared" si="72"/>
        <v>4467</v>
      </c>
      <c r="Q4471">
        <v>330.66666666666669</v>
      </c>
      <c r="R4471">
        <v>51.977850760655514</v>
      </c>
      <c r="S4471">
        <v>194.91666666666666</v>
      </c>
      <c r="T4471">
        <v>54.364858859265702</v>
      </c>
      <c r="U4471">
        <v>-4.7495794592757337E-2</v>
      </c>
    </row>
    <row r="4472" spans="16:21" x14ac:dyDescent="0.3">
      <c r="P4472">
        <f t="shared" si="72"/>
        <v>4468</v>
      </c>
      <c r="Q4472">
        <v>328.16666666666669</v>
      </c>
      <c r="R4472">
        <v>37.910980259582203</v>
      </c>
      <c r="S4472">
        <v>198.58333333333334</v>
      </c>
      <c r="T4472">
        <v>50.534341758547711</v>
      </c>
      <c r="U4472">
        <v>7.8691444591377033E-3</v>
      </c>
    </row>
    <row r="4473" spans="16:21" x14ac:dyDescent="0.3">
      <c r="P4473">
        <f t="shared" si="72"/>
        <v>4469</v>
      </c>
      <c r="Q4473">
        <v>318.5</v>
      </c>
      <c r="R4473">
        <v>48.866236717278433</v>
      </c>
      <c r="S4473">
        <v>202.58333333333334</v>
      </c>
      <c r="T4473">
        <v>33.008148672530552</v>
      </c>
      <c r="U4473">
        <v>0.45942517191677529</v>
      </c>
    </row>
    <row r="4474" spans="16:21" x14ac:dyDescent="0.3">
      <c r="P4474">
        <f t="shared" si="72"/>
        <v>4470</v>
      </c>
      <c r="Q4474">
        <v>320.91666666666669</v>
      </c>
      <c r="R4474">
        <v>54.925500508057397</v>
      </c>
      <c r="S4474">
        <v>201.83333333333334</v>
      </c>
      <c r="T4474">
        <v>48.132078385386301</v>
      </c>
      <c r="U4474">
        <v>-0.50990131880689693</v>
      </c>
    </row>
    <row r="4475" spans="16:21" x14ac:dyDescent="0.3">
      <c r="P4475">
        <f t="shared" si="72"/>
        <v>4471</v>
      </c>
      <c r="Q4475">
        <v>320.5</v>
      </c>
      <c r="R4475">
        <v>49.540616944813351</v>
      </c>
      <c r="S4475">
        <v>170.58333333333334</v>
      </c>
      <c r="T4475">
        <v>46.115385587445651</v>
      </c>
      <c r="U4475">
        <v>0.39762548954155824</v>
      </c>
    </row>
    <row r="4476" spans="16:21" x14ac:dyDescent="0.3">
      <c r="P4476">
        <f t="shared" si="72"/>
        <v>4472</v>
      </c>
      <c r="Q4476">
        <v>327.91666666666669</v>
      </c>
      <c r="R4476">
        <v>46.219748501210589</v>
      </c>
      <c r="S4476">
        <v>183.66666666666666</v>
      </c>
      <c r="T4476">
        <v>45.31973949482488</v>
      </c>
      <c r="U4476">
        <v>-7.0670090159752202E-2</v>
      </c>
    </row>
    <row r="4477" spans="16:21" x14ac:dyDescent="0.3">
      <c r="P4477">
        <f t="shared" si="72"/>
        <v>4473</v>
      </c>
      <c r="Q4477">
        <v>302.66666666666669</v>
      </c>
      <c r="R4477">
        <v>40.908619525903809</v>
      </c>
      <c r="S4477">
        <v>197.33333333333334</v>
      </c>
      <c r="T4477">
        <v>40.538047971422294</v>
      </c>
      <c r="U4477">
        <v>-0.30258159625218989</v>
      </c>
    </row>
    <row r="4478" spans="16:21" x14ac:dyDescent="0.3">
      <c r="P4478">
        <f t="shared" si="72"/>
        <v>4474</v>
      </c>
      <c r="Q4478">
        <v>308.16666666666669</v>
      </c>
      <c r="R4478">
        <v>49.88137443125963</v>
      </c>
      <c r="S4478">
        <v>171.83333333333334</v>
      </c>
      <c r="T4478">
        <v>36.366401410026171</v>
      </c>
      <c r="U4478">
        <v>7.0879452173276986E-2</v>
      </c>
    </row>
    <row r="4479" spans="16:21" x14ac:dyDescent="0.3">
      <c r="P4479">
        <f t="shared" si="72"/>
        <v>4475</v>
      </c>
      <c r="Q4479">
        <v>345.08333333333331</v>
      </c>
      <c r="R4479">
        <v>45.667689658968797</v>
      </c>
      <c r="S4479">
        <v>170.16666666666666</v>
      </c>
      <c r="T4479">
        <v>47.178256419540141</v>
      </c>
      <c r="U4479">
        <v>0.12434031435912814</v>
      </c>
    </row>
    <row r="4480" spans="16:21" x14ac:dyDescent="0.3">
      <c r="P4480">
        <f t="shared" si="72"/>
        <v>4476</v>
      </c>
      <c r="Q4480">
        <v>280.33333333333331</v>
      </c>
      <c r="R4480">
        <v>31.594974667538835</v>
      </c>
      <c r="S4480">
        <v>192.33333333333334</v>
      </c>
      <c r="T4480">
        <v>29.465953645562294</v>
      </c>
      <c r="U4480">
        <v>-0.18205070565334655</v>
      </c>
    </row>
    <row r="4481" spans="16:21" x14ac:dyDescent="0.3">
      <c r="P4481">
        <f t="shared" si="72"/>
        <v>4477</v>
      </c>
      <c r="Q4481">
        <v>326.08333333333331</v>
      </c>
      <c r="R4481">
        <v>47.774961744589362</v>
      </c>
      <c r="S4481">
        <v>170.08333333333334</v>
      </c>
      <c r="T4481">
        <v>36.716254347813518</v>
      </c>
      <c r="U4481">
        <v>4.218213320776705E-2</v>
      </c>
    </row>
    <row r="4482" spans="16:21" x14ac:dyDescent="0.3">
      <c r="P4482">
        <f t="shared" si="72"/>
        <v>4478</v>
      </c>
      <c r="Q4482">
        <v>329.5</v>
      </c>
      <c r="R4482">
        <v>44.917095348491252</v>
      </c>
      <c r="S4482">
        <v>185.75</v>
      </c>
      <c r="T4482">
        <v>42.625483201739989</v>
      </c>
      <c r="U4482">
        <v>-0.21445113554748782</v>
      </c>
    </row>
    <row r="4483" spans="16:21" x14ac:dyDescent="0.3">
      <c r="P4483">
        <f t="shared" si="72"/>
        <v>4479</v>
      </c>
      <c r="Q4483">
        <v>316.16666666666669</v>
      </c>
      <c r="R4483">
        <v>48.54020514121796</v>
      </c>
      <c r="S4483">
        <v>193.08333333333334</v>
      </c>
      <c r="T4483">
        <v>33.331552982758332</v>
      </c>
      <c r="U4483">
        <v>3.1175448021279476E-2</v>
      </c>
    </row>
    <row r="4484" spans="16:21" x14ac:dyDescent="0.3">
      <c r="P4484">
        <f t="shared" si="72"/>
        <v>4480</v>
      </c>
      <c r="Q4484">
        <v>322.75</v>
      </c>
      <c r="R4484">
        <v>52.405976411439596</v>
      </c>
      <c r="S4484">
        <v>172.66666666666666</v>
      </c>
      <c r="T4484">
        <v>46.421651165912863</v>
      </c>
      <c r="U4484">
        <v>-0.15123040612359745</v>
      </c>
    </row>
    <row r="4485" spans="16:21" x14ac:dyDescent="0.3">
      <c r="P4485">
        <f t="shared" si="72"/>
        <v>4481</v>
      </c>
      <c r="Q4485">
        <v>299.75</v>
      </c>
      <c r="R4485">
        <v>52.138146914100844</v>
      </c>
      <c r="S4485">
        <v>191.58333333333334</v>
      </c>
      <c r="T4485">
        <v>48.455149521506144</v>
      </c>
      <c r="U4485">
        <v>0.49185895833986953</v>
      </c>
    </row>
    <row r="4486" spans="16:21" x14ac:dyDescent="0.3">
      <c r="P4486">
        <f t="shared" ref="P4486:P4549" si="73">P4485+1</f>
        <v>4482</v>
      </c>
      <c r="Q4486">
        <v>320.08333333333331</v>
      </c>
      <c r="R4486">
        <v>32.875684115476687</v>
      </c>
      <c r="S4486">
        <v>185.41666666666666</v>
      </c>
      <c r="T4486">
        <v>53.362326399697757</v>
      </c>
      <c r="U4486">
        <v>-5.1427073389539744E-2</v>
      </c>
    </row>
    <row r="4487" spans="16:21" x14ac:dyDescent="0.3">
      <c r="P4487">
        <f t="shared" si="73"/>
        <v>4483</v>
      </c>
      <c r="Q4487">
        <v>314.91666666666669</v>
      </c>
      <c r="R4487">
        <v>47.987608880424673</v>
      </c>
      <c r="S4487">
        <v>204.83333333333334</v>
      </c>
      <c r="T4487">
        <v>45.684358439849056</v>
      </c>
      <c r="U4487">
        <v>-2.9718568015031264E-4</v>
      </c>
    </row>
    <row r="4488" spans="16:21" x14ac:dyDescent="0.3">
      <c r="P4488">
        <f t="shared" si="73"/>
        <v>4484</v>
      </c>
      <c r="Q4488">
        <v>328.16666666666669</v>
      </c>
      <c r="R4488">
        <v>48.99505231668968</v>
      </c>
      <c r="S4488">
        <v>179</v>
      </c>
      <c r="T4488">
        <v>36.70026009320766</v>
      </c>
      <c r="U4488">
        <v>-7.0780558098415616E-2</v>
      </c>
    </row>
    <row r="4489" spans="16:21" x14ac:dyDescent="0.3">
      <c r="P4489">
        <f t="shared" si="73"/>
        <v>4485</v>
      </c>
      <c r="Q4489">
        <v>303.58333333333331</v>
      </c>
      <c r="R4489">
        <v>38.403262961115857</v>
      </c>
      <c r="S4489">
        <v>206.33333333333334</v>
      </c>
      <c r="T4489">
        <v>44.858025193296527</v>
      </c>
      <c r="U4489">
        <v>-0.45543521531871545</v>
      </c>
    </row>
    <row r="4490" spans="16:21" x14ac:dyDescent="0.3">
      <c r="P4490">
        <f t="shared" si="73"/>
        <v>4486</v>
      </c>
      <c r="Q4490">
        <v>323.83333333333331</v>
      </c>
      <c r="R4490">
        <v>45.024908930973211</v>
      </c>
      <c r="S4490">
        <v>202.58333333333334</v>
      </c>
      <c r="T4490">
        <v>42.515148815309118</v>
      </c>
      <c r="U4490">
        <v>-0.39630398136246825</v>
      </c>
    </row>
    <row r="4491" spans="16:21" x14ac:dyDescent="0.3">
      <c r="P4491">
        <f t="shared" si="73"/>
        <v>4487</v>
      </c>
      <c r="Q4491">
        <v>315.83333333333331</v>
      </c>
      <c r="R4491">
        <v>45.186146978779746</v>
      </c>
      <c r="S4491">
        <v>173.25</v>
      </c>
      <c r="T4491">
        <v>46.104870576860868</v>
      </c>
      <c r="U4491">
        <v>0.48007279966152083</v>
      </c>
    </row>
    <row r="4492" spans="16:21" x14ac:dyDescent="0.3">
      <c r="P4492">
        <f t="shared" si="73"/>
        <v>4488</v>
      </c>
      <c r="Q4492">
        <v>314.08333333333331</v>
      </c>
      <c r="R4492">
        <v>44.367183477171238</v>
      </c>
      <c r="S4492">
        <v>203.75</v>
      </c>
      <c r="T4492">
        <v>42.173074132889361</v>
      </c>
      <c r="U4492">
        <v>0.56691235445689658</v>
      </c>
    </row>
    <row r="4493" spans="16:21" x14ac:dyDescent="0.3">
      <c r="P4493">
        <f t="shared" si="73"/>
        <v>4489</v>
      </c>
      <c r="Q4493">
        <v>313.41666666666669</v>
      </c>
      <c r="R4493">
        <v>45.159230071006164</v>
      </c>
      <c r="S4493">
        <v>196.16666666666666</v>
      </c>
      <c r="T4493">
        <v>47.954207955153031</v>
      </c>
      <c r="U4493">
        <v>0.1240555055887607</v>
      </c>
    </row>
    <row r="4494" spans="16:21" x14ac:dyDescent="0.3">
      <c r="P4494">
        <f t="shared" si="73"/>
        <v>4490</v>
      </c>
      <c r="Q4494">
        <v>309.08333333333331</v>
      </c>
      <c r="R4494">
        <v>46.115385587445701</v>
      </c>
      <c r="S4494">
        <v>177.58333333333334</v>
      </c>
      <c r="T4494">
        <v>58.025791026425708</v>
      </c>
      <c r="U4494">
        <v>0.37012155846954964</v>
      </c>
    </row>
    <row r="4495" spans="16:21" x14ac:dyDescent="0.3">
      <c r="P4495">
        <f t="shared" si="73"/>
        <v>4491</v>
      </c>
      <c r="Q4495">
        <v>325.58333333333331</v>
      </c>
      <c r="R4495">
        <v>56.026711702922839</v>
      </c>
      <c r="S4495">
        <v>184.25</v>
      </c>
      <c r="T4495">
        <v>55.597784455530565</v>
      </c>
      <c r="U4495">
        <v>1.0922360448425424E-2</v>
      </c>
    </row>
    <row r="4496" spans="16:21" x14ac:dyDescent="0.3">
      <c r="P4496">
        <f t="shared" si="73"/>
        <v>4492</v>
      </c>
      <c r="Q4496">
        <v>326.08333333333331</v>
      </c>
      <c r="R4496">
        <v>45.187404386084431</v>
      </c>
      <c r="S4496">
        <v>177.5</v>
      </c>
      <c r="T4496">
        <v>35.18909955188861</v>
      </c>
      <c r="U4496">
        <v>-0.1107703368607746</v>
      </c>
    </row>
    <row r="4497" spans="16:21" x14ac:dyDescent="0.3">
      <c r="P4497">
        <f t="shared" si="73"/>
        <v>4493</v>
      </c>
      <c r="Q4497">
        <v>308.66666666666669</v>
      </c>
      <c r="R4497">
        <v>52.70558592671933</v>
      </c>
      <c r="S4497">
        <v>188.58333333333334</v>
      </c>
      <c r="T4497">
        <v>54.998278209964063</v>
      </c>
      <c r="U4497">
        <v>0.25523313178757134</v>
      </c>
    </row>
    <row r="4498" spans="16:21" x14ac:dyDescent="0.3">
      <c r="P4498">
        <f t="shared" si="73"/>
        <v>4494</v>
      </c>
      <c r="Q4498">
        <v>311.75</v>
      </c>
      <c r="R4498">
        <v>51.621216568383971</v>
      </c>
      <c r="S4498">
        <v>171.25</v>
      </c>
      <c r="T4498">
        <v>53.986740796404646</v>
      </c>
      <c r="U4498">
        <v>-2.3560229695928879E-2</v>
      </c>
    </row>
    <row r="4499" spans="16:21" x14ac:dyDescent="0.3">
      <c r="P4499">
        <f t="shared" si="73"/>
        <v>4495</v>
      </c>
      <c r="Q4499">
        <v>315.75</v>
      </c>
      <c r="R4499">
        <v>47.151834052828256</v>
      </c>
      <c r="S4499">
        <v>170</v>
      </c>
      <c r="T4499">
        <v>38.586384786723556</v>
      </c>
      <c r="U4499">
        <v>0.16538747917610883</v>
      </c>
    </row>
    <row r="4500" spans="16:21" x14ac:dyDescent="0.3">
      <c r="P4500">
        <f t="shared" si="73"/>
        <v>4496</v>
      </c>
      <c r="Q4500">
        <v>314.33333333333331</v>
      </c>
      <c r="R4500">
        <v>42.043988508429798</v>
      </c>
      <c r="S4500">
        <v>166.58333333333334</v>
      </c>
      <c r="T4500">
        <v>46.182362499774825</v>
      </c>
      <c r="U4500">
        <v>-0.44868738004016473</v>
      </c>
    </row>
    <row r="4501" spans="16:21" x14ac:dyDescent="0.3">
      <c r="P4501">
        <f t="shared" si="73"/>
        <v>4497</v>
      </c>
      <c r="Q4501">
        <v>303.75</v>
      </c>
      <c r="R4501">
        <v>45.019440245298476</v>
      </c>
      <c r="S4501">
        <v>190.91666666666666</v>
      </c>
      <c r="T4501">
        <v>49.993560191349268</v>
      </c>
      <c r="U4501">
        <v>-8.0551338144600554E-2</v>
      </c>
    </row>
    <row r="4502" spans="16:21" x14ac:dyDescent="0.3">
      <c r="P4502">
        <f t="shared" si="73"/>
        <v>4498</v>
      </c>
      <c r="Q4502">
        <v>296.66666666666669</v>
      </c>
      <c r="R4502">
        <v>36.224886807862234</v>
      </c>
      <c r="S4502">
        <v>183.33333333333334</v>
      </c>
      <c r="T4502">
        <v>50.534116888464283</v>
      </c>
      <c r="U4502">
        <v>-0.57143275317689823</v>
      </c>
    </row>
    <row r="4503" spans="16:21" x14ac:dyDescent="0.3">
      <c r="P4503">
        <f t="shared" si="73"/>
        <v>4499</v>
      </c>
      <c r="Q4503">
        <v>330.08333333333331</v>
      </c>
      <c r="R4503">
        <v>44.309773872206428</v>
      </c>
      <c r="S4503">
        <v>190.33333333333334</v>
      </c>
      <c r="T4503">
        <v>45.939353961764027</v>
      </c>
      <c r="U4503">
        <v>0.26611661399044673</v>
      </c>
    </row>
    <row r="4504" spans="16:21" x14ac:dyDescent="0.3">
      <c r="P4504">
        <f t="shared" si="73"/>
        <v>4500</v>
      </c>
      <c r="Q4504">
        <v>338.58333333333331</v>
      </c>
      <c r="R4504">
        <v>52.972477130424437</v>
      </c>
      <c r="S4504">
        <v>201.91666666666666</v>
      </c>
      <c r="T4504">
        <v>45.321996131385646</v>
      </c>
      <c r="U4504">
        <v>0.13679363094585933</v>
      </c>
    </row>
    <row r="4505" spans="16:21" x14ac:dyDescent="0.3">
      <c r="P4505">
        <f t="shared" si="73"/>
        <v>4501</v>
      </c>
      <c r="Q4505">
        <v>312.25</v>
      </c>
      <c r="R4505">
        <v>49.204813142248966</v>
      </c>
      <c r="S4505">
        <v>171.33333333333334</v>
      </c>
      <c r="T4505">
        <v>42.05695993278497</v>
      </c>
      <c r="U4505">
        <v>-0.25180713569713448</v>
      </c>
    </row>
    <row r="4506" spans="16:21" x14ac:dyDescent="0.3">
      <c r="P4506">
        <f t="shared" si="73"/>
        <v>4502</v>
      </c>
      <c r="Q4506">
        <v>332.5</v>
      </c>
      <c r="R4506">
        <v>36.679198960223168</v>
      </c>
      <c r="S4506">
        <v>166.66666666666666</v>
      </c>
      <c r="T4506">
        <v>44.595828042406396</v>
      </c>
      <c r="U4506">
        <v>-0.16111703293529861</v>
      </c>
    </row>
    <row r="4507" spans="16:21" x14ac:dyDescent="0.3">
      <c r="P4507">
        <f t="shared" si="73"/>
        <v>4503</v>
      </c>
      <c r="Q4507">
        <v>306.33333333333331</v>
      </c>
      <c r="R4507">
        <v>49.750894616594806</v>
      </c>
      <c r="S4507">
        <v>197.83333333333334</v>
      </c>
      <c r="T4507">
        <v>38.928450295693047</v>
      </c>
      <c r="U4507">
        <v>0.11033933290074578</v>
      </c>
    </row>
    <row r="4508" spans="16:21" x14ac:dyDescent="0.3">
      <c r="P4508">
        <f t="shared" si="73"/>
        <v>4504</v>
      </c>
      <c r="Q4508">
        <v>332.75</v>
      </c>
      <c r="R4508">
        <v>53.110733378480099</v>
      </c>
      <c r="S4508">
        <v>182.5</v>
      </c>
      <c r="T4508">
        <v>48.387639293146307</v>
      </c>
      <c r="U4508">
        <v>0.22365541625110652</v>
      </c>
    </row>
    <row r="4509" spans="16:21" x14ac:dyDescent="0.3">
      <c r="P4509">
        <f t="shared" si="73"/>
        <v>4505</v>
      </c>
      <c r="Q4509">
        <v>326.58333333333331</v>
      </c>
      <c r="R4509">
        <v>47.881403361626681</v>
      </c>
      <c r="S4509">
        <v>190.41666666666666</v>
      </c>
      <c r="T4509">
        <v>39.502493208618766</v>
      </c>
      <c r="U4509">
        <v>3.5426849164412154E-2</v>
      </c>
    </row>
    <row r="4510" spans="16:21" x14ac:dyDescent="0.3">
      <c r="P4510">
        <f t="shared" si="73"/>
        <v>4506</v>
      </c>
      <c r="Q4510">
        <v>327.83333333333331</v>
      </c>
      <c r="R4510">
        <v>52.296068570006241</v>
      </c>
      <c r="S4510">
        <v>202.5</v>
      </c>
      <c r="T4510">
        <v>41.589990054426231</v>
      </c>
      <c r="U4510">
        <v>-2.3824528397161034E-2</v>
      </c>
    </row>
    <row r="4511" spans="16:21" x14ac:dyDescent="0.3">
      <c r="P4511">
        <f t="shared" si="73"/>
        <v>4507</v>
      </c>
      <c r="Q4511">
        <v>315.58333333333331</v>
      </c>
      <c r="R4511">
        <v>37.981953450010899</v>
      </c>
      <c r="S4511">
        <v>174.5</v>
      </c>
      <c r="T4511">
        <v>36.313032972148768</v>
      </c>
      <c r="U4511">
        <v>0.12269603663193232</v>
      </c>
    </row>
    <row r="4512" spans="16:21" x14ac:dyDescent="0.3">
      <c r="P4512">
        <f t="shared" si="73"/>
        <v>4508</v>
      </c>
      <c r="Q4512">
        <v>316.58333333333331</v>
      </c>
      <c r="R4512">
        <v>47.308385444161381</v>
      </c>
      <c r="S4512">
        <v>184.08333333333334</v>
      </c>
      <c r="T4512">
        <v>43.21081163811025</v>
      </c>
      <c r="U4512">
        <v>-0.14451217685848575</v>
      </c>
    </row>
    <row r="4513" spans="16:21" x14ac:dyDescent="0.3">
      <c r="P4513">
        <f t="shared" si="73"/>
        <v>4509</v>
      </c>
      <c r="Q4513">
        <v>316.25</v>
      </c>
      <c r="R4513">
        <v>57.709499769417199</v>
      </c>
      <c r="S4513">
        <v>170.83333333333334</v>
      </c>
      <c r="T4513">
        <v>48.365715380240431</v>
      </c>
      <c r="U4513">
        <v>-0.1479833728484562</v>
      </c>
    </row>
    <row r="4514" spans="16:21" x14ac:dyDescent="0.3">
      <c r="P4514">
        <f t="shared" si="73"/>
        <v>4510</v>
      </c>
      <c r="Q4514">
        <v>334.91666666666669</v>
      </c>
      <c r="R4514">
        <v>49.849698336523879</v>
      </c>
      <c r="S4514">
        <v>180.83333333333334</v>
      </c>
      <c r="T4514">
        <v>40.013255379444047</v>
      </c>
      <c r="U4514">
        <v>-0.17497574873363511</v>
      </c>
    </row>
    <row r="4515" spans="16:21" x14ac:dyDescent="0.3">
      <c r="P4515">
        <f t="shared" si="73"/>
        <v>4511</v>
      </c>
      <c r="Q4515">
        <v>346</v>
      </c>
      <c r="R4515">
        <v>45.073677059192363</v>
      </c>
      <c r="S4515">
        <v>195.33333333333334</v>
      </c>
      <c r="T4515">
        <v>42.687731542475127</v>
      </c>
      <c r="U4515">
        <v>4.3231702968932861E-2</v>
      </c>
    </row>
    <row r="4516" spans="16:21" x14ac:dyDescent="0.3">
      <c r="P4516">
        <f t="shared" si="73"/>
        <v>4512</v>
      </c>
      <c r="Q4516">
        <v>320.58333333333331</v>
      </c>
      <c r="R4516">
        <v>46.945729466603481</v>
      </c>
      <c r="S4516">
        <v>188.75</v>
      </c>
      <c r="T4516">
        <v>43.430456426965463</v>
      </c>
      <c r="U4516">
        <v>0.11078973634034402</v>
      </c>
    </row>
    <row r="4517" spans="16:21" x14ac:dyDescent="0.3">
      <c r="P4517">
        <f t="shared" si="73"/>
        <v>4513</v>
      </c>
      <c r="Q4517">
        <v>311.91666666666669</v>
      </c>
      <c r="R4517">
        <v>43.689937125848708</v>
      </c>
      <c r="S4517">
        <v>163.08333333333334</v>
      </c>
      <c r="T4517">
        <v>33.405112111045469</v>
      </c>
      <c r="U4517">
        <v>4.2424156321032282E-2</v>
      </c>
    </row>
    <row r="4518" spans="16:21" x14ac:dyDescent="0.3">
      <c r="P4518">
        <f t="shared" si="73"/>
        <v>4514</v>
      </c>
      <c r="Q4518">
        <v>326</v>
      </c>
      <c r="R4518">
        <v>51.989509431317884</v>
      </c>
      <c r="S4518">
        <v>181.58333333333334</v>
      </c>
      <c r="T4518">
        <v>28.353157057927728</v>
      </c>
      <c r="U4518">
        <v>0.50614459698065317</v>
      </c>
    </row>
    <row r="4519" spans="16:21" x14ac:dyDescent="0.3">
      <c r="P4519">
        <f t="shared" si="73"/>
        <v>4515</v>
      </c>
      <c r="Q4519">
        <v>331.58333333333331</v>
      </c>
      <c r="R4519">
        <v>53.094184467250564</v>
      </c>
      <c r="S4519">
        <v>149.08333333333334</v>
      </c>
      <c r="T4519">
        <v>30.296889529315003</v>
      </c>
      <c r="U4519">
        <v>-7.3276168365030619E-2</v>
      </c>
    </row>
    <row r="4520" spans="16:21" x14ac:dyDescent="0.3">
      <c r="P4520">
        <f t="shared" si="73"/>
        <v>4516</v>
      </c>
      <c r="Q4520">
        <v>337.66666666666669</v>
      </c>
      <c r="R4520">
        <v>52.416744953451264</v>
      </c>
      <c r="S4520">
        <v>185.41666666666666</v>
      </c>
      <c r="T4520">
        <v>37.239906096291485</v>
      </c>
      <c r="U4520">
        <v>0.2932509264353732</v>
      </c>
    </row>
    <row r="4521" spans="16:21" x14ac:dyDescent="0.3">
      <c r="P4521">
        <f t="shared" si="73"/>
        <v>4517</v>
      </c>
      <c r="Q4521">
        <v>324.25</v>
      </c>
      <c r="R4521">
        <v>49.149354938891015</v>
      </c>
      <c r="S4521">
        <v>178.5</v>
      </c>
      <c r="T4521">
        <v>42.660392531118262</v>
      </c>
      <c r="U4521">
        <v>0.46364386669545271</v>
      </c>
    </row>
    <row r="4522" spans="16:21" x14ac:dyDescent="0.3">
      <c r="P4522">
        <f t="shared" si="73"/>
        <v>4518</v>
      </c>
      <c r="Q4522">
        <v>332</v>
      </c>
      <c r="R4522">
        <v>40.350735038928576</v>
      </c>
      <c r="S4522">
        <v>193</v>
      </c>
      <c r="T4522">
        <v>40.936758320831679</v>
      </c>
      <c r="U4522">
        <v>-8.6790883395194932E-2</v>
      </c>
    </row>
    <row r="4523" spans="16:21" x14ac:dyDescent="0.3">
      <c r="P4523">
        <f t="shared" si="73"/>
        <v>4519</v>
      </c>
      <c r="Q4523">
        <v>309.41666666666669</v>
      </c>
      <c r="R4523">
        <v>58.952150602043922</v>
      </c>
      <c r="S4523">
        <v>154.75</v>
      </c>
      <c r="T4523">
        <v>31.556947081283212</v>
      </c>
      <c r="U4523">
        <v>-0.16667196979384127</v>
      </c>
    </row>
    <row r="4524" spans="16:21" x14ac:dyDescent="0.3">
      <c r="P4524">
        <f t="shared" si="73"/>
        <v>4520</v>
      </c>
      <c r="Q4524">
        <v>320</v>
      </c>
      <c r="R4524">
        <v>54.452648320269134</v>
      </c>
      <c r="S4524">
        <v>183.5</v>
      </c>
      <c r="T4524">
        <v>41.605288125429439</v>
      </c>
      <c r="U4524">
        <v>-0.77168781386712193</v>
      </c>
    </row>
    <row r="4525" spans="16:21" x14ac:dyDescent="0.3">
      <c r="P4525">
        <f t="shared" si="73"/>
        <v>4521</v>
      </c>
      <c r="Q4525">
        <v>309.41666666666669</v>
      </c>
      <c r="R4525">
        <v>45.858395351804795</v>
      </c>
      <c r="S4525">
        <v>195.16666666666666</v>
      </c>
      <c r="T4525">
        <v>55.652874357416849</v>
      </c>
      <c r="U4525">
        <v>-6.9062347881437142E-2</v>
      </c>
    </row>
    <row r="4526" spans="16:21" x14ac:dyDescent="0.3">
      <c r="P4526">
        <f t="shared" si="73"/>
        <v>4522</v>
      </c>
      <c r="Q4526">
        <v>291.16666666666669</v>
      </c>
      <c r="R4526">
        <v>45.628606125649874</v>
      </c>
      <c r="S4526">
        <v>168</v>
      </c>
      <c r="T4526">
        <v>34.816401568539767</v>
      </c>
      <c r="U4526">
        <v>-0.32984522555303925</v>
      </c>
    </row>
    <row r="4527" spans="16:21" x14ac:dyDescent="0.3">
      <c r="P4527">
        <f t="shared" si="73"/>
        <v>4523</v>
      </c>
      <c r="Q4527">
        <v>340.75</v>
      </c>
      <c r="R4527">
        <v>45.996294317141363</v>
      </c>
      <c r="S4527">
        <v>178.41666666666666</v>
      </c>
      <c r="T4527">
        <v>46.703043181619805</v>
      </c>
      <c r="U4527">
        <v>0.2895597737642685</v>
      </c>
    </row>
    <row r="4528" spans="16:21" x14ac:dyDescent="0.3">
      <c r="P4528">
        <f t="shared" si="73"/>
        <v>4524</v>
      </c>
      <c r="Q4528">
        <v>334.16666666666669</v>
      </c>
      <c r="R4528">
        <v>49.202426646241697</v>
      </c>
      <c r="S4528">
        <v>194.5</v>
      </c>
      <c r="T4528">
        <v>43.473084672117423</v>
      </c>
      <c r="U4528">
        <v>-0.43746398828829058</v>
      </c>
    </row>
    <row r="4529" spans="16:21" x14ac:dyDescent="0.3">
      <c r="P4529">
        <f t="shared" si="73"/>
        <v>4525</v>
      </c>
      <c r="Q4529">
        <v>318.75</v>
      </c>
      <c r="R4529">
        <v>46.787964652927961</v>
      </c>
      <c r="S4529">
        <v>175.25</v>
      </c>
      <c r="T4529">
        <v>42.045700244982349</v>
      </c>
      <c r="U4529">
        <v>-4.5530038281438014E-2</v>
      </c>
    </row>
    <row r="4530" spans="16:21" x14ac:dyDescent="0.3">
      <c r="P4530">
        <f t="shared" si="73"/>
        <v>4526</v>
      </c>
      <c r="Q4530">
        <v>303.91666666666669</v>
      </c>
      <c r="R4530">
        <v>46.710828671214152</v>
      </c>
      <c r="S4530">
        <v>191.83333333333334</v>
      </c>
      <c r="T4530">
        <v>47.627023141629742</v>
      </c>
      <c r="U4530">
        <v>-0.25622139443056097</v>
      </c>
    </row>
    <row r="4531" spans="16:21" x14ac:dyDescent="0.3">
      <c r="P4531">
        <f t="shared" si="73"/>
        <v>4527</v>
      </c>
      <c r="Q4531">
        <v>316.83333333333331</v>
      </c>
      <c r="R4531">
        <v>44.065722265587411</v>
      </c>
      <c r="S4531">
        <v>163.08333333333334</v>
      </c>
      <c r="T4531">
        <v>39.64492019123886</v>
      </c>
      <c r="U4531">
        <v>-0.16484705709459402</v>
      </c>
    </row>
    <row r="4532" spans="16:21" x14ac:dyDescent="0.3">
      <c r="P4532">
        <f t="shared" si="73"/>
        <v>4528</v>
      </c>
      <c r="Q4532">
        <v>342</v>
      </c>
      <c r="R4532">
        <v>34.345834734889813</v>
      </c>
      <c r="S4532">
        <v>197.16666666666666</v>
      </c>
      <c r="T4532">
        <v>52.802949871683467</v>
      </c>
      <c r="U4532">
        <v>0.2845731674656386</v>
      </c>
    </row>
    <row r="4533" spans="16:21" x14ac:dyDescent="0.3">
      <c r="P4533">
        <f t="shared" si="73"/>
        <v>4529</v>
      </c>
      <c r="Q4533">
        <v>290.08333333333331</v>
      </c>
      <c r="R4533">
        <v>40.78426241341208</v>
      </c>
      <c r="S4533">
        <v>213.25</v>
      </c>
      <c r="T4533">
        <v>42.973829245251117</v>
      </c>
      <c r="U4533">
        <v>0.34211714147335892</v>
      </c>
    </row>
    <row r="4534" spans="16:21" x14ac:dyDescent="0.3">
      <c r="P4534">
        <f t="shared" si="73"/>
        <v>4530</v>
      </c>
      <c r="Q4534">
        <v>325</v>
      </c>
      <c r="R4534">
        <v>43.396690280166844</v>
      </c>
      <c r="S4534">
        <v>191.91666666666666</v>
      </c>
      <c r="T4534">
        <v>54.105046535476362</v>
      </c>
      <c r="U4534">
        <v>-0.37885564382539916</v>
      </c>
    </row>
    <row r="4535" spans="16:21" x14ac:dyDescent="0.3">
      <c r="P4535">
        <f t="shared" si="73"/>
        <v>4531</v>
      </c>
      <c r="Q4535">
        <v>323.25</v>
      </c>
      <c r="R4535">
        <v>55.156183202380362</v>
      </c>
      <c r="S4535">
        <v>172</v>
      </c>
      <c r="T4535">
        <v>51.972020444571029</v>
      </c>
      <c r="U4535">
        <v>-0.53741614688690265</v>
      </c>
    </row>
    <row r="4536" spans="16:21" x14ac:dyDescent="0.3">
      <c r="P4536">
        <f t="shared" si="73"/>
        <v>4532</v>
      </c>
      <c r="Q4536">
        <v>298.41666666666669</v>
      </c>
      <c r="R4536">
        <v>44.890692157999183</v>
      </c>
      <c r="S4536">
        <v>178.58333333333334</v>
      </c>
      <c r="T4536">
        <v>47.980030568282629</v>
      </c>
      <c r="U4536">
        <v>0.11282438915695588</v>
      </c>
    </row>
    <row r="4537" spans="16:21" x14ac:dyDescent="0.3">
      <c r="P4537">
        <f t="shared" si="73"/>
        <v>4533</v>
      </c>
      <c r="Q4537">
        <v>306.91666666666669</v>
      </c>
      <c r="R4537">
        <v>47.968660855212867</v>
      </c>
      <c r="S4537">
        <v>177.83333333333334</v>
      </c>
      <c r="T4537">
        <v>41.362770553709161</v>
      </c>
      <c r="U4537">
        <v>-0.21521675049505901</v>
      </c>
    </row>
    <row r="4538" spans="16:21" x14ac:dyDescent="0.3">
      <c r="P4538">
        <f t="shared" si="73"/>
        <v>4534</v>
      </c>
      <c r="Q4538">
        <v>314.66666666666669</v>
      </c>
      <c r="R4538">
        <v>52.223877042338977</v>
      </c>
      <c r="S4538">
        <v>172.75</v>
      </c>
      <c r="T4538">
        <v>46.118671036596645</v>
      </c>
      <c r="U4538">
        <v>9.2400183562979604E-2</v>
      </c>
    </row>
    <row r="4539" spans="16:21" x14ac:dyDescent="0.3">
      <c r="P4539">
        <f t="shared" si="73"/>
        <v>4535</v>
      </c>
      <c r="Q4539">
        <v>317.08333333333331</v>
      </c>
      <c r="R4539">
        <v>42.343741264116368</v>
      </c>
      <c r="S4539">
        <v>180</v>
      </c>
      <c r="T4539">
        <v>44.152627843136877</v>
      </c>
      <c r="U4539">
        <v>-0.54975667604194323</v>
      </c>
    </row>
    <row r="4540" spans="16:21" x14ac:dyDescent="0.3">
      <c r="P4540">
        <f t="shared" si="73"/>
        <v>4536</v>
      </c>
      <c r="Q4540">
        <v>329.58333333333331</v>
      </c>
      <c r="R4540">
        <v>35.839182045590505</v>
      </c>
      <c r="S4540">
        <v>188.33333333333334</v>
      </c>
      <c r="T4540">
        <v>52.853714642541007</v>
      </c>
      <c r="U4540">
        <v>-0.5546657496678804</v>
      </c>
    </row>
    <row r="4541" spans="16:21" x14ac:dyDescent="0.3">
      <c r="P4541">
        <f t="shared" si="73"/>
        <v>4537</v>
      </c>
      <c r="Q4541">
        <v>324.16666666666669</v>
      </c>
      <c r="R4541">
        <v>56.528083661347033</v>
      </c>
      <c r="S4541">
        <v>172.25</v>
      </c>
      <c r="T4541">
        <v>35.244922264839026</v>
      </c>
      <c r="U4541">
        <v>4.5401434572919881E-3</v>
      </c>
    </row>
    <row r="4542" spans="16:21" x14ac:dyDescent="0.3">
      <c r="P4542">
        <f t="shared" si="73"/>
        <v>4538</v>
      </c>
      <c r="Q4542">
        <v>324.58333333333331</v>
      </c>
      <c r="R4542">
        <v>50.330649135732884</v>
      </c>
      <c r="S4542">
        <v>183.08333333333334</v>
      </c>
      <c r="T4542">
        <v>42.124185092378603</v>
      </c>
      <c r="U4542">
        <v>-0.30339297531854126</v>
      </c>
    </row>
    <row r="4543" spans="16:21" x14ac:dyDescent="0.3">
      <c r="P4543">
        <f t="shared" si="73"/>
        <v>4539</v>
      </c>
      <c r="Q4543">
        <v>322.16666666666669</v>
      </c>
      <c r="R4543">
        <v>43.958313586093588</v>
      </c>
      <c r="S4543">
        <v>161.41666666666666</v>
      </c>
      <c r="T4543">
        <v>28.589439669326545</v>
      </c>
      <c r="U4543">
        <v>-0.43176765084069457</v>
      </c>
    </row>
    <row r="4544" spans="16:21" x14ac:dyDescent="0.3">
      <c r="P4544">
        <f t="shared" si="73"/>
        <v>4540</v>
      </c>
      <c r="Q4544">
        <v>305.58333333333331</v>
      </c>
      <c r="R4544">
        <v>49.183253493871582</v>
      </c>
      <c r="S4544">
        <v>165</v>
      </c>
      <c r="T4544">
        <v>43.711866497866147</v>
      </c>
      <c r="U4544">
        <v>-0.13214195601981474</v>
      </c>
    </row>
    <row r="4545" spans="16:21" x14ac:dyDescent="0.3">
      <c r="P4545">
        <f t="shared" si="73"/>
        <v>4541</v>
      </c>
      <c r="Q4545">
        <v>310.16666666666669</v>
      </c>
      <c r="R4545">
        <v>50.685901452579621</v>
      </c>
      <c r="S4545">
        <v>180.41666666666666</v>
      </c>
      <c r="T4545">
        <v>56.805022718599524</v>
      </c>
      <c r="U4545">
        <v>-0.19291356450061475</v>
      </c>
    </row>
    <row r="4546" spans="16:21" x14ac:dyDescent="0.3">
      <c r="P4546">
        <f t="shared" si="73"/>
        <v>4542</v>
      </c>
      <c r="Q4546">
        <v>316.5</v>
      </c>
      <c r="R4546">
        <v>46.564715475053937</v>
      </c>
      <c r="S4546">
        <v>191</v>
      </c>
      <c r="T4546">
        <v>48.57234529310611</v>
      </c>
      <c r="U4546">
        <v>-0.10193199793136939</v>
      </c>
    </row>
    <row r="4547" spans="16:21" x14ac:dyDescent="0.3">
      <c r="P4547">
        <f t="shared" si="73"/>
        <v>4543</v>
      </c>
      <c r="Q4547">
        <v>296.08333333333331</v>
      </c>
      <c r="R4547">
        <v>43.198186690338524</v>
      </c>
      <c r="S4547">
        <v>185.58333333333334</v>
      </c>
      <c r="T4547">
        <v>50.919648526483449</v>
      </c>
      <c r="U4547">
        <v>-0.5064714277948561</v>
      </c>
    </row>
    <row r="4548" spans="16:21" x14ac:dyDescent="0.3">
      <c r="P4548">
        <f t="shared" si="73"/>
        <v>4544</v>
      </c>
      <c r="Q4548">
        <v>321.91666666666669</v>
      </c>
      <c r="R4548">
        <v>40.286380133271237</v>
      </c>
      <c r="S4548">
        <v>189.5</v>
      </c>
      <c r="T4548">
        <v>34.875101824549951</v>
      </c>
      <c r="U4548">
        <v>0.18288688968351188</v>
      </c>
    </row>
    <row r="4549" spans="16:21" x14ac:dyDescent="0.3">
      <c r="P4549">
        <f t="shared" si="73"/>
        <v>4545</v>
      </c>
      <c r="Q4549">
        <v>332.33333333333331</v>
      </c>
      <c r="R4549">
        <v>49.549485518535128</v>
      </c>
      <c r="S4549">
        <v>189.75</v>
      </c>
      <c r="T4549">
        <v>43.599676812813854</v>
      </c>
      <c r="U4549">
        <v>6.6656126517014178E-2</v>
      </c>
    </row>
    <row r="4550" spans="16:21" x14ac:dyDescent="0.3">
      <c r="P4550">
        <f t="shared" ref="P4550:P4613" si="74">P4549+1</f>
        <v>4546</v>
      </c>
      <c r="Q4550">
        <v>320.66666666666669</v>
      </c>
      <c r="R4550">
        <v>43.221066692767003</v>
      </c>
      <c r="S4550">
        <v>212.75</v>
      </c>
      <c r="T4550">
        <v>41.244558869790765</v>
      </c>
      <c r="U4550">
        <v>0.24774373530725208</v>
      </c>
    </row>
    <row r="4551" spans="16:21" x14ac:dyDescent="0.3">
      <c r="P4551">
        <f t="shared" si="74"/>
        <v>4547</v>
      </c>
      <c r="Q4551">
        <v>312.41666666666669</v>
      </c>
      <c r="R4551">
        <v>46.638763302903406</v>
      </c>
      <c r="S4551">
        <v>173.91666666666666</v>
      </c>
      <c r="T4551">
        <v>42.77097217279568</v>
      </c>
      <c r="U4551">
        <v>0.17875775540135527</v>
      </c>
    </row>
    <row r="4552" spans="16:21" x14ac:dyDescent="0.3">
      <c r="P4552">
        <f t="shared" si="74"/>
        <v>4548</v>
      </c>
      <c r="Q4552">
        <v>321.08333333333331</v>
      </c>
      <c r="R4552">
        <v>43.878879436536067</v>
      </c>
      <c r="S4552">
        <v>195.16666666666666</v>
      </c>
      <c r="T4552">
        <v>41.029553280827272</v>
      </c>
      <c r="U4552">
        <v>-0.14922341600040903</v>
      </c>
    </row>
    <row r="4553" spans="16:21" x14ac:dyDescent="0.3">
      <c r="P4553">
        <f t="shared" si="74"/>
        <v>4549</v>
      </c>
      <c r="Q4553">
        <v>359.33333333333331</v>
      </c>
      <c r="R4553">
        <v>37.924166757391404</v>
      </c>
      <c r="S4553">
        <v>180</v>
      </c>
      <c r="T4553">
        <v>49.317155414539251</v>
      </c>
      <c r="U4553">
        <v>0.23365085287311602</v>
      </c>
    </row>
    <row r="4554" spans="16:21" x14ac:dyDescent="0.3">
      <c r="P4554">
        <f t="shared" si="74"/>
        <v>4550</v>
      </c>
      <c r="Q4554">
        <v>308.08333333333331</v>
      </c>
      <c r="R4554">
        <v>43.719058322498981</v>
      </c>
      <c r="S4554">
        <v>186.75</v>
      </c>
      <c r="T4554">
        <v>46.966380625836059</v>
      </c>
      <c r="U4554">
        <v>0.22412639799853082</v>
      </c>
    </row>
    <row r="4555" spans="16:21" x14ac:dyDescent="0.3">
      <c r="P4555">
        <f t="shared" si="74"/>
        <v>4551</v>
      </c>
      <c r="Q4555">
        <v>336.25</v>
      </c>
      <c r="R4555">
        <v>50.012952867686735</v>
      </c>
      <c r="S4555">
        <v>156.25</v>
      </c>
      <c r="T4555">
        <v>42.70857908281107</v>
      </c>
      <c r="U4555">
        <v>0.21766652759292118</v>
      </c>
    </row>
    <row r="4556" spans="16:21" x14ac:dyDescent="0.3">
      <c r="P4556">
        <f t="shared" si="74"/>
        <v>4552</v>
      </c>
      <c r="Q4556">
        <v>300.83333333333331</v>
      </c>
      <c r="R4556">
        <v>44.551978495671719</v>
      </c>
      <c r="S4556">
        <v>194.91666666666666</v>
      </c>
      <c r="T4556">
        <v>47.528858856934761</v>
      </c>
      <c r="U4556">
        <v>7.70131739266052E-2</v>
      </c>
    </row>
    <row r="4557" spans="16:21" x14ac:dyDescent="0.3">
      <c r="P4557">
        <f t="shared" si="74"/>
        <v>4553</v>
      </c>
      <c r="Q4557">
        <v>290.41666666666669</v>
      </c>
      <c r="R4557">
        <v>49.175859438500389</v>
      </c>
      <c r="S4557">
        <v>186</v>
      </c>
      <c r="T4557">
        <v>37.781669437103297</v>
      </c>
      <c r="U4557">
        <v>0.21548722203424642</v>
      </c>
    </row>
    <row r="4558" spans="16:21" x14ac:dyDescent="0.3">
      <c r="P4558">
        <f t="shared" si="74"/>
        <v>4554</v>
      </c>
      <c r="Q4558">
        <v>331.83333333333331</v>
      </c>
      <c r="R4558">
        <v>47.586922063894391</v>
      </c>
      <c r="S4558">
        <v>188</v>
      </c>
      <c r="T4558">
        <v>43.632765003127886</v>
      </c>
      <c r="U4558">
        <v>-0.42662297479514366</v>
      </c>
    </row>
    <row r="4559" spans="16:21" x14ac:dyDescent="0.3">
      <c r="P4559">
        <f t="shared" si="74"/>
        <v>4555</v>
      </c>
      <c r="Q4559">
        <v>306</v>
      </c>
      <c r="R4559">
        <v>41.323557006099605</v>
      </c>
      <c r="S4559">
        <v>185.58333333333334</v>
      </c>
      <c r="T4559">
        <v>43.70658018554132</v>
      </c>
      <c r="U4559">
        <v>-0.13716057520600125</v>
      </c>
    </row>
    <row r="4560" spans="16:21" x14ac:dyDescent="0.3">
      <c r="P4560">
        <f t="shared" si="74"/>
        <v>4556</v>
      </c>
      <c r="Q4560">
        <v>331.16666666666669</v>
      </c>
      <c r="R4560">
        <v>47.393580948811227</v>
      </c>
      <c r="S4560">
        <v>174.41666666666666</v>
      </c>
      <c r="T4560">
        <v>39.257792123656728</v>
      </c>
      <c r="U4560">
        <v>-0.16494642861383066</v>
      </c>
    </row>
    <row r="4561" spans="16:21" x14ac:dyDescent="0.3">
      <c r="P4561">
        <f t="shared" si="74"/>
        <v>4557</v>
      </c>
      <c r="Q4561">
        <v>320.16666666666669</v>
      </c>
      <c r="R4561">
        <v>43.450773260894955</v>
      </c>
      <c r="S4561">
        <v>179.83333333333334</v>
      </c>
      <c r="T4561">
        <v>42.41533456263911</v>
      </c>
      <c r="U4561">
        <v>0.29958083445167671</v>
      </c>
    </row>
    <row r="4562" spans="16:21" x14ac:dyDescent="0.3">
      <c r="P4562">
        <f t="shared" si="74"/>
        <v>4558</v>
      </c>
      <c r="Q4562">
        <v>323.41666666666669</v>
      </c>
      <c r="R4562">
        <v>50.328842866118343</v>
      </c>
      <c r="S4562">
        <v>188.5</v>
      </c>
      <c r="T4562">
        <v>47.346882397125924</v>
      </c>
      <c r="U4562">
        <v>0.12007835244067905</v>
      </c>
    </row>
    <row r="4563" spans="16:21" x14ac:dyDescent="0.3">
      <c r="P4563">
        <f t="shared" si="74"/>
        <v>4559</v>
      </c>
      <c r="Q4563">
        <v>327.75</v>
      </c>
      <c r="R4563">
        <v>43.09424133644351</v>
      </c>
      <c r="S4563">
        <v>190.25</v>
      </c>
      <c r="T4563">
        <v>47.409483132692884</v>
      </c>
      <c r="U4563">
        <v>0.21899913766444964</v>
      </c>
    </row>
    <row r="4564" spans="16:21" x14ac:dyDescent="0.3">
      <c r="P4564">
        <f t="shared" si="74"/>
        <v>4560</v>
      </c>
      <c r="Q4564">
        <v>315.58333333333331</v>
      </c>
      <c r="R4564">
        <v>50.301741038607787</v>
      </c>
      <c r="S4564">
        <v>187.08333333333334</v>
      </c>
      <c r="T4564">
        <v>53.037651006077049</v>
      </c>
      <c r="U4564">
        <v>8.2987616299538519E-2</v>
      </c>
    </row>
    <row r="4565" spans="16:21" x14ac:dyDescent="0.3">
      <c r="P4565">
        <f t="shared" si="74"/>
        <v>4561</v>
      </c>
      <c r="Q4565">
        <v>330.25</v>
      </c>
      <c r="R4565">
        <v>45.015401404812152</v>
      </c>
      <c r="S4565">
        <v>183.66666666666666</v>
      </c>
      <c r="T4565">
        <v>40.123294828301297</v>
      </c>
      <c r="U4565">
        <v>-0.3104516438074677</v>
      </c>
    </row>
    <row r="4566" spans="16:21" x14ac:dyDescent="0.3">
      <c r="P4566">
        <f t="shared" si="74"/>
        <v>4562</v>
      </c>
      <c r="Q4566">
        <v>342.75</v>
      </c>
      <c r="R4566">
        <v>52.632732642857768</v>
      </c>
      <c r="S4566">
        <v>181.58333333333334</v>
      </c>
      <c r="T4566">
        <v>38.726214596442276</v>
      </c>
      <c r="U4566">
        <v>-0.1749815792303365</v>
      </c>
    </row>
    <row r="4567" spans="16:21" x14ac:dyDescent="0.3">
      <c r="P4567">
        <f t="shared" si="74"/>
        <v>4563</v>
      </c>
      <c r="Q4567">
        <v>305</v>
      </c>
      <c r="R4567">
        <v>48.185248591432853</v>
      </c>
      <c r="S4567">
        <v>178.08333333333334</v>
      </c>
      <c r="T4567">
        <v>43.940990044155896</v>
      </c>
      <c r="U4567">
        <v>0.19961028708454309</v>
      </c>
    </row>
    <row r="4568" spans="16:21" x14ac:dyDescent="0.3">
      <c r="P4568">
        <f t="shared" si="74"/>
        <v>4564</v>
      </c>
      <c r="Q4568">
        <v>336.5</v>
      </c>
      <c r="R4568">
        <v>43.673374455881429</v>
      </c>
      <c r="S4568">
        <v>175.41666666666666</v>
      </c>
      <c r="T4568">
        <v>47.997080087956377</v>
      </c>
      <c r="U4568">
        <v>0.19730560244581358</v>
      </c>
    </row>
    <row r="4569" spans="16:21" x14ac:dyDescent="0.3">
      <c r="P4569">
        <f t="shared" si="74"/>
        <v>4565</v>
      </c>
      <c r="Q4569">
        <v>317.16666666666669</v>
      </c>
      <c r="R4569">
        <v>42.843973445585874</v>
      </c>
      <c r="S4569">
        <v>172.16666666666666</v>
      </c>
      <c r="T4569">
        <v>43.879656361738341</v>
      </c>
      <c r="U4569">
        <v>0.30661209191495736</v>
      </c>
    </row>
    <row r="4570" spans="16:21" x14ac:dyDescent="0.3">
      <c r="P4570">
        <f t="shared" si="74"/>
        <v>4566</v>
      </c>
      <c r="Q4570">
        <v>343.33333333333331</v>
      </c>
      <c r="R4570">
        <v>43.924177093411096</v>
      </c>
      <c r="S4570">
        <v>167.08333333333334</v>
      </c>
      <c r="T4570">
        <v>49.062962022530236</v>
      </c>
      <c r="U4570">
        <v>0.14573238308277628</v>
      </c>
    </row>
    <row r="4571" spans="16:21" x14ac:dyDescent="0.3">
      <c r="P4571">
        <f t="shared" si="74"/>
        <v>4567</v>
      </c>
      <c r="Q4571">
        <v>328.66666666666669</v>
      </c>
      <c r="R4571">
        <v>46.392266858199882</v>
      </c>
      <c r="S4571">
        <v>183.75</v>
      </c>
      <c r="T4571">
        <v>41.891906356500634</v>
      </c>
      <c r="U4571">
        <v>-1.8757543811863338E-2</v>
      </c>
    </row>
    <row r="4572" spans="16:21" x14ac:dyDescent="0.3">
      <c r="P4572">
        <f t="shared" si="74"/>
        <v>4568</v>
      </c>
      <c r="Q4572">
        <v>310.83333333333331</v>
      </c>
      <c r="R4572">
        <v>50.340356724515992</v>
      </c>
      <c r="S4572">
        <v>192.66666666666666</v>
      </c>
      <c r="T4572">
        <v>46.638519650086629</v>
      </c>
      <c r="U4572">
        <v>-3.1660849440273441E-2</v>
      </c>
    </row>
    <row r="4573" spans="16:21" x14ac:dyDescent="0.3">
      <c r="P4573">
        <f t="shared" si="74"/>
        <v>4569</v>
      </c>
      <c r="Q4573">
        <v>337.91666666666669</v>
      </c>
      <c r="R4573">
        <v>47.365999184941572</v>
      </c>
      <c r="S4573">
        <v>200.41666666666666</v>
      </c>
      <c r="T4573">
        <v>45.806824289784089</v>
      </c>
      <c r="U4573">
        <v>-0.3714229669121587</v>
      </c>
    </row>
    <row r="4574" spans="16:21" x14ac:dyDescent="0.3">
      <c r="P4574">
        <f t="shared" si="74"/>
        <v>4570</v>
      </c>
      <c r="Q4574">
        <v>352.41666666666669</v>
      </c>
      <c r="R4574">
        <v>52.357960814054515</v>
      </c>
      <c r="S4574">
        <v>168</v>
      </c>
      <c r="T4574">
        <v>40.337214939691968</v>
      </c>
      <c r="U4574">
        <v>0.57641024576830191</v>
      </c>
    </row>
    <row r="4575" spans="16:21" x14ac:dyDescent="0.3">
      <c r="P4575">
        <f t="shared" si="74"/>
        <v>4571</v>
      </c>
      <c r="Q4575">
        <v>346.41666666666669</v>
      </c>
      <c r="R4575">
        <v>41.403685240750711</v>
      </c>
      <c r="S4575">
        <v>196.91666666666666</v>
      </c>
      <c r="T4575">
        <v>48.180453096728577</v>
      </c>
      <c r="U4575">
        <v>0.18144084791631393</v>
      </c>
    </row>
    <row r="4576" spans="16:21" x14ac:dyDescent="0.3">
      <c r="P4576">
        <f t="shared" si="74"/>
        <v>4572</v>
      </c>
      <c r="Q4576">
        <v>342.33333333333331</v>
      </c>
      <c r="R4576">
        <v>35.548515717213419</v>
      </c>
      <c r="S4576">
        <v>163.5</v>
      </c>
      <c r="T4576">
        <v>45.568130809311739</v>
      </c>
      <c r="U4576">
        <v>0.10982860164828573</v>
      </c>
    </row>
    <row r="4577" spans="16:21" x14ac:dyDescent="0.3">
      <c r="P4577">
        <f t="shared" si="74"/>
        <v>4573</v>
      </c>
      <c r="Q4577">
        <v>323.66666666666669</v>
      </c>
      <c r="R4577">
        <v>45.104592254273285</v>
      </c>
      <c r="S4577">
        <v>165.08333333333334</v>
      </c>
      <c r="T4577">
        <v>35.4899687064934</v>
      </c>
      <c r="U4577">
        <v>0.21798350171598455</v>
      </c>
    </row>
    <row r="4578" spans="16:21" x14ac:dyDescent="0.3">
      <c r="P4578">
        <f t="shared" si="74"/>
        <v>4574</v>
      </c>
      <c r="Q4578">
        <v>324.33333333333331</v>
      </c>
      <c r="R4578">
        <v>51.900837851589415</v>
      </c>
      <c r="S4578">
        <v>183.91666666666666</v>
      </c>
      <c r="T4578">
        <v>44.128857458652412</v>
      </c>
      <c r="U4578">
        <v>-0.14637331895477257</v>
      </c>
    </row>
    <row r="4579" spans="16:21" x14ac:dyDescent="0.3">
      <c r="P4579">
        <f t="shared" si="74"/>
        <v>4575</v>
      </c>
      <c r="Q4579">
        <v>313.08333333333331</v>
      </c>
      <c r="R4579">
        <v>47.538421462555128</v>
      </c>
      <c r="S4579">
        <v>207.16666666666666</v>
      </c>
      <c r="T4579">
        <v>36.336391308622474</v>
      </c>
      <c r="U4579">
        <v>-0.12015957390609708</v>
      </c>
    </row>
    <row r="4580" spans="16:21" x14ac:dyDescent="0.3">
      <c r="P4580">
        <f t="shared" si="74"/>
        <v>4576</v>
      </c>
      <c r="Q4580">
        <v>325.5</v>
      </c>
      <c r="R4580">
        <v>39.338854260710931</v>
      </c>
      <c r="S4580">
        <v>181.08333333333334</v>
      </c>
      <c r="T4580">
        <v>44.520594485398945</v>
      </c>
      <c r="U4580">
        <v>5.7746367799483264E-2</v>
      </c>
    </row>
    <row r="4581" spans="16:21" x14ac:dyDescent="0.3">
      <c r="P4581">
        <f t="shared" si="74"/>
        <v>4577</v>
      </c>
      <c r="Q4581">
        <v>324.58333333333331</v>
      </c>
      <c r="R4581">
        <v>47.588116036241601</v>
      </c>
      <c r="S4581">
        <v>184.91666666666666</v>
      </c>
      <c r="T4581">
        <v>36.480276946051383</v>
      </c>
      <c r="U4581">
        <v>-0.14455240350480317</v>
      </c>
    </row>
    <row r="4582" spans="16:21" x14ac:dyDescent="0.3">
      <c r="P4582">
        <f t="shared" si="74"/>
        <v>4578</v>
      </c>
      <c r="Q4582">
        <v>317.75</v>
      </c>
      <c r="R4582">
        <v>49.027126072298906</v>
      </c>
      <c r="S4582">
        <v>205.33333333333334</v>
      </c>
      <c r="T4582">
        <v>43.75205622873542</v>
      </c>
      <c r="U4582">
        <v>-9.3450365455948092E-2</v>
      </c>
    </row>
    <row r="4583" spans="16:21" x14ac:dyDescent="0.3">
      <c r="P4583">
        <f t="shared" si="74"/>
        <v>4579</v>
      </c>
      <c r="Q4583">
        <v>323.58333333333331</v>
      </c>
      <c r="R4583">
        <v>48.817765643505737</v>
      </c>
      <c r="S4583">
        <v>204</v>
      </c>
      <c r="T4583">
        <v>44.074317403057471</v>
      </c>
      <c r="U4583">
        <v>0.41943227265789224</v>
      </c>
    </row>
    <row r="4584" spans="16:21" x14ac:dyDescent="0.3">
      <c r="P4584">
        <f t="shared" si="74"/>
        <v>4580</v>
      </c>
      <c r="Q4584">
        <v>320.66666666666669</v>
      </c>
      <c r="R4584">
        <v>52.90185309236405</v>
      </c>
      <c r="S4584">
        <v>176.75</v>
      </c>
      <c r="T4584">
        <v>33.333371212099685</v>
      </c>
      <c r="U4584">
        <v>-0.14141093652861739</v>
      </c>
    </row>
    <row r="4585" spans="16:21" x14ac:dyDescent="0.3">
      <c r="P4585">
        <f t="shared" si="74"/>
        <v>4581</v>
      </c>
      <c r="Q4585">
        <v>322.75</v>
      </c>
      <c r="R4585">
        <v>44.977014331565165</v>
      </c>
      <c r="S4585">
        <v>185.66666666666666</v>
      </c>
      <c r="T4585">
        <v>47.543919089871466</v>
      </c>
      <c r="U4585">
        <v>0.18565425442988168</v>
      </c>
    </row>
    <row r="4586" spans="16:21" x14ac:dyDescent="0.3">
      <c r="P4586">
        <f t="shared" si="74"/>
        <v>4582</v>
      </c>
      <c r="Q4586">
        <v>311</v>
      </c>
      <c r="R4586">
        <v>51.970271222200594</v>
      </c>
      <c r="S4586">
        <v>187.08333333333334</v>
      </c>
      <c r="T4586">
        <v>39.069770535504446</v>
      </c>
      <c r="U4586">
        <v>-0.25977012027921692</v>
      </c>
    </row>
    <row r="4587" spans="16:21" x14ac:dyDescent="0.3">
      <c r="P4587">
        <f t="shared" si="74"/>
        <v>4583</v>
      </c>
      <c r="Q4587">
        <v>326.66666666666669</v>
      </c>
      <c r="R4587">
        <v>61.941810425494396</v>
      </c>
      <c r="S4587">
        <v>179.66666666666666</v>
      </c>
      <c r="T4587">
        <v>51.209610840390539</v>
      </c>
      <c r="U4587">
        <v>-1.1989316242638184E-2</v>
      </c>
    </row>
    <row r="4588" spans="16:21" x14ac:dyDescent="0.3">
      <c r="P4588">
        <f t="shared" si="74"/>
        <v>4584</v>
      </c>
      <c r="Q4588">
        <v>316.83333333333331</v>
      </c>
      <c r="R4588">
        <v>29.954005145262698</v>
      </c>
      <c r="S4588">
        <v>188.75</v>
      </c>
      <c r="T4588">
        <v>39.372637014232936</v>
      </c>
      <c r="U4588">
        <v>-9.5004645057778447E-2</v>
      </c>
    </row>
    <row r="4589" spans="16:21" x14ac:dyDescent="0.3">
      <c r="P4589">
        <f t="shared" si="74"/>
        <v>4585</v>
      </c>
      <c r="Q4589">
        <v>332.5</v>
      </c>
      <c r="R4589">
        <v>43.735776908821244</v>
      </c>
      <c r="S4589">
        <v>175.75</v>
      </c>
      <c r="T4589">
        <v>40.981425947949553</v>
      </c>
      <c r="U4589">
        <v>7.8033467238587575E-2</v>
      </c>
    </row>
    <row r="4590" spans="16:21" x14ac:dyDescent="0.3">
      <c r="P4590">
        <f t="shared" si="74"/>
        <v>4586</v>
      </c>
      <c r="Q4590">
        <v>346.16666666666669</v>
      </c>
      <c r="R4590">
        <v>42.507396860767599</v>
      </c>
      <c r="S4590">
        <v>187.25</v>
      </c>
      <c r="T4590">
        <v>54.302394054037805</v>
      </c>
      <c r="U4590">
        <v>0.39291809978039821</v>
      </c>
    </row>
    <row r="4591" spans="16:21" x14ac:dyDescent="0.3">
      <c r="P4591">
        <f t="shared" si="74"/>
        <v>4587</v>
      </c>
      <c r="Q4591">
        <v>319.66666666666669</v>
      </c>
      <c r="R4591">
        <v>47.367678533964245</v>
      </c>
      <c r="S4591">
        <v>181.66666666666666</v>
      </c>
      <c r="T4591">
        <v>40.091561871961723</v>
      </c>
      <c r="U4591">
        <v>0.34666561644315691</v>
      </c>
    </row>
    <row r="4592" spans="16:21" x14ac:dyDescent="0.3">
      <c r="P4592">
        <f t="shared" si="74"/>
        <v>4588</v>
      </c>
      <c r="Q4592">
        <v>337.91666666666669</v>
      </c>
      <c r="R4592">
        <v>43.29698358868427</v>
      </c>
      <c r="S4592">
        <v>179.91666666666666</v>
      </c>
      <c r="T4592">
        <v>46.427770555863226</v>
      </c>
      <c r="U4592">
        <v>1.5417717286202738E-2</v>
      </c>
    </row>
    <row r="4593" spans="16:21" x14ac:dyDescent="0.3">
      <c r="P4593">
        <f t="shared" si="74"/>
        <v>4589</v>
      </c>
      <c r="Q4593">
        <v>345.66666666666669</v>
      </c>
      <c r="R4593">
        <v>41.716212966212922</v>
      </c>
      <c r="S4593">
        <v>170.41666666666666</v>
      </c>
      <c r="T4593">
        <v>41.570221713786118</v>
      </c>
      <c r="U4593">
        <v>0.26728631178825174</v>
      </c>
    </row>
    <row r="4594" spans="16:21" x14ac:dyDescent="0.3">
      <c r="P4594">
        <f t="shared" si="74"/>
        <v>4590</v>
      </c>
      <c r="Q4594">
        <v>328.08333333333331</v>
      </c>
      <c r="R4594">
        <v>45.60195038359528</v>
      </c>
      <c r="S4594">
        <v>205.66666666666666</v>
      </c>
      <c r="T4594">
        <v>36.305104407791035</v>
      </c>
      <c r="U4594">
        <v>-0.38468537588032903</v>
      </c>
    </row>
    <row r="4595" spans="16:21" x14ac:dyDescent="0.3">
      <c r="P4595">
        <f t="shared" si="74"/>
        <v>4591</v>
      </c>
      <c r="Q4595">
        <v>324.5</v>
      </c>
      <c r="R4595">
        <v>49.747544480287488</v>
      </c>
      <c r="S4595">
        <v>194.91666666666666</v>
      </c>
      <c r="T4595">
        <v>42.393091918663401</v>
      </c>
      <c r="U4595">
        <v>-0.25590044741599893</v>
      </c>
    </row>
    <row r="4596" spans="16:21" x14ac:dyDescent="0.3">
      <c r="P4596">
        <f t="shared" si="74"/>
        <v>4592</v>
      </c>
      <c r="Q4596">
        <v>318</v>
      </c>
      <c r="R4596">
        <v>52.266798082704298</v>
      </c>
      <c r="S4596">
        <v>186.58333333333334</v>
      </c>
      <c r="T4596">
        <v>43.221329610891601</v>
      </c>
      <c r="U4596">
        <v>-0.14889668212070226</v>
      </c>
    </row>
    <row r="4597" spans="16:21" x14ac:dyDescent="0.3">
      <c r="P4597">
        <f t="shared" si="74"/>
        <v>4593</v>
      </c>
      <c r="Q4597">
        <v>308.16666666666669</v>
      </c>
      <c r="R4597">
        <v>51.51845800440384</v>
      </c>
      <c r="S4597">
        <v>188.83333333333334</v>
      </c>
      <c r="T4597">
        <v>57.12161401675192</v>
      </c>
      <c r="U4597">
        <v>0.33222130685345863</v>
      </c>
    </row>
    <row r="4598" spans="16:21" x14ac:dyDescent="0.3">
      <c r="P4598">
        <f t="shared" si="74"/>
        <v>4594</v>
      </c>
      <c r="Q4598">
        <v>310.91666666666669</v>
      </c>
      <c r="R4598">
        <v>51.669330332119692</v>
      </c>
      <c r="S4598">
        <v>171.33333333333334</v>
      </c>
      <c r="T4598">
        <v>42.364936902913954</v>
      </c>
      <c r="U4598">
        <v>0.19358784202104962</v>
      </c>
    </row>
    <row r="4599" spans="16:21" x14ac:dyDescent="0.3">
      <c r="P4599">
        <f t="shared" si="74"/>
        <v>4595</v>
      </c>
      <c r="Q4599">
        <v>298.91666666666669</v>
      </c>
      <c r="R4599">
        <v>35.948089678245189</v>
      </c>
      <c r="S4599">
        <v>181.5</v>
      </c>
      <c r="T4599">
        <v>37.657547836933155</v>
      </c>
      <c r="U4599">
        <v>0.15865409245387355</v>
      </c>
    </row>
    <row r="4600" spans="16:21" x14ac:dyDescent="0.3">
      <c r="P4600">
        <f t="shared" si="74"/>
        <v>4596</v>
      </c>
      <c r="Q4600">
        <v>300.75</v>
      </c>
      <c r="R4600">
        <v>47.947177374500555</v>
      </c>
      <c r="S4600">
        <v>187.66666666666666</v>
      </c>
      <c r="T4600">
        <v>42.557625816667887</v>
      </c>
      <c r="U4600">
        <v>-0.30723036041085133</v>
      </c>
    </row>
    <row r="4601" spans="16:21" x14ac:dyDescent="0.3">
      <c r="P4601">
        <f t="shared" si="74"/>
        <v>4597</v>
      </c>
      <c r="Q4601">
        <v>318</v>
      </c>
      <c r="R4601">
        <v>48.115391602801168</v>
      </c>
      <c r="S4601">
        <v>161.58333333333334</v>
      </c>
      <c r="T4601">
        <v>48.038731217317746</v>
      </c>
      <c r="U4601">
        <v>0.55078723141246888</v>
      </c>
    </row>
    <row r="4602" spans="16:21" x14ac:dyDescent="0.3">
      <c r="P4602">
        <f t="shared" si="74"/>
        <v>4598</v>
      </c>
      <c r="Q4602">
        <v>337.16666666666669</v>
      </c>
      <c r="R4602">
        <v>36.714706821241322</v>
      </c>
      <c r="S4602">
        <v>180.83333333333334</v>
      </c>
      <c r="T4602">
        <v>51.078964418443412</v>
      </c>
      <c r="U4602">
        <v>0.53732215038326814</v>
      </c>
    </row>
    <row r="4603" spans="16:21" x14ac:dyDescent="0.3">
      <c r="P4603">
        <f t="shared" si="74"/>
        <v>4599</v>
      </c>
      <c r="Q4603">
        <v>329.16666666666669</v>
      </c>
      <c r="R4603">
        <v>46.559509005012991</v>
      </c>
      <c r="S4603">
        <v>175.75</v>
      </c>
      <c r="T4603">
        <v>38.13403395202959</v>
      </c>
      <c r="U4603">
        <v>5.4504434732538867E-2</v>
      </c>
    </row>
    <row r="4604" spans="16:21" x14ac:dyDescent="0.3">
      <c r="P4604">
        <f t="shared" si="74"/>
        <v>4600</v>
      </c>
      <c r="Q4604">
        <v>311.66666666666669</v>
      </c>
      <c r="R4604">
        <v>50.171221981844553</v>
      </c>
      <c r="S4604">
        <v>188.33333333333334</v>
      </c>
      <c r="T4604">
        <v>44.981477669517872</v>
      </c>
      <c r="U4604">
        <v>-0.47592705180040956</v>
      </c>
    </row>
    <row r="4605" spans="16:21" x14ac:dyDescent="0.3">
      <c r="P4605">
        <f t="shared" si="74"/>
        <v>4601</v>
      </c>
      <c r="Q4605">
        <v>306</v>
      </c>
      <c r="R4605">
        <v>36.381813638634945</v>
      </c>
      <c r="S4605">
        <v>191.58333333333334</v>
      </c>
      <c r="T4605">
        <v>44.744645862196016</v>
      </c>
      <c r="U4605">
        <v>-6.6231803914065052E-2</v>
      </c>
    </row>
    <row r="4606" spans="16:21" x14ac:dyDescent="0.3">
      <c r="P4606">
        <f t="shared" si="74"/>
        <v>4602</v>
      </c>
      <c r="Q4606">
        <v>344.66666666666669</v>
      </c>
      <c r="R4606">
        <v>29.982823365548764</v>
      </c>
      <c r="S4606">
        <v>186.33333333333334</v>
      </c>
      <c r="T4606">
        <v>45.152938761368354</v>
      </c>
      <c r="U4606">
        <v>-2.1600053446367597E-2</v>
      </c>
    </row>
    <row r="4607" spans="16:21" x14ac:dyDescent="0.3">
      <c r="P4607">
        <f t="shared" si="74"/>
        <v>4603</v>
      </c>
      <c r="Q4607">
        <v>306.16666666666669</v>
      </c>
      <c r="R4607">
        <v>45.426931005803901</v>
      </c>
      <c r="S4607">
        <v>165.16666666666666</v>
      </c>
      <c r="T4607">
        <v>35.824910919976396</v>
      </c>
      <c r="U4607">
        <v>0.15438121648734207</v>
      </c>
    </row>
    <row r="4608" spans="16:21" x14ac:dyDescent="0.3">
      <c r="P4608">
        <f t="shared" si="74"/>
        <v>4604</v>
      </c>
      <c r="Q4608">
        <v>334.08333333333331</v>
      </c>
      <c r="R4608">
        <v>43.550301811569518</v>
      </c>
      <c r="S4608">
        <v>175.16666666666666</v>
      </c>
      <c r="T4608">
        <v>51.123439444212501</v>
      </c>
      <c r="U4608">
        <v>0.1167714855655039</v>
      </c>
    </row>
    <row r="4609" spans="16:21" x14ac:dyDescent="0.3">
      <c r="P4609">
        <f t="shared" si="74"/>
        <v>4605</v>
      </c>
      <c r="Q4609">
        <v>306</v>
      </c>
      <c r="R4609">
        <v>49.686288578714276</v>
      </c>
      <c r="S4609">
        <v>188.66666666666666</v>
      </c>
      <c r="T4609">
        <v>49.652123150307837</v>
      </c>
      <c r="U4609">
        <v>7.0898655794139967E-2</v>
      </c>
    </row>
    <row r="4610" spans="16:21" x14ac:dyDescent="0.3">
      <c r="P4610">
        <f t="shared" si="74"/>
        <v>4606</v>
      </c>
      <c r="Q4610">
        <v>325.25</v>
      </c>
      <c r="R4610">
        <v>45.915188613949368</v>
      </c>
      <c r="S4610">
        <v>189.5</v>
      </c>
      <c r="T4610">
        <v>41.784077002000309</v>
      </c>
      <c r="U4610">
        <v>6.2287474076221545E-2</v>
      </c>
    </row>
    <row r="4611" spans="16:21" x14ac:dyDescent="0.3">
      <c r="P4611">
        <f t="shared" si="74"/>
        <v>4607</v>
      </c>
      <c r="Q4611">
        <v>314</v>
      </c>
      <c r="R4611">
        <v>47.872937885805399</v>
      </c>
      <c r="S4611">
        <v>210.41666666666666</v>
      </c>
      <c r="T4611">
        <v>46.996050768961261</v>
      </c>
      <c r="U4611">
        <v>-0.24009798636176588</v>
      </c>
    </row>
    <row r="4612" spans="16:21" x14ac:dyDescent="0.3">
      <c r="P4612">
        <f t="shared" si="74"/>
        <v>4608</v>
      </c>
      <c r="Q4612">
        <v>325.58333333333331</v>
      </c>
      <c r="R4612">
        <v>47.72736652227443</v>
      </c>
      <c r="S4612">
        <v>179.75</v>
      </c>
      <c r="T4612">
        <v>47.713396251138754</v>
      </c>
      <c r="U4612">
        <v>8.390359480620839E-2</v>
      </c>
    </row>
    <row r="4613" spans="16:21" x14ac:dyDescent="0.3">
      <c r="P4613">
        <f t="shared" si="74"/>
        <v>4609</v>
      </c>
      <c r="Q4613">
        <v>319</v>
      </c>
      <c r="R4613">
        <v>52.315476590671437</v>
      </c>
      <c r="S4613">
        <v>183.25</v>
      </c>
      <c r="T4613">
        <v>43.493207411147445</v>
      </c>
      <c r="U4613">
        <v>1.3344495502599816E-2</v>
      </c>
    </row>
    <row r="4614" spans="16:21" x14ac:dyDescent="0.3">
      <c r="P4614">
        <f t="shared" ref="P4614:P4677" si="75">P4613+1</f>
        <v>4610</v>
      </c>
      <c r="Q4614">
        <v>338.08333333333331</v>
      </c>
      <c r="R4614">
        <v>58.29152181193696</v>
      </c>
      <c r="S4614">
        <v>177.66666666666666</v>
      </c>
      <c r="T4614">
        <v>42.557625816667887</v>
      </c>
      <c r="U4614">
        <v>0.82340730687460251</v>
      </c>
    </row>
    <row r="4615" spans="16:21" x14ac:dyDescent="0.3">
      <c r="P4615">
        <f t="shared" si="75"/>
        <v>4611</v>
      </c>
      <c r="Q4615">
        <v>322.08333333333331</v>
      </c>
      <c r="R4615">
        <v>48.284118099081688</v>
      </c>
      <c r="S4615">
        <v>183.5</v>
      </c>
      <c r="T4615">
        <v>53.003430420715567</v>
      </c>
      <c r="U4615">
        <v>-0.3640840996461312</v>
      </c>
    </row>
    <row r="4616" spans="16:21" x14ac:dyDescent="0.3">
      <c r="P4616">
        <f t="shared" si="75"/>
        <v>4612</v>
      </c>
      <c r="Q4616">
        <v>312.08333333333331</v>
      </c>
      <c r="R4616">
        <v>45.448188949482748</v>
      </c>
      <c r="S4616">
        <v>185.33333333333334</v>
      </c>
      <c r="T4616">
        <v>51.956858560878693</v>
      </c>
      <c r="U4616">
        <v>0.50894207120140367</v>
      </c>
    </row>
    <row r="4617" spans="16:21" x14ac:dyDescent="0.3">
      <c r="P4617">
        <f t="shared" si="75"/>
        <v>4613</v>
      </c>
      <c r="Q4617">
        <v>342.41666666666669</v>
      </c>
      <c r="R4617">
        <v>23.79250582291267</v>
      </c>
      <c r="S4617">
        <v>189</v>
      </c>
      <c r="T4617">
        <v>41.525457689995861</v>
      </c>
      <c r="U4617">
        <v>-0.13029146160760754</v>
      </c>
    </row>
    <row r="4618" spans="16:21" x14ac:dyDescent="0.3">
      <c r="P4618">
        <f t="shared" si="75"/>
        <v>4614</v>
      </c>
      <c r="Q4618">
        <v>331.91666666666669</v>
      </c>
      <c r="R4618">
        <v>52.192751731761952</v>
      </c>
      <c r="S4618">
        <v>157.83333333333334</v>
      </c>
      <c r="T4618">
        <v>38.394680818461261</v>
      </c>
      <c r="U4618">
        <v>0.30788834057881176</v>
      </c>
    </row>
    <row r="4619" spans="16:21" x14ac:dyDescent="0.3">
      <c r="P4619">
        <f t="shared" si="75"/>
        <v>4615</v>
      </c>
      <c r="Q4619">
        <v>322.5</v>
      </c>
      <c r="R4619">
        <v>53.28738551050759</v>
      </c>
      <c r="S4619">
        <v>199.66666666666666</v>
      </c>
      <c r="T4619">
        <v>39.430798607026468</v>
      </c>
      <c r="U4619">
        <v>0.4566299772362708</v>
      </c>
    </row>
    <row r="4620" spans="16:21" x14ac:dyDescent="0.3">
      <c r="P4620">
        <f t="shared" si="75"/>
        <v>4616</v>
      </c>
      <c r="Q4620">
        <v>308.33333333333331</v>
      </c>
      <c r="R4620">
        <v>47.005480015793466</v>
      </c>
      <c r="S4620">
        <v>193</v>
      </c>
      <c r="T4620">
        <v>52.350219240662732</v>
      </c>
      <c r="U4620">
        <v>-0.3702127572461581</v>
      </c>
    </row>
    <row r="4621" spans="16:21" x14ac:dyDescent="0.3">
      <c r="P4621">
        <f t="shared" si="75"/>
        <v>4617</v>
      </c>
      <c r="Q4621">
        <v>325.66666666666669</v>
      </c>
      <c r="R4621">
        <v>47.972214180016124</v>
      </c>
      <c r="S4621">
        <v>188.66666666666666</v>
      </c>
      <c r="T4621">
        <v>35.116257134716349</v>
      </c>
      <c r="U4621">
        <v>9.2693273167287607E-2</v>
      </c>
    </row>
    <row r="4622" spans="16:21" x14ac:dyDescent="0.3">
      <c r="P4622">
        <f t="shared" si="75"/>
        <v>4618</v>
      </c>
      <c r="Q4622">
        <v>329.66666666666669</v>
      </c>
      <c r="R4622">
        <v>57.849857913447529</v>
      </c>
      <c r="S4622">
        <v>171.5</v>
      </c>
      <c r="T4622">
        <v>52.695523356526046</v>
      </c>
      <c r="U4622">
        <v>-0.26735086278503062</v>
      </c>
    </row>
    <row r="4623" spans="16:21" x14ac:dyDescent="0.3">
      <c r="P4623">
        <f t="shared" si="75"/>
        <v>4619</v>
      </c>
      <c r="Q4623">
        <v>301.58333333333331</v>
      </c>
      <c r="R4623">
        <v>45.743272398211488</v>
      </c>
      <c r="S4623">
        <v>170.25</v>
      </c>
      <c r="T4623">
        <v>46.96057340520295</v>
      </c>
      <c r="U4623">
        <v>-0.19957101541047198</v>
      </c>
    </row>
    <row r="4624" spans="16:21" x14ac:dyDescent="0.3">
      <c r="P4624">
        <f t="shared" si="75"/>
        <v>4620</v>
      </c>
      <c r="Q4624">
        <v>322.91666666666669</v>
      </c>
      <c r="R4624">
        <v>59.396140574548461</v>
      </c>
      <c r="S4624">
        <v>196.75</v>
      </c>
      <c r="T4624">
        <v>39.843158418068121</v>
      </c>
      <c r="U4624">
        <v>-0.42971434448420254</v>
      </c>
    </row>
    <row r="4625" spans="16:21" x14ac:dyDescent="0.3">
      <c r="P4625">
        <f t="shared" si="75"/>
        <v>4621</v>
      </c>
      <c r="Q4625">
        <v>328.75</v>
      </c>
      <c r="R4625">
        <v>54.634529541141085</v>
      </c>
      <c r="S4625">
        <v>176.83333333333334</v>
      </c>
      <c r="T4625">
        <v>36.165863697272584</v>
      </c>
      <c r="U4625">
        <v>8.7531814514412068E-2</v>
      </c>
    </row>
    <row r="4626" spans="16:21" x14ac:dyDescent="0.3">
      <c r="P4626">
        <f t="shared" si="75"/>
        <v>4622</v>
      </c>
      <c r="Q4626">
        <v>315.41666666666669</v>
      </c>
      <c r="R4626">
        <v>46.062128663031885</v>
      </c>
      <c r="S4626">
        <v>149.66666666666666</v>
      </c>
      <c r="T4626">
        <v>27.063337606885153</v>
      </c>
      <c r="U4626">
        <v>2.0103247076176545E-2</v>
      </c>
    </row>
    <row r="4627" spans="16:21" x14ac:dyDescent="0.3">
      <c r="P4627">
        <f t="shared" si="75"/>
        <v>4623</v>
      </c>
      <c r="Q4627">
        <v>314.83333333333331</v>
      </c>
      <c r="R4627">
        <v>41.934653349171235</v>
      </c>
      <c r="S4627">
        <v>187.33333333333334</v>
      </c>
      <c r="T4627">
        <v>39.937071712504142</v>
      </c>
      <c r="U4627">
        <v>0.20131486320217412</v>
      </c>
    </row>
    <row r="4628" spans="16:21" x14ac:dyDescent="0.3">
      <c r="P4628">
        <f t="shared" si="75"/>
        <v>4624</v>
      </c>
      <c r="Q4628">
        <v>312.83333333333331</v>
      </c>
      <c r="R4628">
        <v>42.105567183910431</v>
      </c>
      <c r="S4628">
        <v>197.25</v>
      </c>
      <c r="T4628">
        <v>51.111509111318199</v>
      </c>
      <c r="U4628">
        <v>-0.12526998264208664</v>
      </c>
    </row>
    <row r="4629" spans="16:21" x14ac:dyDescent="0.3">
      <c r="P4629">
        <f t="shared" si="75"/>
        <v>4625</v>
      </c>
      <c r="Q4629">
        <v>329.33333333333331</v>
      </c>
      <c r="R4629">
        <v>53.392769911176977</v>
      </c>
      <c r="S4629">
        <v>177.16666666666666</v>
      </c>
      <c r="T4629">
        <v>48.641234533774927</v>
      </c>
      <c r="U4629">
        <v>0.22109825510085793</v>
      </c>
    </row>
    <row r="4630" spans="16:21" x14ac:dyDescent="0.3">
      <c r="P4630">
        <f t="shared" si="75"/>
        <v>4626</v>
      </c>
      <c r="Q4630">
        <v>326</v>
      </c>
      <c r="R4630">
        <v>57.377537575098309</v>
      </c>
      <c r="S4630">
        <v>191.41666666666666</v>
      </c>
      <c r="T4630">
        <v>36.001157388802589</v>
      </c>
      <c r="U4630">
        <v>0.21278716294722544</v>
      </c>
    </row>
    <row r="4631" spans="16:21" x14ac:dyDescent="0.3">
      <c r="P4631">
        <f t="shared" si="75"/>
        <v>4627</v>
      </c>
      <c r="Q4631">
        <v>320</v>
      </c>
      <c r="R4631">
        <v>33.512548531720306</v>
      </c>
      <c r="S4631">
        <v>202.08333333333334</v>
      </c>
      <c r="T4631">
        <v>40.506920471206001</v>
      </c>
      <c r="U4631">
        <v>-0.16146107586358743</v>
      </c>
    </row>
    <row r="4632" spans="16:21" x14ac:dyDescent="0.3">
      <c r="P4632">
        <f t="shared" si="75"/>
        <v>4628</v>
      </c>
      <c r="Q4632">
        <v>281.58333333333331</v>
      </c>
      <c r="R4632">
        <v>33.255097581446243</v>
      </c>
      <c r="S4632">
        <v>147.08333333333334</v>
      </c>
      <c r="T4632">
        <v>41.04644449962268</v>
      </c>
      <c r="U4632">
        <v>-0.28921559399221458</v>
      </c>
    </row>
    <row r="4633" spans="16:21" x14ac:dyDescent="0.3">
      <c r="P4633">
        <f t="shared" si="75"/>
        <v>4629</v>
      </c>
      <c r="Q4633">
        <v>330.58333333333331</v>
      </c>
      <c r="R4633">
        <v>43.320073728916888</v>
      </c>
      <c r="S4633">
        <v>181.25</v>
      </c>
      <c r="T4633">
        <v>45.954770253923684</v>
      </c>
      <c r="U4633">
        <v>-4.6293327215712679E-2</v>
      </c>
    </row>
    <row r="4634" spans="16:21" x14ac:dyDescent="0.3">
      <c r="P4634">
        <f t="shared" si="75"/>
        <v>4630</v>
      </c>
      <c r="Q4634">
        <v>338.5</v>
      </c>
      <c r="R4634">
        <v>34.686911338166425</v>
      </c>
      <c r="S4634">
        <v>183.66666666666666</v>
      </c>
      <c r="T4634">
        <v>45.858147552748996</v>
      </c>
      <c r="U4634">
        <v>-1.3201921836772381E-2</v>
      </c>
    </row>
    <row r="4635" spans="16:21" x14ac:dyDescent="0.3">
      <c r="P4635">
        <f t="shared" si="75"/>
        <v>4631</v>
      </c>
      <c r="Q4635">
        <v>299.16666666666669</v>
      </c>
      <c r="R4635">
        <v>44.326953288927889</v>
      </c>
      <c r="S4635">
        <v>175.25</v>
      </c>
      <c r="T4635">
        <v>53.958106645130464</v>
      </c>
      <c r="U4635">
        <v>5.3649244815770457E-2</v>
      </c>
    </row>
    <row r="4636" spans="16:21" x14ac:dyDescent="0.3">
      <c r="P4636">
        <f t="shared" si="75"/>
        <v>4632</v>
      </c>
      <c r="Q4636">
        <v>321</v>
      </c>
      <c r="R4636">
        <v>38.797844363736594</v>
      </c>
      <c r="S4636">
        <v>179.83333333333334</v>
      </c>
      <c r="T4636">
        <v>45.03904030410898</v>
      </c>
      <c r="U4636">
        <v>-0.45318821125634562</v>
      </c>
    </row>
    <row r="4637" spans="16:21" x14ac:dyDescent="0.3">
      <c r="P4637">
        <f t="shared" si="75"/>
        <v>4633</v>
      </c>
      <c r="Q4637">
        <v>307</v>
      </c>
      <c r="R4637">
        <v>45.730435459032392</v>
      </c>
      <c r="S4637">
        <v>187.83333333333334</v>
      </c>
      <c r="T4637">
        <v>46.839830240615719</v>
      </c>
      <c r="U4637">
        <v>-2.2069373728267382E-3</v>
      </c>
    </row>
    <row r="4638" spans="16:21" x14ac:dyDescent="0.3">
      <c r="P4638">
        <f t="shared" si="75"/>
        <v>4634</v>
      </c>
      <c r="Q4638">
        <v>338.75</v>
      </c>
      <c r="R4638">
        <v>37.363387524055248</v>
      </c>
      <c r="S4638">
        <v>193.16666666666666</v>
      </c>
      <c r="T4638">
        <v>42.992247363139029</v>
      </c>
      <c r="U4638">
        <v>0.27450953336986195</v>
      </c>
    </row>
    <row r="4639" spans="16:21" x14ac:dyDescent="0.3">
      <c r="P4639">
        <f t="shared" si="75"/>
        <v>4635</v>
      </c>
      <c r="Q4639">
        <v>335.08333333333331</v>
      </c>
      <c r="R4639">
        <v>51.660532382667263</v>
      </c>
      <c r="S4639">
        <v>183.5</v>
      </c>
      <c r="T4639">
        <v>39.674814543875428</v>
      </c>
      <c r="U4639">
        <v>-1.2796150800476443E-2</v>
      </c>
    </row>
    <row r="4640" spans="16:21" x14ac:dyDescent="0.3">
      <c r="P4640">
        <f t="shared" si="75"/>
        <v>4636</v>
      </c>
      <c r="Q4640">
        <v>302.66666666666669</v>
      </c>
      <c r="R4640">
        <v>51.679666008865475</v>
      </c>
      <c r="S4640">
        <v>184.33333333333334</v>
      </c>
      <c r="T4640">
        <v>32.292226290360972</v>
      </c>
      <c r="U4640">
        <v>-0.22196357748026532</v>
      </c>
    </row>
    <row r="4641" spans="16:21" x14ac:dyDescent="0.3">
      <c r="P4641">
        <f t="shared" si="75"/>
        <v>4637</v>
      </c>
      <c r="Q4641">
        <v>336.83333333333331</v>
      </c>
      <c r="R4641">
        <v>53.371482568082733</v>
      </c>
      <c r="S4641">
        <v>167.83333333333334</v>
      </c>
      <c r="T4641">
        <v>34.159607548664688</v>
      </c>
      <c r="U4641">
        <v>-0.55345468693508115</v>
      </c>
    </row>
    <row r="4642" spans="16:21" x14ac:dyDescent="0.3">
      <c r="P4642">
        <f t="shared" si="75"/>
        <v>4638</v>
      </c>
      <c r="Q4642">
        <v>303.66666666666669</v>
      </c>
      <c r="R4642">
        <v>42.51274318758248</v>
      </c>
      <c r="S4642">
        <v>171.5</v>
      </c>
      <c r="T4642">
        <v>51.348187539935267</v>
      </c>
      <c r="U4642">
        <v>0.24707989903611846</v>
      </c>
    </row>
    <row r="4643" spans="16:21" x14ac:dyDescent="0.3">
      <c r="P4643">
        <f t="shared" si="75"/>
        <v>4639</v>
      </c>
      <c r="Q4643">
        <v>329.5</v>
      </c>
      <c r="R4643">
        <v>39.523295777185751</v>
      </c>
      <c r="S4643">
        <v>167.33333333333334</v>
      </c>
      <c r="T4643">
        <v>30.293513657167132</v>
      </c>
      <c r="U4643">
        <v>0.34145022334075265</v>
      </c>
    </row>
    <row r="4644" spans="16:21" x14ac:dyDescent="0.3">
      <c r="P4644">
        <f t="shared" si="75"/>
        <v>4640</v>
      </c>
      <c r="Q4644">
        <v>326.16666666666669</v>
      </c>
      <c r="R4644">
        <v>50.154005248078136</v>
      </c>
      <c r="S4644">
        <v>182.16666666666666</v>
      </c>
      <c r="T4644">
        <v>39.8447745709028</v>
      </c>
      <c r="U4644">
        <v>-0.13275937996134968</v>
      </c>
    </row>
    <row r="4645" spans="16:21" x14ac:dyDescent="0.3">
      <c r="P4645">
        <f t="shared" si="75"/>
        <v>4641</v>
      </c>
      <c r="Q4645">
        <v>303.91666666666669</v>
      </c>
      <c r="R4645">
        <v>53.215613452740747</v>
      </c>
      <c r="S4645">
        <v>193</v>
      </c>
      <c r="T4645">
        <v>53.540129384840441</v>
      </c>
      <c r="U4645">
        <v>0.23675149539951934</v>
      </c>
    </row>
    <row r="4646" spans="16:21" x14ac:dyDescent="0.3">
      <c r="P4646">
        <f t="shared" si="75"/>
        <v>4642</v>
      </c>
      <c r="Q4646">
        <v>312.66666666666669</v>
      </c>
      <c r="R4646">
        <v>49.483391765379906</v>
      </c>
      <c r="S4646">
        <v>160.16666666666666</v>
      </c>
      <c r="T4646">
        <v>42.829117821096141</v>
      </c>
      <c r="U4646">
        <v>-0.32022698754266632</v>
      </c>
    </row>
    <row r="4647" spans="16:21" x14ac:dyDescent="0.3">
      <c r="P4647">
        <f t="shared" si="75"/>
        <v>4643</v>
      </c>
      <c r="Q4647">
        <v>308.25</v>
      </c>
      <c r="R4647">
        <v>33.866381828914321</v>
      </c>
      <c r="S4647">
        <v>179.41666666666666</v>
      </c>
      <c r="T4647">
        <v>44.886641732932169</v>
      </c>
      <c r="U4647">
        <v>3.5149086129561732E-2</v>
      </c>
    </row>
    <row r="4648" spans="16:21" x14ac:dyDescent="0.3">
      <c r="P4648">
        <f t="shared" si="75"/>
        <v>4644</v>
      </c>
      <c r="Q4648">
        <v>317.16666666666669</v>
      </c>
      <c r="R4648">
        <v>49.762770555238788</v>
      </c>
      <c r="S4648">
        <v>175.83333333333334</v>
      </c>
      <c r="T4648">
        <v>37.527767497325698</v>
      </c>
      <c r="U4648">
        <v>5.0789404004852696E-3</v>
      </c>
    </row>
    <row r="4649" spans="16:21" x14ac:dyDescent="0.3">
      <c r="P4649">
        <f t="shared" si="75"/>
        <v>4645</v>
      </c>
      <c r="Q4649">
        <v>312.83333333333331</v>
      </c>
      <c r="R4649">
        <v>37.692134056019924</v>
      </c>
      <c r="S4649">
        <v>176.41666666666666</v>
      </c>
      <c r="T4649">
        <v>47.959184035316277</v>
      </c>
      <c r="U4649">
        <v>-0.17748308577171507</v>
      </c>
    </row>
    <row r="4650" spans="16:21" x14ac:dyDescent="0.3">
      <c r="P4650">
        <f t="shared" si="75"/>
        <v>4646</v>
      </c>
      <c r="Q4650">
        <v>309.16666666666669</v>
      </c>
      <c r="R4650">
        <v>49.874083875538496</v>
      </c>
      <c r="S4650">
        <v>171.25</v>
      </c>
      <c r="T4650">
        <v>33.172072043156483</v>
      </c>
      <c r="U4650">
        <v>-7.5362551828466753E-2</v>
      </c>
    </row>
    <row r="4651" spans="16:21" x14ac:dyDescent="0.3">
      <c r="P4651">
        <f t="shared" si="75"/>
        <v>4647</v>
      </c>
      <c r="Q4651">
        <v>335.33333333333331</v>
      </c>
      <c r="R4651">
        <v>44.825587930704714</v>
      </c>
      <c r="S4651">
        <v>180.83333333333334</v>
      </c>
      <c r="T4651">
        <v>46.475474144646427</v>
      </c>
      <c r="U4651">
        <v>1.643670194661957E-3</v>
      </c>
    </row>
    <row r="4652" spans="16:21" x14ac:dyDescent="0.3">
      <c r="P4652">
        <f t="shared" si="75"/>
        <v>4648</v>
      </c>
      <c r="Q4652">
        <v>350.33333333333331</v>
      </c>
      <c r="R4652">
        <v>28.585862155119884</v>
      </c>
      <c r="S4652">
        <v>186.58333333333334</v>
      </c>
      <c r="T4652">
        <v>55.642459806638087</v>
      </c>
      <c r="U4652">
        <v>0.25151747972196414</v>
      </c>
    </row>
    <row r="4653" spans="16:21" x14ac:dyDescent="0.3">
      <c r="P4653">
        <f t="shared" si="75"/>
        <v>4649</v>
      </c>
      <c r="Q4653">
        <v>295.58333333333331</v>
      </c>
      <c r="R4653">
        <v>48.112478693792134</v>
      </c>
      <c r="S4653">
        <v>166.91666666666666</v>
      </c>
      <c r="T4653">
        <v>47.928845619566559</v>
      </c>
      <c r="U4653">
        <v>-0.1830586561825496</v>
      </c>
    </row>
    <row r="4654" spans="16:21" x14ac:dyDescent="0.3">
      <c r="P4654">
        <f t="shared" si="75"/>
        <v>4650</v>
      </c>
      <c r="Q4654">
        <v>313.25</v>
      </c>
      <c r="R4654">
        <v>44.821109069073898</v>
      </c>
      <c r="S4654">
        <v>196.08333333333334</v>
      </c>
      <c r="T4654">
        <v>47.019257821243926</v>
      </c>
      <c r="U4654">
        <v>-0.13848023795517866</v>
      </c>
    </row>
    <row r="4655" spans="16:21" x14ac:dyDescent="0.3">
      <c r="P4655">
        <f t="shared" si="75"/>
        <v>4651</v>
      </c>
      <c r="Q4655">
        <v>298.41666666666669</v>
      </c>
      <c r="R4655">
        <v>46.111442739467158</v>
      </c>
      <c r="S4655">
        <v>180.16666666666666</v>
      </c>
      <c r="T4655">
        <v>53.079414488332894</v>
      </c>
      <c r="U4655">
        <v>8.0791378786779888E-2</v>
      </c>
    </row>
    <row r="4656" spans="16:21" x14ac:dyDescent="0.3">
      <c r="P4656">
        <f t="shared" si="75"/>
        <v>4652</v>
      </c>
      <c r="Q4656">
        <v>307.08333333333331</v>
      </c>
      <c r="R4656">
        <v>39.683883454881439</v>
      </c>
      <c r="S4656">
        <v>193.75</v>
      </c>
      <c r="T4656">
        <v>45.204836828897776</v>
      </c>
      <c r="U4656">
        <v>1.1617631252781277E-2</v>
      </c>
    </row>
    <row r="4657" spans="16:21" x14ac:dyDescent="0.3">
      <c r="P4657">
        <f t="shared" si="75"/>
        <v>4653</v>
      </c>
      <c r="Q4657">
        <v>302.91666666666669</v>
      </c>
      <c r="R4657">
        <v>38.707430184851574</v>
      </c>
      <c r="S4657">
        <v>179</v>
      </c>
      <c r="T4657">
        <v>39.163990882163446</v>
      </c>
      <c r="U4657">
        <v>-0.22764191934354536</v>
      </c>
    </row>
    <row r="4658" spans="16:21" x14ac:dyDescent="0.3">
      <c r="P4658">
        <f t="shared" si="75"/>
        <v>4654</v>
      </c>
      <c r="Q4658">
        <v>316.41666666666669</v>
      </c>
      <c r="R4658">
        <v>47.341041839235537</v>
      </c>
      <c r="S4658">
        <v>177.66666666666666</v>
      </c>
      <c r="T4658">
        <v>58.094489385566497</v>
      </c>
      <c r="U4658">
        <v>6.6329970055569289E-3</v>
      </c>
    </row>
    <row r="4659" spans="16:21" x14ac:dyDescent="0.3">
      <c r="P4659">
        <f t="shared" si="75"/>
        <v>4655</v>
      </c>
      <c r="Q4659">
        <v>323.16666666666669</v>
      </c>
      <c r="R4659">
        <v>43.651165418855079</v>
      </c>
      <c r="S4659">
        <v>177.91666666666666</v>
      </c>
      <c r="T4659">
        <v>51.5883326015298</v>
      </c>
      <c r="U4659">
        <v>8.7932837592072238E-2</v>
      </c>
    </row>
    <row r="4660" spans="16:21" x14ac:dyDescent="0.3">
      <c r="P4660">
        <f t="shared" si="75"/>
        <v>4656</v>
      </c>
      <c r="Q4660">
        <v>324.75</v>
      </c>
      <c r="R4660">
        <v>56.673105694772978</v>
      </c>
      <c r="S4660">
        <v>191.91666666666666</v>
      </c>
      <c r="T4660">
        <v>42.730568860612152</v>
      </c>
      <c r="U4660">
        <v>-0.51058782046162665</v>
      </c>
    </row>
    <row r="4661" spans="16:21" x14ac:dyDescent="0.3">
      <c r="P4661">
        <f t="shared" si="75"/>
        <v>4657</v>
      </c>
      <c r="Q4661">
        <v>328.83333333333331</v>
      </c>
      <c r="R4661">
        <v>50.052396788190187</v>
      </c>
      <c r="S4661">
        <v>177.16666666666666</v>
      </c>
      <c r="T4661">
        <v>42.799391103003799</v>
      </c>
      <c r="U4661">
        <v>0.16437271135339918</v>
      </c>
    </row>
    <row r="4662" spans="16:21" x14ac:dyDescent="0.3">
      <c r="P4662">
        <f t="shared" si="75"/>
        <v>4658</v>
      </c>
      <c r="Q4662">
        <v>316.5</v>
      </c>
      <c r="R4662">
        <v>47.1467727614328</v>
      </c>
      <c r="S4662">
        <v>179.66666666666666</v>
      </c>
      <c r="T4662">
        <v>43.702159990998041</v>
      </c>
      <c r="U4662">
        <v>-0.26261248212223481</v>
      </c>
    </row>
    <row r="4663" spans="16:21" x14ac:dyDescent="0.3">
      <c r="P4663">
        <f t="shared" si="75"/>
        <v>4659</v>
      </c>
      <c r="Q4663">
        <v>300.25</v>
      </c>
      <c r="R4663">
        <v>40.332988979246259</v>
      </c>
      <c r="S4663">
        <v>170.75</v>
      </c>
      <c r="T4663">
        <v>45.239011724596523</v>
      </c>
      <c r="U4663">
        <v>0.14024055636477126</v>
      </c>
    </row>
    <row r="4664" spans="16:21" x14ac:dyDescent="0.3">
      <c r="P4664">
        <f t="shared" si="75"/>
        <v>4660</v>
      </c>
      <c r="Q4664">
        <v>290.58333333333331</v>
      </c>
      <c r="R4664">
        <v>36.763268064576025</v>
      </c>
      <c r="S4664">
        <v>197.58333333333334</v>
      </c>
      <c r="T4664">
        <v>39.435697564823727</v>
      </c>
      <c r="U4664">
        <v>0.10433625599797822</v>
      </c>
    </row>
    <row r="4665" spans="16:21" x14ac:dyDescent="0.3">
      <c r="P4665">
        <f t="shared" si="75"/>
        <v>4661</v>
      </c>
      <c r="Q4665">
        <v>317.83333333333331</v>
      </c>
      <c r="R4665">
        <v>55.241343761770203</v>
      </c>
      <c r="S4665">
        <v>179.66666666666666</v>
      </c>
      <c r="T4665">
        <v>37.618499639825039</v>
      </c>
      <c r="U4665">
        <v>-0.34531893529755098</v>
      </c>
    </row>
    <row r="4666" spans="16:21" x14ac:dyDescent="0.3">
      <c r="P4666">
        <f t="shared" si="75"/>
        <v>4662</v>
      </c>
      <c r="Q4666">
        <v>325.33333333333331</v>
      </c>
      <c r="R4666">
        <v>57.799549122704114</v>
      </c>
      <c r="S4666">
        <v>192.33333333333334</v>
      </c>
      <c r="T4666">
        <v>38.899248259465331</v>
      </c>
      <c r="U4666">
        <v>0.34779574493212762</v>
      </c>
    </row>
    <row r="4667" spans="16:21" x14ac:dyDescent="0.3">
      <c r="P4667">
        <f t="shared" si="75"/>
        <v>4663</v>
      </c>
      <c r="Q4667">
        <v>299.08333333333331</v>
      </c>
      <c r="R4667">
        <v>33.216803889087032</v>
      </c>
      <c r="S4667">
        <v>178.58333333333334</v>
      </c>
      <c r="T4667">
        <v>39.292512202091594</v>
      </c>
      <c r="U4667">
        <v>-3.2986488461618883E-2</v>
      </c>
    </row>
    <row r="4668" spans="16:21" x14ac:dyDescent="0.3">
      <c r="P4668">
        <f t="shared" si="75"/>
        <v>4664</v>
      </c>
      <c r="Q4668">
        <v>326.66666666666669</v>
      </c>
      <c r="R4668">
        <v>47.864075223174467</v>
      </c>
      <c r="S4668">
        <v>165.91666666666666</v>
      </c>
      <c r="T4668">
        <v>36.916264790206064</v>
      </c>
      <c r="U4668">
        <v>-7.4464358842238454E-2</v>
      </c>
    </row>
    <row r="4669" spans="16:21" x14ac:dyDescent="0.3">
      <c r="P4669">
        <f t="shared" si="75"/>
        <v>4665</v>
      </c>
      <c r="Q4669">
        <v>299</v>
      </c>
      <c r="R4669">
        <v>42.146929145118463</v>
      </c>
      <c r="S4669">
        <v>185.16666666666666</v>
      </c>
      <c r="T4669">
        <v>47.058635249177733</v>
      </c>
      <c r="U4669">
        <v>-0.16285356017354224</v>
      </c>
    </row>
    <row r="4670" spans="16:21" x14ac:dyDescent="0.3">
      <c r="P4670">
        <f t="shared" si="75"/>
        <v>4666</v>
      </c>
      <c r="Q4670">
        <v>335</v>
      </c>
      <c r="R4670">
        <v>50.486721926751109</v>
      </c>
      <c r="S4670">
        <v>174.33333333333334</v>
      </c>
      <c r="T4670">
        <v>41.86413812090322</v>
      </c>
      <c r="U4670">
        <v>0.19432747769639111</v>
      </c>
    </row>
    <row r="4671" spans="16:21" x14ac:dyDescent="0.3">
      <c r="P4671">
        <f t="shared" si="75"/>
        <v>4667</v>
      </c>
      <c r="Q4671">
        <v>331.33333333333331</v>
      </c>
      <c r="R4671">
        <v>50.953335751866447</v>
      </c>
      <c r="S4671">
        <v>165.91666666666666</v>
      </c>
      <c r="T4671">
        <v>41.451961974255852</v>
      </c>
      <c r="U4671">
        <v>-0.24381698795223078</v>
      </c>
    </row>
    <row r="4672" spans="16:21" x14ac:dyDescent="0.3">
      <c r="P4672">
        <f t="shared" si="75"/>
        <v>4668</v>
      </c>
      <c r="Q4672">
        <v>319.33333333333331</v>
      </c>
      <c r="R4672">
        <v>50.881919155724695</v>
      </c>
      <c r="S4672">
        <v>198.41666666666666</v>
      </c>
      <c r="T4672">
        <v>43.437433235178709</v>
      </c>
      <c r="U4672">
        <v>-4.5478265594707253E-2</v>
      </c>
    </row>
    <row r="4673" spans="16:21" x14ac:dyDescent="0.3">
      <c r="P4673">
        <f t="shared" si="75"/>
        <v>4669</v>
      </c>
      <c r="Q4673">
        <v>305.91666666666669</v>
      </c>
      <c r="R4673">
        <v>47.626307347044644</v>
      </c>
      <c r="S4673">
        <v>192.16666666666666</v>
      </c>
      <c r="T4673">
        <v>36.966405715394529</v>
      </c>
      <c r="U4673">
        <v>-4.1610066216330704E-2</v>
      </c>
    </row>
    <row r="4674" spans="16:21" x14ac:dyDescent="0.3">
      <c r="P4674">
        <f t="shared" si="75"/>
        <v>4670</v>
      </c>
      <c r="Q4674">
        <v>338</v>
      </c>
      <c r="R4674">
        <v>44.458356408502716</v>
      </c>
      <c r="S4674">
        <v>160.16666666666666</v>
      </c>
      <c r="T4674">
        <v>40.456111648266095</v>
      </c>
      <c r="U4674">
        <v>-0.17452849790263958</v>
      </c>
    </row>
    <row r="4675" spans="16:21" x14ac:dyDescent="0.3">
      <c r="P4675">
        <f t="shared" si="75"/>
        <v>4671</v>
      </c>
      <c r="Q4675">
        <v>338.33333333333331</v>
      </c>
      <c r="R4675">
        <v>49.878640597742788</v>
      </c>
      <c r="S4675">
        <v>204.83333333333334</v>
      </c>
      <c r="T4675">
        <v>37.155284301363558</v>
      </c>
      <c r="U4675">
        <v>0.48213285101823639</v>
      </c>
    </row>
    <row r="4676" spans="16:21" x14ac:dyDescent="0.3">
      <c r="P4676">
        <f t="shared" si="75"/>
        <v>4672</v>
      </c>
      <c r="Q4676">
        <v>350.91666666666669</v>
      </c>
      <c r="R4676">
        <v>40.737426020649437</v>
      </c>
      <c r="S4676">
        <v>176</v>
      </c>
      <c r="T4676">
        <v>41.859070918760466</v>
      </c>
      <c r="U4676">
        <v>0.21847215842378198</v>
      </c>
    </row>
    <row r="4677" spans="16:21" x14ac:dyDescent="0.3">
      <c r="P4677">
        <f t="shared" si="75"/>
        <v>4673</v>
      </c>
      <c r="Q4677">
        <v>341</v>
      </c>
      <c r="R4677">
        <v>44.707127761994201</v>
      </c>
      <c r="S4677">
        <v>168.75</v>
      </c>
      <c r="T4677">
        <v>45.923107671212954</v>
      </c>
      <c r="U4677">
        <v>0.5419767967460557</v>
      </c>
    </row>
    <row r="4678" spans="16:21" x14ac:dyDescent="0.3">
      <c r="P4678">
        <f t="shared" ref="P4678:P4741" si="76">P4677+1</f>
        <v>4674</v>
      </c>
      <c r="Q4678">
        <v>310.91666666666669</v>
      </c>
      <c r="R4678">
        <v>40.997690252752207</v>
      </c>
      <c r="S4678">
        <v>193.25</v>
      </c>
      <c r="T4678">
        <v>42.403098085785281</v>
      </c>
      <c r="U4678">
        <v>0.68344095787147352</v>
      </c>
    </row>
    <row r="4679" spans="16:21" x14ac:dyDescent="0.3">
      <c r="P4679">
        <f t="shared" si="76"/>
        <v>4675</v>
      </c>
      <c r="Q4679">
        <v>310.91666666666669</v>
      </c>
      <c r="R4679">
        <v>47.559452426952127</v>
      </c>
      <c r="S4679">
        <v>166.5</v>
      </c>
      <c r="T4679">
        <v>44.258537953915535</v>
      </c>
      <c r="U4679">
        <v>-0.26947792518458791</v>
      </c>
    </row>
    <row r="4680" spans="16:21" x14ac:dyDescent="0.3">
      <c r="P4680">
        <f t="shared" si="76"/>
        <v>4676</v>
      </c>
      <c r="Q4680">
        <v>313.25</v>
      </c>
      <c r="R4680">
        <v>46.640062763095145</v>
      </c>
      <c r="S4680">
        <v>180.75</v>
      </c>
      <c r="T4680">
        <v>44.45861200957787</v>
      </c>
      <c r="U4680">
        <v>0.15163919171730733</v>
      </c>
    </row>
    <row r="4681" spans="16:21" x14ac:dyDescent="0.3">
      <c r="P4681">
        <f t="shared" si="76"/>
        <v>4677</v>
      </c>
      <c r="Q4681">
        <v>313.41666666666669</v>
      </c>
      <c r="R4681">
        <v>36.604665210209511</v>
      </c>
      <c r="S4681">
        <v>162.33333333333334</v>
      </c>
      <c r="T4681">
        <v>33.37482266437965</v>
      </c>
      <c r="U4681">
        <v>0.25518880007889405</v>
      </c>
    </row>
    <row r="4682" spans="16:21" x14ac:dyDescent="0.3">
      <c r="P4682">
        <f t="shared" si="76"/>
        <v>4678</v>
      </c>
      <c r="Q4682">
        <v>348.75</v>
      </c>
      <c r="R4682">
        <v>28.954902238418345</v>
      </c>
      <c r="S4682">
        <v>186.58333333333334</v>
      </c>
      <c r="T4682">
        <v>47.436959762564392</v>
      </c>
      <c r="U4682">
        <v>-0.16124647032437697</v>
      </c>
    </row>
    <row r="4683" spans="16:21" x14ac:dyDescent="0.3">
      <c r="P4683">
        <f t="shared" si="76"/>
        <v>4679</v>
      </c>
      <c r="Q4683">
        <v>326.41666666666669</v>
      </c>
      <c r="R4683">
        <v>53.840603693315082</v>
      </c>
      <c r="S4683">
        <v>194.5</v>
      </c>
      <c r="T4683">
        <v>46.036546746727609</v>
      </c>
      <c r="U4683">
        <v>-0.35761978801121319</v>
      </c>
    </row>
    <row r="4684" spans="16:21" x14ac:dyDescent="0.3">
      <c r="P4684">
        <f t="shared" si="76"/>
        <v>4680</v>
      </c>
      <c r="Q4684">
        <v>314.75</v>
      </c>
      <c r="R4684">
        <v>37.214672082148169</v>
      </c>
      <c r="S4684">
        <v>184.08333333333334</v>
      </c>
      <c r="T4684">
        <v>43.897521846254897</v>
      </c>
      <c r="U4684">
        <v>9.8080402701211725E-3</v>
      </c>
    </row>
    <row r="4685" spans="16:21" x14ac:dyDescent="0.3">
      <c r="P4685">
        <f t="shared" si="76"/>
        <v>4681</v>
      </c>
      <c r="Q4685">
        <v>311.08333333333331</v>
      </c>
      <c r="R4685">
        <v>48.284118099081688</v>
      </c>
      <c r="S4685">
        <v>170.33333333333334</v>
      </c>
      <c r="T4685">
        <v>47.915329362102788</v>
      </c>
      <c r="U4685">
        <v>-2.5475744493364875E-2</v>
      </c>
    </row>
    <row r="4686" spans="16:21" x14ac:dyDescent="0.3">
      <c r="P4686">
        <f t="shared" si="76"/>
        <v>4682</v>
      </c>
      <c r="Q4686">
        <v>306.08333333333331</v>
      </c>
      <c r="R4686">
        <v>49.321686790688688</v>
      </c>
      <c r="S4686">
        <v>181.33333333333334</v>
      </c>
      <c r="T4686">
        <v>32.384994654745284</v>
      </c>
      <c r="U4686">
        <v>4.4203863635708879E-3</v>
      </c>
    </row>
    <row r="4687" spans="16:21" x14ac:dyDescent="0.3">
      <c r="P4687">
        <f t="shared" si="76"/>
        <v>4683</v>
      </c>
      <c r="Q4687">
        <v>341.91666666666669</v>
      </c>
      <c r="R4687">
        <v>40.614503305935997</v>
      </c>
      <c r="S4687">
        <v>181.25</v>
      </c>
      <c r="T4687">
        <v>48.505154365283694</v>
      </c>
      <c r="U4687">
        <v>-0.3844345211459067</v>
      </c>
    </row>
    <row r="4688" spans="16:21" x14ac:dyDescent="0.3">
      <c r="P4688">
        <f t="shared" si="76"/>
        <v>4684</v>
      </c>
      <c r="Q4688">
        <v>346.58333333333331</v>
      </c>
      <c r="R4688">
        <v>48.121925324842351</v>
      </c>
      <c r="S4688">
        <v>181.25</v>
      </c>
      <c r="T4688">
        <v>38.088712238667249</v>
      </c>
      <c r="U4688">
        <v>0.12569485044066836</v>
      </c>
    </row>
    <row r="4689" spans="16:21" x14ac:dyDescent="0.3">
      <c r="P4689">
        <f t="shared" si="76"/>
        <v>4685</v>
      </c>
      <c r="Q4689">
        <v>313.66666666666669</v>
      </c>
      <c r="R4689">
        <v>49.448473334891972</v>
      </c>
      <c r="S4689">
        <v>173.91666666666666</v>
      </c>
      <c r="T4689">
        <v>45.056446079704678</v>
      </c>
      <c r="U4689">
        <v>-0.43314283049974245</v>
      </c>
    </row>
    <row r="4690" spans="16:21" x14ac:dyDescent="0.3">
      <c r="P4690">
        <f t="shared" si="76"/>
        <v>4686</v>
      </c>
      <c r="Q4690">
        <v>316.66666666666669</v>
      </c>
      <c r="R4690">
        <v>44.444722221354247</v>
      </c>
      <c r="S4690">
        <v>195.25</v>
      </c>
      <c r="T4690">
        <v>52.068355422114465</v>
      </c>
      <c r="U4690">
        <v>-0.63026894848503301</v>
      </c>
    </row>
    <row r="4691" spans="16:21" x14ac:dyDescent="0.3">
      <c r="P4691">
        <f t="shared" si="76"/>
        <v>4687</v>
      </c>
      <c r="Q4691">
        <v>304.58333333333331</v>
      </c>
      <c r="R4691">
        <v>59.249025052712696</v>
      </c>
      <c r="S4691">
        <v>178.5</v>
      </c>
      <c r="T4691">
        <v>45.149247451696752</v>
      </c>
      <c r="U4691">
        <v>-0.21340306630546774</v>
      </c>
    </row>
    <row r="4692" spans="16:21" x14ac:dyDescent="0.3">
      <c r="P4692">
        <f t="shared" si="76"/>
        <v>4688</v>
      </c>
      <c r="Q4692">
        <v>296.08333333333331</v>
      </c>
      <c r="R4692">
        <v>38.017838715609116</v>
      </c>
      <c r="S4692">
        <v>173.75</v>
      </c>
      <c r="T4692">
        <v>54.492910297829319</v>
      </c>
      <c r="U4692">
        <v>7.368774137454992E-2</v>
      </c>
    </row>
    <row r="4693" spans="16:21" x14ac:dyDescent="0.3">
      <c r="P4693">
        <f t="shared" si="76"/>
        <v>4689</v>
      </c>
      <c r="Q4693">
        <v>338.25</v>
      </c>
      <c r="R4693">
        <v>47.642847407464103</v>
      </c>
      <c r="S4693">
        <v>204.33333333333334</v>
      </c>
      <c r="T4693">
        <v>42.49777177759568</v>
      </c>
      <c r="U4693">
        <v>-3.3764574879516104E-2</v>
      </c>
    </row>
    <row r="4694" spans="16:21" x14ac:dyDescent="0.3">
      <c r="P4694">
        <f t="shared" si="76"/>
        <v>4690</v>
      </c>
      <c r="Q4694">
        <v>336.25</v>
      </c>
      <c r="R4694">
        <v>36.531742113101885</v>
      </c>
      <c r="S4694">
        <v>202.83333333333334</v>
      </c>
      <c r="T4694">
        <v>38.77635955844827</v>
      </c>
      <c r="U4694">
        <v>0.17106004609877967</v>
      </c>
    </row>
    <row r="4695" spans="16:21" x14ac:dyDescent="0.3">
      <c r="P4695">
        <f t="shared" si="76"/>
        <v>4691</v>
      </c>
      <c r="Q4695">
        <v>334.58333333333331</v>
      </c>
      <c r="R4695">
        <v>46.298357193186519</v>
      </c>
      <c r="S4695">
        <v>181.75</v>
      </c>
      <c r="T4695">
        <v>44.515829666637586</v>
      </c>
      <c r="U4695">
        <v>-1.5978487078970961E-2</v>
      </c>
    </row>
    <row r="4696" spans="16:21" x14ac:dyDescent="0.3">
      <c r="P4696">
        <f t="shared" si="76"/>
        <v>4692</v>
      </c>
      <c r="Q4696">
        <v>296.83333333333331</v>
      </c>
      <c r="R4696">
        <v>54.233222513902227</v>
      </c>
      <c r="S4696">
        <v>190.91666666666666</v>
      </c>
      <c r="T4696">
        <v>56.614258296159321</v>
      </c>
      <c r="U4696">
        <v>-0.38787599534799144</v>
      </c>
    </row>
    <row r="4697" spans="16:21" x14ac:dyDescent="0.3">
      <c r="P4697">
        <f t="shared" si="76"/>
        <v>4693</v>
      </c>
      <c r="Q4697">
        <v>338.91666666666669</v>
      </c>
      <c r="R4697">
        <v>43.313777638683746</v>
      </c>
      <c r="S4697">
        <v>185.33333333333334</v>
      </c>
      <c r="T4697">
        <v>46.914493463850796</v>
      </c>
      <c r="U4697">
        <v>-0.14287748798869251</v>
      </c>
    </row>
    <row r="4698" spans="16:21" x14ac:dyDescent="0.3">
      <c r="P4698">
        <f t="shared" si="76"/>
        <v>4694</v>
      </c>
      <c r="Q4698">
        <v>313</v>
      </c>
      <c r="R4698">
        <v>46.405328847606988</v>
      </c>
      <c r="S4698">
        <v>186.58333333333334</v>
      </c>
      <c r="T4698">
        <v>43.116034421574838</v>
      </c>
      <c r="U4698">
        <v>3.9256754564162201E-2</v>
      </c>
    </row>
    <row r="4699" spans="16:21" x14ac:dyDescent="0.3">
      <c r="P4699">
        <f t="shared" si="76"/>
        <v>4695</v>
      </c>
      <c r="Q4699">
        <v>298.66666666666669</v>
      </c>
      <c r="R4699">
        <v>47.411800091103849</v>
      </c>
      <c r="S4699">
        <v>197.83333333333334</v>
      </c>
      <c r="T4699">
        <v>48.279175509517451</v>
      </c>
      <c r="U4699">
        <v>-0.36314612214549646</v>
      </c>
    </row>
    <row r="4700" spans="16:21" x14ac:dyDescent="0.3">
      <c r="P4700">
        <f t="shared" si="76"/>
        <v>4696</v>
      </c>
      <c r="Q4700">
        <v>334.33333333333331</v>
      </c>
      <c r="R4700">
        <v>42.31125647203627</v>
      </c>
      <c r="S4700">
        <v>231.58333333333334</v>
      </c>
      <c r="T4700">
        <v>29.571049519707046</v>
      </c>
      <c r="U4700">
        <v>-0.152097838774399</v>
      </c>
    </row>
    <row r="4701" spans="16:21" x14ac:dyDescent="0.3">
      <c r="P4701">
        <f t="shared" si="76"/>
        <v>4697</v>
      </c>
      <c r="Q4701">
        <v>317.33333333333331</v>
      </c>
      <c r="R4701">
        <v>45.41592298529303</v>
      </c>
      <c r="S4701">
        <v>223.91666666666666</v>
      </c>
      <c r="T4701">
        <v>39.004564612440646</v>
      </c>
      <c r="U4701">
        <v>-2.9389056269868204E-2</v>
      </c>
    </row>
    <row r="4702" spans="16:21" x14ac:dyDescent="0.3">
      <c r="P4702">
        <f t="shared" si="76"/>
        <v>4698</v>
      </c>
      <c r="Q4702">
        <v>314.91666666666669</v>
      </c>
      <c r="R4702">
        <v>47.801594369251234</v>
      </c>
      <c r="S4702">
        <v>186.08333333333334</v>
      </c>
      <c r="T4702">
        <v>42.309376423357214</v>
      </c>
      <c r="U4702">
        <v>8.2531682058262834E-2</v>
      </c>
    </row>
    <row r="4703" spans="16:21" x14ac:dyDescent="0.3">
      <c r="P4703">
        <f t="shared" si="76"/>
        <v>4699</v>
      </c>
      <c r="Q4703">
        <v>317.08333333333331</v>
      </c>
      <c r="R4703">
        <v>49.564390320862366</v>
      </c>
      <c r="S4703">
        <v>185.16666666666666</v>
      </c>
      <c r="T4703">
        <v>41.802203798654496</v>
      </c>
      <c r="U4703">
        <v>0.35421288449336907</v>
      </c>
    </row>
    <row r="4704" spans="16:21" x14ac:dyDescent="0.3">
      <c r="P4704">
        <f t="shared" si="76"/>
        <v>4700</v>
      </c>
      <c r="Q4704">
        <v>328.58333333333331</v>
      </c>
      <c r="R4704">
        <v>48.732028544486155</v>
      </c>
      <c r="S4704">
        <v>197.33333333333334</v>
      </c>
      <c r="T4704">
        <v>38.737656880689912</v>
      </c>
      <c r="U4704">
        <v>7.2989968519050777E-2</v>
      </c>
    </row>
    <row r="4705" spans="16:21" x14ac:dyDescent="0.3">
      <c r="P4705">
        <f t="shared" si="76"/>
        <v>4701</v>
      </c>
      <c r="Q4705">
        <v>309.91666666666669</v>
      </c>
      <c r="R4705">
        <v>39.750262053643624</v>
      </c>
      <c r="S4705">
        <v>193.08333333333334</v>
      </c>
      <c r="T4705">
        <v>44.071137397566147</v>
      </c>
      <c r="U4705">
        <v>0.53995631218287909</v>
      </c>
    </row>
    <row r="4706" spans="16:21" x14ac:dyDescent="0.3">
      <c r="P4706">
        <f t="shared" si="76"/>
        <v>4702</v>
      </c>
      <c r="Q4706">
        <v>329.33333333333331</v>
      </c>
      <c r="R4706">
        <v>53.530506736954756</v>
      </c>
      <c r="S4706">
        <v>161.16666666666666</v>
      </c>
      <c r="T4706">
        <v>41.448398002452386</v>
      </c>
      <c r="U4706">
        <v>0.42740346058748602</v>
      </c>
    </row>
    <row r="4707" spans="16:21" x14ac:dyDescent="0.3">
      <c r="P4707">
        <f t="shared" si="76"/>
        <v>4703</v>
      </c>
      <c r="Q4707">
        <v>330.58333333333331</v>
      </c>
      <c r="R4707">
        <v>46.026589811727057</v>
      </c>
      <c r="S4707">
        <v>194.25</v>
      </c>
      <c r="T4707">
        <v>41.976454439039124</v>
      </c>
      <c r="U4707">
        <v>-0.50115602312890051</v>
      </c>
    </row>
    <row r="4708" spans="16:21" x14ac:dyDescent="0.3">
      <c r="P4708">
        <f t="shared" si="76"/>
        <v>4704</v>
      </c>
      <c r="Q4708">
        <v>326.75</v>
      </c>
      <c r="R4708">
        <v>32.549612481983139</v>
      </c>
      <c r="S4708">
        <v>192.75</v>
      </c>
      <c r="T4708">
        <v>44.016783988920324</v>
      </c>
      <c r="U4708">
        <v>0.13497760451137741</v>
      </c>
    </row>
    <row r="4709" spans="16:21" x14ac:dyDescent="0.3">
      <c r="P4709">
        <f t="shared" si="76"/>
        <v>4705</v>
      </c>
      <c r="Q4709">
        <v>322</v>
      </c>
      <c r="R4709">
        <v>47.414995710026361</v>
      </c>
      <c r="S4709">
        <v>190</v>
      </c>
      <c r="T4709">
        <v>48.204111480623347</v>
      </c>
      <c r="U4709">
        <v>-0.19827715544044944</v>
      </c>
    </row>
    <row r="4710" spans="16:21" x14ac:dyDescent="0.3">
      <c r="P4710">
        <f t="shared" si="76"/>
        <v>4706</v>
      </c>
      <c r="Q4710">
        <v>307.83333333333331</v>
      </c>
      <c r="R4710">
        <v>51.857906091958931</v>
      </c>
      <c r="S4710">
        <v>178.5</v>
      </c>
      <c r="T4710">
        <v>44.825925939835713</v>
      </c>
      <c r="U4710">
        <v>-7.4343873558704851E-2</v>
      </c>
    </row>
    <row r="4711" spans="16:21" x14ac:dyDescent="0.3">
      <c r="P4711">
        <f t="shared" si="76"/>
        <v>4707</v>
      </c>
      <c r="Q4711">
        <v>316.16666666666669</v>
      </c>
      <c r="R4711">
        <v>46.532165479831598</v>
      </c>
      <c r="S4711">
        <v>191.25</v>
      </c>
      <c r="T4711">
        <v>38.340875410881367</v>
      </c>
      <c r="U4711">
        <v>0.12425526109974991</v>
      </c>
    </row>
    <row r="4712" spans="16:21" x14ac:dyDescent="0.3">
      <c r="P4712">
        <f t="shared" si="76"/>
        <v>4708</v>
      </c>
      <c r="Q4712">
        <v>301.08333333333331</v>
      </c>
      <c r="R4712">
        <v>45.291898399228835</v>
      </c>
      <c r="S4712">
        <v>199.91666666666666</v>
      </c>
      <c r="T4712">
        <v>32.589620024377929</v>
      </c>
      <c r="U4712">
        <v>0.73981959508310724</v>
      </c>
    </row>
    <row r="4713" spans="16:21" x14ac:dyDescent="0.3">
      <c r="P4713">
        <f t="shared" si="76"/>
        <v>4709</v>
      </c>
      <c r="Q4713">
        <v>320.75</v>
      </c>
      <c r="R4713">
        <v>42.880648315994478</v>
      </c>
      <c r="S4713">
        <v>174</v>
      </c>
      <c r="T4713">
        <v>42.471380738306372</v>
      </c>
      <c r="U4713">
        <v>0.63000407510093115</v>
      </c>
    </row>
    <row r="4714" spans="16:21" x14ac:dyDescent="0.3">
      <c r="P4714">
        <f t="shared" si="76"/>
        <v>4710</v>
      </c>
      <c r="Q4714">
        <v>319.33333333333331</v>
      </c>
      <c r="R4714">
        <v>39.282967239651363</v>
      </c>
      <c r="S4714">
        <v>176.66666666666666</v>
      </c>
      <c r="T4714">
        <v>52.388987970813695</v>
      </c>
      <c r="U4714">
        <v>-0.39794544568383811</v>
      </c>
    </row>
    <row r="4715" spans="16:21" x14ac:dyDescent="0.3">
      <c r="P4715">
        <f t="shared" si="76"/>
        <v>4711</v>
      </c>
      <c r="Q4715">
        <v>329.91666666666669</v>
      </c>
      <c r="R4715">
        <v>45.548093131093808</v>
      </c>
      <c r="S4715">
        <v>185.58333333333334</v>
      </c>
      <c r="T4715">
        <v>30.317886509851643</v>
      </c>
      <c r="U4715">
        <v>-0.59633525497441719</v>
      </c>
    </row>
    <row r="4716" spans="16:21" x14ac:dyDescent="0.3">
      <c r="P4716">
        <f t="shared" si="76"/>
        <v>4712</v>
      </c>
      <c r="Q4716">
        <v>334.5</v>
      </c>
      <c r="R4716">
        <v>52.648922979573769</v>
      </c>
      <c r="S4716">
        <v>194.75</v>
      </c>
      <c r="T4716">
        <v>53.061071160760342</v>
      </c>
      <c r="U4716">
        <v>5.7908164949302732E-2</v>
      </c>
    </row>
    <row r="4717" spans="16:21" x14ac:dyDescent="0.3">
      <c r="P4717">
        <f t="shared" si="76"/>
        <v>4713</v>
      </c>
      <c r="Q4717">
        <v>304.75</v>
      </c>
      <c r="R4717">
        <v>33.774990747593108</v>
      </c>
      <c r="S4717">
        <v>199.08333333333334</v>
      </c>
      <c r="T4717">
        <v>45.786973799291118</v>
      </c>
      <c r="U4717">
        <v>-0.50836221286807648</v>
      </c>
    </row>
    <row r="4718" spans="16:21" x14ac:dyDescent="0.3">
      <c r="P4718">
        <f t="shared" si="76"/>
        <v>4714</v>
      </c>
      <c r="Q4718">
        <v>328.41666666666669</v>
      </c>
      <c r="R4718">
        <v>38.920567905165683</v>
      </c>
      <c r="S4718">
        <v>188.08333333333334</v>
      </c>
      <c r="T4718">
        <v>35.605051565328466</v>
      </c>
      <c r="U4718">
        <v>-0.15078053827841553</v>
      </c>
    </row>
    <row r="4719" spans="16:21" x14ac:dyDescent="0.3">
      <c r="P4719">
        <f t="shared" si="76"/>
        <v>4715</v>
      </c>
      <c r="Q4719">
        <v>294.08333333333331</v>
      </c>
      <c r="R4719">
        <v>40.67042332375371</v>
      </c>
      <c r="S4719">
        <v>152.83333333333334</v>
      </c>
      <c r="T4719">
        <v>28.012443122601276</v>
      </c>
      <c r="U4719">
        <v>-0.29451137172252023</v>
      </c>
    </row>
    <row r="4720" spans="16:21" x14ac:dyDescent="0.3">
      <c r="P4720">
        <f t="shared" si="76"/>
        <v>4716</v>
      </c>
      <c r="Q4720">
        <v>308.33333333333331</v>
      </c>
      <c r="R4720">
        <v>31.872853463077131</v>
      </c>
      <c r="S4720">
        <v>210.33333333333334</v>
      </c>
      <c r="T4720">
        <v>38.015148495718279</v>
      </c>
      <c r="U4720">
        <v>0.20097792168472889</v>
      </c>
    </row>
    <row r="4721" spans="16:21" x14ac:dyDescent="0.3">
      <c r="P4721">
        <f t="shared" si="76"/>
        <v>4717</v>
      </c>
      <c r="Q4721">
        <v>342.83333333333331</v>
      </c>
      <c r="R4721">
        <v>39.549355432819915</v>
      </c>
      <c r="S4721">
        <v>192.5</v>
      </c>
      <c r="T4721">
        <v>37.137337252175449</v>
      </c>
      <c r="U4721">
        <v>-0.58936632889675333</v>
      </c>
    </row>
    <row r="4722" spans="16:21" x14ac:dyDescent="0.3">
      <c r="P4722">
        <f t="shared" si="76"/>
        <v>4718</v>
      </c>
      <c r="Q4722">
        <v>306.25</v>
      </c>
      <c r="R4722">
        <v>53.516564980132344</v>
      </c>
      <c r="S4722">
        <v>176.5</v>
      </c>
      <c r="T4722">
        <v>46.054315758677816</v>
      </c>
      <c r="U4722">
        <v>0.26208574157891512</v>
      </c>
    </row>
    <row r="4723" spans="16:21" x14ac:dyDescent="0.3">
      <c r="P4723">
        <f t="shared" si="76"/>
        <v>4719</v>
      </c>
      <c r="Q4723">
        <v>327.08333333333331</v>
      </c>
      <c r="R4723">
        <v>31.955817035779919</v>
      </c>
      <c r="S4723">
        <v>183.83333333333334</v>
      </c>
      <c r="T4723">
        <v>57.980926853473811</v>
      </c>
      <c r="U4723">
        <v>-0.21479860628854186</v>
      </c>
    </row>
    <row r="4724" spans="16:21" x14ac:dyDescent="0.3">
      <c r="P4724">
        <f t="shared" si="76"/>
        <v>4720</v>
      </c>
      <c r="Q4724">
        <v>322.08333333333331</v>
      </c>
      <c r="R4724">
        <v>50.730049071412161</v>
      </c>
      <c r="S4724">
        <v>185.5</v>
      </c>
      <c r="T4724">
        <v>53.160990482598315</v>
      </c>
      <c r="U4724">
        <v>0.26274667558222853</v>
      </c>
    </row>
    <row r="4725" spans="16:21" x14ac:dyDescent="0.3">
      <c r="P4725">
        <f t="shared" si="76"/>
        <v>4721</v>
      </c>
      <c r="Q4725">
        <v>309.25</v>
      </c>
      <c r="R4725">
        <v>53.508070759126014</v>
      </c>
      <c r="S4725">
        <v>190.5</v>
      </c>
      <c r="T4725">
        <v>37.129992777219385</v>
      </c>
      <c r="U4725">
        <v>7.710154177668134E-3</v>
      </c>
    </row>
    <row r="4726" spans="16:21" x14ac:dyDescent="0.3">
      <c r="P4726">
        <f t="shared" si="76"/>
        <v>4722</v>
      </c>
      <c r="Q4726">
        <v>304.16666666666669</v>
      </c>
      <c r="R4726">
        <v>32.61018617585998</v>
      </c>
      <c r="S4726">
        <v>177.33333333333334</v>
      </c>
      <c r="T4726">
        <v>35.69398557265086</v>
      </c>
      <c r="U4726">
        <v>0.41505703965384871</v>
      </c>
    </row>
    <row r="4727" spans="16:21" x14ac:dyDescent="0.3">
      <c r="P4727">
        <f t="shared" si="76"/>
        <v>4723</v>
      </c>
      <c r="Q4727">
        <v>312.58333333333331</v>
      </c>
      <c r="R4727">
        <v>36.295399992369113</v>
      </c>
      <c r="S4727">
        <v>191.66666666666666</v>
      </c>
      <c r="T4727">
        <v>45.627609929502</v>
      </c>
      <c r="U4727">
        <v>-0.12267067605640722</v>
      </c>
    </row>
    <row r="4728" spans="16:21" x14ac:dyDescent="0.3">
      <c r="P4728">
        <f t="shared" si="76"/>
        <v>4724</v>
      </c>
      <c r="Q4728">
        <v>337</v>
      </c>
      <c r="R4728">
        <v>49.55621234333978</v>
      </c>
      <c r="S4728">
        <v>189.08333333333334</v>
      </c>
      <c r="T4728">
        <v>47.235307159202897</v>
      </c>
      <c r="U4728">
        <v>3.8487182599274777E-2</v>
      </c>
    </row>
    <row r="4729" spans="16:21" x14ac:dyDescent="0.3">
      <c r="P4729">
        <f t="shared" si="76"/>
        <v>4725</v>
      </c>
      <c r="Q4729">
        <v>335.5</v>
      </c>
      <c r="R4729">
        <v>44.547217033778274</v>
      </c>
      <c r="S4729">
        <v>179</v>
      </c>
      <c r="T4729">
        <v>51.446353347222505</v>
      </c>
      <c r="U4729">
        <v>0.18917313590716575</v>
      </c>
    </row>
    <row r="4730" spans="16:21" x14ac:dyDescent="0.3">
      <c r="P4730">
        <f t="shared" si="76"/>
        <v>4726</v>
      </c>
      <c r="Q4730">
        <v>310.5</v>
      </c>
      <c r="R4730">
        <v>48.524595450517289</v>
      </c>
      <c r="S4730">
        <v>195.58333333333334</v>
      </c>
      <c r="T4730">
        <v>33.676153778799254</v>
      </c>
      <c r="U4730">
        <v>-0.18739563003338575</v>
      </c>
    </row>
    <row r="4731" spans="16:21" x14ac:dyDescent="0.3">
      <c r="P4731">
        <f t="shared" si="76"/>
        <v>4727</v>
      </c>
      <c r="Q4731">
        <v>316.41666666666669</v>
      </c>
      <c r="R4731">
        <v>52.463768161436676</v>
      </c>
      <c r="S4731">
        <v>195.91666666666666</v>
      </c>
      <c r="T4731">
        <v>48.912646316642608</v>
      </c>
      <c r="U4731">
        <v>-0.52149685632732978</v>
      </c>
    </row>
    <row r="4732" spans="16:21" x14ac:dyDescent="0.3">
      <c r="P4732">
        <f t="shared" si="76"/>
        <v>4728</v>
      </c>
      <c r="Q4732">
        <v>310</v>
      </c>
      <c r="R4732">
        <v>47.483968586537422</v>
      </c>
      <c r="S4732">
        <v>174.5</v>
      </c>
      <c r="T4732">
        <v>43.401927062369857</v>
      </c>
      <c r="U4732">
        <v>-2.117349401208972E-3</v>
      </c>
    </row>
    <row r="4733" spans="16:21" x14ac:dyDescent="0.3">
      <c r="P4733">
        <f t="shared" si="76"/>
        <v>4729</v>
      </c>
      <c r="Q4733">
        <v>312.75</v>
      </c>
      <c r="R4733">
        <v>48.08160676486289</v>
      </c>
      <c r="S4733">
        <v>189.75</v>
      </c>
      <c r="T4733">
        <v>41.149671378340976</v>
      </c>
      <c r="U4733">
        <v>0.39198968597912137</v>
      </c>
    </row>
    <row r="4734" spans="16:21" x14ac:dyDescent="0.3">
      <c r="P4734">
        <f t="shared" si="76"/>
        <v>4730</v>
      </c>
      <c r="Q4734">
        <v>331.33333333333331</v>
      </c>
      <c r="R4734">
        <v>52.510316446707314</v>
      </c>
      <c r="S4734">
        <v>174.66666666666666</v>
      </c>
      <c r="T4734">
        <v>35.808412757931983</v>
      </c>
      <c r="U4734">
        <v>-0.45319709157717891</v>
      </c>
    </row>
    <row r="4735" spans="16:21" x14ac:dyDescent="0.3">
      <c r="P4735">
        <f t="shared" si="76"/>
        <v>4731</v>
      </c>
      <c r="Q4735">
        <v>315</v>
      </c>
      <c r="R4735">
        <v>46.571548083664673</v>
      </c>
      <c r="S4735">
        <v>210.16666666666666</v>
      </c>
      <c r="T4735">
        <v>37.133257167649383</v>
      </c>
      <c r="U4735">
        <v>1.92925510998131E-2</v>
      </c>
    </row>
    <row r="4736" spans="16:21" x14ac:dyDescent="0.3">
      <c r="P4736">
        <f t="shared" si="76"/>
        <v>4732</v>
      </c>
      <c r="Q4736">
        <v>325.16666666666669</v>
      </c>
      <c r="R4736">
        <v>51.782470416389458</v>
      </c>
      <c r="S4736">
        <v>166.83333333333334</v>
      </c>
      <c r="T4736">
        <v>29.191634335054228</v>
      </c>
      <c r="U4736">
        <v>0.21135332798258552</v>
      </c>
    </row>
    <row r="4737" spans="16:21" x14ac:dyDescent="0.3">
      <c r="P4737">
        <f t="shared" si="76"/>
        <v>4733</v>
      </c>
      <c r="Q4737">
        <v>335.16666666666669</v>
      </c>
      <c r="R4737">
        <v>38.701264563162347</v>
      </c>
      <c r="S4737">
        <v>193.25</v>
      </c>
      <c r="T4737">
        <v>39.847721504383522</v>
      </c>
      <c r="U4737">
        <v>0.25940640252873837</v>
      </c>
    </row>
    <row r="4738" spans="16:21" x14ac:dyDescent="0.3">
      <c r="P4738">
        <f t="shared" si="76"/>
        <v>4734</v>
      </c>
      <c r="Q4738">
        <v>332.5</v>
      </c>
      <c r="R4738">
        <v>48.487111689602628</v>
      </c>
      <c r="S4738">
        <v>180.66666666666666</v>
      </c>
      <c r="T4738">
        <v>48.574840725576792</v>
      </c>
      <c r="U4738">
        <v>0.23730313399684455</v>
      </c>
    </row>
    <row r="4739" spans="16:21" x14ac:dyDescent="0.3">
      <c r="P4739">
        <f t="shared" si="76"/>
        <v>4735</v>
      </c>
      <c r="Q4739">
        <v>347.66666666666669</v>
      </c>
      <c r="R4739">
        <v>46.272578436386297</v>
      </c>
      <c r="S4739">
        <v>176.41666666666666</v>
      </c>
      <c r="T4739">
        <v>49.244212088756441</v>
      </c>
      <c r="U4739">
        <v>0.10403524565794736</v>
      </c>
    </row>
    <row r="4740" spans="16:21" x14ac:dyDescent="0.3">
      <c r="P4740">
        <f t="shared" si="76"/>
        <v>4736</v>
      </c>
      <c r="Q4740">
        <v>313.66666666666669</v>
      </c>
      <c r="R4740">
        <v>58.085099534035358</v>
      </c>
      <c r="S4740">
        <v>190.5</v>
      </c>
      <c r="T4740">
        <v>38.738048010145839</v>
      </c>
      <c r="U4740">
        <v>-0.5034112146147327</v>
      </c>
    </row>
    <row r="4741" spans="16:21" x14ac:dyDescent="0.3">
      <c r="P4741">
        <f t="shared" si="76"/>
        <v>4737</v>
      </c>
      <c r="Q4741">
        <v>309.33333333333331</v>
      </c>
      <c r="R4741">
        <v>48.890105586329341</v>
      </c>
      <c r="S4741">
        <v>189.25</v>
      </c>
      <c r="T4741">
        <v>47.795254614201646</v>
      </c>
      <c r="U4741">
        <v>2.5949404389778791E-2</v>
      </c>
    </row>
    <row r="4742" spans="16:21" x14ac:dyDescent="0.3">
      <c r="P4742">
        <f t="shared" ref="P4742:P4805" si="77">P4741+1</f>
        <v>4738</v>
      </c>
      <c r="Q4742">
        <v>330.58333333333331</v>
      </c>
      <c r="R4742">
        <v>33.867276599136581</v>
      </c>
      <c r="S4742">
        <v>186.33333333333334</v>
      </c>
      <c r="T4742">
        <v>26.102362600602557</v>
      </c>
      <c r="U4742">
        <v>0.24944703258460485</v>
      </c>
    </row>
    <row r="4743" spans="16:21" x14ac:dyDescent="0.3">
      <c r="P4743">
        <f t="shared" si="77"/>
        <v>4739</v>
      </c>
      <c r="Q4743">
        <v>318.83333333333331</v>
      </c>
      <c r="R4743">
        <v>49.313161314074016</v>
      </c>
      <c r="S4743">
        <v>176.58333333333334</v>
      </c>
      <c r="T4743">
        <v>38.398528223057866</v>
      </c>
      <c r="U4743">
        <v>-0.11070259582732241</v>
      </c>
    </row>
    <row r="4744" spans="16:21" x14ac:dyDescent="0.3">
      <c r="P4744">
        <f t="shared" si="77"/>
        <v>4740</v>
      </c>
      <c r="Q4744">
        <v>318</v>
      </c>
      <c r="R4744">
        <v>45.744348880986976</v>
      </c>
      <c r="S4744">
        <v>199.41666666666666</v>
      </c>
      <c r="T4744">
        <v>43.107599695589101</v>
      </c>
      <c r="U4744">
        <v>-0.41408459506470885</v>
      </c>
    </row>
    <row r="4745" spans="16:21" x14ac:dyDescent="0.3">
      <c r="P4745">
        <f t="shared" si="77"/>
        <v>4741</v>
      </c>
      <c r="Q4745">
        <v>321.83333333333331</v>
      </c>
      <c r="R4745">
        <v>47.621296483693989</v>
      </c>
      <c r="S4745">
        <v>179</v>
      </c>
      <c r="T4745">
        <v>25.979012508351637</v>
      </c>
      <c r="U4745">
        <v>-0.39805427873094246</v>
      </c>
    </row>
    <row r="4746" spans="16:21" x14ac:dyDescent="0.3">
      <c r="P4746">
        <f t="shared" si="77"/>
        <v>4742</v>
      </c>
      <c r="Q4746">
        <v>323.33333333333331</v>
      </c>
      <c r="R4746">
        <v>52.42368190276634</v>
      </c>
      <c r="S4746">
        <v>186.58333333333334</v>
      </c>
      <c r="T4746">
        <v>38.215794767307557</v>
      </c>
      <c r="U4746">
        <v>-3.6952098882429528E-2</v>
      </c>
    </row>
    <row r="4747" spans="16:21" x14ac:dyDescent="0.3">
      <c r="P4747">
        <f t="shared" si="77"/>
        <v>4743</v>
      </c>
      <c r="Q4747">
        <v>294.41666666666669</v>
      </c>
      <c r="R4747">
        <v>50.202242494884111</v>
      </c>
      <c r="S4747">
        <v>188.83333333333334</v>
      </c>
      <c r="T4747">
        <v>42.112043911739121</v>
      </c>
      <c r="U4747">
        <v>8.0318575755276345E-2</v>
      </c>
    </row>
    <row r="4748" spans="16:21" x14ac:dyDescent="0.3">
      <c r="P4748">
        <f t="shared" si="77"/>
        <v>4744</v>
      </c>
      <c r="Q4748">
        <v>334.25</v>
      </c>
      <c r="R4748">
        <v>51.024281207355315</v>
      </c>
      <c r="S4748">
        <v>165.75</v>
      </c>
      <c r="T4748">
        <v>36.159055196828263</v>
      </c>
      <c r="U4748">
        <v>0.18959208036824049</v>
      </c>
    </row>
    <row r="4749" spans="16:21" x14ac:dyDescent="0.3">
      <c r="P4749">
        <f t="shared" si="77"/>
        <v>4745</v>
      </c>
      <c r="Q4749">
        <v>320.5</v>
      </c>
      <c r="R4749">
        <v>47.01547134140575</v>
      </c>
      <c r="S4749">
        <v>181.08333333333334</v>
      </c>
      <c r="T4749">
        <v>46.083833358019369</v>
      </c>
      <c r="U4749">
        <v>-4.6888404474365396E-2</v>
      </c>
    </row>
    <row r="4750" spans="16:21" x14ac:dyDescent="0.3">
      <c r="P4750">
        <f t="shared" si="77"/>
        <v>4746</v>
      </c>
      <c r="Q4750">
        <v>320.33333333333331</v>
      </c>
      <c r="R4750">
        <v>51.269933300191326</v>
      </c>
      <c r="S4750">
        <v>194.5</v>
      </c>
      <c r="T4750">
        <v>40.603403350413423</v>
      </c>
      <c r="U4750">
        <v>0.16227732134358194</v>
      </c>
    </row>
    <row r="4751" spans="16:21" x14ac:dyDescent="0.3">
      <c r="P4751">
        <f t="shared" si="77"/>
        <v>4747</v>
      </c>
      <c r="Q4751">
        <v>312.58333333333331</v>
      </c>
      <c r="R4751">
        <v>41.611751690933247</v>
      </c>
      <c r="S4751">
        <v>167.83333333333334</v>
      </c>
      <c r="T4751">
        <v>35.25964299652545</v>
      </c>
      <c r="U4751">
        <v>0.22269559053855506</v>
      </c>
    </row>
    <row r="4752" spans="16:21" x14ac:dyDescent="0.3">
      <c r="P4752">
        <f t="shared" si="77"/>
        <v>4748</v>
      </c>
      <c r="Q4752">
        <v>333.16666666666669</v>
      </c>
      <c r="R4752">
        <v>38.552993831002802</v>
      </c>
      <c r="S4752">
        <v>183.5</v>
      </c>
      <c r="T4752">
        <v>42.613484848215485</v>
      </c>
      <c r="U4752">
        <v>-0.53132941088301699</v>
      </c>
    </row>
    <row r="4753" spans="16:21" x14ac:dyDescent="0.3">
      <c r="P4753">
        <f t="shared" si="77"/>
        <v>4749</v>
      </c>
      <c r="Q4753">
        <v>312.08333333333331</v>
      </c>
      <c r="R4753">
        <v>39.534698990158397</v>
      </c>
      <c r="S4753">
        <v>173</v>
      </c>
      <c r="T4753">
        <v>50.087196694637171</v>
      </c>
      <c r="U4753">
        <v>0.33073172567856063</v>
      </c>
    </row>
    <row r="4754" spans="16:21" x14ac:dyDescent="0.3">
      <c r="P4754">
        <f t="shared" si="77"/>
        <v>4750</v>
      </c>
      <c r="Q4754">
        <v>338.58333333333331</v>
      </c>
      <c r="R4754">
        <v>38.547393104482722</v>
      </c>
      <c r="S4754">
        <v>173.58333333333334</v>
      </c>
      <c r="T4754">
        <v>27.53331315576342</v>
      </c>
      <c r="U4754">
        <v>0.28650956825267843</v>
      </c>
    </row>
    <row r="4755" spans="16:21" x14ac:dyDescent="0.3">
      <c r="P4755">
        <f t="shared" si="77"/>
        <v>4751</v>
      </c>
      <c r="Q4755">
        <v>322.75</v>
      </c>
      <c r="R4755">
        <v>53.031937204258</v>
      </c>
      <c r="S4755">
        <v>182.58333333333334</v>
      </c>
      <c r="T4755">
        <v>41.629225602242784</v>
      </c>
      <c r="U4755">
        <v>0.64081095121068055</v>
      </c>
    </row>
    <row r="4756" spans="16:21" x14ac:dyDescent="0.3">
      <c r="P4756">
        <f t="shared" si="77"/>
        <v>4752</v>
      </c>
      <c r="Q4756">
        <v>341.58333333333331</v>
      </c>
      <c r="R4756">
        <v>41.456347980481773</v>
      </c>
      <c r="S4756">
        <v>169.75</v>
      </c>
      <c r="T4756">
        <v>46.79185049479527</v>
      </c>
      <c r="U4756">
        <v>-0.42474669936605169</v>
      </c>
    </row>
    <row r="4757" spans="16:21" x14ac:dyDescent="0.3">
      <c r="P4757">
        <f t="shared" si="77"/>
        <v>4753</v>
      </c>
      <c r="Q4757">
        <v>319.5</v>
      </c>
      <c r="R4757">
        <v>42.809302302611329</v>
      </c>
      <c r="S4757">
        <v>195.08333333333334</v>
      </c>
      <c r="T4757">
        <v>49.231287785002117</v>
      </c>
      <c r="U4757">
        <v>0.25594044196241628</v>
      </c>
    </row>
    <row r="4758" spans="16:21" x14ac:dyDescent="0.3">
      <c r="P4758">
        <f t="shared" si="77"/>
        <v>4754</v>
      </c>
      <c r="Q4758">
        <v>329.41666666666669</v>
      </c>
      <c r="R4758">
        <v>42.429531596697586</v>
      </c>
      <c r="S4758">
        <v>191.66666666666666</v>
      </c>
      <c r="T4758">
        <v>41.063882235395454</v>
      </c>
      <c r="U4758">
        <v>-4.4263484936685187E-2</v>
      </c>
    </row>
    <row r="4759" spans="16:21" x14ac:dyDescent="0.3">
      <c r="P4759">
        <f t="shared" si="77"/>
        <v>4755</v>
      </c>
      <c r="Q4759">
        <v>302.91666666666669</v>
      </c>
      <c r="R4759">
        <v>46.372912025200407</v>
      </c>
      <c r="S4759">
        <v>205.33333333333334</v>
      </c>
      <c r="T4759">
        <v>45.988799690464838</v>
      </c>
      <c r="U4759">
        <v>-4.4020100556919836E-2</v>
      </c>
    </row>
    <row r="4760" spans="16:21" x14ac:dyDescent="0.3">
      <c r="P4760">
        <f t="shared" si="77"/>
        <v>4756</v>
      </c>
      <c r="Q4760">
        <v>322.5</v>
      </c>
      <c r="R4760">
        <v>45.737392699071634</v>
      </c>
      <c r="S4760">
        <v>152.91666666666666</v>
      </c>
      <c r="T4760">
        <v>39.839355446897535</v>
      </c>
      <c r="U4760">
        <v>9.516738903622908E-2</v>
      </c>
    </row>
    <row r="4761" spans="16:21" x14ac:dyDescent="0.3">
      <c r="P4761">
        <f t="shared" si="77"/>
        <v>4757</v>
      </c>
      <c r="Q4761">
        <v>324.16666666666669</v>
      </c>
      <c r="R4761">
        <v>38.781048167496763</v>
      </c>
      <c r="S4761">
        <v>201.08333333333334</v>
      </c>
      <c r="T4761">
        <v>41.2386807242762</v>
      </c>
      <c r="U4761">
        <v>-0.15155501193923418</v>
      </c>
    </row>
    <row r="4762" spans="16:21" x14ac:dyDescent="0.3">
      <c r="P4762">
        <f t="shared" si="77"/>
        <v>4758</v>
      </c>
      <c r="Q4762">
        <v>338.25</v>
      </c>
      <c r="R4762">
        <v>46.679029747648116</v>
      </c>
      <c r="S4762">
        <v>181.58333333333334</v>
      </c>
      <c r="T4762">
        <v>40.605548956523265</v>
      </c>
      <c r="U4762">
        <v>-2.4208976890869351E-2</v>
      </c>
    </row>
    <row r="4763" spans="16:21" x14ac:dyDescent="0.3">
      <c r="P4763">
        <f t="shared" si="77"/>
        <v>4759</v>
      </c>
      <c r="Q4763">
        <v>344.33333333333331</v>
      </c>
      <c r="R4763">
        <v>43.787364996461484</v>
      </c>
      <c r="S4763">
        <v>207.58333333333334</v>
      </c>
      <c r="T4763">
        <v>36.142290346838195</v>
      </c>
      <c r="U4763">
        <v>0.1271613291088802</v>
      </c>
    </row>
    <row r="4764" spans="16:21" x14ac:dyDescent="0.3">
      <c r="P4764">
        <f t="shared" si="77"/>
        <v>4760</v>
      </c>
      <c r="Q4764">
        <v>347.16666666666669</v>
      </c>
      <c r="R4764">
        <v>39.179849490019905</v>
      </c>
      <c r="S4764">
        <v>183.91666666666666</v>
      </c>
      <c r="T4764">
        <v>47.084949020280632</v>
      </c>
      <c r="U4764">
        <v>-0.36756432239565462</v>
      </c>
    </row>
    <row r="4765" spans="16:21" x14ac:dyDescent="0.3">
      <c r="P4765">
        <f t="shared" si="77"/>
        <v>4761</v>
      </c>
      <c r="Q4765">
        <v>330.5</v>
      </c>
      <c r="R4765">
        <v>56.741038539539041</v>
      </c>
      <c r="S4765">
        <v>200.58333333333334</v>
      </c>
      <c r="T4765">
        <v>43.627469106126959</v>
      </c>
      <c r="U4765">
        <v>0.36975562463335182</v>
      </c>
    </row>
    <row r="4766" spans="16:21" x14ac:dyDescent="0.3">
      <c r="P4766">
        <f t="shared" si="77"/>
        <v>4762</v>
      </c>
      <c r="Q4766">
        <v>351.66666666666669</v>
      </c>
      <c r="R4766">
        <v>40.997413074337821</v>
      </c>
      <c r="S4766">
        <v>181.75</v>
      </c>
      <c r="T4766">
        <v>53.298686662993866</v>
      </c>
      <c r="U4766">
        <v>0.34943140521936367</v>
      </c>
    </row>
    <row r="4767" spans="16:21" x14ac:dyDescent="0.3">
      <c r="P4767">
        <f t="shared" si="77"/>
        <v>4763</v>
      </c>
      <c r="Q4767">
        <v>321.08333333333331</v>
      </c>
      <c r="R4767">
        <v>52.869407434018484</v>
      </c>
      <c r="S4767">
        <v>188.08333333333334</v>
      </c>
      <c r="T4767">
        <v>42.472361779768228</v>
      </c>
      <c r="U4767">
        <v>-0.18081034828070675</v>
      </c>
    </row>
    <row r="4768" spans="16:21" x14ac:dyDescent="0.3">
      <c r="P4768">
        <f t="shared" si="77"/>
        <v>4764</v>
      </c>
      <c r="Q4768">
        <v>330.58333333333331</v>
      </c>
      <c r="R4768">
        <v>43.847791140247821</v>
      </c>
      <c r="S4768">
        <v>175</v>
      </c>
      <c r="T4768">
        <v>39.008157654987549</v>
      </c>
      <c r="U4768">
        <v>3.5291672030784163E-2</v>
      </c>
    </row>
    <row r="4769" spans="16:21" x14ac:dyDescent="0.3">
      <c r="P4769">
        <f t="shared" si="77"/>
        <v>4765</v>
      </c>
      <c r="Q4769">
        <v>328.25</v>
      </c>
      <c r="R4769">
        <v>40.013918033149871</v>
      </c>
      <c r="S4769">
        <v>181.66666666666666</v>
      </c>
      <c r="T4769">
        <v>44.68746688915919</v>
      </c>
      <c r="U4769">
        <v>0.15211501636942673</v>
      </c>
    </row>
    <row r="4770" spans="16:21" x14ac:dyDescent="0.3">
      <c r="P4770">
        <f t="shared" si="77"/>
        <v>4766</v>
      </c>
      <c r="Q4770">
        <v>343.08333333333331</v>
      </c>
      <c r="R4770">
        <v>52.182299913308071</v>
      </c>
      <c r="S4770">
        <v>193.41666666666666</v>
      </c>
      <c r="T4770">
        <v>49.087043899463737</v>
      </c>
      <c r="U4770">
        <v>-0.15358398528515749</v>
      </c>
    </row>
    <row r="4771" spans="16:21" x14ac:dyDescent="0.3">
      <c r="P4771">
        <f t="shared" si="77"/>
        <v>4767</v>
      </c>
      <c r="Q4771">
        <v>329.75</v>
      </c>
      <c r="R4771">
        <v>49.298948910056524</v>
      </c>
      <c r="S4771">
        <v>182.08333333333334</v>
      </c>
      <c r="T4771">
        <v>51.397662368727424</v>
      </c>
      <c r="U4771">
        <v>0.51094528772407566</v>
      </c>
    </row>
    <row r="4772" spans="16:21" x14ac:dyDescent="0.3">
      <c r="P4772">
        <f t="shared" si="77"/>
        <v>4768</v>
      </c>
      <c r="Q4772">
        <v>309.5</v>
      </c>
      <c r="R4772">
        <v>44.933283877321941</v>
      </c>
      <c r="S4772">
        <v>180.25</v>
      </c>
      <c r="T4772">
        <v>37.69524927867991</v>
      </c>
      <c r="U4772">
        <v>-0.24761848416611801</v>
      </c>
    </row>
    <row r="4773" spans="16:21" x14ac:dyDescent="0.3">
      <c r="P4773">
        <f t="shared" si="77"/>
        <v>4769</v>
      </c>
      <c r="Q4773">
        <v>303.41666666666669</v>
      </c>
      <c r="R4773">
        <v>36.222690862680814</v>
      </c>
      <c r="S4773">
        <v>194.5</v>
      </c>
      <c r="T4773">
        <v>43.468902154821606</v>
      </c>
      <c r="U4773">
        <v>0.33264691472953195</v>
      </c>
    </row>
    <row r="4774" spans="16:21" x14ac:dyDescent="0.3">
      <c r="P4774">
        <f t="shared" si="77"/>
        <v>4770</v>
      </c>
      <c r="Q4774">
        <v>336.33333333333331</v>
      </c>
      <c r="R4774">
        <v>52.087921010072215</v>
      </c>
      <c r="S4774">
        <v>203.08333333333334</v>
      </c>
      <c r="T4774">
        <v>40.661481288881525</v>
      </c>
      <c r="U4774">
        <v>-0.3188441689331325</v>
      </c>
    </row>
    <row r="4775" spans="16:21" x14ac:dyDescent="0.3">
      <c r="P4775">
        <f t="shared" si="77"/>
        <v>4771</v>
      </c>
      <c r="Q4775">
        <v>320.16666666666669</v>
      </c>
      <c r="R4775">
        <v>42.509535472180978</v>
      </c>
      <c r="S4775">
        <v>185.16666666666666</v>
      </c>
      <c r="T4775">
        <v>43.77594468807424</v>
      </c>
      <c r="U4775">
        <v>0.23657562992175915</v>
      </c>
    </row>
    <row r="4776" spans="16:21" x14ac:dyDescent="0.3">
      <c r="P4776">
        <f t="shared" si="77"/>
        <v>4772</v>
      </c>
      <c r="Q4776">
        <v>327.16666666666669</v>
      </c>
      <c r="R4776">
        <v>46.577078508900165</v>
      </c>
      <c r="S4776">
        <v>193.5</v>
      </c>
      <c r="T4776">
        <v>49.018549364686244</v>
      </c>
      <c r="U4776">
        <v>-0.49819727912478529</v>
      </c>
    </row>
    <row r="4777" spans="16:21" x14ac:dyDescent="0.3">
      <c r="P4777">
        <f t="shared" si="77"/>
        <v>4773</v>
      </c>
      <c r="Q4777">
        <v>330.25</v>
      </c>
      <c r="R4777">
        <v>42.486628912678356</v>
      </c>
      <c r="S4777">
        <v>206.08333333333334</v>
      </c>
      <c r="T4777">
        <v>29.822073378725069</v>
      </c>
      <c r="U4777">
        <v>-0.63234384625756446</v>
      </c>
    </row>
    <row r="4778" spans="16:21" x14ac:dyDescent="0.3">
      <c r="P4778">
        <f t="shared" si="77"/>
        <v>4774</v>
      </c>
      <c r="Q4778">
        <v>322.33333333333331</v>
      </c>
      <c r="R4778">
        <v>45.639562848144195</v>
      </c>
      <c r="S4778">
        <v>181.58333333333334</v>
      </c>
      <c r="T4778">
        <v>45.731346586406815</v>
      </c>
      <c r="U4778">
        <v>-0.27315662255491019</v>
      </c>
    </row>
    <row r="4779" spans="16:21" x14ac:dyDescent="0.3">
      <c r="P4779">
        <f t="shared" si="77"/>
        <v>4775</v>
      </c>
      <c r="Q4779">
        <v>330.08333333333331</v>
      </c>
      <c r="R4779">
        <v>46.502117905499496</v>
      </c>
      <c r="S4779">
        <v>190.66666666666666</v>
      </c>
      <c r="T4779">
        <v>55.506483377797394</v>
      </c>
      <c r="U4779">
        <v>0.73347080174439871</v>
      </c>
    </row>
    <row r="4780" spans="16:21" x14ac:dyDescent="0.3">
      <c r="P4780">
        <f t="shared" si="77"/>
        <v>4776</v>
      </c>
      <c r="Q4780">
        <v>323.66666666666669</v>
      </c>
      <c r="R4780">
        <v>57.668856150412559</v>
      </c>
      <c r="S4780">
        <v>199</v>
      </c>
      <c r="T4780">
        <v>41.765579564560532</v>
      </c>
      <c r="U4780">
        <v>0.15388212558558778</v>
      </c>
    </row>
    <row r="4781" spans="16:21" x14ac:dyDescent="0.3">
      <c r="P4781">
        <f t="shared" si="77"/>
        <v>4777</v>
      </c>
      <c r="Q4781">
        <v>295.91666666666669</v>
      </c>
      <c r="R4781">
        <v>47.452288637848689</v>
      </c>
      <c r="S4781">
        <v>186.83333333333334</v>
      </c>
      <c r="T4781">
        <v>33.593379578648431</v>
      </c>
      <c r="U4781">
        <v>-0.16385408515703861</v>
      </c>
    </row>
    <row r="4782" spans="16:21" x14ac:dyDescent="0.3">
      <c r="P4782">
        <f t="shared" si="77"/>
        <v>4778</v>
      </c>
      <c r="Q4782">
        <v>316.66666666666669</v>
      </c>
      <c r="R4782">
        <v>51.386827695490872</v>
      </c>
      <c r="S4782">
        <v>181.41666666666666</v>
      </c>
      <c r="T4782">
        <v>33.175725883223556</v>
      </c>
      <c r="U4782">
        <v>0.72259630286244003</v>
      </c>
    </row>
    <row r="4783" spans="16:21" x14ac:dyDescent="0.3">
      <c r="P4783">
        <f t="shared" si="77"/>
        <v>4779</v>
      </c>
      <c r="Q4783">
        <v>325.83333333333331</v>
      </c>
      <c r="R4783">
        <v>35.287992635490497</v>
      </c>
      <c r="S4783">
        <v>182.25</v>
      </c>
      <c r="T4783">
        <v>46.199419516227294</v>
      </c>
      <c r="U4783">
        <v>0.35239242160624534</v>
      </c>
    </row>
    <row r="4784" spans="16:21" x14ac:dyDescent="0.3">
      <c r="P4784">
        <f t="shared" si="77"/>
        <v>4780</v>
      </c>
      <c r="Q4784">
        <v>311.5</v>
      </c>
      <c r="R4784">
        <v>49.498392995034791</v>
      </c>
      <c r="S4784">
        <v>186.83333333333334</v>
      </c>
      <c r="T4784">
        <v>52.512913274794251</v>
      </c>
      <c r="U4784">
        <v>0.18574896578697461</v>
      </c>
    </row>
    <row r="4785" spans="16:21" x14ac:dyDescent="0.3">
      <c r="P4785">
        <f t="shared" si="77"/>
        <v>4781</v>
      </c>
      <c r="Q4785">
        <v>346.91666666666669</v>
      </c>
      <c r="R4785">
        <v>38.547393104482722</v>
      </c>
      <c r="S4785">
        <v>158.41666666666666</v>
      </c>
      <c r="T4785">
        <v>34.718238155270242</v>
      </c>
      <c r="U4785">
        <v>0.14098078490195529</v>
      </c>
    </row>
    <row r="4786" spans="16:21" x14ac:dyDescent="0.3">
      <c r="P4786">
        <f t="shared" si="77"/>
        <v>4782</v>
      </c>
      <c r="Q4786">
        <v>331.33333333333331</v>
      </c>
      <c r="R4786">
        <v>45.31973949482493</v>
      </c>
      <c r="S4786">
        <v>184.16666666666666</v>
      </c>
      <c r="T4786">
        <v>45.145891453724964</v>
      </c>
      <c r="U4786">
        <v>6.8263276607980136E-2</v>
      </c>
    </row>
    <row r="4787" spans="16:21" x14ac:dyDescent="0.3">
      <c r="P4787">
        <f t="shared" si="77"/>
        <v>4783</v>
      </c>
      <c r="Q4787">
        <v>319</v>
      </c>
      <c r="R4787">
        <v>38.949851207558019</v>
      </c>
      <c r="S4787">
        <v>179.25</v>
      </c>
      <c r="T4787">
        <v>43.096350826322343</v>
      </c>
      <c r="U4787">
        <v>-0.11421880015744225</v>
      </c>
    </row>
    <row r="4788" spans="16:21" x14ac:dyDescent="0.3">
      <c r="P4788">
        <f t="shared" si="77"/>
        <v>4784</v>
      </c>
      <c r="Q4788">
        <v>310.83333333333331</v>
      </c>
      <c r="R4788">
        <v>55.973749258564176</v>
      </c>
      <c r="S4788">
        <v>179.41666666666666</v>
      </c>
      <c r="T4788">
        <v>39.878128736378208</v>
      </c>
      <c r="U4788">
        <v>8.0145004693167765E-2</v>
      </c>
    </row>
    <row r="4789" spans="16:21" x14ac:dyDescent="0.3">
      <c r="P4789">
        <f t="shared" si="77"/>
        <v>4785</v>
      </c>
      <c r="Q4789">
        <v>336.16666666666669</v>
      </c>
      <c r="R4789">
        <v>51.322214458942668</v>
      </c>
      <c r="S4789">
        <v>184.66666666666666</v>
      </c>
      <c r="T4789">
        <v>48.278234006515611</v>
      </c>
      <c r="U4789">
        <v>0.44628784896373158</v>
      </c>
    </row>
    <row r="4790" spans="16:21" x14ac:dyDescent="0.3">
      <c r="P4790">
        <f t="shared" si="77"/>
        <v>4786</v>
      </c>
      <c r="Q4790">
        <v>322.58333333333331</v>
      </c>
      <c r="R4790">
        <v>46.597811757700249</v>
      </c>
      <c r="S4790">
        <v>182.08333333333334</v>
      </c>
      <c r="T4790">
        <v>42.577113641727848</v>
      </c>
      <c r="U4790">
        <v>1.3536318641250097E-2</v>
      </c>
    </row>
    <row r="4791" spans="16:21" x14ac:dyDescent="0.3">
      <c r="P4791">
        <f t="shared" si="77"/>
        <v>4787</v>
      </c>
      <c r="Q4791">
        <v>306</v>
      </c>
      <c r="R4791">
        <v>49.502984299387997</v>
      </c>
      <c r="S4791">
        <v>183.25</v>
      </c>
      <c r="T4791">
        <v>40.172638811645285</v>
      </c>
      <c r="U4791">
        <v>-0.1214153634383322</v>
      </c>
    </row>
    <row r="4792" spans="16:21" x14ac:dyDescent="0.3">
      <c r="P4792">
        <f t="shared" si="77"/>
        <v>4788</v>
      </c>
      <c r="Q4792">
        <v>301.66666666666669</v>
      </c>
      <c r="R4792">
        <v>48.344094935695324</v>
      </c>
      <c r="S4792">
        <v>177.5</v>
      </c>
      <c r="T4792">
        <v>51.122846698374047</v>
      </c>
      <c r="U4792">
        <v>0.35227217378183401</v>
      </c>
    </row>
    <row r="4793" spans="16:21" x14ac:dyDescent="0.3">
      <c r="P4793">
        <f t="shared" si="77"/>
        <v>4789</v>
      </c>
      <c r="Q4793">
        <v>320.25</v>
      </c>
      <c r="R4793">
        <v>44.386986217297355</v>
      </c>
      <c r="S4793">
        <v>187.16666666666666</v>
      </c>
      <c r="T4793">
        <v>40.507762069494653</v>
      </c>
      <c r="U4793">
        <v>-6.3453726435445442E-3</v>
      </c>
    </row>
    <row r="4794" spans="16:21" x14ac:dyDescent="0.3">
      <c r="P4794">
        <f t="shared" si="77"/>
        <v>4790</v>
      </c>
      <c r="Q4794">
        <v>291.66666666666669</v>
      </c>
      <c r="R4794">
        <v>39.446934051464666</v>
      </c>
      <c r="S4794">
        <v>195.91666666666666</v>
      </c>
      <c r="T4794">
        <v>50.289088520696275</v>
      </c>
      <c r="U4794">
        <v>0.13201196751999378</v>
      </c>
    </row>
    <row r="4795" spans="16:21" x14ac:dyDescent="0.3">
      <c r="P4795">
        <f t="shared" si="77"/>
        <v>4791</v>
      </c>
      <c r="Q4795">
        <v>330.08333333333331</v>
      </c>
      <c r="R4795">
        <v>37.71775162809675</v>
      </c>
      <c r="S4795">
        <v>188.16666666666666</v>
      </c>
      <c r="T4795">
        <v>50.40352320537874</v>
      </c>
      <c r="U4795">
        <v>8.5396790512059506E-2</v>
      </c>
    </row>
    <row r="4796" spans="16:21" x14ac:dyDescent="0.3">
      <c r="P4796">
        <f t="shared" si="77"/>
        <v>4792</v>
      </c>
      <c r="Q4796">
        <v>294.91666666666669</v>
      </c>
      <c r="R4796">
        <v>39.232311204213282</v>
      </c>
      <c r="S4796">
        <v>169.75</v>
      </c>
      <c r="T4796">
        <v>54.309090148218026</v>
      </c>
      <c r="U4796">
        <v>5.4517606915680181E-2</v>
      </c>
    </row>
    <row r="4797" spans="16:21" x14ac:dyDescent="0.3">
      <c r="P4797">
        <f t="shared" si="77"/>
        <v>4793</v>
      </c>
      <c r="Q4797">
        <v>332.66666666666669</v>
      </c>
      <c r="R4797">
        <v>57.901693072017054</v>
      </c>
      <c r="S4797">
        <v>188.91666666666666</v>
      </c>
      <c r="T4797">
        <v>49.670657761139466</v>
      </c>
      <c r="U4797">
        <v>0.1970740219510331</v>
      </c>
    </row>
    <row r="4798" spans="16:21" x14ac:dyDescent="0.3">
      <c r="P4798">
        <f t="shared" si="77"/>
        <v>4794</v>
      </c>
      <c r="Q4798">
        <v>305.41666666666669</v>
      </c>
      <c r="R4798">
        <v>53.306077315704684</v>
      </c>
      <c r="S4798">
        <v>191.75</v>
      </c>
      <c r="T4798">
        <v>42.757508644149809</v>
      </c>
      <c r="U4798">
        <v>-0.20141326778884841</v>
      </c>
    </row>
    <row r="4799" spans="16:21" x14ac:dyDescent="0.3">
      <c r="P4799">
        <f t="shared" si="77"/>
        <v>4795</v>
      </c>
      <c r="Q4799">
        <v>328.5</v>
      </c>
      <c r="R4799">
        <v>32.11768133825128</v>
      </c>
      <c r="S4799">
        <v>188.91666666666666</v>
      </c>
      <c r="T4799">
        <v>41.82095675905115</v>
      </c>
      <c r="U4799">
        <v>0.21627583016160465</v>
      </c>
    </row>
    <row r="4800" spans="16:21" x14ac:dyDescent="0.3">
      <c r="P4800">
        <f t="shared" si="77"/>
        <v>4796</v>
      </c>
      <c r="Q4800">
        <v>313.91666666666669</v>
      </c>
      <c r="R4800">
        <v>59.687760787943745</v>
      </c>
      <c r="S4800">
        <v>186.25</v>
      </c>
      <c r="T4800">
        <v>44.19815915541362</v>
      </c>
      <c r="U4800">
        <v>4.0809496855290783E-2</v>
      </c>
    </row>
    <row r="4801" spans="16:21" x14ac:dyDescent="0.3">
      <c r="P4801">
        <f t="shared" si="77"/>
        <v>4797</v>
      </c>
      <c r="Q4801">
        <v>332.33333333333331</v>
      </c>
      <c r="R4801">
        <v>38.537663592277134</v>
      </c>
      <c r="S4801">
        <v>182</v>
      </c>
      <c r="T4801">
        <v>43.882073374401578</v>
      </c>
      <c r="U4801">
        <v>0.22422032828838506</v>
      </c>
    </row>
    <row r="4802" spans="16:21" x14ac:dyDescent="0.3">
      <c r="P4802">
        <f t="shared" si="77"/>
        <v>4798</v>
      </c>
      <c r="Q4802">
        <v>328</v>
      </c>
      <c r="R4802">
        <v>40.611238928069248</v>
      </c>
      <c r="S4802">
        <v>179</v>
      </c>
      <c r="T4802">
        <v>39.19879404452967</v>
      </c>
      <c r="U4802">
        <v>-0.47832715706970397</v>
      </c>
    </row>
    <row r="4803" spans="16:21" x14ac:dyDescent="0.3">
      <c r="P4803">
        <f t="shared" si="77"/>
        <v>4799</v>
      </c>
      <c r="Q4803">
        <v>322.58333333333331</v>
      </c>
      <c r="R4803">
        <v>48.421367059169185</v>
      </c>
      <c r="S4803">
        <v>200.16666666666666</v>
      </c>
      <c r="T4803">
        <v>44.771812019563754</v>
      </c>
      <c r="U4803">
        <v>-1.9967541083294276E-2</v>
      </c>
    </row>
    <row r="4804" spans="16:21" x14ac:dyDescent="0.3">
      <c r="P4804">
        <f t="shared" si="77"/>
        <v>4800</v>
      </c>
      <c r="Q4804">
        <v>314</v>
      </c>
      <c r="R4804">
        <v>46.536398266694036</v>
      </c>
      <c r="S4804">
        <v>182.5</v>
      </c>
      <c r="T4804">
        <v>43.45216805972872</v>
      </c>
      <c r="U4804">
        <v>0.33794626186101456</v>
      </c>
    </row>
    <row r="4805" spans="16:21" x14ac:dyDescent="0.3">
      <c r="P4805">
        <f t="shared" si="77"/>
        <v>4801</v>
      </c>
      <c r="Q4805">
        <v>300.33333333333331</v>
      </c>
      <c r="R4805">
        <v>39.695049687548909</v>
      </c>
      <c r="S4805">
        <v>191.5</v>
      </c>
      <c r="T4805">
        <v>41.179209229018383</v>
      </c>
      <c r="U4805">
        <v>-7.1910364031536139E-2</v>
      </c>
    </row>
    <row r="4806" spans="16:21" x14ac:dyDescent="0.3">
      <c r="P4806">
        <f t="shared" ref="P4806:P4869" si="78">P4805+1</f>
        <v>4802</v>
      </c>
      <c r="Q4806">
        <v>306.33333333333331</v>
      </c>
      <c r="R4806">
        <v>51.347892465086311</v>
      </c>
      <c r="S4806">
        <v>172</v>
      </c>
      <c r="T4806">
        <v>36.528942447922525</v>
      </c>
      <c r="U4806">
        <v>-0.44841818532084216</v>
      </c>
    </row>
    <row r="4807" spans="16:21" x14ac:dyDescent="0.3">
      <c r="P4807">
        <f t="shared" si="78"/>
        <v>4803</v>
      </c>
      <c r="Q4807">
        <v>316.16666666666669</v>
      </c>
      <c r="R4807">
        <v>26.977543972494583</v>
      </c>
      <c r="S4807">
        <v>171.41666666666666</v>
      </c>
      <c r="T4807">
        <v>35.268988008610577</v>
      </c>
      <c r="U4807">
        <v>-0.16374969236408513</v>
      </c>
    </row>
    <row r="4808" spans="16:21" x14ac:dyDescent="0.3">
      <c r="P4808">
        <f t="shared" si="78"/>
        <v>4804</v>
      </c>
      <c r="Q4808">
        <v>335.41666666666669</v>
      </c>
      <c r="R4808">
        <v>46.982508028053033</v>
      </c>
      <c r="S4808">
        <v>202.66666666666666</v>
      </c>
      <c r="T4808">
        <v>36.938113682539935</v>
      </c>
      <c r="U4808">
        <v>9.2387435363852063E-2</v>
      </c>
    </row>
    <row r="4809" spans="16:21" x14ac:dyDescent="0.3">
      <c r="P4809">
        <f t="shared" si="78"/>
        <v>4805</v>
      </c>
      <c r="Q4809">
        <v>313.33333333333331</v>
      </c>
      <c r="R4809">
        <v>47.423303311449146</v>
      </c>
      <c r="S4809">
        <v>191.5</v>
      </c>
      <c r="T4809">
        <v>47.2719405528942</v>
      </c>
      <c r="U4809">
        <v>0.43743422653087555</v>
      </c>
    </row>
    <row r="4810" spans="16:21" x14ac:dyDescent="0.3">
      <c r="P4810">
        <f t="shared" si="78"/>
        <v>4806</v>
      </c>
      <c r="Q4810">
        <v>321</v>
      </c>
      <c r="R4810">
        <v>37.959308356569025</v>
      </c>
      <c r="S4810">
        <v>178.83333333333334</v>
      </c>
      <c r="T4810">
        <v>35.272532020702975</v>
      </c>
      <c r="U4810">
        <v>-0.41261178118319325</v>
      </c>
    </row>
    <row r="4811" spans="16:21" x14ac:dyDescent="0.3">
      <c r="P4811">
        <f t="shared" si="78"/>
        <v>4807</v>
      </c>
      <c r="Q4811">
        <v>328.08333333333331</v>
      </c>
      <c r="R4811">
        <v>46.819689590313821</v>
      </c>
      <c r="S4811">
        <v>188.33333333333334</v>
      </c>
      <c r="T4811">
        <v>40.486436187339542</v>
      </c>
      <c r="U4811">
        <v>-1.2485300921737956E-2</v>
      </c>
    </row>
    <row r="4812" spans="16:21" x14ac:dyDescent="0.3">
      <c r="P4812">
        <f t="shared" si="78"/>
        <v>4808</v>
      </c>
      <c r="Q4812">
        <v>339.75</v>
      </c>
      <c r="R4812">
        <v>56.125063271881729</v>
      </c>
      <c r="S4812">
        <v>197.08333333333334</v>
      </c>
      <c r="T4812">
        <v>37.386089618596095</v>
      </c>
      <c r="U4812">
        <v>0.28591372888884864</v>
      </c>
    </row>
    <row r="4813" spans="16:21" x14ac:dyDescent="0.3">
      <c r="P4813">
        <f t="shared" si="78"/>
        <v>4809</v>
      </c>
      <c r="Q4813">
        <v>313.58333333333331</v>
      </c>
      <c r="R4813">
        <v>52.107333864094883</v>
      </c>
      <c r="S4813">
        <v>180.75</v>
      </c>
      <c r="T4813">
        <v>52.18520340619029</v>
      </c>
      <c r="U4813">
        <v>-4.6980179923492876E-2</v>
      </c>
    </row>
    <row r="4814" spans="16:21" x14ac:dyDescent="0.3">
      <c r="P4814">
        <f t="shared" si="78"/>
        <v>4810</v>
      </c>
      <c r="Q4814">
        <v>324.58333333333331</v>
      </c>
      <c r="R4814">
        <v>44.827869442879901</v>
      </c>
      <c r="S4814">
        <v>186.16666666666666</v>
      </c>
      <c r="T4814">
        <v>49.79381731123096</v>
      </c>
      <c r="U4814">
        <v>8.1651105532360824E-2</v>
      </c>
    </row>
    <row r="4815" spans="16:21" x14ac:dyDescent="0.3">
      <c r="P4815">
        <f t="shared" si="78"/>
        <v>4811</v>
      </c>
      <c r="Q4815">
        <v>309.91666666666669</v>
      </c>
      <c r="R4815">
        <v>45.227622961945343</v>
      </c>
      <c r="S4815">
        <v>184</v>
      </c>
      <c r="T4815">
        <v>33.89019702724454</v>
      </c>
      <c r="U4815">
        <v>-8.5347391474843409E-2</v>
      </c>
    </row>
    <row r="4816" spans="16:21" x14ac:dyDescent="0.3">
      <c r="P4816">
        <f t="shared" si="78"/>
        <v>4812</v>
      </c>
      <c r="Q4816">
        <v>309.5</v>
      </c>
      <c r="R4816">
        <v>47.523200075905507</v>
      </c>
      <c r="S4816">
        <v>172</v>
      </c>
      <c r="T4816">
        <v>46.865377800287028</v>
      </c>
      <c r="U4816">
        <v>0.28368365902463111</v>
      </c>
    </row>
    <row r="4817" spans="16:21" x14ac:dyDescent="0.3">
      <c r="P4817">
        <f t="shared" si="78"/>
        <v>4813</v>
      </c>
      <c r="Q4817">
        <v>293</v>
      </c>
      <c r="R4817">
        <v>25.480830584435964</v>
      </c>
      <c r="S4817">
        <v>198.16666666666666</v>
      </c>
      <c r="T4817">
        <v>43.245248469069026</v>
      </c>
      <c r="U4817">
        <v>-0.20946817004392648</v>
      </c>
    </row>
    <row r="4818" spans="16:21" x14ac:dyDescent="0.3">
      <c r="P4818">
        <f t="shared" si="78"/>
        <v>4814</v>
      </c>
      <c r="Q4818">
        <v>325.41666666666669</v>
      </c>
      <c r="R4818">
        <v>53.39979287214404</v>
      </c>
      <c r="S4818">
        <v>193.58333333333334</v>
      </c>
      <c r="T4818">
        <v>43.418593280117264</v>
      </c>
      <c r="U4818">
        <v>-0.2602698067658355</v>
      </c>
    </row>
    <row r="4819" spans="16:21" x14ac:dyDescent="0.3">
      <c r="P4819">
        <f t="shared" si="78"/>
        <v>4815</v>
      </c>
      <c r="Q4819">
        <v>330.66666666666669</v>
      </c>
      <c r="R4819">
        <v>53.960142417315552</v>
      </c>
      <c r="S4819">
        <v>188.66666666666666</v>
      </c>
      <c r="T4819">
        <v>39.532111995033617</v>
      </c>
      <c r="U4819">
        <v>-0.37018660646273716</v>
      </c>
    </row>
    <row r="4820" spans="16:21" x14ac:dyDescent="0.3">
      <c r="P4820">
        <f t="shared" si="78"/>
        <v>4816</v>
      </c>
      <c r="Q4820">
        <v>295.25</v>
      </c>
      <c r="R4820">
        <v>30.298889868652402</v>
      </c>
      <c r="S4820">
        <v>183</v>
      </c>
      <c r="T4820">
        <v>46.09870832345424</v>
      </c>
      <c r="U4820">
        <v>-0.19545517509319171</v>
      </c>
    </row>
    <row r="4821" spans="16:21" x14ac:dyDescent="0.3">
      <c r="P4821">
        <f t="shared" si="78"/>
        <v>4817</v>
      </c>
      <c r="Q4821">
        <v>319.83333333333331</v>
      </c>
      <c r="R4821">
        <v>51.412473430505472</v>
      </c>
      <c r="S4821">
        <v>182.91666666666666</v>
      </c>
      <c r="T4821">
        <v>41.119467482697388</v>
      </c>
      <c r="U4821">
        <v>-0.18693801466956789</v>
      </c>
    </row>
    <row r="4822" spans="16:21" x14ac:dyDescent="0.3">
      <c r="P4822">
        <f t="shared" si="78"/>
        <v>4818</v>
      </c>
      <c r="Q4822">
        <v>305.08333333333331</v>
      </c>
      <c r="R4822">
        <v>49.430315198328117</v>
      </c>
      <c r="S4822">
        <v>202.66666666666666</v>
      </c>
      <c r="T4822">
        <v>41.227381310204166</v>
      </c>
      <c r="U4822">
        <v>-0.47271290448166736</v>
      </c>
    </row>
    <row r="4823" spans="16:21" x14ac:dyDescent="0.3">
      <c r="P4823">
        <f t="shared" si="78"/>
        <v>4819</v>
      </c>
      <c r="Q4823">
        <v>303.25</v>
      </c>
      <c r="R4823">
        <v>41.998106017901677</v>
      </c>
      <c r="S4823">
        <v>176.33333333333334</v>
      </c>
      <c r="T4823">
        <v>39.848196795824897</v>
      </c>
      <c r="U4823">
        <v>0.20191170534768479</v>
      </c>
    </row>
    <row r="4824" spans="16:21" x14ac:dyDescent="0.3">
      <c r="P4824">
        <f t="shared" si="78"/>
        <v>4820</v>
      </c>
      <c r="Q4824">
        <v>314.33333333333331</v>
      </c>
      <c r="R4824">
        <v>33.931303148174848</v>
      </c>
      <c r="S4824">
        <v>174</v>
      </c>
      <c r="T4824">
        <v>32.951755367782482</v>
      </c>
      <c r="U4824">
        <v>-0.31026771467549608</v>
      </c>
    </row>
    <row r="4825" spans="16:21" x14ac:dyDescent="0.3">
      <c r="P4825">
        <f t="shared" si="78"/>
        <v>4821</v>
      </c>
      <c r="Q4825">
        <v>303.25</v>
      </c>
      <c r="R4825">
        <v>46.983797981083569</v>
      </c>
      <c r="S4825">
        <v>173</v>
      </c>
      <c r="T4825">
        <v>48.426138696894974</v>
      </c>
      <c r="U4825">
        <v>0.38225671807006301</v>
      </c>
    </row>
    <row r="4826" spans="16:21" x14ac:dyDescent="0.3">
      <c r="P4826">
        <f t="shared" si="78"/>
        <v>4822</v>
      </c>
      <c r="Q4826">
        <v>317.66666666666669</v>
      </c>
      <c r="R4826">
        <v>40.277070700864421</v>
      </c>
      <c r="S4826">
        <v>157.5</v>
      </c>
      <c r="T4826">
        <v>39.025632602175712</v>
      </c>
      <c r="U4826">
        <v>0.18947127556814986</v>
      </c>
    </row>
    <row r="4827" spans="16:21" x14ac:dyDescent="0.3">
      <c r="P4827">
        <f t="shared" si="78"/>
        <v>4823</v>
      </c>
      <c r="Q4827">
        <v>330.41666666666669</v>
      </c>
      <c r="R4827">
        <v>48.687236209267176</v>
      </c>
      <c r="S4827">
        <v>166.33333333333334</v>
      </c>
      <c r="T4827">
        <v>41.302285504300961</v>
      </c>
      <c r="U4827">
        <v>2.0223176373777171E-2</v>
      </c>
    </row>
    <row r="4828" spans="16:21" x14ac:dyDescent="0.3">
      <c r="P4828">
        <f t="shared" si="78"/>
        <v>4824</v>
      </c>
      <c r="Q4828">
        <v>315.75</v>
      </c>
      <c r="R4828">
        <v>52.326118977741196</v>
      </c>
      <c r="S4828">
        <v>188.66666666666666</v>
      </c>
      <c r="T4828">
        <v>50.871198018906433</v>
      </c>
      <c r="U4828">
        <v>0.2279308066046673</v>
      </c>
    </row>
    <row r="4829" spans="16:21" x14ac:dyDescent="0.3">
      <c r="P4829">
        <f t="shared" si="78"/>
        <v>4825</v>
      </c>
      <c r="Q4829">
        <v>302.5</v>
      </c>
      <c r="R4829">
        <v>46.006916476073066</v>
      </c>
      <c r="S4829">
        <v>176.75</v>
      </c>
      <c r="T4829">
        <v>28.052305042221008</v>
      </c>
      <c r="U4829">
        <v>-0.4802910351224246</v>
      </c>
    </row>
    <row r="4830" spans="16:21" x14ac:dyDescent="0.3">
      <c r="P4830">
        <f t="shared" si="78"/>
        <v>4826</v>
      </c>
      <c r="Q4830">
        <v>299.41666666666669</v>
      </c>
      <c r="R4830">
        <v>37.017092693986093</v>
      </c>
      <c r="S4830">
        <v>176.41666666666666</v>
      </c>
      <c r="T4830">
        <v>50.51994805534892</v>
      </c>
      <c r="U4830">
        <v>-0.50692838064362633</v>
      </c>
    </row>
    <row r="4831" spans="16:21" x14ac:dyDescent="0.3">
      <c r="P4831">
        <f t="shared" si="78"/>
        <v>4827</v>
      </c>
      <c r="Q4831">
        <v>352.41666666666669</v>
      </c>
      <c r="R4831">
        <v>26.520860857182981</v>
      </c>
      <c r="S4831">
        <v>180.75</v>
      </c>
      <c r="T4831">
        <v>35.537752013623738</v>
      </c>
      <c r="U4831">
        <v>0.35623653004936473</v>
      </c>
    </row>
    <row r="4832" spans="16:21" x14ac:dyDescent="0.3">
      <c r="P4832">
        <f t="shared" si="78"/>
        <v>4828</v>
      </c>
      <c r="Q4832">
        <v>334.66666666666669</v>
      </c>
      <c r="R4832">
        <v>46.537049430501895</v>
      </c>
      <c r="S4832">
        <v>186.66666666666666</v>
      </c>
      <c r="T4832">
        <v>40.075685971179681</v>
      </c>
      <c r="U4832">
        <v>0.40412615595331525</v>
      </c>
    </row>
    <row r="4833" spans="16:21" x14ac:dyDescent="0.3">
      <c r="P4833">
        <f t="shared" si="78"/>
        <v>4829</v>
      </c>
      <c r="Q4833">
        <v>325.08333333333331</v>
      </c>
      <c r="R4833">
        <v>48.560100219556183</v>
      </c>
      <c r="S4833">
        <v>200.33333333333334</v>
      </c>
      <c r="T4833">
        <v>34.66550114590833</v>
      </c>
      <c r="U4833">
        <v>0.16577593104252655</v>
      </c>
    </row>
    <row r="4834" spans="16:21" x14ac:dyDescent="0.3">
      <c r="P4834">
        <f t="shared" si="78"/>
        <v>4830</v>
      </c>
      <c r="Q4834">
        <v>323</v>
      </c>
      <c r="R4834">
        <v>34.758909910723872</v>
      </c>
      <c r="S4834">
        <v>200.91666666666666</v>
      </c>
      <c r="T4834">
        <v>38.705081492400133</v>
      </c>
      <c r="U4834">
        <v>0.15176895111000427</v>
      </c>
    </row>
    <row r="4835" spans="16:21" x14ac:dyDescent="0.3">
      <c r="P4835">
        <f t="shared" si="78"/>
        <v>4831</v>
      </c>
      <c r="Q4835">
        <v>320.16666666666669</v>
      </c>
      <c r="R4835">
        <v>57.038795941221004</v>
      </c>
      <c r="S4835">
        <v>205.25</v>
      </c>
      <c r="T4835">
        <v>40.093356965054355</v>
      </c>
      <c r="U4835">
        <v>-0.46822492764631279</v>
      </c>
    </row>
    <row r="4836" spans="16:21" x14ac:dyDescent="0.3">
      <c r="P4836">
        <f t="shared" si="78"/>
        <v>4832</v>
      </c>
      <c r="Q4836">
        <v>334</v>
      </c>
      <c r="R4836">
        <v>46.859558062557333</v>
      </c>
      <c r="S4836">
        <v>182</v>
      </c>
      <c r="T4836">
        <v>46.727449592873626</v>
      </c>
      <c r="U4836">
        <v>0.33882888499694835</v>
      </c>
    </row>
    <row r="4837" spans="16:21" x14ac:dyDescent="0.3">
      <c r="P4837">
        <f t="shared" si="78"/>
        <v>4833</v>
      </c>
      <c r="Q4837">
        <v>315.5</v>
      </c>
      <c r="R4837">
        <v>49.643272912395148</v>
      </c>
      <c r="S4837">
        <v>185.25</v>
      </c>
      <c r="T4837">
        <v>56.7788773144636</v>
      </c>
      <c r="U4837">
        <v>9.6918031359614267E-3</v>
      </c>
    </row>
    <row r="4838" spans="16:21" x14ac:dyDescent="0.3">
      <c r="P4838">
        <f t="shared" si="78"/>
        <v>4834</v>
      </c>
      <c r="Q4838">
        <v>319.33333333333331</v>
      </c>
      <c r="R4838">
        <v>57.788538236532325</v>
      </c>
      <c r="S4838">
        <v>196.16666666666666</v>
      </c>
      <c r="T4838">
        <v>47.106906139764767</v>
      </c>
      <c r="U4838">
        <v>0.7130938706405211</v>
      </c>
    </row>
    <row r="4839" spans="16:21" x14ac:dyDescent="0.3">
      <c r="P4839">
        <f t="shared" si="78"/>
        <v>4835</v>
      </c>
      <c r="Q4839">
        <v>326.33333333333331</v>
      </c>
      <c r="R4839">
        <v>52.236060921609202</v>
      </c>
      <c r="S4839">
        <v>196.91666666666666</v>
      </c>
      <c r="T4839">
        <v>60.035532408026107</v>
      </c>
      <c r="U4839">
        <v>0.22670118670416967</v>
      </c>
    </row>
    <row r="4840" spans="16:21" x14ac:dyDescent="0.3">
      <c r="P4840">
        <f t="shared" si="78"/>
        <v>4836</v>
      </c>
      <c r="Q4840">
        <v>324</v>
      </c>
      <c r="R4840">
        <v>43.761751668447971</v>
      </c>
      <c r="S4840">
        <v>198.25</v>
      </c>
      <c r="T4840">
        <v>44.585209532881066</v>
      </c>
      <c r="U4840">
        <v>-0.55077728744680055</v>
      </c>
    </row>
    <row r="4841" spans="16:21" x14ac:dyDescent="0.3">
      <c r="P4841">
        <f t="shared" si="78"/>
        <v>4837</v>
      </c>
      <c r="Q4841">
        <v>333.75</v>
      </c>
      <c r="R4841">
        <v>40.512904790269658</v>
      </c>
      <c r="S4841">
        <v>186.33333333333334</v>
      </c>
      <c r="T4841">
        <v>50.1730339259381</v>
      </c>
      <c r="U4841">
        <v>-0.12509387177368528</v>
      </c>
    </row>
    <row r="4842" spans="16:21" x14ac:dyDescent="0.3">
      <c r="P4842">
        <f t="shared" si="78"/>
        <v>4838</v>
      </c>
      <c r="Q4842">
        <v>347.5</v>
      </c>
      <c r="R4842">
        <v>40.089672213449418</v>
      </c>
      <c r="S4842">
        <v>198</v>
      </c>
      <c r="T4842">
        <v>35.519520881289544</v>
      </c>
      <c r="U4842">
        <v>-0.4158679626215111</v>
      </c>
    </row>
    <row r="4843" spans="16:21" x14ac:dyDescent="0.3">
      <c r="P4843">
        <f t="shared" si="78"/>
        <v>4839</v>
      </c>
      <c r="Q4843">
        <v>305.16666666666669</v>
      </c>
      <c r="R4843">
        <v>35.321467418640289</v>
      </c>
      <c r="S4843">
        <v>179.08333333333334</v>
      </c>
      <c r="T4843">
        <v>39.039509901295318</v>
      </c>
      <c r="U4843">
        <v>-0.17768462364420459</v>
      </c>
    </row>
    <row r="4844" spans="16:21" x14ac:dyDescent="0.3">
      <c r="P4844">
        <f t="shared" si="78"/>
        <v>4840</v>
      </c>
      <c r="Q4844">
        <v>325.16666666666669</v>
      </c>
      <c r="R4844">
        <v>44.854985196404918</v>
      </c>
      <c r="S4844">
        <v>215.33333333333334</v>
      </c>
      <c r="T4844">
        <v>35.443510326185532</v>
      </c>
      <c r="U4844">
        <v>0.63050855934693617</v>
      </c>
    </row>
    <row r="4845" spans="16:21" x14ac:dyDescent="0.3">
      <c r="P4845">
        <f t="shared" si="78"/>
        <v>4841</v>
      </c>
      <c r="Q4845">
        <v>315.41666666666669</v>
      </c>
      <c r="R4845">
        <v>37.857287837670697</v>
      </c>
      <c r="S4845">
        <v>193.33333333333334</v>
      </c>
      <c r="T4845">
        <v>43.550040879499328</v>
      </c>
      <c r="U4845">
        <v>3.365397287018497E-2</v>
      </c>
    </row>
    <row r="4846" spans="16:21" x14ac:dyDescent="0.3">
      <c r="P4846">
        <f t="shared" si="78"/>
        <v>4842</v>
      </c>
      <c r="Q4846">
        <v>328.91666666666669</v>
      </c>
      <c r="R4846">
        <v>42.976649755913165</v>
      </c>
      <c r="S4846">
        <v>184.41666666666666</v>
      </c>
      <c r="T4846">
        <v>43.600371836056929</v>
      </c>
      <c r="U4846">
        <v>6.8039580782692316E-2</v>
      </c>
    </row>
    <row r="4847" spans="16:21" x14ac:dyDescent="0.3">
      <c r="P4847">
        <f t="shared" si="78"/>
        <v>4843</v>
      </c>
      <c r="Q4847">
        <v>331.08333333333331</v>
      </c>
      <c r="R4847">
        <v>49.310626428670382</v>
      </c>
      <c r="S4847">
        <v>197.66666666666666</v>
      </c>
      <c r="T4847">
        <v>48.25186446389845</v>
      </c>
      <c r="U4847">
        <v>-4.8396620669673639E-4</v>
      </c>
    </row>
    <row r="4848" spans="16:21" x14ac:dyDescent="0.3">
      <c r="P4848">
        <f t="shared" si="78"/>
        <v>4844</v>
      </c>
      <c r="Q4848">
        <v>314.83333333333331</v>
      </c>
      <c r="R4848">
        <v>46.866994265849378</v>
      </c>
      <c r="S4848">
        <v>192</v>
      </c>
      <c r="T4848">
        <v>44.968675966519385</v>
      </c>
      <c r="U4848">
        <v>0.51602437353083253</v>
      </c>
    </row>
    <row r="4849" spans="16:21" x14ac:dyDescent="0.3">
      <c r="P4849">
        <f t="shared" si="78"/>
        <v>4845</v>
      </c>
      <c r="Q4849">
        <v>315.08333333333331</v>
      </c>
      <c r="R4849">
        <v>44.465427496249823</v>
      </c>
      <c r="S4849">
        <v>183.41666666666666</v>
      </c>
      <c r="T4849">
        <v>53.324833603002276</v>
      </c>
      <c r="U4849">
        <v>-0.60675098108174463</v>
      </c>
    </row>
    <row r="4850" spans="16:21" x14ac:dyDescent="0.3">
      <c r="P4850">
        <f t="shared" si="78"/>
        <v>4846</v>
      </c>
      <c r="Q4850">
        <v>332.41666666666669</v>
      </c>
      <c r="R4850">
        <v>54.792929758456602</v>
      </c>
      <c r="S4850">
        <v>178.75</v>
      </c>
      <c r="T4850">
        <v>51.816327718025505</v>
      </c>
      <c r="U4850">
        <v>-0.42239481035720355</v>
      </c>
    </row>
    <row r="4851" spans="16:21" x14ac:dyDescent="0.3">
      <c r="P4851">
        <f t="shared" si="78"/>
        <v>4847</v>
      </c>
      <c r="Q4851">
        <v>313.75</v>
      </c>
      <c r="R4851">
        <v>50.176280162135285</v>
      </c>
      <c r="S4851">
        <v>188.41666666666666</v>
      </c>
      <c r="T4851">
        <v>59.570368371185936</v>
      </c>
      <c r="U4851">
        <v>0.15378256716738201</v>
      </c>
    </row>
    <row r="4852" spans="16:21" x14ac:dyDescent="0.3">
      <c r="P4852">
        <f t="shared" si="78"/>
        <v>4848</v>
      </c>
      <c r="Q4852">
        <v>319.08333333333331</v>
      </c>
      <c r="R4852">
        <v>40.473242189542219</v>
      </c>
      <c r="S4852">
        <v>160.41666666666666</v>
      </c>
      <c r="T4852">
        <v>44.610350069612039</v>
      </c>
      <c r="U4852">
        <v>0.28138790041557205</v>
      </c>
    </row>
    <row r="4853" spans="16:21" x14ac:dyDescent="0.3">
      <c r="P4853">
        <f t="shared" si="78"/>
        <v>4849</v>
      </c>
      <c r="Q4853">
        <v>342.83333333333331</v>
      </c>
      <c r="R4853">
        <v>43.492597767965847</v>
      </c>
      <c r="S4853">
        <v>177</v>
      </c>
      <c r="T4853">
        <v>44.312936752559786</v>
      </c>
      <c r="U4853">
        <v>-0.21867788292950144</v>
      </c>
    </row>
    <row r="4854" spans="16:21" x14ac:dyDescent="0.3">
      <c r="P4854">
        <f t="shared" si="78"/>
        <v>4850</v>
      </c>
      <c r="Q4854">
        <v>311.41666666666669</v>
      </c>
      <c r="R4854">
        <v>47.009589608414181</v>
      </c>
      <c r="S4854">
        <v>183.75</v>
      </c>
      <c r="T4854">
        <v>54.196821443194011</v>
      </c>
      <c r="U4854">
        <v>-0.19913133546440298</v>
      </c>
    </row>
    <row r="4855" spans="16:21" x14ac:dyDescent="0.3">
      <c r="P4855">
        <f t="shared" si="78"/>
        <v>4851</v>
      </c>
      <c r="Q4855">
        <v>314.41666666666669</v>
      </c>
      <c r="R4855">
        <v>54.356497200231686</v>
      </c>
      <c r="S4855">
        <v>191.91666666666666</v>
      </c>
      <c r="T4855">
        <v>41.081865792216625</v>
      </c>
      <c r="U4855">
        <v>0.36433460349324942</v>
      </c>
    </row>
    <row r="4856" spans="16:21" x14ac:dyDescent="0.3">
      <c r="P4856">
        <f t="shared" si="78"/>
        <v>4852</v>
      </c>
      <c r="Q4856">
        <v>316.25</v>
      </c>
      <c r="R4856">
        <v>43.608016360631346</v>
      </c>
      <c r="S4856">
        <v>192.58333333333334</v>
      </c>
      <c r="T4856">
        <v>37.026914862602666</v>
      </c>
      <c r="U4856">
        <v>-0.39139709769903569</v>
      </c>
    </row>
    <row r="4857" spans="16:21" x14ac:dyDescent="0.3">
      <c r="P4857">
        <f t="shared" si="78"/>
        <v>4853</v>
      </c>
      <c r="Q4857">
        <v>337.41666666666669</v>
      </c>
      <c r="R4857">
        <v>41.328964822910095</v>
      </c>
      <c r="S4857">
        <v>183.25</v>
      </c>
      <c r="T4857">
        <v>45.849804203012091</v>
      </c>
      <c r="U4857">
        <v>-0.10359009472057912</v>
      </c>
    </row>
    <row r="4858" spans="16:21" x14ac:dyDescent="0.3">
      <c r="P4858">
        <f t="shared" si="78"/>
        <v>4854</v>
      </c>
      <c r="Q4858">
        <v>318.91666666666669</v>
      </c>
      <c r="R4858">
        <v>40.322469110305263</v>
      </c>
      <c r="S4858">
        <v>173.25</v>
      </c>
      <c r="T4858">
        <v>28.620161361593272</v>
      </c>
      <c r="U4858">
        <v>9.2265156526003797E-2</v>
      </c>
    </row>
    <row r="4859" spans="16:21" x14ac:dyDescent="0.3">
      <c r="P4859">
        <f t="shared" si="78"/>
        <v>4855</v>
      </c>
      <c r="Q4859">
        <v>319.25</v>
      </c>
      <c r="R4859">
        <v>48.94918515432844</v>
      </c>
      <c r="S4859">
        <v>186.41666666666666</v>
      </c>
      <c r="T4859">
        <v>48.176679257109718</v>
      </c>
      <c r="U4859">
        <v>-0.13971503193801718</v>
      </c>
    </row>
    <row r="4860" spans="16:21" x14ac:dyDescent="0.3">
      <c r="P4860">
        <f t="shared" si="78"/>
        <v>4856</v>
      </c>
      <c r="Q4860">
        <v>316.08333333333331</v>
      </c>
      <c r="R4860">
        <v>47.496331596782525</v>
      </c>
      <c r="S4860">
        <v>174.83333333333334</v>
      </c>
      <c r="T4860">
        <v>41.658423427012259</v>
      </c>
      <c r="U4860">
        <v>-5.6689276710269514E-2</v>
      </c>
    </row>
    <row r="4861" spans="16:21" x14ac:dyDescent="0.3">
      <c r="P4861">
        <f t="shared" si="78"/>
        <v>4857</v>
      </c>
      <c r="Q4861">
        <v>306.16666666666669</v>
      </c>
      <c r="R4861">
        <v>46.878631172486976</v>
      </c>
      <c r="S4861">
        <v>196.16666666666666</v>
      </c>
      <c r="T4861">
        <v>36.971323858888113</v>
      </c>
      <c r="U4861">
        <v>-0.33859930599702232</v>
      </c>
    </row>
    <row r="4862" spans="16:21" x14ac:dyDescent="0.3">
      <c r="P4862">
        <f t="shared" si="78"/>
        <v>4858</v>
      </c>
      <c r="Q4862">
        <v>332.5</v>
      </c>
      <c r="R4862">
        <v>51.165506846987171</v>
      </c>
      <c r="S4862">
        <v>174.75</v>
      </c>
      <c r="T4862">
        <v>36.591417274844908</v>
      </c>
      <c r="U4862">
        <v>-0.14525791640532276</v>
      </c>
    </row>
    <row r="4863" spans="16:21" x14ac:dyDescent="0.3">
      <c r="P4863">
        <f t="shared" si="78"/>
        <v>4859</v>
      </c>
      <c r="Q4863">
        <v>306.41666666666669</v>
      </c>
      <c r="R4863">
        <v>29.696826684875191</v>
      </c>
      <c r="S4863">
        <v>191.25</v>
      </c>
      <c r="T4863">
        <v>40.658500173563169</v>
      </c>
      <c r="U4863">
        <v>-0.3668389828374185</v>
      </c>
    </row>
    <row r="4864" spans="16:21" x14ac:dyDescent="0.3">
      <c r="P4864">
        <f t="shared" si="78"/>
        <v>4860</v>
      </c>
      <c r="Q4864">
        <v>331.33333333333331</v>
      </c>
      <c r="R4864">
        <v>40.690256446684835</v>
      </c>
      <c r="S4864">
        <v>164.25</v>
      </c>
      <c r="T4864">
        <v>41.094403511913882</v>
      </c>
      <c r="U4864">
        <v>-3.3272514960541039E-2</v>
      </c>
    </row>
    <row r="4865" spans="16:21" x14ac:dyDescent="0.3">
      <c r="P4865">
        <f t="shared" si="78"/>
        <v>4861</v>
      </c>
      <c r="Q4865">
        <v>318</v>
      </c>
      <c r="R4865">
        <v>47.573866011421941</v>
      </c>
      <c r="S4865">
        <v>179.66666666666666</v>
      </c>
      <c r="T4865">
        <v>40.522346995955303</v>
      </c>
      <c r="U4865">
        <v>0.37749014217621757</v>
      </c>
    </row>
    <row r="4866" spans="16:21" x14ac:dyDescent="0.3">
      <c r="P4866">
        <f t="shared" si="78"/>
        <v>4862</v>
      </c>
      <c r="Q4866">
        <v>301.16666666666669</v>
      </c>
      <c r="R4866">
        <v>43.144226061250066</v>
      </c>
      <c r="S4866">
        <v>175.75</v>
      </c>
      <c r="T4866">
        <v>41.643781594069303</v>
      </c>
      <c r="U4866">
        <v>-0.17747294316875686</v>
      </c>
    </row>
    <row r="4867" spans="16:21" x14ac:dyDescent="0.3">
      <c r="P4867">
        <f t="shared" si="78"/>
        <v>4863</v>
      </c>
      <c r="Q4867">
        <v>337.25</v>
      </c>
      <c r="R4867">
        <v>37.487270566759783</v>
      </c>
      <c r="S4867">
        <v>172.41666666666666</v>
      </c>
      <c r="T4867">
        <v>37.946034248014861</v>
      </c>
      <c r="U4867">
        <v>-7.4660843027674839E-2</v>
      </c>
    </row>
    <row r="4868" spans="16:21" x14ac:dyDescent="0.3">
      <c r="P4868">
        <f t="shared" si="78"/>
        <v>4864</v>
      </c>
      <c r="Q4868">
        <v>317.41666666666669</v>
      </c>
      <c r="R4868">
        <v>48.250215888981678</v>
      </c>
      <c r="S4868">
        <v>193.33333333333334</v>
      </c>
      <c r="T4868">
        <v>52.25868058963696</v>
      </c>
      <c r="U4868">
        <v>-9.3258855186620238E-3</v>
      </c>
    </row>
    <row r="4869" spans="16:21" x14ac:dyDescent="0.3">
      <c r="P4869">
        <f t="shared" si="78"/>
        <v>4865</v>
      </c>
      <c r="Q4869">
        <v>321.66666666666669</v>
      </c>
      <c r="R4869">
        <v>46.452973940091226</v>
      </c>
      <c r="S4869">
        <v>174.5</v>
      </c>
      <c r="T4869">
        <v>42.596414701880079</v>
      </c>
      <c r="U4869">
        <v>-5.1915756748358584E-2</v>
      </c>
    </row>
    <row r="4870" spans="16:21" x14ac:dyDescent="0.3">
      <c r="P4870">
        <f t="shared" ref="P4870:P4933" si="79">P4869+1</f>
        <v>4866</v>
      </c>
      <c r="Q4870">
        <v>311.16666666666669</v>
      </c>
      <c r="R4870">
        <v>36.919650676308045</v>
      </c>
      <c r="S4870">
        <v>203.91666666666666</v>
      </c>
      <c r="T4870">
        <v>37.024459564733796</v>
      </c>
      <c r="U4870">
        <v>0.22859229880062681</v>
      </c>
    </row>
    <row r="4871" spans="16:21" x14ac:dyDescent="0.3">
      <c r="P4871">
        <f t="shared" si="79"/>
        <v>4867</v>
      </c>
      <c r="Q4871">
        <v>296.58333333333331</v>
      </c>
      <c r="R4871">
        <v>32.784304263787774</v>
      </c>
      <c r="S4871">
        <v>187.08333333333334</v>
      </c>
      <c r="T4871">
        <v>46.176456679948423</v>
      </c>
      <c r="U4871">
        <v>-0.22504638311052558</v>
      </c>
    </row>
    <row r="4872" spans="16:21" x14ac:dyDescent="0.3">
      <c r="P4872">
        <f t="shared" si="79"/>
        <v>4868</v>
      </c>
      <c r="Q4872">
        <v>318.83333333333331</v>
      </c>
      <c r="R4872">
        <v>44.871196133201636</v>
      </c>
      <c r="S4872">
        <v>183.66666666666666</v>
      </c>
      <c r="T4872">
        <v>48.499921899343569</v>
      </c>
      <c r="U4872">
        <v>0.49515267142820207</v>
      </c>
    </row>
    <row r="4873" spans="16:21" x14ac:dyDescent="0.3">
      <c r="P4873">
        <f t="shared" si="79"/>
        <v>4869</v>
      </c>
      <c r="Q4873">
        <v>303.33333333333331</v>
      </c>
      <c r="R4873">
        <v>44.577477666995946</v>
      </c>
      <c r="S4873">
        <v>187.08333333333334</v>
      </c>
      <c r="T4873">
        <v>43.67328772380278</v>
      </c>
      <c r="U4873">
        <v>-0.10862952500034134</v>
      </c>
    </row>
    <row r="4874" spans="16:21" x14ac:dyDescent="0.3">
      <c r="P4874">
        <f t="shared" si="79"/>
        <v>4870</v>
      </c>
      <c r="Q4874">
        <v>309.91666666666669</v>
      </c>
      <c r="R4874">
        <v>41.458540809592094</v>
      </c>
      <c r="S4874">
        <v>215.08333333333334</v>
      </c>
      <c r="T4874">
        <v>28.864757792578803</v>
      </c>
      <c r="U4874">
        <v>6.6173649853772221E-2</v>
      </c>
    </row>
    <row r="4875" spans="16:21" x14ac:dyDescent="0.3">
      <c r="P4875">
        <f t="shared" si="79"/>
        <v>4871</v>
      </c>
      <c r="Q4875">
        <v>313.16666666666669</v>
      </c>
      <c r="R4875">
        <v>50.700248041949052</v>
      </c>
      <c r="S4875">
        <v>179</v>
      </c>
      <c r="T4875">
        <v>34.86336968014632</v>
      </c>
      <c r="U4875">
        <v>0.18453566070953453</v>
      </c>
    </row>
    <row r="4876" spans="16:21" x14ac:dyDescent="0.3">
      <c r="P4876">
        <f t="shared" si="79"/>
        <v>4872</v>
      </c>
      <c r="Q4876">
        <v>312.58333333333331</v>
      </c>
      <c r="R4876">
        <v>41.196774660454302</v>
      </c>
      <c r="S4876">
        <v>186.83333333333334</v>
      </c>
      <c r="T4876">
        <v>41.876079814209717</v>
      </c>
      <c r="U4876">
        <v>-0.29429866841109259</v>
      </c>
    </row>
    <row r="4877" spans="16:21" x14ac:dyDescent="0.3">
      <c r="P4877">
        <f t="shared" si="79"/>
        <v>4873</v>
      </c>
      <c r="Q4877">
        <v>330.83333333333331</v>
      </c>
      <c r="R4877">
        <v>49.337121066713266</v>
      </c>
      <c r="S4877">
        <v>181.91666666666666</v>
      </c>
      <c r="T4877">
        <v>38.526161909995047</v>
      </c>
      <c r="U4877">
        <v>-0.34240511090079406</v>
      </c>
    </row>
    <row r="4878" spans="16:21" x14ac:dyDescent="0.3">
      <c r="P4878">
        <f t="shared" si="79"/>
        <v>4874</v>
      </c>
      <c r="Q4878">
        <v>322.75</v>
      </c>
      <c r="R4878">
        <v>46.358533587287212</v>
      </c>
      <c r="S4878">
        <v>195.33333333333334</v>
      </c>
      <c r="T4878">
        <v>44.89651400383967</v>
      </c>
      <c r="U4878">
        <v>-0.29513378149471725</v>
      </c>
    </row>
    <row r="4879" spans="16:21" x14ac:dyDescent="0.3">
      <c r="P4879">
        <f t="shared" si="79"/>
        <v>4875</v>
      </c>
      <c r="Q4879">
        <v>303.91666666666669</v>
      </c>
      <c r="R4879">
        <v>37.86929274931525</v>
      </c>
      <c r="S4879">
        <v>212.75</v>
      </c>
      <c r="T4879">
        <v>38.21262285494867</v>
      </c>
      <c r="U4879">
        <v>0.45896342659116846</v>
      </c>
    </row>
    <row r="4880" spans="16:21" x14ac:dyDescent="0.3">
      <c r="P4880">
        <f t="shared" si="79"/>
        <v>4876</v>
      </c>
      <c r="Q4880">
        <v>323.83333333333331</v>
      </c>
      <c r="R4880">
        <v>54.395576914660943</v>
      </c>
      <c r="S4880">
        <v>168.5</v>
      </c>
      <c r="T4880">
        <v>38.976683006405487</v>
      </c>
      <c r="U4880">
        <v>4.1677831598391848E-2</v>
      </c>
    </row>
    <row r="4881" spans="16:21" x14ac:dyDescent="0.3">
      <c r="P4881">
        <f t="shared" si="79"/>
        <v>4877</v>
      </c>
      <c r="Q4881">
        <v>333.91666666666669</v>
      </c>
      <c r="R4881">
        <v>47.084949020280689</v>
      </c>
      <c r="S4881">
        <v>175.75</v>
      </c>
      <c r="T4881">
        <v>42.746876547245584</v>
      </c>
      <c r="U4881">
        <v>-4.9920778213592629E-2</v>
      </c>
    </row>
    <row r="4882" spans="16:21" x14ac:dyDescent="0.3">
      <c r="P4882">
        <f t="shared" si="79"/>
        <v>4878</v>
      </c>
      <c r="Q4882">
        <v>329.41666666666669</v>
      </c>
      <c r="R4882">
        <v>44.522636394480941</v>
      </c>
      <c r="S4882">
        <v>164.83333333333334</v>
      </c>
      <c r="T4882">
        <v>31.550344569025615</v>
      </c>
      <c r="U4882">
        <v>-0.30379515290136061</v>
      </c>
    </row>
    <row r="4883" spans="16:21" x14ac:dyDescent="0.3">
      <c r="P4883">
        <f t="shared" si="79"/>
        <v>4879</v>
      </c>
      <c r="Q4883">
        <v>304.25</v>
      </c>
      <c r="R4883">
        <v>46.179737784207717</v>
      </c>
      <c r="S4883">
        <v>194.08333333333334</v>
      </c>
      <c r="T4883">
        <v>43.472997540444766</v>
      </c>
      <c r="U4883">
        <v>0.3226308524725201</v>
      </c>
    </row>
    <row r="4884" spans="16:21" x14ac:dyDescent="0.3">
      <c r="P4884">
        <f t="shared" si="79"/>
        <v>4880</v>
      </c>
      <c r="Q4884">
        <v>325.08333333333331</v>
      </c>
      <c r="R4884">
        <v>59.552052606916725</v>
      </c>
      <c r="S4884">
        <v>203.33333333333334</v>
      </c>
      <c r="T4884">
        <v>42.100169149591835</v>
      </c>
      <c r="U4884">
        <v>-0.2233731410808158</v>
      </c>
    </row>
    <row r="4885" spans="16:21" x14ac:dyDescent="0.3">
      <c r="P4885">
        <f t="shared" si="79"/>
        <v>4881</v>
      </c>
      <c r="Q4885">
        <v>332.75</v>
      </c>
      <c r="R4885">
        <v>50.058375014485925</v>
      </c>
      <c r="S4885">
        <v>157.41666666666666</v>
      </c>
      <c r="T4885">
        <v>48.477658084248823</v>
      </c>
      <c r="U4885">
        <v>-0.16332419354167524</v>
      </c>
    </row>
    <row r="4886" spans="16:21" x14ac:dyDescent="0.3">
      <c r="P4886">
        <f t="shared" si="79"/>
        <v>4882</v>
      </c>
      <c r="Q4886">
        <v>324.25</v>
      </c>
      <c r="R4886">
        <v>34.112447741390397</v>
      </c>
      <c r="S4886">
        <v>184.91666666666666</v>
      </c>
      <c r="T4886">
        <v>58.644473247052396</v>
      </c>
      <c r="U4886">
        <v>0.43571919325932451</v>
      </c>
    </row>
    <row r="4887" spans="16:21" x14ac:dyDescent="0.3">
      <c r="P4887">
        <f t="shared" si="79"/>
        <v>4883</v>
      </c>
      <c r="Q4887">
        <v>313.41666666666669</v>
      </c>
      <c r="R4887">
        <v>46.012761734373754</v>
      </c>
      <c r="S4887">
        <v>186.66666666666666</v>
      </c>
      <c r="T4887">
        <v>42.519157892399392</v>
      </c>
      <c r="U4887">
        <v>5.6627748132546882E-2</v>
      </c>
    </row>
    <row r="4888" spans="16:21" x14ac:dyDescent="0.3">
      <c r="P4888">
        <f t="shared" si="79"/>
        <v>4884</v>
      </c>
      <c r="Q4888">
        <v>323.16666666666669</v>
      </c>
      <c r="R4888">
        <v>41.239507389116284</v>
      </c>
      <c r="S4888">
        <v>191.33333333333334</v>
      </c>
      <c r="T4888">
        <v>49.630147240880888</v>
      </c>
      <c r="U4888">
        <v>0.16813278676966933</v>
      </c>
    </row>
    <row r="4889" spans="16:21" x14ac:dyDescent="0.3">
      <c r="P4889">
        <f t="shared" si="79"/>
        <v>4885</v>
      </c>
      <c r="Q4889">
        <v>328.66666666666669</v>
      </c>
      <c r="R4889">
        <v>37.083035409085952</v>
      </c>
      <c r="S4889">
        <v>169.25</v>
      </c>
      <c r="T4889">
        <v>37.409587978582081</v>
      </c>
      <c r="U4889">
        <v>1.4875616420440723E-2</v>
      </c>
    </row>
    <row r="4890" spans="16:21" x14ac:dyDescent="0.3">
      <c r="P4890">
        <f t="shared" si="79"/>
        <v>4886</v>
      </c>
      <c r="Q4890">
        <v>328.33333333333331</v>
      </c>
      <c r="R4890">
        <v>42.559761904095993</v>
      </c>
      <c r="S4890">
        <v>185.83333333333334</v>
      </c>
      <c r="T4890">
        <v>47.236028878838091</v>
      </c>
      <c r="U4890">
        <v>0.54918712220248356</v>
      </c>
    </row>
    <row r="4891" spans="16:21" x14ac:dyDescent="0.3">
      <c r="P4891">
        <f t="shared" si="79"/>
        <v>4887</v>
      </c>
      <c r="Q4891">
        <v>323.91666666666669</v>
      </c>
      <c r="R4891">
        <v>43.26757831602481</v>
      </c>
      <c r="S4891">
        <v>178.58333333333334</v>
      </c>
      <c r="T4891">
        <v>38.177714425930219</v>
      </c>
      <c r="U4891">
        <v>-0.47876779979400669</v>
      </c>
    </row>
    <row r="4892" spans="16:21" x14ac:dyDescent="0.3">
      <c r="P4892">
        <f t="shared" si="79"/>
        <v>4888</v>
      </c>
      <c r="Q4892">
        <v>325.91666666666669</v>
      </c>
      <c r="R4892">
        <v>44.917011017963851</v>
      </c>
      <c r="S4892">
        <v>205.66666666666666</v>
      </c>
      <c r="T4892">
        <v>33.353024486907394</v>
      </c>
      <c r="U4892">
        <v>2.1400585573089447E-2</v>
      </c>
    </row>
    <row r="4893" spans="16:21" x14ac:dyDescent="0.3">
      <c r="P4893">
        <f t="shared" si="79"/>
        <v>4889</v>
      </c>
      <c r="Q4893">
        <v>339.33333333333331</v>
      </c>
      <c r="R4893">
        <v>45.361844866550314</v>
      </c>
      <c r="S4893">
        <v>183.5</v>
      </c>
      <c r="T4893">
        <v>51.964148480204386</v>
      </c>
      <c r="U4893">
        <v>-0.30834098745115424</v>
      </c>
    </row>
    <row r="4894" spans="16:21" x14ac:dyDescent="0.3">
      <c r="P4894">
        <f t="shared" si="79"/>
        <v>4890</v>
      </c>
      <c r="Q4894">
        <v>310.83333333333331</v>
      </c>
      <c r="R4894">
        <v>53.578885483900997</v>
      </c>
      <c r="S4894">
        <v>193.91666666666666</v>
      </c>
      <c r="T4894">
        <v>47.279552246251889</v>
      </c>
      <c r="U4894">
        <v>0.23297410175973415</v>
      </c>
    </row>
    <row r="4895" spans="16:21" x14ac:dyDescent="0.3">
      <c r="P4895">
        <f t="shared" si="79"/>
        <v>4891</v>
      </c>
      <c r="Q4895">
        <v>329.5</v>
      </c>
      <c r="R4895">
        <v>40.558599581346492</v>
      </c>
      <c r="S4895">
        <v>174.5</v>
      </c>
      <c r="T4895">
        <v>37.330221731801359</v>
      </c>
      <c r="U4895">
        <v>0.34674945147494979</v>
      </c>
    </row>
    <row r="4896" spans="16:21" x14ac:dyDescent="0.3">
      <c r="P4896">
        <f t="shared" si="79"/>
        <v>4892</v>
      </c>
      <c r="Q4896">
        <v>312.41666666666669</v>
      </c>
      <c r="R4896">
        <v>50.643959225761698</v>
      </c>
      <c r="S4896">
        <v>169.08333333333334</v>
      </c>
      <c r="T4896">
        <v>42.059391629485397</v>
      </c>
      <c r="U4896">
        <v>6.1226926472870785E-2</v>
      </c>
    </row>
    <row r="4897" spans="16:21" x14ac:dyDescent="0.3">
      <c r="P4897">
        <f t="shared" si="79"/>
        <v>4893</v>
      </c>
      <c r="Q4897">
        <v>324.08333333333331</v>
      </c>
      <c r="R4897">
        <v>53.051361619632125</v>
      </c>
      <c r="S4897">
        <v>213.33333333333334</v>
      </c>
      <c r="T4897">
        <v>37.470796709712516</v>
      </c>
      <c r="U4897">
        <v>-0.33765277898335594</v>
      </c>
    </row>
    <row r="4898" spans="16:21" x14ac:dyDescent="0.3">
      <c r="P4898">
        <f t="shared" si="79"/>
        <v>4894</v>
      </c>
      <c r="Q4898">
        <v>316.83333333333331</v>
      </c>
      <c r="R4898">
        <v>34.172911476605059</v>
      </c>
      <c r="S4898">
        <v>191.08333333333334</v>
      </c>
      <c r="T4898">
        <v>47.314149975232461</v>
      </c>
      <c r="U4898">
        <v>-9.675492955455238E-2</v>
      </c>
    </row>
    <row r="4899" spans="16:21" x14ac:dyDescent="0.3">
      <c r="P4899">
        <f t="shared" si="79"/>
        <v>4895</v>
      </c>
      <c r="Q4899">
        <v>304.66666666666669</v>
      </c>
      <c r="R4899">
        <v>49.993332888829691</v>
      </c>
      <c r="S4899">
        <v>168.25</v>
      </c>
      <c r="T4899">
        <v>49.252826407130271</v>
      </c>
      <c r="U4899">
        <v>-0.4976104800651579</v>
      </c>
    </row>
    <row r="4900" spans="16:21" x14ac:dyDescent="0.3">
      <c r="P4900">
        <f t="shared" si="79"/>
        <v>4896</v>
      </c>
      <c r="Q4900">
        <v>316.58333333333331</v>
      </c>
      <c r="R4900">
        <v>35.752834174581999</v>
      </c>
      <c r="S4900">
        <v>183.25</v>
      </c>
      <c r="T4900">
        <v>43.766165844488512</v>
      </c>
      <c r="U4900">
        <v>-0.18276058680346777</v>
      </c>
    </row>
    <row r="4901" spans="16:21" x14ac:dyDescent="0.3">
      <c r="P4901">
        <f t="shared" si="79"/>
        <v>4897</v>
      </c>
      <c r="Q4901">
        <v>325.91666666666669</v>
      </c>
      <c r="R4901">
        <v>45.781016973758042</v>
      </c>
      <c r="S4901">
        <v>187.16666666666666</v>
      </c>
      <c r="T4901">
        <v>50.520622851795238</v>
      </c>
      <c r="U4901">
        <v>-0.26499104319414518</v>
      </c>
    </row>
    <row r="4902" spans="16:21" x14ac:dyDescent="0.3">
      <c r="P4902">
        <f t="shared" si="79"/>
        <v>4898</v>
      </c>
      <c r="Q4902">
        <v>314.33333333333331</v>
      </c>
      <c r="R4902">
        <v>41.694415002782442</v>
      </c>
      <c r="S4902">
        <v>194.25</v>
      </c>
      <c r="T4902">
        <v>32.240925432240196</v>
      </c>
      <c r="U4902">
        <v>0.12531335290732865</v>
      </c>
    </row>
    <row r="4903" spans="16:21" x14ac:dyDescent="0.3">
      <c r="P4903">
        <f t="shared" si="79"/>
        <v>4899</v>
      </c>
      <c r="Q4903">
        <v>302</v>
      </c>
      <c r="R4903">
        <v>38.998834481418683</v>
      </c>
      <c r="S4903">
        <v>170.41666666666666</v>
      </c>
      <c r="T4903">
        <v>43.972012448691501</v>
      </c>
      <c r="U4903">
        <v>0.26803185371613664</v>
      </c>
    </row>
    <row r="4904" spans="16:21" x14ac:dyDescent="0.3">
      <c r="P4904">
        <f t="shared" si="79"/>
        <v>4900</v>
      </c>
      <c r="Q4904">
        <v>345.83333333333331</v>
      </c>
      <c r="R4904">
        <v>48.133967090598247</v>
      </c>
      <c r="S4904">
        <v>175.83333333333334</v>
      </c>
      <c r="T4904">
        <v>35.911085483539232</v>
      </c>
      <c r="U4904">
        <v>0.33968001537937692</v>
      </c>
    </row>
    <row r="4905" spans="16:21" x14ac:dyDescent="0.3">
      <c r="P4905">
        <f t="shared" si="79"/>
        <v>4901</v>
      </c>
      <c r="Q4905">
        <v>320</v>
      </c>
      <c r="R4905">
        <v>33.114127718323708</v>
      </c>
      <c r="S4905">
        <v>203.33333333333334</v>
      </c>
      <c r="T4905">
        <v>35.481962980783614</v>
      </c>
      <c r="U4905">
        <v>-0.16263689285431884</v>
      </c>
    </row>
    <row r="4906" spans="16:21" x14ac:dyDescent="0.3">
      <c r="P4906">
        <f t="shared" si="79"/>
        <v>4902</v>
      </c>
      <c r="Q4906">
        <v>311.91666666666669</v>
      </c>
      <c r="R4906">
        <v>45.830633529299774</v>
      </c>
      <c r="S4906">
        <v>198.75</v>
      </c>
      <c r="T4906">
        <v>47.217340805336256</v>
      </c>
      <c r="U4906">
        <v>0.36614633723517909</v>
      </c>
    </row>
    <row r="4907" spans="16:21" x14ac:dyDescent="0.3">
      <c r="P4907">
        <f t="shared" si="79"/>
        <v>4903</v>
      </c>
      <c r="Q4907">
        <v>311</v>
      </c>
      <c r="R4907">
        <v>40.204025126392956</v>
      </c>
      <c r="S4907">
        <v>187.33333333333334</v>
      </c>
      <c r="T4907">
        <v>52.684883692544787</v>
      </c>
      <c r="U4907">
        <v>-0.38502826306822074</v>
      </c>
    </row>
    <row r="4908" spans="16:21" x14ac:dyDescent="0.3">
      <c r="P4908">
        <f t="shared" si="79"/>
        <v>4904</v>
      </c>
      <c r="Q4908">
        <v>326.33333333333331</v>
      </c>
      <c r="R4908">
        <v>59.409722701887432</v>
      </c>
      <c r="S4908">
        <v>194.91666666666666</v>
      </c>
      <c r="T4908">
        <v>47.843415683272717</v>
      </c>
      <c r="U4908">
        <v>-0.66703970980194704</v>
      </c>
    </row>
    <row r="4909" spans="16:21" x14ac:dyDescent="0.3">
      <c r="P4909">
        <f t="shared" si="79"/>
        <v>4905</v>
      </c>
      <c r="Q4909">
        <v>309.08333333333331</v>
      </c>
      <c r="R4909">
        <v>48.473907382938542</v>
      </c>
      <c r="S4909">
        <v>189.41666666666666</v>
      </c>
      <c r="T4909">
        <v>37.91247895622314</v>
      </c>
      <c r="U4909">
        <v>-0.35885549441317105</v>
      </c>
    </row>
    <row r="4910" spans="16:21" x14ac:dyDescent="0.3">
      <c r="P4910">
        <f t="shared" si="79"/>
        <v>4906</v>
      </c>
      <c r="Q4910">
        <v>325.33333333333331</v>
      </c>
      <c r="R4910">
        <v>43.317712802319669</v>
      </c>
      <c r="S4910">
        <v>170.08333333333334</v>
      </c>
      <c r="T4910">
        <v>46.349381349864352</v>
      </c>
      <c r="U4910">
        <v>-0.53467079149948593</v>
      </c>
    </row>
    <row r="4911" spans="16:21" x14ac:dyDescent="0.3">
      <c r="P4911">
        <f t="shared" si="79"/>
        <v>4907</v>
      </c>
      <c r="Q4911">
        <v>308.91666666666669</v>
      </c>
      <c r="R4911">
        <v>43.683694343715466</v>
      </c>
      <c r="S4911">
        <v>185.66666666666666</v>
      </c>
      <c r="T4911">
        <v>52.042523405617487</v>
      </c>
      <c r="U4911">
        <v>-0.21826779590798856</v>
      </c>
    </row>
    <row r="4912" spans="16:21" x14ac:dyDescent="0.3">
      <c r="P4912">
        <f t="shared" si="79"/>
        <v>4908</v>
      </c>
      <c r="Q4912">
        <v>298.83333333333331</v>
      </c>
      <c r="R4912">
        <v>37.476861548362855</v>
      </c>
      <c r="S4912">
        <v>178.66666666666666</v>
      </c>
      <c r="T4912">
        <v>39.889240593818236</v>
      </c>
      <c r="U4912">
        <v>-0.43648730587121332</v>
      </c>
    </row>
    <row r="4913" spans="16:21" x14ac:dyDescent="0.3">
      <c r="P4913">
        <f t="shared" si="79"/>
        <v>4909</v>
      </c>
      <c r="Q4913">
        <v>307.75</v>
      </c>
      <c r="R4913">
        <v>45.738634952004496</v>
      </c>
      <c r="S4913">
        <v>205.83333333333334</v>
      </c>
      <c r="T4913">
        <v>33.520233600111773</v>
      </c>
      <c r="U4913">
        <v>0.13190142553389778</v>
      </c>
    </row>
    <row r="4914" spans="16:21" x14ac:dyDescent="0.3">
      <c r="P4914">
        <f t="shared" si="79"/>
        <v>4910</v>
      </c>
      <c r="Q4914">
        <v>331.33333333333331</v>
      </c>
      <c r="R4914">
        <v>48.157569655782282</v>
      </c>
      <c r="S4914">
        <v>172.5</v>
      </c>
      <c r="T4914">
        <v>44.902925598147021</v>
      </c>
      <c r="U4914">
        <v>3.5061796610423031E-2</v>
      </c>
    </row>
    <row r="4915" spans="16:21" x14ac:dyDescent="0.3">
      <c r="P4915">
        <f t="shared" si="79"/>
        <v>4911</v>
      </c>
      <c r="Q4915">
        <v>320.5</v>
      </c>
      <c r="R4915">
        <v>37.628567484148142</v>
      </c>
      <c r="S4915">
        <v>195</v>
      </c>
      <c r="T4915">
        <v>39.406967542670557</v>
      </c>
      <c r="U4915">
        <v>-0.25951644420981845</v>
      </c>
    </row>
    <row r="4916" spans="16:21" x14ac:dyDescent="0.3">
      <c r="P4916">
        <f t="shared" si="79"/>
        <v>4912</v>
      </c>
      <c r="Q4916">
        <v>331.58333333333331</v>
      </c>
      <c r="R4916">
        <v>46.693309494135868</v>
      </c>
      <c r="S4916">
        <v>183</v>
      </c>
      <c r="T4916">
        <v>37.615277360523223</v>
      </c>
      <c r="U4916">
        <v>-7.2928852942068176E-2</v>
      </c>
    </row>
    <row r="4917" spans="16:21" x14ac:dyDescent="0.3">
      <c r="P4917">
        <f t="shared" si="79"/>
        <v>4913</v>
      </c>
      <c r="Q4917">
        <v>331.41666666666669</v>
      </c>
      <c r="R4917">
        <v>48.033053644591966</v>
      </c>
      <c r="S4917">
        <v>187.41666666666666</v>
      </c>
      <c r="T4917">
        <v>35.384789575936935</v>
      </c>
      <c r="U4917">
        <v>0.13777877190347895</v>
      </c>
    </row>
    <row r="4918" spans="16:21" x14ac:dyDescent="0.3">
      <c r="P4918">
        <f t="shared" si="79"/>
        <v>4914</v>
      </c>
      <c r="Q4918">
        <v>333.16666666666669</v>
      </c>
      <c r="R4918">
        <v>35.342051525917576</v>
      </c>
      <c r="S4918">
        <v>203.33333333333334</v>
      </c>
      <c r="T4918">
        <v>37.04624464671479</v>
      </c>
      <c r="U4918">
        <v>-0.27306026404158429</v>
      </c>
    </row>
    <row r="4919" spans="16:21" x14ac:dyDescent="0.3">
      <c r="P4919">
        <f t="shared" si="79"/>
        <v>4915</v>
      </c>
      <c r="Q4919">
        <v>327.33333333333331</v>
      </c>
      <c r="R4919">
        <v>40.875272216682369</v>
      </c>
      <c r="S4919">
        <v>181.16666666666666</v>
      </c>
      <c r="T4919">
        <v>33.852174183790602</v>
      </c>
      <c r="U4919">
        <v>0.1136158188208604</v>
      </c>
    </row>
    <row r="4920" spans="16:21" x14ac:dyDescent="0.3">
      <c r="P4920">
        <f t="shared" si="79"/>
        <v>4916</v>
      </c>
      <c r="Q4920">
        <v>332.58333333333331</v>
      </c>
      <c r="R4920">
        <v>37.239906096291556</v>
      </c>
      <c r="S4920">
        <v>193.83333333333334</v>
      </c>
      <c r="T4920">
        <v>43.699039584481284</v>
      </c>
      <c r="U4920">
        <v>0.11899821034435683</v>
      </c>
    </row>
    <row r="4921" spans="16:21" x14ac:dyDescent="0.3">
      <c r="P4921">
        <f t="shared" si="79"/>
        <v>4917</v>
      </c>
      <c r="Q4921">
        <v>317.5</v>
      </c>
      <c r="R4921">
        <v>41.315856520227193</v>
      </c>
      <c r="S4921">
        <v>188.33333333333334</v>
      </c>
      <c r="T4921">
        <v>51.531690749626613</v>
      </c>
      <c r="U4921">
        <v>-0.25918200996276991</v>
      </c>
    </row>
    <row r="4922" spans="16:21" x14ac:dyDescent="0.3">
      <c r="P4922">
        <f t="shared" si="79"/>
        <v>4918</v>
      </c>
      <c r="Q4922">
        <v>326.08333333333331</v>
      </c>
      <c r="R4922">
        <v>49.408240632755273</v>
      </c>
      <c r="S4922">
        <v>180.66666666666666</v>
      </c>
      <c r="T4922">
        <v>44.110055199432381</v>
      </c>
      <c r="U4922">
        <v>0.36504344162415392</v>
      </c>
    </row>
    <row r="4923" spans="16:21" x14ac:dyDescent="0.3">
      <c r="P4923">
        <f t="shared" si="79"/>
        <v>4919</v>
      </c>
      <c r="Q4923">
        <v>346.41666666666669</v>
      </c>
      <c r="R4923">
        <v>42.660303739560064</v>
      </c>
      <c r="S4923">
        <v>193.66666666666666</v>
      </c>
      <c r="T4923">
        <v>45.61366089896822</v>
      </c>
      <c r="U4923">
        <v>-0.48252374264025893</v>
      </c>
    </row>
    <row r="4924" spans="16:21" x14ac:dyDescent="0.3">
      <c r="P4924">
        <f t="shared" si="79"/>
        <v>4920</v>
      </c>
      <c r="Q4924">
        <v>345.5</v>
      </c>
      <c r="R4924">
        <v>48.653692749695971</v>
      </c>
      <c r="S4924">
        <v>180.41666666666666</v>
      </c>
      <c r="T4924">
        <v>39.072097305862528</v>
      </c>
      <c r="U4924">
        <v>0.31196469625410345</v>
      </c>
    </row>
    <row r="4925" spans="16:21" x14ac:dyDescent="0.3">
      <c r="P4925">
        <f t="shared" si="79"/>
        <v>4921</v>
      </c>
      <c r="Q4925">
        <v>305.5</v>
      </c>
      <c r="R4925">
        <v>50.325305400328801</v>
      </c>
      <c r="S4925">
        <v>185.75</v>
      </c>
      <c r="T4925">
        <v>43.566302657819463</v>
      </c>
      <c r="U4925">
        <v>-0.11466842682867132</v>
      </c>
    </row>
    <row r="4926" spans="16:21" x14ac:dyDescent="0.3">
      <c r="P4926">
        <f t="shared" si="79"/>
        <v>4922</v>
      </c>
      <c r="Q4926">
        <v>331.83333333333331</v>
      </c>
      <c r="R4926">
        <v>36.067697291049718</v>
      </c>
      <c r="S4926">
        <v>189.91666666666666</v>
      </c>
      <c r="T4926">
        <v>53.311193321227911</v>
      </c>
      <c r="U4926">
        <v>0.15034010612652743</v>
      </c>
    </row>
    <row r="4927" spans="16:21" x14ac:dyDescent="0.3">
      <c r="P4927">
        <f t="shared" si="79"/>
        <v>4923</v>
      </c>
      <c r="Q4927">
        <v>305</v>
      </c>
      <c r="R4927">
        <v>60.706447163976968</v>
      </c>
      <c r="S4927">
        <v>178.33333333333334</v>
      </c>
      <c r="T4927">
        <v>40.953040365173337</v>
      </c>
      <c r="U4927">
        <v>-4.3697264863848929E-2</v>
      </c>
    </row>
    <row r="4928" spans="16:21" x14ac:dyDescent="0.3">
      <c r="P4928">
        <f t="shared" si="79"/>
        <v>4924</v>
      </c>
      <c r="Q4928">
        <v>317.66666666666669</v>
      </c>
      <c r="R4928">
        <v>54.73129955989679</v>
      </c>
      <c r="S4928">
        <v>163.41666666666666</v>
      </c>
      <c r="T4928">
        <v>50.908935335260146</v>
      </c>
      <c r="U4928">
        <v>-4.9995485357853683E-2</v>
      </c>
    </row>
    <row r="4929" spans="16:21" x14ac:dyDescent="0.3">
      <c r="P4929">
        <f t="shared" si="79"/>
        <v>4925</v>
      </c>
      <c r="Q4929">
        <v>345.33333333333331</v>
      </c>
      <c r="R4929">
        <v>46.587812166104662</v>
      </c>
      <c r="S4929">
        <v>198</v>
      </c>
      <c r="T4929">
        <v>40.149719799769464</v>
      </c>
      <c r="U4929">
        <v>2.4252305256237006E-2</v>
      </c>
    </row>
    <row r="4930" spans="16:21" x14ac:dyDescent="0.3">
      <c r="P4930">
        <f t="shared" si="79"/>
        <v>4926</v>
      </c>
      <c r="Q4930">
        <v>321.08333333333331</v>
      </c>
      <c r="R4930">
        <v>50.805258019463395</v>
      </c>
      <c r="S4930">
        <v>187.41666666666666</v>
      </c>
      <c r="T4930">
        <v>39.690755354440689</v>
      </c>
      <c r="U4930">
        <v>-7.0573107821257017E-2</v>
      </c>
    </row>
    <row r="4931" spans="16:21" x14ac:dyDescent="0.3">
      <c r="P4931">
        <f t="shared" si="79"/>
        <v>4927</v>
      </c>
      <c r="Q4931">
        <v>322.91666666666669</v>
      </c>
      <c r="R4931">
        <v>41.337762470416962</v>
      </c>
      <c r="S4931">
        <v>154.08333333333334</v>
      </c>
      <c r="T4931">
        <v>46.390552199055954</v>
      </c>
      <c r="U4931">
        <v>0.10799419562644395</v>
      </c>
    </row>
    <row r="4932" spans="16:21" x14ac:dyDescent="0.3">
      <c r="P4932">
        <f t="shared" si="79"/>
        <v>4928</v>
      </c>
      <c r="Q4932">
        <v>303.58333333333331</v>
      </c>
      <c r="R4932">
        <v>51.583045722995202</v>
      </c>
      <c r="S4932">
        <v>180.91666666666666</v>
      </c>
      <c r="T4932">
        <v>47.248777441294408</v>
      </c>
      <c r="U4932">
        <v>-0.31605911548283089</v>
      </c>
    </row>
    <row r="4933" spans="16:21" x14ac:dyDescent="0.3">
      <c r="P4933">
        <f t="shared" si="79"/>
        <v>4929</v>
      </c>
      <c r="Q4933">
        <v>295.75</v>
      </c>
      <c r="R4933">
        <v>35.721460318311834</v>
      </c>
      <c r="S4933">
        <v>199.16666666666666</v>
      </c>
      <c r="T4933">
        <v>45.946279567127171</v>
      </c>
      <c r="U4933">
        <v>-6.2617875083885013E-2</v>
      </c>
    </row>
    <row r="4934" spans="16:21" x14ac:dyDescent="0.3">
      <c r="P4934">
        <f t="shared" ref="P4934:P4997" si="80">P4933+1</f>
        <v>4930</v>
      </c>
      <c r="Q4934">
        <v>347.58333333333331</v>
      </c>
      <c r="R4934">
        <v>37.120095839740529</v>
      </c>
      <c r="S4934">
        <v>199.58333333333334</v>
      </c>
      <c r="T4934">
        <v>31.830398087743802</v>
      </c>
      <c r="U4934">
        <v>-0.13619145783159686</v>
      </c>
    </row>
    <row r="4935" spans="16:21" x14ac:dyDescent="0.3">
      <c r="P4935">
        <f t="shared" si="80"/>
        <v>4931</v>
      </c>
      <c r="Q4935">
        <v>321.66666666666669</v>
      </c>
      <c r="R4935">
        <v>54.807652639743608</v>
      </c>
      <c r="S4935">
        <v>196.5</v>
      </c>
      <c r="T4935">
        <v>47.164123499271618</v>
      </c>
      <c r="U4935">
        <v>2.2402360272606944E-2</v>
      </c>
    </row>
    <row r="4936" spans="16:21" x14ac:dyDescent="0.3">
      <c r="P4936">
        <f t="shared" si="80"/>
        <v>4932</v>
      </c>
      <c r="Q4936">
        <v>316.5</v>
      </c>
      <c r="R4936">
        <v>39.912404086950211</v>
      </c>
      <c r="S4936">
        <v>192.08333333333334</v>
      </c>
      <c r="T4936">
        <v>52.371849366435477</v>
      </c>
      <c r="U4936">
        <v>0.51186982699265493</v>
      </c>
    </row>
    <row r="4937" spans="16:21" x14ac:dyDescent="0.3">
      <c r="P4937">
        <f t="shared" si="80"/>
        <v>4933</v>
      </c>
      <c r="Q4937">
        <v>314.91666666666669</v>
      </c>
      <c r="R4937">
        <v>50.747966073588287</v>
      </c>
      <c r="S4937">
        <v>187.58333333333334</v>
      </c>
      <c r="T4937">
        <v>45.753208200147697</v>
      </c>
      <c r="U4937">
        <v>-4.7509130019121021E-2</v>
      </c>
    </row>
    <row r="4938" spans="16:21" x14ac:dyDescent="0.3">
      <c r="P4938">
        <f t="shared" si="80"/>
        <v>4934</v>
      </c>
      <c r="Q4938">
        <v>350.16666666666669</v>
      </c>
      <c r="R4938">
        <v>30.992178876535146</v>
      </c>
      <c r="S4938">
        <v>191.33333333333334</v>
      </c>
      <c r="T4938">
        <v>41.796766585104386</v>
      </c>
      <c r="U4938">
        <v>0.3639761652341969</v>
      </c>
    </row>
    <row r="4939" spans="16:21" x14ac:dyDescent="0.3">
      <c r="P4939">
        <f t="shared" si="80"/>
        <v>4935</v>
      </c>
      <c r="Q4939">
        <v>303.5</v>
      </c>
      <c r="R4939">
        <v>49.740234308765665</v>
      </c>
      <c r="S4939">
        <v>202.33333333333334</v>
      </c>
      <c r="T4939">
        <v>43.942800285936478</v>
      </c>
      <c r="U4939">
        <v>7.3950908804763127E-2</v>
      </c>
    </row>
    <row r="4940" spans="16:21" x14ac:dyDescent="0.3">
      <c r="P4940">
        <f t="shared" si="80"/>
        <v>4936</v>
      </c>
      <c r="Q4940">
        <v>309.16666666666669</v>
      </c>
      <c r="R4940">
        <v>53.194041589317763</v>
      </c>
      <c r="S4940">
        <v>203.25</v>
      </c>
      <c r="T4940">
        <v>39.254704408284852</v>
      </c>
      <c r="U4940">
        <v>3.6548816239570556E-2</v>
      </c>
    </row>
    <row r="4941" spans="16:21" x14ac:dyDescent="0.3">
      <c r="P4941">
        <f t="shared" si="80"/>
        <v>4937</v>
      </c>
      <c r="Q4941">
        <v>328.83333333333331</v>
      </c>
      <c r="R4941">
        <v>56.110010990315622</v>
      </c>
      <c r="S4941">
        <v>194.41666666666666</v>
      </c>
      <c r="T4941">
        <v>34.971308586360138</v>
      </c>
      <c r="U4941">
        <v>-0.4047398705730304</v>
      </c>
    </row>
    <row r="4942" spans="16:21" x14ac:dyDescent="0.3">
      <c r="P4942">
        <f t="shared" si="80"/>
        <v>4938</v>
      </c>
      <c r="Q4942">
        <v>326.16666666666669</v>
      </c>
      <c r="R4942">
        <v>35.971790294197255</v>
      </c>
      <c r="S4942">
        <v>181.83333333333334</v>
      </c>
      <c r="T4942">
        <v>53.070850299530278</v>
      </c>
      <c r="U4942">
        <v>0.3665944855333777</v>
      </c>
    </row>
    <row r="4943" spans="16:21" x14ac:dyDescent="0.3">
      <c r="P4943">
        <f t="shared" si="80"/>
        <v>4939</v>
      </c>
      <c r="Q4943">
        <v>339.91666666666669</v>
      </c>
      <c r="R4943">
        <v>51.869518695443638</v>
      </c>
      <c r="S4943">
        <v>179.58333333333334</v>
      </c>
      <c r="T4943">
        <v>48.646140337101478</v>
      </c>
      <c r="U4943">
        <v>0.22635232837280617</v>
      </c>
    </row>
    <row r="4944" spans="16:21" x14ac:dyDescent="0.3">
      <c r="P4944">
        <f t="shared" si="80"/>
        <v>4940</v>
      </c>
      <c r="Q4944">
        <v>338.83333333333331</v>
      </c>
      <c r="R4944">
        <v>35.539563954283487</v>
      </c>
      <c r="S4944">
        <v>189</v>
      </c>
      <c r="T4944">
        <v>42.633746769857837</v>
      </c>
      <c r="U4944">
        <v>0.39431134559183645</v>
      </c>
    </row>
    <row r="4945" spans="16:21" x14ac:dyDescent="0.3">
      <c r="P4945">
        <f t="shared" si="80"/>
        <v>4941</v>
      </c>
      <c r="Q4945">
        <v>331.58333333333331</v>
      </c>
      <c r="R4945">
        <v>39.241578907474178</v>
      </c>
      <c r="S4945">
        <v>206.08333333333334</v>
      </c>
      <c r="T4945">
        <v>42.399524725752514</v>
      </c>
      <c r="U4945">
        <v>3.0675041190462358E-2</v>
      </c>
    </row>
    <row r="4946" spans="16:21" x14ac:dyDescent="0.3">
      <c r="P4946">
        <f t="shared" si="80"/>
        <v>4942</v>
      </c>
      <c r="Q4946">
        <v>320.41666666666669</v>
      </c>
      <c r="R4946">
        <v>42.906787624365812</v>
      </c>
      <c r="S4946">
        <v>185.83333333333334</v>
      </c>
      <c r="T4946">
        <v>43.563607274741159</v>
      </c>
      <c r="U4946">
        <v>8.7244803698956208E-2</v>
      </c>
    </row>
    <row r="4947" spans="16:21" x14ac:dyDescent="0.3">
      <c r="P4947">
        <f t="shared" si="80"/>
        <v>4943</v>
      </c>
      <c r="Q4947">
        <v>351.75</v>
      </c>
      <c r="R4947">
        <v>28.822734082664677</v>
      </c>
      <c r="S4947">
        <v>169.25</v>
      </c>
      <c r="T4947">
        <v>33.311545909925748</v>
      </c>
      <c r="U4947">
        <v>-0.16666780088690367</v>
      </c>
    </row>
    <row r="4948" spans="16:21" x14ac:dyDescent="0.3">
      <c r="P4948">
        <f t="shared" si="80"/>
        <v>4944</v>
      </c>
      <c r="Q4948">
        <v>337.58333333333331</v>
      </c>
      <c r="R4948">
        <v>44.278988108117318</v>
      </c>
      <c r="S4948">
        <v>191.08333333333334</v>
      </c>
      <c r="T4948">
        <v>41.64887498935343</v>
      </c>
      <c r="U4948">
        <v>-0.23516779062974699</v>
      </c>
    </row>
    <row r="4949" spans="16:21" x14ac:dyDescent="0.3">
      <c r="P4949">
        <f t="shared" si="80"/>
        <v>4945</v>
      </c>
      <c r="Q4949">
        <v>317.25</v>
      </c>
      <c r="R4949">
        <v>46.855920359408934</v>
      </c>
      <c r="S4949">
        <v>184</v>
      </c>
      <c r="T4949">
        <v>42.398541998945717</v>
      </c>
      <c r="U4949">
        <v>0.14762376680852629</v>
      </c>
    </row>
    <row r="4950" spans="16:21" x14ac:dyDescent="0.3">
      <c r="P4950">
        <f t="shared" si="80"/>
        <v>4946</v>
      </c>
      <c r="Q4950">
        <v>349.5</v>
      </c>
      <c r="R4950">
        <v>32.143145741850134</v>
      </c>
      <c r="S4950">
        <v>159.08333333333334</v>
      </c>
      <c r="T4950">
        <v>36.50269811530336</v>
      </c>
      <c r="U4950">
        <v>-5.6832150367970902E-2</v>
      </c>
    </row>
    <row r="4951" spans="16:21" x14ac:dyDescent="0.3">
      <c r="P4951">
        <f t="shared" si="80"/>
        <v>4947</v>
      </c>
      <c r="Q4951">
        <v>310.41666666666669</v>
      </c>
      <c r="R4951">
        <v>61.078873498770385</v>
      </c>
      <c r="S4951">
        <v>209.5</v>
      </c>
      <c r="T4951">
        <v>42.845387998328043</v>
      </c>
      <c r="U4951">
        <v>0.22081586220055774</v>
      </c>
    </row>
    <row r="4952" spans="16:21" x14ac:dyDescent="0.3">
      <c r="P4952">
        <f t="shared" si="80"/>
        <v>4948</v>
      </c>
      <c r="Q4952">
        <v>318.41666666666669</v>
      </c>
      <c r="R4952">
        <v>58.13692041337864</v>
      </c>
      <c r="S4952">
        <v>160.58333333333334</v>
      </c>
      <c r="T4952">
        <v>48.165355964131699</v>
      </c>
      <c r="U4952">
        <v>-2.2950319643823189E-2</v>
      </c>
    </row>
    <row r="4953" spans="16:21" x14ac:dyDescent="0.3">
      <c r="P4953">
        <f t="shared" si="80"/>
        <v>4949</v>
      </c>
      <c r="Q4953">
        <v>307.08333333333331</v>
      </c>
      <c r="R4953">
        <v>53.297549548537361</v>
      </c>
      <c r="S4953">
        <v>183.25</v>
      </c>
      <c r="T4953">
        <v>47.772424529790669</v>
      </c>
      <c r="U4953">
        <v>-0.26986343407477109</v>
      </c>
    </row>
    <row r="4954" spans="16:21" x14ac:dyDescent="0.3">
      <c r="P4954">
        <f t="shared" si="80"/>
        <v>4950</v>
      </c>
      <c r="Q4954">
        <v>320.75</v>
      </c>
      <c r="R4954">
        <v>48.210004619939063</v>
      </c>
      <c r="S4954">
        <v>164.83333333333334</v>
      </c>
      <c r="T4954">
        <v>42.428192456803025</v>
      </c>
      <c r="U4954">
        <v>-0.1793992274037563</v>
      </c>
    </row>
    <row r="4955" spans="16:21" x14ac:dyDescent="0.3">
      <c r="P4955">
        <f t="shared" si="80"/>
        <v>4951</v>
      </c>
      <c r="Q4955">
        <v>318.83333333333331</v>
      </c>
      <c r="R4955">
        <v>47.112695323087465</v>
      </c>
      <c r="S4955">
        <v>178.41666666666666</v>
      </c>
      <c r="T4955">
        <v>41.692507138755197</v>
      </c>
      <c r="U4955">
        <v>0.72282328752745595</v>
      </c>
    </row>
    <row r="4956" spans="16:21" x14ac:dyDescent="0.3">
      <c r="P4956">
        <f t="shared" si="80"/>
        <v>4952</v>
      </c>
      <c r="Q4956">
        <v>330.83333333333331</v>
      </c>
      <c r="R4956">
        <v>54.960867621399288</v>
      </c>
      <c r="S4956">
        <v>195.41666666666666</v>
      </c>
      <c r="T4956">
        <v>49.461570635160498</v>
      </c>
      <c r="U4956">
        <v>0.14569906960496382</v>
      </c>
    </row>
    <row r="4957" spans="16:21" x14ac:dyDescent="0.3">
      <c r="P4957">
        <f t="shared" si="80"/>
        <v>4953</v>
      </c>
      <c r="Q4957">
        <v>328</v>
      </c>
      <c r="R4957">
        <v>35.120571542253487</v>
      </c>
      <c r="S4957">
        <v>209.41666666666666</v>
      </c>
      <c r="T4957">
        <v>33.432315160181375</v>
      </c>
      <c r="U4957">
        <v>-6.3488218409254144E-2</v>
      </c>
    </row>
    <row r="4958" spans="16:21" x14ac:dyDescent="0.3">
      <c r="P4958">
        <f t="shared" si="80"/>
        <v>4954</v>
      </c>
      <c r="Q4958">
        <v>303.58333333333331</v>
      </c>
      <c r="R4958">
        <v>39.137190713817262</v>
      </c>
      <c r="S4958">
        <v>195.91666666666666</v>
      </c>
      <c r="T4958">
        <v>35.173487777362141</v>
      </c>
      <c r="U4958">
        <v>0.51580518309832935</v>
      </c>
    </row>
    <row r="4959" spans="16:21" x14ac:dyDescent="0.3">
      <c r="P4959">
        <f t="shared" si="80"/>
        <v>4955</v>
      </c>
      <c r="Q4959">
        <v>368</v>
      </c>
      <c r="R4959">
        <v>28.258546575247895</v>
      </c>
      <c r="S4959">
        <v>200.58333333333334</v>
      </c>
      <c r="T4959">
        <v>40.060087444495274</v>
      </c>
      <c r="U4959">
        <v>0.15731858696059378</v>
      </c>
    </row>
    <row r="4960" spans="16:21" x14ac:dyDescent="0.3">
      <c r="P4960">
        <f t="shared" si="80"/>
        <v>4956</v>
      </c>
      <c r="Q4960">
        <v>326.66666666666669</v>
      </c>
      <c r="R4960">
        <v>54.145147240514333</v>
      </c>
      <c r="S4960">
        <v>192.16666666666666</v>
      </c>
      <c r="T4960">
        <v>53.332291656493958</v>
      </c>
      <c r="U4960">
        <v>-0.10421476594799743</v>
      </c>
    </row>
    <row r="4961" spans="16:21" x14ac:dyDescent="0.3">
      <c r="P4961">
        <f t="shared" si="80"/>
        <v>4957</v>
      </c>
      <c r="Q4961">
        <v>306.58333333333331</v>
      </c>
      <c r="R4961">
        <v>61.233470249430468</v>
      </c>
      <c r="S4961">
        <v>178.08333333333334</v>
      </c>
      <c r="T4961">
        <v>35.353946245808501</v>
      </c>
      <c r="U4961">
        <v>-0.26235696762564986</v>
      </c>
    </row>
    <row r="4962" spans="16:21" x14ac:dyDescent="0.3">
      <c r="P4962">
        <f t="shared" si="80"/>
        <v>4958</v>
      </c>
      <c r="Q4962">
        <v>306.08333333333331</v>
      </c>
      <c r="R4962">
        <v>48.460777642305501</v>
      </c>
      <c r="S4962">
        <v>205.58333333333334</v>
      </c>
      <c r="T4962">
        <v>44.239962052698964</v>
      </c>
      <c r="U4962">
        <v>-7.1517116284959617E-2</v>
      </c>
    </row>
    <row r="4963" spans="16:21" x14ac:dyDescent="0.3">
      <c r="P4963">
        <f t="shared" si="80"/>
        <v>4959</v>
      </c>
      <c r="Q4963">
        <v>305.25</v>
      </c>
      <c r="R4963">
        <v>52.442392636630771</v>
      </c>
      <c r="S4963">
        <v>167.66666666666666</v>
      </c>
      <c r="T4963">
        <v>36.474981047620084</v>
      </c>
      <c r="U4963">
        <v>-0.61203768379336698</v>
      </c>
    </row>
    <row r="4964" spans="16:21" x14ac:dyDescent="0.3">
      <c r="P4964">
        <f t="shared" si="80"/>
        <v>4960</v>
      </c>
      <c r="Q4964">
        <v>303.5</v>
      </c>
      <c r="R4964">
        <v>46.087860756287107</v>
      </c>
      <c r="S4964">
        <v>190.41666666666666</v>
      </c>
      <c r="T4964">
        <v>38.848091876233049</v>
      </c>
      <c r="U4964">
        <v>-0.32625561927183583</v>
      </c>
    </row>
    <row r="4965" spans="16:21" x14ac:dyDescent="0.3">
      <c r="P4965">
        <f t="shared" si="80"/>
        <v>4961</v>
      </c>
      <c r="Q4965">
        <v>346.25</v>
      </c>
      <c r="R4965">
        <v>31.270447855617757</v>
      </c>
      <c r="S4965">
        <v>193.66666666666666</v>
      </c>
      <c r="T4965">
        <v>44.705772117323534</v>
      </c>
      <c r="U4965">
        <v>0.44909289845350503</v>
      </c>
    </row>
    <row r="4966" spans="16:21" x14ac:dyDescent="0.3">
      <c r="P4966">
        <f t="shared" si="80"/>
        <v>4962</v>
      </c>
      <c r="Q4966">
        <v>331.58333333333331</v>
      </c>
      <c r="R4966">
        <v>42.292183531697617</v>
      </c>
      <c r="S4966">
        <v>155.83333333333334</v>
      </c>
      <c r="T4966">
        <v>41.850020817488776</v>
      </c>
      <c r="U4966">
        <v>0.30397559681708758</v>
      </c>
    </row>
    <row r="4967" spans="16:21" x14ac:dyDescent="0.3">
      <c r="P4967">
        <f t="shared" si="80"/>
        <v>4963</v>
      </c>
      <c r="Q4967">
        <v>302.75</v>
      </c>
      <c r="R4967">
        <v>40.758992315137704</v>
      </c>
      <c r="S4967">
        <v>184.91666666666666</v>
      </c>
      <c r="T4967">
        <v>41.596455997057653</v>
      </c>
      <c r="U4967">
        <v>0.27430698007213639</v>
      </c>
    </row>
    <row r="4968" spans="16:21" x14ac:dyDescent="0.3">
      <c r="P4968">
        <f t="shared" si="80"/>
        <v>4964</v>
      </c>
      <c r="Q4968">
        <v>348.5</v>
      </c>
      <c r="R4968">
        <v>40.551874746484231</v>
      </c>
      <c r="S4968">
        <v>168.83333333333334</v>
      </c>
      <c r="T4968">
        <v>39.383506777083831</v>
      </c>
      <c r="U4968">
        <v>-0.34677029573570972</v>
      </c>
    </row>
    <row r="4969" spans="16:21" x14ac:dyDescent="0.3">
      <c r="P4969">
        <f t="shared" si="80"/>
        <v>4965</v>
      </c>
      <c r="Q4969">
        <v>320.58333333333331</v>
      </c>
      <c r="R4969">
        <v>43.94099004415596</v>
      </c>
      <c r="S4969">
        <v>198.91666666666666</v>
      </c>
      <c r="T4969">
        <v>40.43953586041836</v>
      </c>
      <c r="U4969">
        <v>-1.8899390556598259E-2</v>
      </c>
    </row>
    <row r="4970" spans="16:21" x14ac:dyDescent="0.3">
      <c r="P4970">
        <f t="shared" si="80"/>
        <v>4966</v>
      </c>
      <c r="Q4970">
        <v>343.66666666666669</v>
      </c>
      <c r="R4970">
        <v>52.91903478356582</v>
      </c>
      <c r="S4970">
        <v>193</v>
      </c>
      <c r="T4970">
        <v>43.146684271637419</v>
      </c>
      <c r="U4970">
        <v>0.14866963918923118</v>
      </c>
    </row>
    <row r="4971" spans="16:21" x14ac:dyDescent="0.3">
      <c r="P4971">
        <f t="shared" si="80"/>
        <v>4967</v>
      </c>
      <c r="Q4971">
        <v>333.5</v>
      </c>
      <c r="R4971">
        <v>47.651194776588376</v>
      </c>
      <c r="S4971">
        <v>180.08333333333334</v>
      </c>
      <c r="T4971">
        <v>30.446550284760111</v>
      </c>
      <c r="U4971">
        <v>-0.25706563175088876</v>
      </c>
    </row>
    <row r="4972" spans="16:21" x14ac:dyDescent="0.3">
      <c r="P4972">
        <f t="shared" si="80"/>
        <v>4968</v>
      </c>
      <c r="Q4972">
        <v>321.91666666666669</v>
      </c>
      <c r="R4972">
        <v>48.962802826289142</v>
      </c>
      <c r="S4972">
        <v>208</v>
      </c>
      <c r="T4972">
        <v>32.646870934565563</v>
      </c>
      <c r="U4972">
        <v>0.22578234985842438</v>
      </c>
    </row>
    <row r="4973" spans="16:21" x14ac:dyDescent="0.3">
      <c r="P4973">
        <f t="shared" si="80"/>
        <v>4969</v>
      </c>
      <c r="Q4973">
        <v>332.83333333333331</v>
      </c>
      <c r="R4973">
        <v>54.863190729027998</v>
      </c>
      <c r="S4973">
        <v>200.66666666666666</v>
      </c>
      <c r="T4973">
        <v>47.97410917896395</v>
      </c>
      <c r="U4973">
        <v>-0.32435138670398445</v>
      </c>
    </row>
    <row r="4974" spans="16:21" x14ac:dyDescent="0.3">
      <c r="P4974">
        <f t="shared" si="80"/>
        <v>4970</v>
      </c>
      <c r="Q4974">
        <v>330.41666666666669</v>
      </c>
      <c r="R4974">
        <v>46.771122274196991</v>
      </c>
      <c r="S4974">
        <v>176.08333333333334</v>
      </c>
      <c r="T4974">
        <v>52.655757404853553</v>
      </c>
      <c r="U4974">
        <v>0.37875267758242875</v>
      </c>
    </row>
    <row r="4975" spans="16:21" x14ac:dyDescent="0.3">
      <c r="P4975">
        <f t="shared" si="80"/>
        <v>4971</v>
      </c>
      <c r="Q4975">
        <v>306.08333333333331</v>
      </c>
      <c r="R4975">
        <v>45.007995922610284</v>
      </c>
      <c r="S4975">
        <v>173.16666666666666</v>
      </c>
      <c r="T4975">
        <v>37.399157339396986</v>
      </c>
      <c r="U4975">
        <v>0.50723148038682608</v>
      </c>
    </row>
    <row r="4976" spans="16:21" x14ac:dyDescent="0.3">
      <c r="P4976">
        <f t="shared" si="80"/>
        <v>4972</v>
      </c>
      <c r="Q4976">
        <v>339.08333333333331</v>
      </c>
      <c r="R4976">
        <v>50.873208404162405</v>
      </c>
      <c r="S4976">
        <v>167.5</v>
      </c>
      <c r="T4976">
        <v>46.16078619150872</v>
      </c>
      <c r="U4976">
        <v>0.32036069924283544</v>
      </c>
    </row>
    <row r="4977" spans="16:21" x14ac:dyDescent="0.3">
      <c r="P4977">
        <f t="shared" si="80"/>
        <v>4973</v>
      </c>
      <c r="Q4977">
        <v>313.75</v>
      </c>
      <c r="R4977">
        <v>44.786615289513776</v>
      </c>
      <c r="S4977">
        <v>173.5</v>
      </c>
      <c r="T4977">
        <v>42.100529040079124</v>
      </c>
      <c r="U4977">
        <v>-3.3002358054407169E-2</v>
      </c>
    </row>
    <row r="4978" spans="16:21" x14ac:dyDescent="0.3">
      <c r="P4978">
        <f t="shared" si="80"/>
        <v>4974</v>
      </c>
      <c r="Q4978">
        <v>314.66666666666669</v>
      </c>
      <c r="R4978">
        <v>50.514324401074362</v>
      </c>
      <c r="S4978">
        <v>171.25</v>
      </c>
      <c r="T4978">
        <v>36.621218389939408</v>
      </c>
      <c r="U4978">
        <v>0.17337582999226403</v>
      </c>
    </row>
    <row r="4979" spans="16:21" x14ac:dyDescent="0.3">
      <c r="P4979">
        <f t="shared" si="80"/>
        <v>4975</v>
      </c>
      <c r="Q4979">
        <v>302.66666666666669</v>
      </c>
      <c r="R4979">
        <v>44.630469276927784</v>
      </c>
      <c r="S4979">
        <v>177.58333333333334</v>
      </c>
      <c r="T4979">
        <v>49.481784221034019</v>
      </c>
      <c r="U4979">
        <v>-0.58679658345488717</v>
      </c>
    </row>
    <row r="4980" spans="16:21" x14ac:dyDescent="0.3">
      <c r="P4980">
        <f t="shared" si="80"/>
        <v>4976</v>
      </c>
      <c r="Q4980">
        <v>341.66666666666669</v>
      </c>
      <c r="R4980">
        <v>42.82168807621877</v>
      </c>
      <c r="S4980">
        <v>179.75</v>
      </c>
      <c r="T4980">
        <v>39.802067100271884</v>
      </c>
      <c r="U4980">
        <v>-4.4270659942237875E-2</v>
      </c>
    </row>
    <row r="4981" spans="16:21" x14ac:dyDescent="0.3">
      <c r="P4981">
        <f t="shared" si="80"/>
        <v>4977</v>
      </c>
      <c r="Q4981">
        <v>314.83333333333331</v>
      </c>
      <c r="R4981">
        <v>37.032745542617405</v>
      </c>
      <c r="S4981">
        <v>174.41666666666666</v>
      </c>
      <c r="T4981">
        <v>41.578968314048005</v>
      </c>
      <c r="U4981">
        <v>-0.12346286259953565</v>
      </c>
    </row>
    <row r="4982" spans="16:21" x14ac:dyDescent="0.3">
      <c r="P4982">
        <f t="shared" si="80"/>
        <v>4978</v>
      </c>
      <c r="Q4982">
        <v>328.08333333333331</v>
      </c>
      <c r="R4982">
        <v>52.260637600628726</v>
      </c>
      <c r="S4982">
        <v>188.91666666666666</v>
      </c>
      <c r="T4982">
        <v>43.652467041255306</v>
      </c>
      <c r="U4982">
        <v>-0.35780611511108901</v>
      </c>
    </row>
    <row r="4983" spans="16:21" x14ac:dyDescent="0.3">
      <c r="P4983">
        <f t="shared" si="80"/>
        <v>4979</v>
      </c>
      <c r="Q4983">
        <v>324.91666666666669</v>
      </c>
      <c r="R4983">
        <v>52.333646978407813</v>
      </c>
      <c r="S4983">
        <v>173.5</v>
      </c>
      <c r="T4983">
        <v>43.585860926764688</v>
      </c>
      <c r="U4983">
        <v>0.31873880077643119</v>
      </c>
    </row>
    <row r="4984" spans="16:21" x14ac:dyDescent="0.3">
      <c r="P4984">
        <f t="shared" si="80"/>
        <v>4980</v>
      </c>
      <c r="Q4984">
        <v>337.58333333333331</v>
      </c>
      <c r="R4984">
        <v>47.658745898377013</v>
      </c>
      <c r="S4984">
        <v>176.83333333333334</v>
      </c>
      <c r="T4984">
        <v>29.411912655599394</v>
      </c>
      <c r="U4984">
        <v>-0.28658209861224748</v>
      </c>
    </row>
    <row r="4985" spans="16:21" x14ac:dyDescent="0.3">
      <c r="P4985">
        <f t="shared" si="80"/>
        <v>4981</v>
      </c>
      <c r="Q4985">
        <v>312.41666666666669</v>
      </c>
      <c r="R4985">
        <v>47.352562248680471</v>
      </c>
      <c r="S4985">
        <v>179.91666666666666</v>
      </c>
      <c r="T4985">
        <v>38.320320584475432</v>
      </c>
      <c r="U4985">
        <v>-2.6081043133531667E-2</v>
      </c>
    </row>
    <row r="4986" spans="16:21" x14ac:dyDescent="0.3">
      <c r="P4986">
        <f t="shared" si="80"/>
        <v>4982</v>
      </c>
      <c r="Q4986">
        <v>307.08333333333331</v>
      </c>
      <c r="R4986">
        <v>46.353303958604663</v>
      </c>
      <c r="S4986">
        <v>188.75</v>
      </c>
      <c r="T4986">
        <v>40.647319043874781</v>
      </c>
      <c r="U4986">
        <v>-0.23843800769101156</v>
      </c>
    </row>
    <row r="4987" spans="16:21" x14ac:dyDescent="0.3">
      <c r="P4987">
        <f t="shared" si="80"/>
        <v>4983</v>
      </c>
      <c r="Q4987">
        <v>334.58333333333331</v>
      </c>
      <c r="R4987">
        <v>43.376697416791494</v>
      </c>
      <c r="S4987">
        <v>187.91666666666666</v>
      </c>
      <c r="T4987">
        <v>50.247493530131507</v>
      </c>
      <c r="U4987">
        <v>0.34275243266312344</v>
      </c>
    </row>
    <row r="4988" spans="16:21" x14ac:dyDescent="0.3">
      <c r="P4988">
        <f t="shared" si="80"/>
        <v>4984</v>
      </c>
      <c r="Q4988">
        <v>326.16666666666669</v>
      </c>
      <c r="R4988">
        <v>56.706314115855456</v>
      </c>
      <c r="S4988">
        <v>169.41666666666666</v>
      </c>
      <c r="T4988">
        <v>51.184973528873854</v>
      </c>
      <c r="U4988">
        <v>-4.5159432344494335E-2</v>
      </c>
    </row>
    <row r="4989" spans="16:21" x14ac:dyDescent="0.3">
      <c r="P4989">
        <f t="shared" si="80"/>
        <v>4985</v>
      </c>
      <c r="Q4989">
        <v>293.41666666666669</v>
      </c>
      <c r="R4989">
        <v>46.574394708082238</v>
      </c>
      <c r="S4989">
        <v>208.33333333333334</v>
      </c>
      <c r="T4989">
        <v>41.716212966212865</v>
      </c>
      <c r="U4989">
        <v>0.22666749148892723</v>
      </c>
    </row>
    <row r="4990" spans="16:21" x14ac:dyDescent="0.3">
      <c r="P4990">
        <f t="shared" si="80"/>
        <v>4986</v>
      </c>
      <c r="Q4990">
        <v>309.08333333333331</v>
      </c>
      <c r="R4990">
        <v>50.66370106950945</v>
      </c>
      <c r="S4990">
        <v>188.75</v>
      </c>
      <c r="T4990">
        <v>42.614818165430755</v>
      </c>
      <c r="U4990">
        <v>0.23445985298868249</v>
      </c>
    </row>
    <row r="4991" spans="16:21" x14ac:dyDescent="0.3">
      <c r="P4991">
        <f t="shared" si="80"/>
        <v>4987</v>
      </c>
      <c r="Q4991">
        <v>293</v>
      </c>
      <c r="R4991">
        <v>48.00378772934107</v>
      </c>
      <c r="S4991">
        <v>177.08333333333334</v>
      </c>
      <c r="T4991">
        <v>40.320214495581482</v>
      </c>
      <c r="U4991">
        <v>-0.34320063422004832</v>
      </c>
    </row>
    <row r="4992" spans="16:21" x14ac:dyDescent="0.3">
      <c r="P4992">
        <f t="shared" si="80"/>
        <v>4988</v>
      </c>
      <c r="Q4992">
        <v>311.33333333333331</v>
      </c>
      <c r="R4992">
        <v>44.278731470154696</v>
      </c>
      <c r="S4992">
        <v>190.58333333333334</v>
      </c>
      <c r="T4992">
        <v>53.119861605332694</v>
      </c>
      <c r="U4992">
        <v>-0.10058150604966566</v>
      </c>
    </row>
    <row r="4993" spans="16:21" x14ac:dyDescent="0.3">
      <c r="P4993">
        <f t="shared" si="80"/>
        <v>4989</v>
      </c>
      <c r="Q4993">
        <v>303.75</v>
      </c>
      <c r="R4993">
        <v>52.553219778534114</v>
      </c>
      <c r="S4993">
        <v>181.83333333333334</v>
      </c>
      <c r="T4993">
        <v>46.921275138321448</v>
      </c>
      <c r="U4993">
        <v>-0.39025597064134154</v>
      </c>
    </row>
    <row r="4994" spans="16:21" x14ac:dyDescent="0.3">
      <c r="P4994">
        <f t="shared" si="80"/>
        <v>4990</v>
      </c>
      <c r="Q4994">
        <v>320.08333333333331</v>
      </c>
      <c r="R4994">
        <v>35.150218758748657</v>
      </c>
      <c r="S4994">
        <v>170.75</v>
      </c>
      <c r="T4994">
        <v>38.716040838156708</v>
      </c>
      <c r="U4994">
        <v>-7.8943059592753023E-2</v>
      </c>
    </row>
    <row r="4995" spans="16:21" x14ac:dyDescent="0.3">
      <c r="P4995">
        <f t="shared" si="80"/>
        <v>4991</v>
      </c>
      <c r="Q4995">
        <v>318.33333333333331</v>
      </c>
      <c r="R4995">
        <v>43.855824394638169</v>
      </c>
      <c r="S4995">
        <v>205</v>
      </c>
      <c r="T4995">
        <v>32.456964513868904</v>
      </c>
      <c r="U4995">
        <v>8.0152276310889323E-2</v>
      </c>
    </row>
    <row r="4996" spans="16:21" x14ac:dyDescent="0.3">
      <c r="P4996">
        <f t="shared" si="80"/>
        <v>4992</v>
      </c>
      <c r="Q4996">
        <v>307.41666666666669</v>
      </c>
      <c r="R4996">
        <v>55.334451430835763</v>
      </c>
      <c r="S4996">
        <v>180.66666666666666</v>
      </c>
      <c r="T4996">
        <v>42.60672873306909</v>
      </c>
      <c r="U4996">
        <v>-0.20877500581382233</v>
      </c>
    </row>
    <row r="4997" spans="16:21" x14ac:dyDescent="0.3">
      <c r="P4997">
        <f t="shared" si="80"/>
        <v>4993</v>
      </c>
      <c r="Q4997">
        <v>332.41666666666669</v>
      </c>
      <c r="R4997">
        <v>38.070409251885742</v>
      </c>
      <c r="S4997">
        <v>184</v>
      </c>
      <c r="T4997">
        <v>31.217710591032368</v>
      </c>
      <c r="U4997">
        <v>0.40609855544049694</v>
      </c>
    </row>
    <row r="4998" spans="16:21" x14ac:dyDescent="0.3">
      <c r="P4998">
        <f t="shared" ref="P4998:P5061" si="81">P4997+1</f>
        <v>4994</v>
      </c>
      <c r="Q4998">
        <v>319.16666666666669</v>
      </c>
      <c r="R4998">
        <v>44.04302304324586</v>
      </c>
      <c r="S4998">
        <v>203.16666666666666</v>
      </c>
      <c r="T4998">
        <v>35.411434551140381</v>
      </c>
      <c r="U4998">
        <v>-0.31186562904444554</v>
      </c>
    </row>
    <row r="4999" spans="16:21" x14ac:dyDescent="0.3">
      <c r="P4999">
        <f t="shared" si="81"/>
        <v>4995</v>
      </c>
      <c r="Q4999">
        <v>297.91666666666669</v>
      </c>
      <c r="R4999">
        <v>36.094467804091707</v>
      </c>
      <c r="S4999">
        <v>183.91666666666666</v>
      </c>
      <c r="T4999">
        <v>49.784003150580119</v>
      </c>
      <c r="U4999">
        <v>-0.55160245207422054</v>
      </c>
    </row>
    <row r="5000" spans="16:21" x14ac:dyDescent="0.3">
      <c r="P5000">
        <f t="shared" si="81"/>
        <v>4996</v>
      </c>
      <c r="Q5000">
        <v>322.08333333333331</v>
      </c>
      <c r="R5000">
        <v>48.129481294701037</v>
      </c>
      <c r="S5000">
        <v>197.16666666666666</v>
      </c>
      <c r="T5000">
        <v>41.168905594863574</v>
      </c>
      <c r="U5000">
        <v>0.10762767648301413</v>
      </c>
    </row>
    <row r="5001" spans="16:21" x14ac:dyDescent="0.3">
      <c r="P5001">
        <f t="shared" si="81"/>
        <v>4997</v>
      </c>
      <c r="Q5001">
        <v>308.41666666666669</v>
      </c>
      <c r="R5001">
        <v>44.577732585050235</v>
      </c>
      <c r="S5001">
        <v>184.33333333333334</v>
      </c>
      <c r="T5001">
        <v>50.471113850729857</v>
      </c>
      <c r="U5001">
        <v>0.24180330194187716</v>
      </c>
    </row>
    <row r="5002" spans="16:21" x14ac:dyDescent="0.3">
      <c r="P5002">
        <f t="shared" si="81"/>
        <v>4998</v>
      </c>
      <c r="Q5002">
        <v>315.83333333333331</v>
      </c>
      <c r="R5002">
        <v>53.962669475941453</v>
      </c>
      <c r="S5002">
        <v>161.58333333333334</v>
      </c>
      <c r="T5002">
        <v>43.878879436536003</v>
      </c>
      <c r="U5002">
        <v>0.19558318347183912</v>
      </c>
    </row>
    <row r="5003" spans="16:21" x14ac:dyDescent="0.3">
      <c r="P5003">
        <f t="shared" si="81"/>
        <v>4999</v>
      </c>
      <c r="Q5003">
        <v>347.25</v>
      </c>
      <c r="R5003">
        <v>33.809963566434618</v>
      </c>
      <c r="S5003">
        <v>188.16666666666666</v>
      </c>
      <c r="T5003">
        <v>46.062868764199656</v>
      </c>
      <c r="U5003">
        <v>8.7121625504544553E-2</v>
      </c>
    </row>
    <row r="5004" spans="16:21" x14ac:dyDescent="0.3">
      <c r="P5004">
        <f t="shared" si="81"/>
        <v>5000</v>
      </c>
      <c r="Q5004">
        <v>334.25</v>
      </c>
      <c r="R5004">
        <v>41.078915184401751</v>
      </c>
      <c r="S5004">
        <v>155.83333333333334</v>
      </c>
      <c r="T5004">
        <v>31.679742117101622</v>
      </c>
      <c r="U5004">
        <v>0.47470972386889232</v>
      </c>
    </row>
    <row r="5005" spans="16:21" x14ac:dyDescent="0.3">
      <c r="P5005">
        <f t="shared" si="81"/>
        <v>5001</v>
      </c>
      <c r="Q5005">
        <v>345.41666666666669</v>
      </c>
      <c r="R5005">
        <v>42.611262560146045</v>
      </c>
      <c r="S5005">
        <v>195.5</v>
      </c>
      <c r="T5005">
        <v>47.919439972444664</v>
      </c>
      <c r="U5005">
        <v>0.18024586987905836</v>
      </c>
    </row>
    <row r="5006" spans="16:21" x14ac:dyDescent="0.3">
      <c r="P5006">
        <f t="shared" si="81"/>
        <v>5002</v>
      </c>
      <c r="Q5006">
        <v>330.75</v>
      </c>
      <c r="R5006">
        <v>53.738635162152278</v>
      </c>
      <c r="S5006">
        <v>169.33333333333334</v>
      </c>
      <c r="T5006">
        <v>36.445060354490103</v>
      </c>
      <c r="U5006">
        <v>-2.7293506517555109E-2</v>
      </c>
    </row>
    <row r="5007" spans="16:21" x14ac:dyDescent="0.3">
      <c r="P5007">
        <f t="shared" si="81"/>
        <v>5003</v>
      </c>
      <c r="Q5007">
        <v>304.5</v>
      </c>
      <c r="R5007">
        <v>53.620721910300851</v>
      </c>
      <c r="S5007">
        <v>177.58333333333334</v>
      </c>
      <c r="T5007">
        <v>56.088336712292659</v>
      </c>
      <c r="U5007">
        <v>0.20504818345561374</v>
      </c>
    </row>
    <row r="5008" spans="16:21" x14ac:dyDescent="0.3">
      <c r="P5008">
        <f t="shared" si="81"/>
        <v>5004</v>
      </c>
      <c r="Q5008">
        <v>318.16666666666669</v>
      </c>
      <c r="R5008">
        <v>42.520226915783319</v>
      </c>
      <c r="S5008">
        <v>206.58333333333334</v>
      </c>
      <c r="T5008">
        <v>34.966109132684316</v>
      </c>
      <c r="U5008">
        <v>-0.37733901226962341</v>
      </c>
    </row>
    <row r="5009" spans="16:21" x14ac:dyDescent="0.3">
      <c r="P5009">
        <f t="shared" si="81"/>
        <v>5005</v>
      </c>
      <c r="Q5009">
        <v>328.75</v>
      </c>
      <c r="R5009">
        <v>52.381684863040718</v>
      </c>
      <c r="S5009">
        <v>196.83333333333334</v>
      </c>
      <c r="T5009">
        <v>44.298231717906475</v>
      </c>
      <c r="U5009">
        <v>-0.18337229077140349</v>
      </c>
    </row>
    <row r="5010" spans="16:21" x14ac:dyDescent="0.3">
      <c r="P5010">
        <f t="shared" si="81"/>
        <v>5006</v>
      </c>
      <c r="Q5010">
        <v>318.08333333333331</v>
      </c>
      <c r="R5010">
        <v>56.355137433525279</v>
      </c>
      <c r="S5010">
        <v>180.83333333333334</v>
      </c>
      <c r="T5010">
        <v>50.046947656145541</v>
      </c>
      <c r="U5010">
        <v>-0.16525149827172847</v>
      </c>
    </row>
    <row r="5011" spans="16:21" x14ac:dyDescent="0.3">
      <c r="P5011">
        <f t="shared" si="81"/>
        <v>5007</v>
      </c>
      <c r="Q5011">
        <v>312.41666666666669</v>
      </c>
      <c r="R5011">
        <v>56.928117886160727</v>
      </c>
      <c r="S5011">
        <v>181.33333333333334</v>
      </c>
      <c r="T5011">
        <v>37.755994908294412</v>
      </c>
      <c r="U5011">
        <v>-0.39379967093958779</v>
      </c>
    </row>
    <row r="5012" spans="16:21" x14ac:dyDescent="0.3">
      <c r="P5012">
        <f t="shared" si="81"/>
        <v>5008</v>
      </c>
      <c r="Q5012">
        <v>334</v>
      </c>
      <c r="R5012">
        <v>42.381385279174374</v>
      </c>
      <c r="S5012">
        <v>204.25</v>
      </c>
      <c r="T5012">
        <v>49.86367779893861</v>
      </c>
      <c r="U5012">
        <v>-0.3512830823261705</v>
      </c>
    </row>
    <row r="5013" spans="16:21" x14ac:dyDescent="0.3">
      <c r="P5013">
        <f t="shared" si="81"/>
        <v>5009</v>
      </c>
      <c r="Q5013">
        <v>321.16666666666669</v>
      </c>
      <c r="R5013">
        <v>50.188432809550797</v>
      </c>
      <c r="S5013">
        <v>205.08333333333334</v>
      </c>
      <c r="T5013">
        <v>45.139094793625191</v>
      </c>
      <c r="U5013">
        <v>-0.37937970006232047</v>
      </c>
    </row>
    <row r="5014" spans="16:21" x14ac:dyDescent="0.3">
      <c r="P5014">
        <f t="shared" si="81"/>
        <v>5010</v>
      </c>
      <c r="Q5014">
        <v>320.16666666666669</v>
      </c>
      <c r="R5014">
        <v>44.818489150092695</v>
      </c>
      <c r="S5014">
        <v>199.16666666666666</v>
      </c>
      <c r="T5014">
        <v>39.024079590411731</v>
      </c>
      <c r="U5014">
        <v>-0.35850783298007066</v>
      </c>
    </row>
    <row r="5015" spans="16:21" x14ac:dyDescent="0.3">
      <c r="P5015">
        <f t="shared" si="81"/>
        <v>5011</v>
      </c>
      <c r="Q5015">
        <v>322.25</v>
      </c>
      <c r="R5015">
        <v>43.857465416132662</v>
      </c>
      <c r="S5015">
        <v>171.83333333333334</v>
      </c>
      <c r="T5015">
        <v>44.158461216053475</v>
      </c>
      <c r="U5015">
        <v>0.4223022918518039</v>
      </c>
    </row>
    <row r="5016" spans="16:21" x14ac:dyDescent="0.3">
      <c r="P5016">
        <f t="shared" si="81"/>
        <v>5012</v>
      </c>
      <c r="Q5016">
        <v>334.75</v>
      </c>
      <c r="R5016">
        <v>31.775133216228863</v>
      </c>
      <c r="S5016">
        <v>202.41666666666666</v>
      </c>
      <c r="T5016">
        <v>39.49328673293347</v>
      </c>
      <c r="U5016">
        <v>-8.7474968733800527E-3</v>
      </c>
    </row>
    <row r="5017" spans="16:21" x14ac:dyDescent="0.3">
      <c r="P5017">
        <f t="shared" si="81"/>
        <v>5013</v>
      </c>
      <c r="Q5017">
        <v>298.58333333333331</v>
      </c>
      <c r="R5017">
        <v>48.868019535615929</v>
      </c>
      <c r="S5017">
        <v>188.08333333333334</v>
      </c>
      <c r="T5017">
        <v>38.864469245018277</v>
      </c>
      <c r="U5017">
        <v>1.0119733044157779E-2</v>
      </c>
    </row>
    <row r="5018" spans="16:21" x14ac:dyDescent="0.3">
      <c r="P5018">
        <f t="shared" si="81"/>
        <v>5014</v>
      </c>
      <c r="Q5018">
        <v>338.16666666666669</v>
      </c>
      <c r="R5018">
        <v>53.77703689280122</v>
      </c>
      <c r="S5018">
        <v>185.16666666666666</v>
      </c>
      <c r="T5018">
        <v>40.282713037939381</v>
      </c>
      <c r="U5018">
        <v>4.5896197841058105E-2</v>
      </c>
    </row>
    <row r="5019" spans="16:21" x14ac:dyDescent="0.3">
      <c r="P5019">
        <f t="shared" si="81"/>
        <v>5015</v>
      </c>
      <c r="Q5019">
        <v>332.08333333333331</v>
      </c>
      <c r="R5019">
        <v>48.334926828486651</v>
      </c>
      <c r="S5019">
        <v>176.5</v>
      </c>
      <c r="T5019">
        <v>45.679715012643889</v>
      </c>
      <c r="U5019">
        <v>-0.39310858706083129</v>
      </c>
    </row>
    <row r="5020" spans="16:21" x14ac:dyDescent="0.3">
      <c r="P5020">
        <f t="shared" si="81"/>
        <v>5016</v>
      </c>
      <c r="Q5020">
        <v>332.91666666666669</v>
      </c>
      <c r="R5020">
        <v>51.133440993920942</v>
      </c>
      <c r="S5020">
        <v>199.75</v>
      </c>
      <c r="T5020">
        <v>40.425295861063844</v>
      </c>
      <c r="U5020">
        <v>-0.1789630862494708</v>
      </c>
    </row>
    <row r="5021" spans="16:21" x14ac:dyDescent="0.3">
      <c r="P5021">
        <f t="shared" si="81"/>
        <v>5017</v>
      </c>
      <c r="Q5021">
        <v>319.83333333333331</v>
      </c>
      <c r="R5021">
        <v>41.100394453611166</v>
      </c>
      <c r="S5021">
        <v>205.08333333333334</v>
      </c>
      <c r="T5021">
        <v>50.287280758265382</v>
      </c>
      <c r="U5021">
        <v>0.31749002012896516</v>
      </c>
    </row>
    <row r="5022" spans="16:21" x14ac:dyDescent="0.3">
      <c r="P5022">
        <f t="shared" si="81"/>
        <v>5018</v>
      </c>
      <c r="Q5022">
        <v>327.16666666666669</v>
      </c>
      <c r="R5022">
        <v>43.450773260894955</v>
      </c>
      <c r="S5022">
        <v>187.16666666666666</v>
      </c>
      <c r="T5022">
        <v>46.787397940691335</v>
      </c>
      <c r="U5022">
        <v>-1.5353128413797979E-3</v>
      </c>
    </row>
    <row r="5023" spans="16:21" x14ac:dyDescent="0.3">
      <c r="P5023">
        <f t="shared" si="81"/>
        <v>5019</v>
      </c>
      <c r="Q5023">
        <v>320.91666666666669</v>
      </c>
      <c r="R5023">
        <v>52.481093276675921</v>
      </c>
      <c r="S5023">
        <v>201.16666666666666</v>
      </c>
      <c r="T5023">
        <v>46.352078179032638</v>
      </c>
      <c r="U5023">
        <v>0.35013554004973957</v>
      </c>
    </row>
    <row r="5024" spans="16:21" x14ac:dyDescent="0.3">
      <c r="P5024">
        <f t="shared" si="81"/>
        <v>5020</v>
      </c>
      <c r="Q5024">
        <v>327.08333333333331</v>
      </c>
      <c r="R5024">
        <v>39.697626064432647</v>
      </c>
      <c r="S5024">
        <v>168.08333333333334</v>
      </c>
      <c r="T5024">
        <v>32.533781976538961</v>
      </c>
      <c r="U5024">
        <v>-4.1465314335152111E-2</v>
      </c>
    </row>
    <row r="5025" spans="16:21" x14ac:dyDescent="0.3">
      <c r="P5025">
        <f t="shared" si="81"/>
        <v>5021</v>
      </c>
      <c r="Q5025">
        <v>293.41666666666669</v>
      </c>
      <c r="R5025">
        <v>44.176213948095139</v>
      </c>
      <c r="S5025">
        <v>179.25</v>
      </c>
      <c r="T5025">
        <v>37.270814806811458</v>
      </c>
      <c r="U5025">
        <v>-0.26868557541688826</v>
      </c>
    </row>
    <row r="5026" spans="16:21" x14ac:dyDescent="0.3">
      <c r="P5026">
        <f t="shared" si="81"/>
        <v>5022</v>
      </c>
      <c r="Q5026">
        <v>317.16666666666669</v>
      </c>
      <c r="R5026">
        <v>50.295189239191338</v>
      </c>
      <c r="S5026">
        <v>179.91666666666666</v>
      </c>
      <c r="T5026">
        <v>46.382712950042738</v>
      </c>
      <c r="U5026">
        <v>0.4376728360749797</v>
      </c>
    </row>
    <row r="5027" spans="16:21" x14ac:dyDescent="0.3">
      <c r="P5027">
        <f t="shared" si="81"/>
        <v>5023</v>
      </c>
      <c r="Q5027">
        <v>347.75</v>
      </c>
      <c r="R5027">
        <v>40.841433952209947</v>
      </c>
      <c r="S5027">
        <v>179.75</v>
      </c>
      <c r="T5027">
        <v>47.825677774031121</v>
      </c>
      <c r="U5027">
        <v>0.22038808552239911</v>
      </c>
    </row>
    <row r="5028" spans="16:21" x14ac:dyDescent="0.3">
      <c r="P5028">
        <f t="shared" si="81"/>
        <v>5024</v>
      </c>
      <c r="Q5028">
        <v>335.08333333333331</v>
      </c>
      <c r="R5028">
        <v>54.623435418963751</v>
      </c>
      <c r="S5028">
        <v>176.08333333333334</v>
      </c>
      <c r="T5028">
        <v>47.710220619015729</v>
      </c>
      <c r="U5028">
        <v>-0.42704359338919018</v>
      </c>
    </row>
    <row r="5029" spans="16:21" x14ac:dyDescent="0.3">
      <c r="P5029">
        <f t="shared" si="81"/>
        <v>5025</v>
      </c>
      <c r="Q5029">
        <v>296.58333333333331</v>
      </c>
      <c r="R5029">
        <v>54.036113064796972</v>
      </c>
      <c r="S5029">
        <v>195.75</v>
      </c>
      <c r="T5029">
        <v>52.781065819959615</v>
      </c>
      <c r="U5029">
        <v>-0.1145334892322948</v>
      </c>
    </row>
    <row r="5030" spans="16:21" x14ac:dyDescent="0.3">
      <c r="P5030">
        <f t="shared" si="81"/>
        <v>5026</v>
      </c>
      <c r="Q5030">
        <v>317.5</v>
      </c>
      <c r="R5030">
        <v>42.313763073668426</v>
      </c>
      <c r="S5030">
        <v>185.58333333333334</v>
      </c>
      <c r="T5030">
        <v>47.119689637296567</v>
      </c>
      <c r="U5030">
        <v>-0.30916118547411303</v>
      </c>
    </row>
    <row r="5031" spans="16:21" x14ac:dyDescent="0.3">
      <c r="P5031">
        <f t="shared" si="81"/>
        <v>5027</v>
      </c>
      <c r="Q5031">
        <v>337.5</v>
      </c>
      <c r="R5031">
        <v>34.702632857936401</v>
      </c>
      <c r="S5031">
        <v>201.5</v>
      </c>
      <c r="T5031">
        <v>45.568130809311739</v>
      </c>
      <c r="U5031">
        <v>0.1151501808103777</v>
      </c>
    </row>
    <row r="5032" spans="16:21" x14ac:dyDescent="0.3">
      <c r="P5032">
        <f t="shared" si="81"/>
        <v>5028</v>
      </c>
      <c r="Q5032">
        <v>308.5</v>
      </c>
      <c r="R5032">
        <v>49.031529744552216</v>
      </c>
      <c r="S5032">
        <v>201.58333333333334</v>
      </c>
      <c r="T5032">
        <v>45.51415031380769</v>
      </c>
      <c r="U5032">
        <v>-0.39712134278556382</v>
      </c>
    </row>
    <row r="5033" spans="16:21" x14ac:dyDescent="0.3">
      <c r="P5033">
        <f t="shared" si="81"/>
        <v>5029</v>
      </c>
      <c r="Q5033">
        <v>322.16666666666669</v>
      </c>
      <c r="R5033">
        <v>42.856702739442952</v>
      </c>
      <c r="S5033">
        <v>139</v>
      </c>
      <c r="T5033">
        <v>22.168774108067986</v>
      </c>
      <c r="U5033">
        <v>1.8180276455194811E-2</v>
      </c>
    </row>
    <row r="5034" spans="16:21" x14ac:dyDescent="0.3">
      <c r="P5034">
        <f t="shared" si="81"/>
        <v>5030</v>
      </c>
      <c r="Q5034">
        <v>326.91666666666669</v>
      </c>
      <c r="R5034">
        <v>50.760504212219907</v>
      </c>
      <c r="S5034">
        <v>191.58333333333334</v>
      </c>
      <c r="T5034">
        <v>48.148366031623063</v>
      </c>
      <c r="U5034">
        <v>-0.11922966528702264</v>
      </c>
    </row>
    <row r="5035" spans="16:21" x14ac:dyDescent="0.3">
      <c r="P5035">
        <f t="shared" si="81"/>
        <v>5031</v>
      </c>
      <c r="Q5035">
        <v>313.33333333333331</v>
      </c>
      <c r="R5035">
        <v>46.199829463151154</v>
      </c>
      <c r="S5035">
        <v>184.41666666666666</v>
      </c>
      <c r="T5035">
        <v>38.457670551431299</v>
      </c>
      <c r="U5035">
        <v>-0.27643443469214035</v>
      </c>
    </row>
    <row r="5036" spans="16:21" x14ac:dyDescent="0.3">
      <c r="P5036">
        <f t="shared" si="81"/>
        <v>5032</v>
      </c>
      <c r="Q5036">
        <v>327.25</v>
      </c>
      <c r="R5036">
        <v>51.480137387681332</v>
      </c>
      <c r="S5036">
        <v>185.33333333333334</v>
      </c>
      <c r="T5036">
        <v>41.866309591220009</v>
      </c>
      <c r="U5036">
        <v>0.66028018826499146</v>
      </c>
    </row>
    <row r="5037" spans="16:21" x14ac:dyDescent="0.3">
      <c r="P5037">
        <f t="shared" si="81"/>
        <v>5033</v>
      </c>
      <c r="Q5037">
        <v>292.66666666666669</v>
      </c>
      <c r="R5037">
        <v>45.136829012828649</v>
      </c>
      <c r="S5037">
        <v>167.08333333333334</v>
      </c>
      <c r="T5037">
        <v>44.455203874407701</v>
      </c>
      <c r="U5037">
        <v>5.8142424542626713E-2</v>
      </c>
    </row>
    <row r="5038" spans="16:21" x14ac:dyDescent="0.3">
      <c r="P5038">
        <f t="shared" si="81"/>
        <v>5034</v>
      </c>
      <c r="Q5038">
        <v>331.25</v>
      </c>
      <c r="R5038">
        <v>59.196322060196827</v>
      </c>
      <c r="S5038">
        <v>187.41666666666666</v>
      </c>
      <c r="T5038">
        <v>51.496616540812823</v>
      </c>
      <c r="U5038">
        <v>-0.3366061442311406</v>
      </c>
    </row>
    <row r="5039" spans="16:21" x14ac:dyDescent="0.3">
      <c r="P5039">
        <f t="shared" si="81"/>
        <v>5035</v>
      </c>
      <c r="Q5039">
        <v>326.33333333333331</v>
      </c>
      <c r="R5039">
        <v>54.880586621124912</v>
      </c>
      <c r="S5039">
        <v>203.25</v>
      </c>
      <c r="T5039">
        <v>31.657614336120552</v>
      </c>
      <c r="U5039">
        <v>3.4848542185318535E-2</v>
      </c>
    </row>
    <row r="5040" spans="16:21" x14ac:dyDescent="0.3">
      <c r="P5040">
        <f t="shared" si="81"/>
        <v>5036</v>
      </c>
      <c r="Q5040">
        <v>334.33333333333331</v>
      </c>
      <c r="R5040">
        <v>36.282561133749219</v>
      </c>
      <c r="S5040">
        <v>187.58333333333334</v>
      </c>
      <c r="T5040">
        <v>44.919034906926697</v>
      </c>
      <c r="U5040">
        <v>0.32233436245390279</v>
      </c>
    </row>
    <row r="5041" spans="16:21" x14ac:dyDescent="0.3">
      <c r="P5041">
        <f t="shared" si="81"/>
        <v>5037</v>
      </c>
      <c r="Q5041">
        <v>288.66666666666669</v>
      </c>
      <c r="R5041">
        <v>39.591857136476285</v>
      </c>
      <c r="S5041">
        <v>175.66666666666666</v>
      </c>
      <c r="T5041">
        <v>42.946760557977406</v>
      </c>
      <c r="U5041">
        <v>-0.44671939750058676</v>
      </c>
    </row>
    <row r="5042" spans="16:21" x14ac:dyDescent="0.3">
      <c r="P5042">
        <f t="shared" si="81"/>
        <v>5038</v>
      </c>
      <c r="Q5042">
        <v>303.33333333333331</v>
      </c>
      <c r="R5042">
        <v>44.219151205482682</v>
      </c>
      <c r="S5042">
        <v>169.5</v>
      </c>
      <c r="T5042">
        <v>36.637040372725622</v>
      </c>
      <c r="U5042">
        <v>0.2068948438145784</v>
      </c>
    </row>
    <row r="5043" spans="16:21" x14ac:dyDescent="0.3">
      <c r="P5043">
        <f t="shared" si="81"/>
        <v>5039</v>
      </c>
      <c r="Q5043">
        <v>335.16666666666669</v>
      </c>
      <c r="R5043">
        <v>55.889230273873586</v>
      </c>
      <c r="S5043">
        <v>197.41666666666666</v>
      </c>
      <c r="T5043">
        <v>57.262487059526379</v>
      </c>
      <c r="U5043">
        <v>0.62823023491195173</v>
      </c>
    </row>
    <row r="5044" spans="16:21" x14ac:dyDescent="0.3">
      <c r="P5044">
        <f t="shared" si="81"/>
        <v>5040</v>
      </c>
      <c r="Q5044">
        <v>326.16666666666669</v>
      </c>
      <c r="R5044">
        <v>48.937498790587924</v>
      </c>
      <c r="S5044">
        <v>173</v>
      </c>
      <c r="T5044">
        <v>36.949597119220762</v>
      </c>
      <c r="U5044">
        <v>-4.2985497104014662E-2</v>
      </c>
    </row>
    <row r="5045" spans="16:21" x14ac:dyDescent="0.3">
      <c r="P5045">
        <f t="shared" si="81"/>
        <v>5041</v>
      </c>
      <c r="Q5045">
        <v>319</v>
      </c>
      <c r="R5045">
        <v>47.315190718492012</v>
      </c>
      <c r="S5045">
        <v>171.25</v>
      </c>
      <c r="T5045">
        <v>40.190738417519206</v>
      </c>
      <c r="U5045">
        <v>0.20011514521467105</v>
      </c>
    </row>
    <row r="5046" spans="16:21" x14ac:dyDescent="0.3">
      <c r="P5046">
        <f t="shared" si="81"/>
        <v>5042</v>
      </c>
      <c r="Q5046">
        <v>295.83333333333331</v>
      </c>
      <c r="R5046">
        <v>43.858933646476949</v>
      </c>
      <c r="S5046">
        <v>188.41666666666666</v>
      </c>
      <c r="T5046">
        <v>56.015352332817642</v>
      </c>
      <c r="U5046">
        <v>4.7672773393925196E-3</v>
      </c>
    </row>
    <row r="5047" spans="16:21" x14ac:dyDescent="0.3">
      <c r="P5047">
        <f t="shared" si="81"/>
        <v>5043</v>
      </c>
      <c r="Q5047">
        <v>317.58333333333331</v>
      </c>
      <c r="R5047">
        <v>28.072821969537248</v>
      </c>
      <c r="S5047">
        <v>185.25</v>
      </c>
      <c r="T5047">
        <v>32.555197881304743</v>
      </c>
      <c r="U5047">
        <v>2.9468583653684328E-2</v>
      </c>
    </row>
    <row r="5048" spans="16:21" x14ac:dyDescent="0.3">
      <c r="P5048">
        <f t="shared" si="81"/>
        <v>5044</v>
      </c>
      <c r="Q5048">
        <v>308.16666666666669</v>
      </c>
      <c r="R5048">
        <v>36.113038021627624</v>
      </c>
      <c r="S5048">
        <v>188.5</v>
      </c>
      <c r="T5048">
        <v>44.089784428017914</v>
      </c>
      <c r="U5048">
        <v>5.0986684627276034E-2</v>
      </c>
    </row>
    <row r="5049" spans="16:21" x14ac:dyDescent="0.3">
      <c r="P5049">
        <f t="shared" si="81"/>
        <v>5045</v>
      </c>
      <c r="Q5049">
        <v>323.5</v>
      </c>
      <c r="R5049">
        <v>43.290771638894462</v>
      </c>
      <c r="S5049">
        <v>170.41666666666666</v>
      </c>
      <c r="T5049">
        <v>38.504919008858977</v>
      </c>
      <c r="U5049">
        <v>0.42634744385191292</v>
      </c>
    </row>
    <row r="5050" spans="16:21" x14ac:dyDescent="0.3">
      <c r="P5050">
        <f t="shared" si="81"/>
        <v>5046</v>
      </c>
      <c r="Q5050">
        <v>300.66666666666669</v>
      </c>
      <c r="R5050">
        <v>35.59451779375167</v>
      </c>
      <c r="S5050">
        <v>185.66666666666666</v>
      </c>
      <c r="T5050">
        <v>41.690054042428486</v>
      </c>
      <c r="U5050">
        <v>8.2683388222068804E-2</v>
      </c>
    </row>
    <row r="5051" spans="16:21" x14ac:dyDescent="0.3">
      <c r="P5051">
        <f t="shared" si="81"/>
        <v>5047</v>
      </c>
      <c r="Q5051">
        <v>344.5</v>
      </c>
      <c r="R5051">
        <v>33.7894550522389</v>
      </c>
      <c r="S5051">
        <v>183.83333333333334</v>
      </c>
      <c r="T5051">
        <v>42.835485148166462</v>
      </c>
      <c r="U5051">
        <v>-0.14540302190392726</v>
      </c>
    </row>
    <row r="5052" spans="16:21" x14ac:dyDescent="0.3">
      <c r="P5052">
        <f t="shared" si="81"/>
        <v>5048</v>
      </c>
      <c r="Q5052">
        <v>326</v>
      </c>
      <c r="R5052">
        <v>55.361621100804939</v>
      </c>
      <c r="S5052">
        <v>199.25</v>
      </c>
      <c r="T5052">
        <v>43.216421542153292</v>
      </c>
      <c r="U5052">
        <v>0.11456106163834814</v>
      </c>
    </row>
    <row r="5053" spans="16:21" x14ac:dyDescent="0.3">
      <c r="P5053">
        <f t="shared" si="81"/>
        <v>5049</v>
      </c>
      <c r="Q5053">
        <v>321.75</v>
      </c>
      <c r="R5053">
        <v>51.874192217149925</v>
      </c>
      <c r="S5053">
        <v>186.25</v>
      </c>
      <c r="T5053">
        <v>31.461737223028692</v>
      </c>
      <c r="U5053">
        <v>0.16620179140295921</v>
      </c>
    </row>
    <row r="5054" spans="16:21" x14ac:dyDescent="0.3">
      <c r="P5054">
        <f t="shared" si="81"/>
        <v>5050</v>
      </c>
      <c r="Q5054">
        <v>318.75</v>
      </c>
      <c r="R5054">
        <v>52.015950350917272</v>
      </c>
      <c r="S5054">
        <v>180.5</v>
      </c>
      <c r="T5054">
        <v>39.401199797145082</v>
      </c>
      <c r="U5054">
        <v>-0.24327549864564182</v>
      </c>
    </row>
    <row r="5055" spans="16:21" x14ac:dyDescent="0.3">
      <c r="P5055">
        <f t="shared" si="81"/>
        <v>5051</v>
      </c>
      <c r="Q5055">
        <v>309.08333333333331</v>
      </c>
      <c r="R5055">
        <v>51.38174124466142</v>
      </c>
      <c r="S5055">
        <v>183.25</v>
      </c>
      <c r="T5055">
        <v>41.44465093240732</v>
      </c>
      <c r="U5055">
        <v>-0.11198753685176041</v>
      </c>
    </row>
    <row r="5056" spans="16:21" x14ac:dyDescent="0.3">
      <c r="P5056">
        <f t="shared" si="81"/>
        <v>5052</v>
      </c>
      <c r="Q5056">
        <v>330.91666666666669</v>
      </c>
      <c r="R5056">
        <v>59.60545785463453</v>
      </c>
      <c r="S5056">
        <v>179.08333333333334</v>
      </c>
      <c r="T5056">
        <v>35.04401993683566</v>
      </c>
      <c r="U5056">
        <v>0.16055573885593416</v>
      </c>
    </row>
    <row r="5057" spans="16:21" x14ac:dyDescent="0.3">
      <c r="P5057">
        <f t="shared" si="81"/>
        <v>5053</v>
      </c>
      <c r="Q5057">
        <v>285.08333333333331</v>
      </c>
      <c r="R5057">
        <v>46.272824016092194</v>
      </c>
      <c r="S5057">
        <v>171.83333333333334</v>
      </c>
      <c r="T5057">
        <v>45.250481330103689</v>
      </c>
      <c r="U5057">
        <v>-0.47766472251655784</v>
      </c>
    </row>
    <row r="5058" spans="16:21" x14ac:dyDescent="0.3">
      <c r="P5058">
        <f t="shared" si="81"/>
        <v>5054</v>
      </c>
      <c r="Q5058">
        <v>333.5</v>
      </c>
      <c r="R5058">
        <v>46.893496350773418</v>
      </c>
      <c r="S5058">
        <v>193.08333333333334</v>
      </c>
      <c r="T5058">
        <v>38.782513241580091</v>
      </c>
      <c r="U5058">
        <v>0.28890098248712665</v>
      </c>
    </row>
    <row r="5059" spans="16:21" x14ac:dyDescent="0.3">
      <c r="P5059">
        <f t="shared" si="81"/>
        <v>5055</v>
      </c>
      <c r="Q5059">
        <v>320.33333333333331</v>
      </c>
      <c r="R5059">
        <v>43.710479985994979</v>
      </c>
      <c r="S5059">
        <v>193.58333333333334</v>
      </c>
      <c r="T5059">
        <v>40.14622892588666</v>
      </c>
      <c r="U5059">
        <v>0.10359399697184449</v>
      </c>
    </row>
    <row r="5060" spans="16:21" x14ac:dyDescent="0.3">
      <c r="P5060">
        <f t="shared" si="81"/>
        <v>5056</v>
      </c>
      <c r="Q5060">
        <v>325.58333333333331</v>
      </c>
      <c r="R5060">
        <v>57.604384828892663</v>
      </c>
      <c r="S5060">
        <v>165.58333333333334</v>
      </c>
      <c r="T5060">
        <v>53.254890229286318</v>
      </c>
      <c r="U5060">
        <v>7.3075311260117889E-2</v>
      </c>
    </row>
    <row r="5061" spans="16:21" x14ac:dyDescent="0.3">
      <c r="P5061">
        <f t="shared" si="81"/>
        <v>5057</v>
      </c>
      <c r="Q5061">
        <v>319.75</v>
      </c>
      <c r="R5061">
        <v>52.042159482830492</v>
      </c>
      <c r="S5061">
        <v>199.25</v>
      </c>
      <c r="T5061">
        <v>46.264309825570329</v>
      </c>
      <c r="U5061">
        <v>0.52331274813698292</v>
      </c>
    </row>
    <row r="5062" spans="16:21" x14ac:dyDescent="0.3">
      <c r="P5062">
        <f t="shared" ref="P5062:P5125" si="82">P5061+1</f>
        <v>5058</v>
      </c>
      <c r="Q5062">
        <v>317</v>
      </c>
      <c r="R5062">
        <v>34.868584453891756</v>
      </c>
      <c r="S5062">
        <v>197.41666666666666</v>
      </c>
      <c r="T5062">
        <v>41.405880858846267</v>
      </c>
      <c r="U5062">
        <v>0.65258693398571266</v>
      </c>
    </row>
    <row r="5063" spans="16:21" x14ac:dyDescent="0.3">
      <c r="P5063">
        <f t="shared" si="82"/>
        <v>5059</v>
      </c>
      <c r="Q5063">
        <v>318.91666666666669</v>
      </c>
      <c r="R5063">
        <v>45.106859654367369</v>
      </c>
      <c r="S5063">
        <v>194.16666666666666</v>
      </c>
      <c r="T5063">
        <v>47.464500291046882</v>
      </c>
      <c r="U5063">
        <v>0.19418372984508853</v>
      </c>
    </row>
    <row r="5064" spans="16:21" x14ac:dyDescent="0.3">
      <c r="P5064">
        <f t="shared" si="82"/>
        <v>5060</v>
      </c>
      <c r="Q5064">
        <v>314.66666666666669</v>
      </c>
      <c r="R5064">
        <v>42.240293846544574</v>
      </c>
      <c r="S5064">
        <v>176.5</v>
      </c>
      <c r="T5064">
        <v>43.598373614369855</v>
      </c>
      <c r="U5064">
        <v>-0.33128161462953637</v>
      </c>
    </row>
    <row r="5065" spans="16:21" x14ac:dyDescent="0.3">
      <c r="P5065">
        <f t="shared" si="82"/>
        <v>5061</v>
      </c>
      <c r="Q5065">
        <v>310.16666666666669</v>
      </c>
      <c r="R5065">
        <v>46.944519155998243</v>
      </c>
      <c r="S5065">
        <v>172.41666666666666</v>
      </c>
      <c r="T5065">
        <v>41.93384038812772</v>
      </c>
      <c r="U5065">
        <v>0.30410569493563799</v>
      </c>
    </row>
    <row r="5066" spans="16:21" x14ac:dyDescent="0.3">
      <c r="P5066">
        <f t="shared" si="82"/>
        <v>5062</v>
      </c>
      <c r="Q5066">
        <v>340.33333333333331</v>
      </c>
      <c r="R5066">
        <v>32.739559982974541</v>
      </c>
      <c r="S5066">
        <v>194.83333333333334</v>
      </c>
      <c r="T5066">
        <v>36.966405715394529</v>
      </c>
      <c r="U5066">
        <v>-8.7759475401787218E-2</v>
      </c>
    </row>
    <row r="5067" spans="16:21" x14ac:dyDescent="0.3">
      <c r="P5067">
        <f t="shared" si="82"/>
        <v>5063</v>
      </c>
      <c r="Q5067">
        <v>311.25</v>
      </c>
      <c r="R5067">
        <v>42.891247252896378</v>
      </c>
      <c r="S5067">
        <v>186.83333333333334</v>
      </c>
      <c r="T5067">
        <v>32.180833746285415</v>
      </c>
      <c r="U5067">
        <v>0.11852042460529529</v>
      </c>
    </row>
    <row r="5068" spans="16:21" x14ac:dyDescent="0.3">
      <c r="P5068">
        <f t="shared" si="82"/>
        <v>5064</v>
      </c>
      <c r="Q5068">
        <v>316.16666666666669</v>
      </c>
      <c r="R5068">
        <v>48.892894693556023</v>
      </c>
      <c r="S5068">
        <v>171.75</v>
      </c>
      <c r="T5068">
        <v>42.791513602157572</v>
      </c>
      <c r="U5068">
        <v>0.3033994998004248</v>
      </c>
    </row>
    <row r="5069" spans="16:21" x14ac:dyDescent="0.3">
      <c r="P5069">
        <f t="shared" si="82"/>
        <v>5065</v>
      </c>
      <c r="Q5069">
        <v>287.66666666666669</v>
      </c>
      <c r="R5069">
        <v>40.421266529869946</v>
      </c>
      <c r="S5069">
        <v>159</v>
      </c>
      <c r="T5069">
        <v>45.282948827847491</v>
      </c>
      <c r="U5069">
        <v>-0.29933940335000964</v>
      </c>
    </row>
    <row r="5070" spans="16:21" x14ac:dyDescent="0.3">
      <c r="P5070">
        <f t="shared" si="82"/>
        <v>5066</v>
      </c>
      <c r="Q5070">
        <v>333.75</v>
      </c>
      <c r="R5070">
        <v>49.803477425139334</v>
      </c>
      <c r="S5070">
        <v>173.33333333333334</v>
      </c>
      <c r="T5070">
        <v>37.519287968949669</v>
      </c>
      <c r="U5070">
        <v>0.27414919806204591</v>
      </c>
    </row>
    <row r="5071" spans="16:21" x14ac:dyDescent="0.3">
      <c r="P5071">
        <f t="shared" si="82"/>
        <v>5067</v>
      </c>
      <c r="Q5071">
        <v>318.16666666666669</v>
      </c>
      <c r="R5071">
        <v>47.758546752165678</v>
      </c>
      <c r="S5071">
        <v>185.25</v>
      </c>
      <c r="T5071">
        <v>50.198016983650945</v>
      </c>
      <c r="U5071">
        <v>0.29678178331190896</v>
      </c>
    </row>
    <row r="5072" spans="16:21" x14ac:dyDescent="0.3">
      <c r="P5072">
        <f t="shared" si="82"/>
        <v>5068</v>
      </c>
      <c r="Q5072">
        <v>328.58333333333331</v>
      </c>
      <c r="R5072">
        <v>48.201203933159881</v>
      </c>
      <c r="S5072">
        <v>183.16666666666666</v>
      </c>
      <c r="T5072">
        <v>45.712209097855492</v>
      </c>
      <c r="U5072">
        <v>4.4387656405579436E-2</v>
      </c>
    </row>
    <row r="5073" spans="16:21" x14ac:dyDescent="0.3">
      <c r="P5073">
        <f t="shared" si="82"/>
        <v>5069</v>
      </c>
      <c r="Q5073">
        <v>341.75</v>
      </c>
      <c r="R5073">
        <v>41.950457793579666</v>
      </c>
      <c r="S5073">
        <v>185.16666666666666</v>
      </c>
      <c r="T5073">
        <v>45.438936713978812</v>
      </c>
      <c r="U5073">
        <v>0.3398746235802228</v>
      </c>
    </row>
    <row r="5074" spans="16:21" x14ac:dyDescent="0.3">
      <c r="P5074">
        <f t="shared" si="82"/>
        <v>5070</v>
      </c>
      <c r="Q5074">
        <v>313.66666666666669</v>
      </c>
      <c r="R5074">
        <v>41.809814709713947</v>
      </c>
      <c r="S5074">
        <v>181.33333333333334</v>
      </c>
      <c r="T5074">
        <v>42.382100281161456</v>
      </c>
      <c r="U5074">
        <v>-0.67811194179252254</v>
      </c>
    </row>
    <row r="5075" spans="16:21" x14ac:dyDescent="0.3">
      <c r="P5075">
        <f t="shared" si="82"/>
        <v>5071</v>
      </c>
      <c r="Q5075">
        <v>322.83333333333331</v>
      </c>
      <c r="R5075">
        <v>53.493981536300581</v>
      </c>
      <c r="S5075">
        <v>192.25</v>
      </c>
      <c r="T5075">
        <v>40.116024909572666</v>
      </c>
      <c r="U5075">
        <v>-0.30859170409764164</v>
      </c>
    </row>
    <row r="5076" spans="16:21" x14ac:dyDescent="0.3">
      <c r="P5076">
        <f t="shared" si="82"/>
        <v>5072</v>
      </c>
      <c r="Q5076">
        <v>309.91666666666669</v>
      </c>
      <c r="R5076">
        <v>51.586570368888154</v>
      </c>
      <c r="S5076">
        <v>199</v>
      </c>
      <c r="T5076">
        <v>46.692417137923137</v>
      </c>
      <c r="U5076">
        <v>-0.27729008591683874</v>
      </c>
    </row>
    <row r="5077" spans="16:21" x14ac:dyDescent="0.3">
      <c r="P5077">
        <f t="shared" si="82"/>
        <v>5073</v>
      </c>
      <c r="Q5077">
        <v>318.83333333333331</v>
      </c>
      <c r="R5077">
        <v>58.112482360166076</v>
      </c>
      <c r="S5077">
        <v>167.25</v>
      </c>
      <c r="T5077">
        <v>44.768343117146358</v>
      </c>
      <c r="U5077">
        <v>0.58409869776943502</v>
      </c>
    </row>
    <row r="5078" spans="16:21" x14ac:dyDescent="0.3">
      <c r="P5078">
        <f t="shared" si="82"/>
        <v>5074</v>
      </c>
      <c r="Q5078">
        <v>330</v>
      </c>
      <c r="R5078">
        <v>55.943152964740584</v>
      </c>
      <c r="S5078">
        <v>196.5</v>
      </c>
      <c r="T5078">
        <v>40.886761582782178</v>
      </c>
      <c r="U5078">
        <v>0.23310182721788655</v>
      </c>
    </row>
    <row r="5079" spans="16:21" x14ac:dyDescent="0.3">
      <c r="P5079">
        <f t="shared" si="82"/>
        <v>5075</v>
      </c>
      <c r="Q5079">
        <v>340.75</v>
      </c>
      <c r="R5079">
        <v>59.458350587158527</v>
      </c>
      <c r="S5079">
        <v>187.75</v>
      </c>
      <c r="T5079">
        <v>53.235540076838966</v>
      </c>
      <c r="U5079">
        <v>-0.57457619693027795</v>
      </c>
    </row>
    <row r="5080" spans="16:21" x14ac:dyDescent="0.3">
      <c r="P5080">
        <f t="shared" si="82"/>
        <v>5076</v>
      </c>
      <c r="Q5080">
        <v>337.08333333333331</v>
      </c>
      <c r="R5080">
        <v>48.267169970588746</v>
      </c>
      <c r="S5080">
        <v>160.5</v>
      </c>
      <c r="T5080">
        <v>32.320834822701649</v>
      </c>
      <c r="U5080">
        <v>0.24553641332943921</v>
      </c>
    </row>
    <row r="5081" spans="16:21" x14ac:dyDescent="0.3">
      <c r="P5081">
        <f t="shared" si="82"/>
        <v>5077</v>
      </c>
      <c r="Q5081">
        <v>321.83333333333331</v>
      </c>
      <c r="R5081">
        <v>29.89932602868662</v>
      </c>
      <c r="S5081">
        <v>177.75</v>
      </c>
      <c r="T5081">
        <v>39.284799280961771</v>
      </c>
      <c r="U5081">
        <v>-7.24044350630169E-2</v>
      </c>
    </row>
    <row r="5082" spans="16:21" x14ac:dyDescent="0.3">
      <c r="P5082">
        <f t="shared" si="82"/>
        <v>5078</v>
      </c>
      <c r="Q5082">
        <v>294.83333333333331</v>
      </c>
      <c r="R5082">
        <v>47.720461274409544</v>
      </c>
      <c r="S5082">
        <v>193.5</v>
      </c>
      <c r="T5082">
        <v>41.844951905815357</v>
      </c>
      <c r="U5082">
        <v>-0.44838569248351601</v>
      </c>
    </row>
    <row r="5083" spans="16:21" x14ac:dyDescent="0.3">
      <c r="P5083">
        <f t="shared" si="82"/>
        <v>5079</v>
      </c>
      <c r="Q5083">
        <v>306.5</v>
      </c>
      <c r="R5083">
        <v>51.177942691962699</v>
      </c>
      <c r="S5083">
        <v>189</v>
      </c>
      <c r="T5083">
        <v>49.446021992765921</v>
      </c>
      <c r="U5083">
        <v>-0.20803992974240998</v>
      </c>
    </row>
    <row r="5084" spans="16:21" x14ac:dyDescent="0.3">
      <c r="P5084">
        <f t="shared" si="82"/>
        <v>5080</v>
      </c>
      <c r="Q5084">
        <v>338.75</v>
      </c>
      <c r="R5084">
        <v>36.737706663713929</v>
      </c>
      <c r="S5084">
        <v>197.16666666666666</v>
      </c>
      <c r="T5084">
        <v>48.805426921293282</v>
      </c>
      <c r="U5084">
        <v>-0.24288908627258182</v>
      </c>
    </row>
    <row r="5085" spans="16:21" x14ac:dyDescent="0.3">
      <c r="P5085">
        <f t="shared" si="82"/>
        <v>5081</v>
      </c>
      <c r="Q5085">
        <v>321.83333333333331</v>
      </c>
      <c r="R5085">
        <v>58.31393616893957</v>
      </c>
      <c r="S5085">
        <v>191.83333333333334</v>
      </c>
      <c r="T5085">
        <v>41.540414786158095</v>
      </c>
      <c r="U5085">
        <v>-0.86291111744394944</v>
      </c>
    </row>
    <row r="5086" spans="16:21" x14ac:dyDescent="0.3">
      <c r="P5086">
        <f t="shared" si="82"/>
        <v>5082</v>
      </c>
      <c r="Q5086">
        <v>334.33333333333331</v>
      </c>
      <c r="R5086">
        <v>42.151961743053974</v>
      </c>
      <c r="S5086">
        <v>168.33333333333334</v>
      </c>
      <c r="T5086">
        <v>44.95924080023299</v>
      </c>
      <c r="U5086">
        <v>-0.38166604471152371</v>
      </c>
    </row>
    <row r="5087" spans="16:21" x14ac:dyDescent="0.3">
      <c r="P5087">
        <f t="shared" si="82"/>
        <v>5083</v>
      </c>
      <c r="Q5087">
        <v>312.58333333333331</v>
      </c>
      <c r="R5087">
        <v>56.912146543971012</v>
      </c>
      <c r="S5087">
        <v>158.83333333333334</v>
      </c>
      <c r="T5087">
        <v>37.602788420138459</v>
      </c>
      <c r="U5087">
        <v>-0.20737922450986587</v>
      </c>
    </row>
    <row r="5088" spans="16:21" x14ac:dyDescent="0.3">
      <c r="P5088">
        <f t="shared" si="82"/>
        <v>5084</v>
      </c>
      <c r="Q5088">
        <v>318.41666666666669</v>
      </c>
      <c r="R5088">
        <v>55.313089579121197</v>
      </c>
      <c r="S5088">
        <v>186.91666666666666</v>
      </c>
      <c r="T5088">
        <v>44.923082411309835</v>
      </c>
      <c r="U5088">
        <v>-0.5611708453820542</v>
      </c>
    </row>
    <row r="5089" spans="16:21" x14ac:dyDescent="0.3">
      <c r="P5089">
        <f t="shared" si="82"/>
        <v>5085</v>
      </c>
      <c r="Q5089">
        <v>322.75</v>
      </c>
      <c r="R5089">
        <v>46.444737445308448</v>
      </c>
      <c r="S5089">
        <v>182.58333333333334</v>
      </c>
      <c r="T5089">
        <v>44.139156669732074</v>
      </c>
      <c r="U5089">
        <v>-0.1938883692620901</v>
      </c>
    </row>
    <row r="5090" spans="16:21" x14ac:dyDescent="0.3">
      <c r="P5090">
        <f t="shared" si="82"/>
        <v>5086</v>
      </c>
      <c r="Q5090">
        <v>309.33333333333331</v>
      </c>
      <c r="R5090">
        <v>43.321909916206209</v>
      </c>
      <c r="S5090">
        <v>159.58333333333334</v>
      </c>
      <c r="T5090">
        <v>29.435471283758503</v>
      </c>
      <c r="U5090">
        <v>0.31614746790682391</v>
      </c>
    </row>
    <row r="5091" spans="16:21" x14ac:dyDescent="0.3">
      <c r="P5091">
        <f t="shared" si="82"/>
        <v>5087</v>
      </c>
      <c r="Q5091">
        <v>322.83333333333331</v>
      </c>
      <c r="R5091">
        <v>27.355681920459112</v>
      </c>
      <c r="S5091">
        <v>184.58333333333334</v>
      </c>
      <c r="T5091">
        <v>39.633453118049253</v>
      </c>
      <c r="U5091">
        <v>0.13023146270743322</v>
      </c>
    </row>
    <row r="5092" spans="16:21" x14ac:dyDescent="0.3">
      <c r="P5092">
        <f t="shared" si="82"/>
        <v>5088</v>
      </c>
      <c r="Q5092">
        <v>328.75</v>
      </c>
      <c r="R5092">
        <v>53.956421810063112</v>
      </c>
      <c r="S5092">
        <v>201.41666666666666</v>
      </c>
      <c r="T5092">
        <v>51.362275390926122</v>
      </c>
      <c r="U5092">
        <v>-0.27180143425107511</v>
      </c>
    </row>
    <row r="5093" spans="16:21" x14ac:dyDescent="0.3">
      <c r="P5093">
        <f t="shared" si="82"/>
        <v>5089</v>
      </c>
      <c r="Q5093">
        <v>332.66666666666669</v>
      </c>
      <c r="R5093">
        <v>50.921210678554218</v>
      </c>
      <c r="S5093">
        <v>201.08333333333334</v>
      </c>
      <c r="T5093">
        <v>40.358525816246157</v>
      </c>
      <c r="U5093">
        <v>4.9249124215402342E-3</v>
      </c>
    </row>
    <row r="5094" spans="16:21" x14ac:dyDescent="0.3">
      <c r="P5094">
        <f t="shared" si="82"/>
        <v>5090</v>
      </c>
      <c r="Q5094">
        <v>292.25</v>
      </c>
      <c r="R5094">
        <v>36.636109857005088</v>
      </c>
      <c r="S5094">
        <v>166.66666666666666</v>
      </c>
      <c r="T5094">
        <v>41.48457179445991</v>
      </c>
      <c r="U5094">
        <v>0.36116400410942778</v>
      </c>
    </row>
    <row r="5095" spans="16:21" x14ac:dyDescent="0.3">
      <c r="P5095">
        <f t="shared" si="82"/>
        <v>5091</v>
      </c>
      <c r="Q5095">
        <v>332.66666666666669</v>
      </c>
      <c r="R5095">
        <v>49.352780769648398</v>
      </c>
      <c r="S5095">
        <v>164.83333333333334</v>
      </c>
      <c r="T5095">
        <v>28.780780624113291</v>
      </c>
      <c r="U5095">
        <v>0.4577631871741355</v>
      </c>
    </row>
    <row r="5096" spans="16:21" x14ac:dyDescent="0.3">
      <c r="P5096">
        <f t="shared" si="82"/>
        <v>5092</v>
      </c>
      <c r="Q5096">
        <v>354.33333333333331</v>
      </c>
      <c r="R5096">
        <v>50.75132480730899</v>
      </c>
      <c r="S5096">
        <v>220.58333333333334</v>
      </c>
      <c r="T5096">
        <v>29.31477546572815</v>
      </c>
      <c r="U5096">
        <v>-0.31544191664496196</v>
      </c>
    </row>
    <row r="5097" spans="16:21" x14ac:dyDescent="0.3">
      <c r="P5097">
        <f t="shared" si="82"/>
        <v>5093</v>
      </c>
      <c r="Q5097">
        <v>294.66666666666669</v>
      </c>
      <c r="R5097">
        <v>37.890592100110631</v>
      </c>
      <c r="S5097">
        <v>175.16666666666666</v>
      </c>
      <c r="T5097">
        <v>48.382628988912849</v>
      </c>
      <c r="U5097">
        <v>0.25174746639255313</v>
      </c>
    </row>
    <row r="5098" spans="16:21" x14ac:dyDescent="0.3">
      <c r="P5098">
        <f t="shared" si="82"/>
        <v>5094</v>
      </c>
      <c r="Q5098">
        <v>292.25</v>
      </c>
      <c r="R5098">
        <v>50.384205678150586</v>
      </c>
      <c r="S5098">
        <v>196</v>
      </c>
      <c r="T5098">
        <v>48.512416405025071</v>
      </c>
      <c r="U5098">
        <v>-0.32897116175578045</v>
      </c>
    </row>
    <row r="5099" spans="16:21" x14ac:dyDescent="0.3">
      <c r="P5099">
        <f t="shared" si="82"/>
        <v>5095</v>
      </c>
      <c r="Q5099">
        <v>346.08333333333331</v>
      </c>
      <c r="R5099">
        <v>33.987854336869255</v>
      </c>
      <c r="S5099">
        <v>184.91666666666666</v>
      </c>
      <c r="T5099">
        <v>46.972832251174417</v>
      </c>
      <c r="U5099">
        <v>-0.64281956517225625</v>
      </c>
    </row>
    <row r="5100" spans="16:21" x14ac:dyDescent="0.3">
      <c r="P5100">
        <f t="shared" si="82"/>
        <v>5096</v>
      </c>
      <c r="Q5100">
        <v>276.66666666666669</v>
      </c>
      <c r="R5100">
        <v>30.016157265207909</v>
      </c>
      <c r="S5100">
        <v>199.91666666666666</v>
      </c>
      <c r="T5100">
        <v>38.298963511570491</v>
      </c>
      <c r="U5100">
        <v>0.23555216882953567</v>
      </c>
    </row>
    <row r="5101" spans="16:21" x14ac:dyDescent="0.3">
      <c r="P5101">
        <f t="shared" si="82"/>
        <v>5097</v>
      </c>
      <c r="Q5101">
        <v>319.41666666666669</v>
      </c>
      <c r="R5101">
        <v>56.217852766687706</v>
      </c>
      <c r="S5101">
        <v>176.16666666666666</v>
      </c>
      <c r="T5101">
        <v>41.763040061177499</v>
      </c>
      <c r="U5101">
        <v>-0.15282335992297444</v>
      </c>
    </row>
    <row r="5102" spans="16:21" x14ac:dyDescent="0.3">
      <c r="P5102">
        <f t="shared" si="82"/>
        <v>5098</v>
      </c>
      <c r="Q5102">
        <v>325.41666666666669</v>
      </c>
      <c r="R5102">
        <v>45.534119741201408</v>
      </c>
      <c r="S5102">
        <v>183.58333333333334</v>
      </c>
      <c r="T5102">
        <v>42.585653438545243</v>
      </c>
      <c r="U5102">
        <v>0.17609307329904572</v>
      </c>
    </row>
    <row r="5103" spans="16:21" x14ac:dyDescent="0.3">
      <c r="P5103">
        <f t="shared" si="82"/>
        <v>5099</v>
      </c>
      <c r="Q5103">
        <v>338.66666666666669</v>
      </c>
      <c r="R5103">
        <v>43.265214524821147</v>
      </c>
      <c r="S5103">
        <v>191.75</v>
      </c>
      <c r="T5103">
        <v>48.371902061950273</v>
      </c>
      <c r="U5103">
        <v>-0.23026773692391361</v>
      </c>
    </row>
    <row r="5104" spans="16:21" x14ac:dyDescent="0.3">
      <c r="P5104">
        <f t="shared" si="82"/>
        <v>5100</v>
      </c>
      <c r="Q5104">
        <v>316.41666666666669</v>
      </c>
      <c r="R5104">
        <v>49.334587412397831</v>
      </c>
      <c r="S5104">
        <v>192.5</v>
      </c>
      <c r="T5104">
        <v>42.585742385749889</v>
      </c>
      <c r="U5104">
        <v>4.0522793217583987E-2</v>
      </c>
    </row>
    <row r="5105" spans="16:21" x14ac:dyDescent="0.3">
      <c r="P5105">
        <f t="shared" si="82"/>
        <v>5101</v>
      </c>
      <c r="Q5105">
        <v>312.25</v>
      </c>
      <c r="R5105">
        <v>35.856088616985133</v>
      </c>
      <c r="S5105">
        <v>180.58333333333334</v>
      </c>
      <c r="T5105">
        <v>51.168986227158669</v>
      </c>
      <c r="U5105">
        <v>0.18820065739704003</v>
      </c>
    </row>
    <row r="5106" spans="16:21" x14ac:dyDescent="0.3">
      <c r="P5106">
        <f t="shared" si="82"/>
        <v>5102</v>
      </c>
      <c r="Q5106">
        <v>335</v>
      </c>
      <c r="R5106">
        <v>51.081040781024889</v>
      </c>
      <c r="S5106">
        <v>171.75</v>
      </c>
      <c r="T5106">
        <v>38.985137027986816</v>
      </c>
      <c r="U5106">
        <v>-0.68293615616446046</v>
      </c>
    </row>
    <row r="5107" spans="16:21" x14ac:dyDescent="0.3">
      <c r="P5107">
        <f t="shared" si="82"/>
        <v>5103</v>
      </c>
      <c r="Q5107">
        <v>324.5</v>
      </c>
      <c r="R5107">
        <v>47.801673610868477</v>
      </c>
      <c r="S5107">
        <v>199.66666666666666</v>
      </c>
      <c r="T5107">
        <v>44.785008314133108</v>
      </c>
      <c r="U5107">
        <v>0.23996994985779138</v>
      </c>
    </row>
    <row r="5108" spans="16:21" x14ac:dyDescent="0.3">
      <c r="P5108">
        <f t="shared" si="82"/>
        <v>5104</v>
      </c>
      <c r="Q5108">
        <v>323.91666666666669</v>
      </c>
      <c r="R5108">
        <v>46.850746250646118</v>
      </c>
      <c r="S5108">
        <v>198.5</v>
      </c>
      <c r="T5108">
        <v>39.748070279059974</v>
      </c>
      <c r="U5108">
        <v>0.13271013480301677</v>
      </c>
    </row>
    <row r="5109" spans="16:21" x14ac:dyDescent="0.3">
      <c r="P5109">
        <f t="shared" si="82"/>
        <v>5105</v>
      </c>
      <c r="Q5109">
        <v>315.66666666666669</v>
      </c>
      <c r="R5109">
        <v>46.307928505000625</v>
      </c>
      <c r="S5109">
        <v>162.66666666666666</v>
      </c>
      <c r="T5109">
        <v>42.719664054972377</v>
      </c>
      <c r="U5109">
        <v>-0.54296284324753874</v>
      </c>
    </row>
    <row r="5110" spans="16:21" x14ac:dyDescent="0.3">
      <c r="P5110">
        <f t="shared" si="82"/>
        <v>5106</v>
      </c>
      <c r="Q5110">
        <v>338.16666666666669</v>
      </c>
      <c r="R5110">
        <v>43.676149791460183</v>
      </c>
      <c r="S5110">
        <v>180.91666666666666</v>
      </c>
      <c r="T5110">
        <v>40.470995974296414</v>
      </c>
      <c r="U5110">
        <v>-0.12326986252374372</v>
      </c>
    </row>
    <row r="5111" spans="16:21" x14ac:dyDescent="0.3">
      <c r="P5111">
        <f t="shared" si="82"/>
        <v>5107</v>
      </c>
      <c r="Q5111">
        <v>316.66666666666669</v>
      </c>
      <c r="R5111">
        <v>45.062246510866139</v>
      </c>
      <c r="S5111">
        <v>177.66666666666666</v>
      </c>
      <c r="T5111">
        <v>43.267315678934921</v>
      </c>
      <c r="U5111">
        <v>0.19301892651480551</v>
      </c>
    </row>
    <row r="5112" spans="16:21" x14ac:dyDescent="0.3">
      <c r="P5112">
        <f t="shared" si="82"/>
        <v>5108</v>
      </c>
      <c r="Q5112">
        <v>301.16666666666669</v>
      </c>
      <c r="R5112">
        <v>39.140384476518676</v>
      </c>
      <c r="S5112">
        <v>182.41666666666666</v>
      </c>
      <c r="T5112">
        <v>43.758548948298184</v>
      </c>
      <c r="U5112">
        <v>0.1295205874396976</v>
      </c>
    </row>
    <row r="5113" spans="16:21" x14ac:dyDescent="0.3">
      <c r="P5113">
        <f t="shared" si="82"/>
        <v>5109</v>
      </c>
      <c r="Q5113">
        <v>318.58333333333331</v>
      </c>
      <c r="R5113">
        <v>49.838755152506792</v>
      </c>
      <c r="S5113">
        <v>175.75</v>
      </c>
      <c r="T5113">
        <v>45.680958834070019</v>
      </c>
      <c r="U5113">
        <v>0.53174469304215966</v>
      </c>
    </row>
    <row r="5114" spans="16:21" x14ac:dyDescent="0.3">
      <c r="P5114">
        <f t="shared" si="82"/>
        <v>5110</v>
      </c>
      <c r="Q5114">
        <v>320.08333333333331</v>
      </c>
      <c r="R5114">
        <v>41.055302687812272</v>
      </c>
      <c r="S5114">
        <v>180.5</v>
      </c>
      <c r="T5114">
        <v>41.15049983127345</v>
      </c>
      <c r="U5114">
        <v>0.31298582874822028</v>
      </c>
    </row>
    <row r="5115" spans="16:21" x14ac:dyDescent="0.3">
      <c r="P5115">
        <f t="shared" si="82"/>
        <v>5111</v>
      </c>
      <c r="Q5115">
        <v>307.66666666666669</v>
      </c>
      <c r="R5115">
        <v>36.237432513238602</v>
      </c>
      <c r="S5115">
        <v>181.5</v>
      </c>
      <c r="T5115">
        <v>41.329056474723799</v>
      </c>
      <c r="U5115">
        <v>-0.16449916413722643</v>
      </c>
    </row>
    <row r="5116" spans="16:21" x14ac:dyDescent="0.3">
      <c r="P5116">
        <f t="shared" si="82"/>
        <v>5112</v>
      </c>
      <c r="Q5116">
        <v>343.91666666666669</v>
      </c>
      <c r="R5116">
        <v>31.428008161028867</v>
      </c>
      <c r="S5116">
        <v>183.58333333333334</v>
      </c>
      <c r="T5116">
        <v>40.506920471206001</v>
      </c>
      <c r="U5116">
        <v>4.2102358840012101E-2</v>
      </c>
    </row>
    <row r="5117" spans="16:21" x14ac:dyDescent="0.3">
      <c r="P5117">
        <f t="shared" si="82"/>
        <v>5113</v>
      </c>
      <c r="Q5117">
        <v>302.41666666666669</v>
      </c>
      <c r="R5117">
        <v>35.775711245921059</v>
      </c>
      <c r="S5117">
        <v>182.75</v>
      </c>
      <c r="T5117">
        <v>46.706287293332068</v>
      </c>
      <c r="U5117">
        <v>0.25903871530796357</v>
      </c>
    </row>
    <row r="5118" spans="16:21" x14ac:dyDescent="0.3">
      <c r="P5118">
        <f t="shared" si="82"/>
        <v>5114</v>
      </c>
      <c r="Q5118">
        <v>314.66666666666669</v>
      </c>
      <c r="R5118">
        <v>34.054323803255542</v>
      </c>
      <c r="S5118">
        <v>177.91666666666666</v>
      </c>
      <c r="T5118">
        <v>56.620680984526466</v>
      </c>
      <c r="U5118">
        <v>0.51940984178830474</v>
      </c>
    </row>
    <row r="5119" spans="16:21" x14ac:dyDescent="0.3">
      <c r="P5119">
        <f t="shared" si="82"/>
        <v>5115</v>
      </c>
      <c r="Q5119">
        <v>333.83333333333331</v>
      </c>
      <c r="R5119">
        <v>48.468984147003034</v>
      </c>
      <c r="S5119">
        <v>196.33333333333334</v>
      </c>
      <c r="T5119">
        <v>33.205512503288702</v>
      </c>
      <c r="U5119">
        <v>-0.36976970353881006</v>
      </c>
    </row>
    <row r="5120" spans="16:21" x14ac:dyDescent="0.3">
      <c r="P5120">
        <f t="shared" si="82"/>
        <v>5116</v>
      </c>
      <c r="Q5120">
        <v>312.16666666666669</v>
      </c>
      <c r="R5120">
        <v>47.130058606397164</v>
      </c>
      <c r="S5120">
        <v>178.5</v>
      </c>
      <c r="T5120">
        <v>48.494610759622276</v>
      </c>
      <c r="U5120">
        <v>8.8420979159556184E-2</v>
      </c>
    </row>
    <row r="5121" spans="16:21" x14ac:dyDescent="0.3">
      <c r="P5121">
        <f t="shared" si="82"/>
        <v>5117</v>
      </c>
      <c r="Q5121">
        <v>314.16666666666669</v>
      </c>
      <c r="R5121">
        <v>38.185750158292322</v>
      </c>
      <c r="S5121">
        <v>200.58333333333334</v>
      </c>
      <c r="T5121">
        <v>42.521563157218658</v>
      </c>
      <c r="U5121">
        <v>-0.1430032802172915</v>
      </c>
    </row>
    <row r="5122" spans="16:21" x14ac:dyDescent="0.3">
      <c r="P5122">
        <f t="shared" si="82"/>
        <v>5118</v>
      </c>
      <c r="Q5122">
        <v>332.08333333333331</v>
      </c>
      <c r="R5122">
        <v>42.824076349076371</v>
      </c>
      <c r="S5122">
        <v>198.66666666666666</v>
      </c>
      <c r="T5122">
        <v>31.629483752098203</v>
      </c>
      <c r="U5122">
        <v>-0.42200414497111072</v>
      </c>
    </row>
    <row r="5123" spans="16:21" x14ac:dyDescent="0.3">
      <c r="P5123">
        <f t="shared" si="82"/>
        <v>5119</v>
      </c>
      <c r="Q5123">
        <v>332.16666666666669</v>
      </c>
      <c r="R5123">
        <v>38.147639825321193</v>
      </c>
      <c r="S5123">
        <v>175.66666666666666</v>
      </c>
      <c r="T5123">
        <v>36.502386804485049</v>
      </c>
      <c r="U5123">
        <v>0.42844859638037752</v>
      </c>
    </row>
    <row r="5124" spans="16:21" x14ac:dyDescent="0.3">
      <c r="P5124">
        <f t="shared" si="82"/>
        <v>5120</v>
      </c>
      <c r="Q5124">
        <v>320.5</v>
      </c>
      <c r="R5124">
        <v>43.762790338160777</v>
      </c>
      <c r="S5124">
        <v>196.58333333333334</v>
      </c>
      <c r="T5124">
        <v>41.350955432148325</v>
      </c>
      <c r="U5124">
        <v>-7.6107839572518441E-3</v>
      </c>
    </row>
    <row r="5125" spans="16:21" x14ac:dyDescent="0.3">
      <c r="P5125">
        <f t="shared" si="82"/>
        <v>5121</v>
      </c>
      <c r="Q5125">
        <v>329.91666666666669</v>
      </c>
      <c r="R5125">
        <v>49.778524638156185</v>
      </c>
      <c r="S5125">
        <v>188.83333333333334</v>
      </c>
      <c r="T5125">
        <v>42.133625814098011</v>
      </c>
      <c r="U5125">
        <v>0.56373453962018005</v>
      </c>
    </row>
    <row r="5126" spans="16:21" x14ac:dyDescent="0.3">
      <c r="P5126">
        <f t="shared" ref="P5126:P5189" si="83">P5125+1</f>
        <v>5122</v>
      </c>
      <c r="Q5126">
        <v>323.75</v>
      </c>
      <c r="R5126">
        <v>35.237183356634667</v>
      </c>
      <c r="S5126">
        <v>210.5</v>
      </c>
      <c r="T5126">
        <v>27.254691005736642</v>
      </c>
      <c r="U5126">
        <v>0.34252592106287444</v>
      </c>
    </row>
    <row r="5127" spans="16:21" x14ac:dyDescent="0.3">
      <c r="P5127">
        <f t="shared" si="83"/>
        <v>5123</v>
      </c>
      <c r="Q5127">
        <v>305.16666666666669</v>
      </c>
      <c r="R5127">
        <v>42.389607073890119</v>
      </c>
      <c r="S5127">
        <v>196.66666666666666</v>
      </c>
      <c r="T5127">
        <v>42.115281902142975</v>
      </c>
      <c r="U5127">
        <v>6.9186463579449131E-2</v>
      </c>
    </row>
    <row r="5128" spans="16:21" x14ac:dyDescent="0.3">
      <c r="P5128">
        <f t="shared" si="83"/>
        <v>5124</v>
      </c>
      <c r="Q5128">
        <v>325.08333333333331</v>
      </c>
      <c r="R5128">
        <v>49.93715747787116</v>
      </c>
      <c r="S5128">
        <v>182.66666666666666</v>
      </c>
      <c r="T5128">
        <v>45.711214723688464</v>
      </c>
      <c r="U5128">
        <v>0.36620832413608229</v>
      </c>
    </row>
    <row r="5129" spans="16:21" x14ac:dyDescent="0.3">
      <c r="P5129">
        <f t="shared" si="83"/>
        <v>5125</v>
      </c>
      <c r="Q5129">
        <v>315.33333333333331</v>
      </c>
      <c r="R5129">
        <v>36.350149013908322</v>
      </c>
      <c r="S5129">
        <v>161.33333333333334</v>
      </c>
      <c r="T5129">
        <v>40.799584073934653</v>
      </c>
      <c r="U5129">
        <v>-0.24177923177999966</v>
      </c>
    </row>
    <row r="5130" spans="16:21" x14ac:dyDescent="0.3">
      <c r="P5130">
        <f t="shared" si="83"/>
        <v>5126</v>
      </c>
      <c r="Q5130">
        <v>305.16666666666669</v>
      </c>
      <c r="R5130">
        <v>44.148166508481559</v>
      </c>
      <c r="S5130">
        <v>188.08333333333334</v>
      </c>
      <c r="T5130">
        <v>47.754025691002965</v>
      </c>
      <c r="U5130">
        <v>0.42153966202946558</v>
      </c>
    </row>
    <row r="5131" spans="16:21" x14ac:dyDescent="0.3">
      <c r="P5131">
        <f t="shared" si="83"/>
        <v>5127</v>
      </c>
      <c r="Q5131">
        <v>343</v>
      </c>
      <c r="R5131">
        <v>40.615715722320637</v>
      </c>
      <c r="S5131">
        <v>163.58333333333334</v>
      </c>
      <c r="T5131">
        <v>44.937245805746286</v>
      </c>
      <c r="U5131">
        <v>-4.8762890909475699E-2</v>
      </c>
    </row>
    <row r="5132" spans="16:21" x14ac:dyDescent="0.3">
      <c r="P5132">
        <f t="shared" si="83"/>
        <v>5128</v>
      </c>
      <c r="Q5132">
        <v>336.5</v>
      </c>
      <c r="R5132">
        <v>54.244396442900403</v>
      </c>
      <c r="S5132">
        <v>172.75</v>
      </c>
      <c r="T5132">
        <v>35.624621210107428</v>
      </c>
      <c r="U5132">
        <v>7.0306924015516803E-2</v>
      </c>
    </row>
    <row r="5133" spans="16:21" x14ac:dyDescent="0.3">
      <c r="P5133">
        <f t="shared" si="83"/>
        <v>5129</v>
      </c>
      <c r="Q5133">
        <v>311.58333333333331</v>
      </c>
      <c r="R5133">
        <v>45.685602134854797</v>
      </c>
      <c r="S5133">
        <v>187.25</v>
      </c>
      <c r="T5133">
        <v>51.879449425830188</v>
      </c>
      <c r="U5133">
        <v>-0.35018012105702362</v>
      </c>
    </row>
    <row r="5134" spans="16:21" x14ac:dyDescent="0.3">
      <c r="P5134">
        <f t="shared" si="83"/>
        <v>5130</v>
      </c>
      <c r="Q5134">
        <v>306.16666666666669</v>
      </c>
      <c r="R5134">
        <v>29.482917498823351</v>
      </c>
      <c r="S5134">
        <v>181.25</v>
      </c>
      <c r="T5134">
        <v>36.75007730356743</v>
      </c>
      <c r="U5134">
        <v>0.52880001045361069</v>
      </c>
    </row>
    <row r="5135" spans="16:21" x14ac:dyDescent="0.3">
      <c r="P5135">
        <f t="shared" si="83"/>
        <v>5131</v>
      </c>
      <c r="Q5135">
        <v>306.25</v>
      </c>
      <c r="R5135">
        <v>45.395484356926957</v>
      </c>
      <c r="S5135">
        <v>179.66666666666666</v>
      </c>
      <c r="T5135">
        <v>47.336961021889444</v>
      </c>
      <c r="U5135">
        <v>7.830702162145102E-2</v>
      </c>
    </row>
    <row r="5136" spans="16:21" x14ac:dyDescent="0.3">
      <c r="P5136">
        <f t="shared" si="83"/>
        <v>5132</v>
      </c>
      <c r="Q5136">
        <v>329.75</v>
      </c>
      <c r="R5136">
        <v>59.174818047114357</v>
      </c>
      <c r="S5136">
        <v>180.91666666666666</v>
      </c>
      <c r="T5136">
        <v>53.044506755833808</v>
      </c>
      <c r="U5136">
        <v>0.27736273975958181</v>
      </c>
    </row>
    <row r="5137" spans="16:21" x14ac:dyDescent="0.3">
      <c r="P5137">
        <f t="shared" si="83"/>
        <v>5133</v>
      </c>
      <c r="Q5137">
        <v>345.25</v>
      </c>
      <c r="R5137">
        <v>38.891749534035903</v>
      </c>
      <c r="S5137">
        <v>197.58333333333334</v>
      </c>
      <c r="T5137">
        <v>40.76642632303593</v>
      </c>
      <c r="U5137">
        <v>0.10706552745258216</v>
      </c>
    </row>
    <row r="5138" spans="16:21" x14ac:dyDescent="0.3">
      <c r="P5138">
        <f t="shared" si="83"/>
        <v>5134</v>
      </c>
      <c r="Q5138">
        <v>323.33333333333331</v>
      </c>
      <c r="R5138">
        <v>45.559817489724175</v>
      </c>
      <c r="S5138">
        <v>192.75</v>
      </c>
      <c r="T5138">
        <v>39.192125832528241</v>
      </c>
      <c r="U5138">
        <v>-0.12692547485718919</v>
      </c>
    </row>
    <row r="5139" spans="16:21" x14ac:dyDescent="0.3">
      <c r="P5139">
        <f t="shared" si="83"/>
        <v>5135</v>
      </c>
      <c r="Q5139">
        <v>326.08333333333331</v>
      </c>
      <c r="R5139">
        <v>42.279284274782675</v>
      </c>
      <c r="S5139">
        <v>161.16666666666666</v>
      </c>
      <c r="T5139">
        <v>48.264109257545037</v>
      </c>
      <c r="U5139">
        <v>0.46434544092923891</v>
      </c>
    </row>
    <row r="5140" spans="16:21" x14ac:dyDescent="0.3">
      <c r="P5140">
        <f t="shared" si="83"/>
        <v>5136</v>
      </c>
      <c r="Q5140">
        <v>305.08333333333331</v>
      </c>
      <c r="R5140">
        <v>43.854010562595633</v>
      </c>
      <c r="S5140">
        <v>184.58333333333334</v>
      </c>
      <c r="T5140">
        <v>49.847874639352554</v>
      </c>
      <c r="U5140">
        <v>7.4872852043844723E-2</v>
      </c>
    </row>
    <row r="5141" spans="16:21" x14ac:dyDescent="0.3">
      <c r="P5141">
        <f t="shared" si="83"/>
        <v>5137</v>
      </c>
      <c r="Q5141">
        <v>313.66666666666669</v>
      </c>
      <c r="R5141">
        <v>44.695603471672435</v>
      </c>
      <c r="S5141">
        <v>159.75</v>
      </c>
      <c r="T5141">
        <v>38.793450712482617</v>
      </c>
      <c r="U5141">
        <v>0.41902465042581855</v>
      </c>
    </row>
    <row r="5142" spans="16:21" x14ac:dyDescent="0.3">
      <c r="P5142">
        <f t="shared" si="83"/>
        <v>5138</v>
      </c>
      <c r="Q5142">
        <v>326.58333333333331</v>
      </c>
      <c r="R5142">
        <v>43.897521846254961</v>
      </c>
      <c r="S5142">
        <v>182.08333333333334</v>
      </c>
      <c r="T5142">
        <v>41.17470170633981</v>
      </c>
      <c r="U5142">
        <v>0.24380757866352304</v>
      </c>
    </row>
    <row r="5143" spans="16:21" x14ac:dyDescent="0.3">
      <c r="P5143">
        <f t="shared" si="83"/>
        <v>5139</v>
      </c>
      <c r="Q5143">
        <v>330.08333333333331</v>
      </c>
      <c r="R5143">
        <v>50.807047351780518</v>
      </c>
      <c r="S5143">
        <v>180.91666666666666</v>
      </c>
      <c r="T5143">
        <v>46.262999811027747</v>
      </c>
      <c r="U5143">
        <v>4.8890589449654694E-2</v>
      </c>
    </row>
    <row r="5144" spans="16:21" x14ac:dyDescent="0.3">
      <c r="P5144">
        <f t="shared" si="83"/>
        <v>5140</v>
      </c>
      <c r="Q5144">
        <v>337.33333333333331</v>
      </c>
      <c r="R5144">
        <v>45.844268667925945</v>
      </c>
      <c r="S5144">
        <v>200.66666666666666</v>
      </c>
      <c r="T5144">
        <v>40.995195579556174</v>
      </c>
      <c r="U5144">
        <v>0.25928721342180161</v>
      </c>
    </row>
    <row r="5145" spans="16:21" x14ac:dyDescent="0.3">
      <c r="P5145">
        <f t="shared" si="83"/>
        <v>5141</v>
      </c>
      <c r="Q5145">
        <v>321.75</v>
      </c>
      <c r="R5145">
        <v>43.407425003731163</v>
      </c>
      <c r="S5145">
        <v>194</v>
      </c>
      <c r="T5145">
        <v>41.665333311999319</v>
      </c>
      <c r="U5145">
        <v>0.58860686891814729</v>
      </c>
    </row>
    <row r="5146" spans="16:21" x14ac:dyDescent="0.3">
      <c r="P5146">
        <f t="shared" si="83"/>
        <v>5142</v>
      </c>
      <c r="Q5146">
        <v>315</v>
      </c>
      <c r="R5146">
        <v>43.601501225197616</v>
      </c>
      <c r="S5146">
        <v>179.83333333333334</v>
      </c>
      <c r="T5146">
        <v>43.778021329374326</v>
      </c>
      <c r="U5146">
        <v>0.209223733230194</v>
      </c>
    </row>
    <row r="5147" spans="16:21" x14ac:dyDescent="0.3">
      <c r="P5147">
        <f t="shared" si="83"/>
        <v>5143</v>
      </c>
      <c r="Q5147">
        <v>313.91666666666669</v>
      </c>
      <c r="R5147">
        <v>41.949013063118706</v>
      </c>
      <c r="S5147">
        <v>193.66666666666666</v>
      </c>
      <c r="T5147">
        <v>49.674089337552566</v>
      </c>
      <c r="U5147">
        <v>0.74456798669525082</v>
      </c>
    </row>
    <row r="5148" spans="16:21" x14ac:dyDescent="0.3">
      <c r="P5148">
        <f t="shared" si="83"/>
        <v>5144</v>
      </c>
      <c r="Q5148">
        <v>301.91666666666669</v>
      </c>
      <c r="R5148">
        <v>52.081157530310101</v>
      </c>
      <c r="S5148">
        <v>176.58333333333334</v>
      </c>
      <c r="T5148">
        <v>41.172493760085068</v>
      </c>
      <c r="U5148">
        <v>0.30963889095170882</v>
      </c>
    </row>
    <row r="5149" spans="16:21" x14ac:dyDescent="0.3">
      <c r="P5149">
        <f t="shared" si="83"/>
        <v>5145</v>
      </c>
      <c r="Q5149">
        <v>305.08333333333331</v>
      </c>
      <c r="R5149">
        <v>35.382220325348754</v>
      </c>
      <c r="S5149">
        <v>195.08333333333334</v>
      </c>
      <c r="T5149">
        <v>43.664960642130318</v>
      </c>
      <c r="U5149">
        <v>-0.13598930833407555</v>
      </c>
    </row>
    <row r="5150" spans="16:21" x14ac:dyDescent="0.3">
      <c r="P5150">
        <f t="shared" si="83"/>
        <v>5146</v>
      </c>
      <c r="Q5150">
        <v>319.33333333333331</v>
      </c>
      <c r="R5150">
        <v>47.597427992646395</v>
      </c>
      <c r="S5150">
        <v>165.83333333333334</v>
      </c>
      <c r="T5150">
        <v>52.400266018293081</v>
      </c>
      <c r="U5150">
        <v>-0.41582686081565451</v>
      </c>
    </row>
    <row r="5151" spans="16:21" x14ac:dyDescent="0.3">
      <c r="P5151">
        <f t="shared" si="83"/>
        <v>5147</v>
      </c>
      <c r="Q5151">
        <v>322.33333333333331</v>
      </c>
      <c r="R5151">
        <v>41.994227597553909</v>
      </c>
      <c r="S5151">
        <v>203.75</v>
      </c>
      <c r="T5151">
        <v>48.062695796976762</v>
      </c>
      <c r="U5151">
        <v>0.10652234926302748</v>
      </c>
    </row>
    <row r="5152" spans="16:21" x14ac:dyDescent="0.3">
      <c r="P5152">
        <f t="shared" si="83"/>
        <v>5148</v>
      </c>
      <c r="Q5152">
        <v>320.75</v>
      </c>
      <c r="R5152">
        <v>43.551693422873925</v>
      </c>
      <c r="S5152">
        <v>177.66666666666666</v>
      </c>
      <c r="T5152">
        <v>41.783714385856001</v>
      </c>
      <c r="U5152">
        <v>-0.20427364332202555</v>
      </c>
    </row>
    <row r="5153" spans="16:21" x14ac:dyDescent="0.3">
      <c r="P5153">
        <f t="shared" si="83"/>
        <v>5149</v>
      </c>
      <c r="Q5153">
        <v>304.25</v>
      </c>
      <c r="R5153">
        <v>32.532850530446353</v>
      </c>
      <c r="S5153">
        <v>186</v>
      </c>
      <c r="T5153">
        <v>49.330057221277833</v>
      </c>
      <c r="U5153">
        <v>-0.33268527471765985</v>
      </c>
    </row>
    <row r="5154" spans="16:21" x14ac:dyDescent="0.3">
      <c r="P5154">
        <f t="shared" si="83"/>
        <v>5150</v>
      </c>
      <c r="Q5154">
        <v>337.66666666666669</v>
      </c>
      <c r="R5154">
        <v>40.56943169282502</v>
      </c>
      <c r="S5154">
        <v>172.91666666666666</v>
      </c>
      <c r="T5154">
        <v>45.860377696048737</v>
      </c>
      <c r="U5154">
        <v>0.16606546875751821</v>
      </c>
    </row>
    <row r="5155" spans="16:21" x14ac:dyDescent="0.3">
      <c r="P5155">
        <f t="shared" si="83"/>
        <v>5151</v>
      </c>
      <c r="Q5155">
        <v>305.16666666666669</v>
      </c>
      <c r="R5155">
        <v>53.125637251080015</v>
      </c>
      <c r="S5155">
        <v>168.08333333333334</v>
      </c>
      <c r="T5155">
        <v>54.496802797517553</v>
      </c>
      <c r="U5155">
        <v>-3.1468213774133003E-2</v>
      </c>
    </row>
    <row r="5156" spans="16:21" x14ac:dyDescent="0.3">
      <c r="P5156">
        <f t="shared" si="83"/>
        <v>5152</v>
      </c>
      <c r="Q5156">
        <v>321.16666666666669</v>
      </c>
      <c r="R5156">
        <v>39.597597111058441</v>
      </c>
      <c r="S5156">
        <v>207</v>
      </c>
      <c r="T5156">
        <v>44.484931054336712</v>
      </c>
      <c r="U5156">
        <v>-0.62560446569001682</v>
      </c>
    </row>
    <row r="5157" spans="16:21" x14ac:dyDescent="0.3">
      <c r="P5157">
        <f t="shared" si="83"/>
        <v>5153</v>
      </c>
      <c r="Q5157">
        <v>330</v>
      </c>
      <c r="R5157">
        <v>30.223410552989307</v>
      </c>
      <c r="S5157">
        <v>183.41666666666666</v>
      </c>
      <c r="T5157">
        <v>43.614964765721794</v>
      </c>
      <c r="U5157">
        <v>-5.2137489303904008E-2</v>
      </c>
    </row>
    <row r="5158" spans="16:21" x14ac:dyDescent="0.3">
      <c r="P5158">
        <f t="shared" si="83"/>
        <v>5154</v>
      </c>
      <c r="Q5158">
        <v>334</v>
      </c>
      <c r="R5158">
        <v>42.706184350960008</v>
      </c>
      <c r="S5158">
        <v>181</v>
      </c>
      <c r="T5158">
        <v>36.414282912066248</v>
      </c>
      <c r="U5158">
        <v>8.341972531477343E-2</v>
      </c>
    </row>
    <row r="5159" spans="16:21" x14ac:dyDescent="0.3">
      <c r="P5159">
        <f t="shared" si="83"/>
        <v>5155</v>
      </c>
      <c r="Q5159">
        <v>332.66666666666669</v>
      </c>
      <c r="R5159">
        <v>50.645529881418987</v>
      </c>
      <c r="S5159">
        <v>195.58333333333334</v>
      </c>
      <c r="T5159">
        <v>30.137437706532939</v>
      </c>
      <c r="U5159">
        <v>-0.39689272120190916</v>
      </c>
    </row>
    <row r="5160" spans="16:21" x14ac:dyDescent="0.3">
      <c r="P5160">
        <f t="shared" si="83"/>
        <v>5156</v>
      </c>
      <c r="Q5160">
        <v>335.08333333333331</v>
      </c>
      <c r="R5160">
        <v>56.665619419913085</v>
      </c>
      <c r="S5160">
        <v>174</v>
      </c>
      <c r="T5160">
        <v>44.723392292868596</v>
      </c>
      <c r="U5160">
        <v>-7.8308097429511142E-2</v>
      </c>
    </row>
    <row r="5161" spans="16:21" x14ac:dyDescent="0.3">
      <c r="P5161">
        <f t="shared" si="83"/>
        <v>5157</v>
      </c>
      <c r="Q5161">
        <v>307.16666666666669</v>
      </c>
      <c r="R5161">
        <v>48.863136008713845</v>
      </c>
      <c r="S5161">
        <v>173.66666666666666</v>
      </c>
      <c r="T5161">
        <v>49.264284192198495</v>
      </c>
      <c r="U5161">
        <v>-0.29307189856548438</v>
      </c>
    </row>
    <row r="5162" spans="16:21" x14ac:dyDescent="0.3">
      <c r="P5162">
        <f t="shared" si="83"/>
        <v>5158</v>
      </c>
      <c r="Q5162">
        <v>307.33333333333331</v>
      </c>
      <c r="R5162">
        <v>50.214690594637332</v>
      </c>
      <c r="S5162">
        <v>186.66666666666666</v>
      </c>
      <c r="T5162">
        <v>47.348482424242384</v>
      </c>
      <c r="U5162">
        <v>1.8671827644503231E-2</v>
      </c>
    </row>
    <row r="5163" spans="16:21" x14ac:dyDescent="0.3">
      <c r="P5163">
        <f t="shared" si="83"/>
        <v>5159</v>
      </c>
      <c r="Q5163">
        <v>330.25</v>
      </c>
      <c r="R5163">
        <v>33.303357734072947</v>
      </c>
      <c r="S5163">
        <v>169.83333333333334</v>
      </c>
      <c r="T5163">
        <v>40.998521776751772</v>
      </c>
      <c r="U5163">
        <v>-0.44785790130866354</v>
      </c>
    </row>
    <row r="5164" spans="16:21" x14ac:dyDescent="0.3">
      <c r="P5164">
        <f t="shared" si="83"/>
        <v>5160</v>
      </c>
      <c r="Q5164">
        <v>315.25</v>
      </c>
      <c r="R5164">
        <v>43.845026669354006</v>
      </c>
      <c r="S5164">
        <v>201.5</v>
      </c>
      <c r="T5164">
        <v>36.827608220908502</v>
      </c>
      <c r="U5164">
        <v>0.2582792633866251</v>
      </c>
    </row>
    <row r="5165" spans="16:21" x14ac:dyDescent="0.3">
      <c r="P5165">
        <f t="shared" si="83"/>
        <v>5161</v>
      </c>
      <c r="Q5165">
        <v>321.5</v>
      </c>
      <c r="R5165">
        <v>52.074247692379316</v>
      </c>
      <c r="S5165">
        <v>210</v>
      </c>
      <c r="T5165">
        <v>25.968512401823027</v>
      </c>
      <c r="U5165">
        <v>0.60597511834144135</v>
      </c>
    </row>
    <row r="5166" spans="16:21" x14ac:dyDescent="0.3">
      <c r="P5166">
        <f t="shared" si="83"/>
        <v>5162</v>
      </c>
      <c r="Q5166">
        <v>322.08333333333331</v>
      </c>
      <c r="R5166">
        <v>57.522261830187219</v>
      </c>
      <c r="S5166">
        <v>183.16666666666666</v>
      </c>
      <c r="T5166">
        <v>35.246749259092461</v>
      </c>
      <c r="U5166">
        <v>-1.1979386116597421E-2</v>
      </c>
    </row>
    <row r="5167" spans="16:21" x14ac:dyDescent="0.3">
      <c r="P5167">
        <f t="shared" si="83"/>
        <v>5163</v>
      </c>
      <c r="Q5167">
        <v>306.91666666666669</v>
      </c>
      <c r="R5167">
        <v>44.332336511919465</v>
      </c>
      <c r="S5167">
        <v>176.66666666666666</v>
      </c>
      <c r="T5167">
        <v>40.737147071378885</v>
      </c>
      <c r="U5167">
        <v>-3.6612515981503495E-2</v>
      </c>
    </row>
    <row r="5168" spans="16:21" x14ac:dyDescent="0.3">
      <c r="P5168">
        <f t="shared" si="83"/>
        <v>5164</v>
      </c>
      <c r="Q5168">
        <v>347.16666666666669</v>
      </c>
      <c r="R5168">
        <v>46.83400732826788</v>
      </c>
      <c r="S5168">
        <v>168.41666666666666</v>
      </c>
      <c r="T5168">
        <v>47.833914049901196</v>
      </c>
      <c r="U5168">
        <v>-0.29419690469930415</v>
      </c>
    </row>
    <row r="5169" spans="16:21" x14ac:dyDescent="0.3">
      <c r="P5169">
        <f t="shared" si="83"/>
        <v>5165</v>
      </c>
      <c r="Q5169">
        <v>338.16666666666669</v>
      </c>
      <c r="R5169">
        <v>37.331033478944398</v>
      </c>
      <c r="S5169">
        <v>189.16666666666666</v>
      </c>
      <c r="T5169">
        <v>42.153040078727294</v>
      </c>
      <c r="U5169">
        <v>0.14244354197465597</v>
      </c>
    </row>
    <row r="5170" spans="16:21" x14ac:dyDescent="0.3">
      <c r="P5170">
        <f t="shared" si="83"/>
        <v>5166</v>
      </c>
      <c r="Q5170">
        <v>318.41666666666669</v>
      </c>
      <c r="R5170">
        <v>53.789925270500866</v>
      </c>
      <c r="S5170">
        <v>197.91666666666666</v>
      </c>
      <c r="T5170">
        <v>40.811001933153769</v>
      </c>
      <c r="U5170">
        <v>7.778951249729181E-2</v>
      </c>
    </row>
    <row r="5171" spans="16:21" x14ac:dyDescent="0.3">
      <c r="P5171">
        <f t="shared" si="83"/>
        <v>5167</v>
      </c>
      <c r="Q5171">
        <v>306.41666666666669</v>
      </c>
      <c r="R5171">
        <v>53.077059474166894</v>
      </c>
      <c r="S5171">
        <v>184.41666666666666</v>
      </c>
      <c r="T5171">
        <v>41.578968314048005</v>
      </c>
      <c r="U5171">
        <v>8.8119368036214153E-3</v>
      </c>
    </row>
    <row r="5172" spans="16:21" x14ac:dyDescent="0.3">
      <c r="P5172">
        <f t="shared" si="83"/>
        <v>5168</v>
      </c>
      <c r="Q5172">
        <v>337.25</v>
      </c>
      <c r="R5172">
        <v>34.488799235799334</v>
      </c>
      <c r="S5172">
        <v>178.91666666666666</v>
      </c>
      <c r="T5172">
        <v>46.511891604256029</v>
      </c>
      <c r="U5172">
        <v>-0.40252398830271602</v>
      </c>
    </row>
    <row r="5173" spans="16:21" x14ac:dyDescent="0.3">
      <c r="P5173">
        <f t="shared" si="83"/>
        <v>5169</v>
      </c>
      <c r="Q5173">
        <v>313</v>
      </c>
      <c r="R5173">
        <v>37.702182237299546</v>
      </c>
      <c r="S5173">
        <v>194.5</v>
      </c>
      <c r="T5173">
        <v>49.70915408654627</v>
      </c>
      <c r="U5173">
        <v>-8.9883478881753728E-2</v>
      </c>
    </row>
    <row r="5174" spans="16:21" x14ac:dyDescent="0.3">
      <c r="P5174">
        <f t="shared" si="83"/>
        <v>5170</v>
      </c>
      <c r="Q5174">
        <v>327.75</v>
      </c>
      <c r="R5174">
        <v>49.682857844898209</v>
      </c>
      <c r="S5174">
        <v>178.91666666666666</v>
      </c>
      <c r="T5174">
        <v>43.914086233200521</v>
      </c>
      <c r="U5174">
        <v>0.65862692323455163</v>
      </c>
    </row>
    <row r="5175" spans="16:21" x14ac:dyDescent="0.3">
      <c r="P5175">
        <f t="shared" si="83"/>
        <v>5171</v>
      </c>
      <c r="Q5175">
        <v>325.25</v>
      </c>
      <c r="R5175">
        <v>41.284214460691437</v>
      </c>
      <c r="S5175">
        <v>150.33333333333334</v>
      </c>
      <c r="T5175">
        <v>33.213724800924041</v>
      </c>
      <c r="U5175">
        <v>-0.11887375899337524</v>
      </c>
    </row>
    <row r="5176" spans="16:21" x14ac:dyDescent="0.3">
      <c r="P5176">
        <f t="shared" si="83"/>
        <v>5172</v>
      </c>
      <c r="Q5176">
        <v>329.08333333333331</v>
      </c>
      <c r="R5176">
        <v>36.790459072806982</v>
      </c>
      <c r="S5176">
        <v>180.41666666666666</v>
      </c>
      <c r="T5176">
        <v>46.718612863384436</v>
      </c>
      <c r="U5176">
        <v>-0.49608717250776418</v>
      </c>
    </row>
    <row r="5177" spans="16:21" x14ac:dyDescent="0.3">
      <c r="P5177">
        <f t="shared" si="83"/>
        <v>5173</v>
      </c>
      <c r="Q5177">
        <v>329.58333333333331</v>
      </c>
      <c r="R5177">
        <v>49.124069888642666</v>
      </c>
      <c r="S5177">
        <v>153.91666666666666</v>
      </c>
      <c r="T5177">
        <v>34.660583673764961</v>
      </c>
      <c r="U5177">
        <v>0.50100933474637821</v>
      </c>
    </row>
    <row r="5178" spans="16:21" x14ac:dyDescent="0.3">
      <c r="P5178">
        <f t="shared" si="83"/>
        <v>5174</v>
      </c>
      <c r="Q5178">
        <v>325.83333333333331</v>
      </c>
      <c r="R5178">
        <v>45.912631126626842</v>
      </c>
      <c r="S5178">
        <v>176.16666666666666</v>
      </c>
      <c r="T5178">
        <v>37.949328256920658</v>
      </c>
      <c r="U5178">
        <v>-0.14664943140606848</v>
      </c>
    </row>
    <row r="5179" spans="16:21" x14ac:dyDescent="0.3">
      <c r="P5179">
        <f t="shared" si="83"/>
        <v>5175</v>
      </c>
      <c r="Q5179">
        <v>304.83333333333331</v>
      </c>
      <c r="R5179">
        <v>26.515290042928179</v>
      </c>
      <c r="S5179">
        <v>183.33333333333334</v>
      </c>
      <c r="T5179">
        <v>42.457108481455286</v>
      </c>
      <c r="U5179">
        <v>-0.41477609616162675</v>
      </c>
    </row>
    <row r="5180" spans="16:21" x14ac:dyDescent="0.3">
      <c r="P5180">
        <f t="shared" si="83"/>
        <v>5176</v>
      </c>
      <c r="Q5180">
        <v>295.91666666666669</v>
      </c>
      <c r="R5180">
        <v>37.890892005463584</v>
      </c>
      <c r="S5180">
        <v>168.75</v>
      </c>
      <c r="T5180">
        <v>47.097818903369031</v>
      </c>
      <c r="U5180">
        <v>0.49717626024970085</v>
      </c>
    </row>
    <row r="5181" spans="16:21" x14ac:dyDescent="0.3">
      <c r="P5181">
        <f t="shared" si="83"/>
        <v>5177</v>
      </c>
      <c r="Q5181">
        <v>299.08333333333331</v>
      </c>
      <c r="R5181">
        <v>48.760002858776431</v>
      </c>
      <c r="S5181">
        <v>201.58333333333334</v>
      </c>
      <c r="T5181">
        <v>52.170103478617897</v>
      </c>
      <c r="U5181">
        <v>0.19599831432684378</v>
      </c>
    </row>
    <row r="5182" spans="16:21" x14ac:dyDescent="0.3">
      <c r="P5182">
        <f t="shared" si="83"/>
        <v>5178</v>
      </c>
      <c r="Q5182">
        <v>323.83333333333331</v>
      </c>
      <c r="R5182">
        <v>38.895742541810343</v>
      </c>
      <c r="S5182">
        <v>210.5</v>
      </c>
      <c r="T5182">
        <v>37.205815772170986</v>
      </c>
      <c r="U5182">
        <v>0.37873871433458389</v>
      </c>
    </row>
    <row r="5183" spans="16:21" x14ac:dyDescent="0.3">
      <c r="P5183">
        <f t="shared" si="83"/>
        <v>5179</v>
      </c>
      <c r="Q5183">
        <v>322.08333333333331</v>
      </c>
      <c r="R5183">
        <v>55.06270530178773</v>
      </c>
      <c r="S5183">
        <v>199.58333333333334</v>
      </c>
      <c r="T5183">
        <v>46.743902535436916</v>
      </c>
      <c r="U5183">
        <v>-0.28982394419671892</v>
      </c>
    </row>
    <row r="5184" spans="16:21" x14ac:dyDescent="0.3">
      <c r="P5184">
        <f t="shared" si="83"/>
        <v>5180</v>
      </c>
      <c r="Q5184">
        <v>342.75</v>
      </c>
      <c r="R5184">
        <v>44.914312357481933</v>
      </c>
      <c r="S5184">
        <v>194.58333333333334</v>
      </c>
      <c r="T5184">
        <v>42.111234375236052</v>
      </c>
      <c r="U5184">
        <v>-0.22279105532764037</v>
      </c>
    </row>
    <row r="5185" spans="16:21" x14ac:dyDescent="0.3">
      <c r="P5185">
        <f t="shared" si="83"/>
        <v>5181</v>
      </c>
      <c r="Q5185">
        <v>320</v>
      </c>
      <c r="R5185">
        <v>48.716247056528559</v>
      </c>
      <c r="S5185">
        <v>177.5</v>
      </c>
      <c r="T5185">
        <v>30.128512620560489</v>
      </c>
      <c r="U5185">
        <v>-0.46527677844305326</v>
      </c>
    </row>
    <row r="5186" spans="16:21" x14ac:dyDescent="0.3">
      <c r="P5186">
        <f t="shared" si="83"/>
        <v>5182</v>
      </c>
      <c r="Q5186">
        <v>319.91666666666669</v>
      </c>
      <c r="R5186">
        <v>53.666407866870877</v>
      </c>
      <c r="S5186">
        <v>166.91666666666666</v>
      </c>
      <c r="T5186">
        <v>35.219979694726852</v>
      </c>
      <c r="U5186">
        <v>-0.61564234490691994</v>
      </c>
    </row>
    <row r="5187" spans="16:21" x14ac:dyDescent="0.3">
      <c r="P5187">
        <f t="shared" si="83"/>
        <v>5183</v>
      </c>
      <c r="Q5187">
        <v>330.16666666666669</v>
      </c>
      <c r="R5187">
        <v>43.834053456465206</v>
      </c>
      <c r="S5187">
        <v>178</v>
      </c>
      <c r="T5187">
        <v>41.863414272434284</v>
      </c>
      <c r="U5187">
        <v>-0.19558618719310317</v>
      </c>
    </row>
    <row r="5188" spans="16:21" x14ac:dyDescent="0.3">
      <c r="P5188">
        <f t="shared" si="83"/>
        <v>5184</v>
      </c>
      <c r="Q5188">
        <v>313.16666666666669</v>
      </c>
      <c r="R5188">
        <v>46.797112058007421</v>
      </c>
      <c r="S5188">
        <v>195.16666666666666</v>
      </c>
      <c r="T5188">
        <v>38.018735413270178</v>
      </c>
      <c r="U5188">
        <v>-0.35641466173788267</v>
      </c>
    </row>
    <row r="5189" spans="16:21" x14ac:dyDescent="0.3">
      <c r="P5189">
        <f t="shared" si="83"/>
        <v>5185</v>
      </c>
      <c r="Q5189">
        <v>333.58333333333331</v>
      </c>
      <c r="R5189">
        <v>40.186968338535209</v>
      </c>
      <c r="S5189">
        <v>179.91666666666666</v>
      </c>
      <c r="T5189">
        <v>42.995683363319039</v>
      </c>
      <c r="U5189">
        <v>0.30587298145686975</v>
      </c>
    </row>
    <row r="5190" spans="16:21" x14ac:dyDescent="0.3">
      <c r="P5190">
        <f t="shared" ref="P5190:P5253" si="84">P5189+1</f>
        <v>5186</v>
      </c>
      <c r="Q5190">
        <v>314.33333333333331</v>
      </c>
      <c r="R5190">
        <v>44.046119080579764</v>
      </c>
      <c r="S5190">
        <v>183</v>
      </c>
      <c r="T5190">
        <v>48.551753081353588</v>
      </c>
      <c r="U5190">
        <v>-0.18934112932743039</v>
      </c>
    </row>
    <row r="5191" spans="16:21" x14ac:dyDescent="0.3">
      <c r="P5191">
        <f t="shared" si="84"/>
        <v>5187</v>
      </c>
      <c r="Q5191">
        <v>337.33333333333331</v>
      </c>
      <c r="R5191">
        <v>44.951151938588488</v>
      </c>
      <c r="S5191">
        <v>188.66666666666666</v>
      </c>
      <c r="T5191">
        <v>42.972154479454048</v>
      </c>
      <c r="U5191">
        <v>-0.15750408388815346</v>
      </c>
    </row>
    <row r="5192" spans="16:21" x14ac:dyDescent="0.3">
      <c r="P5192">
        <f t="shared" si="84"/>
        <v>5188</v>
      </c>
      <c r="Q5192">
        <v>326</v>
      </c>
      <c r="R5192">
        <v>44.93429546672462</v>
      </c>
      <c r="S5192">
        <v>192.08333333333334</v>
      </c>
      <c r="T5192">
        <v>45.635827897374554</v>
      </c>
      <c r="U5192">
        <v>0.52401162415395697</v>
      </c>
    </row>
    <row r="5193" spans="16:21" x14ac:dyDescent="0.3">
      <c r="P5193">
        <f t="shared" si="84"/>
        <v>5189</v>
      </c>
      <c r="Q5193">
        <v>308.5</v>
      </c>
      <c r="R5193">
        <v>49.608467019249851</v>
      </c>
      <c r="S5193">
        <v>184.91666666666666</v>
      </c>
      <c r="T5193">
        <v>35.113991858551572</v>
      </c>
      <c r="U5193">
        <v>0.23294148673119836</v>
      </c>
    </row>
    <row r="5194" spans="16:21" x14ac:dyDescent="0.3">
      <c r="P5194">
        <f t="shared" si="84"/>
        <v>5190</v>
      </c>
      <c r="Q5194">
        <v>335</v>
      </c>
      <c r="R5194">
        <v>47.625432472386201</v>
      </c>
      <c r="S5194">
        <v>185.5</v>
      </c>
      <c r="T5194">
        <v>44.313962503112634</v>
      </c>
      <c r="U5194">
        <v>-0.18836806386070504</v>
      </c>
    </row>
    <row r="5195" spans="16:21" x14ac:dyDescent="0.3">
      <c r="P5195">
        <f t="shared" si="84"/>
        <v>5191</v>
      </c>
      <c r="Q5195">
        <v>324</v>
      </c>
      <c r="R5195">
        <v>39.029126652702942</v>
      </c>
      <c r="S5195">
        <v>160.83333333333334</v>
      </c>
      <c r="T5195">
        <v>36.907336874279032</v>
      </c>
      <c r="U5195">
        <v>-5.5474659820164494E-2</v>
      </c>
    </row>
    <row r="5196" spans="16:21" x14ac:dyDescent="0.3">
      <c r="P5196">
        <f t="shared" si="84"/>
        <v>5192</v>
      </c>
      <c r="Q5196">
        <v>329.91666666666669</v>
      </c>
      <c r="R5196">
        <v>39.278627853587416</v>
      </c>
      <c r="S5196">
        <v>173.08333333333334</v>
      </c>
      <c r="T5196">
        <v>46.837161495651067</v>
      </c>
      <c r="U5196">
        <v>0.59313460260064677</v>
      </c>
    </row>
    <row r="5197" spans="16:21" x14ac:dyDescent="0.3">
      <c r="P5197">
        <f t="shared" si="84"/>
        <v>5193</v>
      </c>
      <c r="Q5197">
        <v>312</v>
      </c>
      <c r="R5197">
        <v>56.022722662732612</v>
      </c>
      <c r="S5197">
        <v>196.33333333333334</v>
      </c>
      <c r="T5197">
        <v>39.139223138416909</v>
      </c>
      <c r="U5197">
        <v>-0.29038691280176665</v>
      </c>
    </row>
    <row r="5198" spans="16:21" x14ac:dyDescent="0.3">
      <c r="P5198">
        <f t="shared" si="84"/>
        <v>5194</v>
      </c>
      <c r="Q5198">
        <v>324.75</v>
      </c>
      <c r="R5198">
        <v>43.683000646184389</v>
      </c>
      <c r="S5198">
        <v>185.08333333333334</v>
      </c>
      <c r="T5198">
        <v>50.05716429213404</v>
      </c>
      <c r="U5198">
        <v>-0.37266477461555569</v>
      </c>
    </row>
    <row r="5199" spans="16:21" x14ac:dyDescent="0.3">
      <c r="P5199">
        <f t="shared" si="84"/>
        <v>5195</v>
      </c>
      <c r="Q5199">
        <v>306.66666666666669</v>
      </c>
      <c r="R5199">
        <v>48.153794022775465</v>
      </c>
      <c r="S5199">
        <v>194.66666666666666</v>
      </c>
      <c r="T5199">
        <v>45.659477425698604</v>
      </c>
      <c r="U5199">
        <v>-0.13389594281832168</v>
      </c>
    </row>
    <row r="5200" spans="16:21" x14ac:dyDescent="0.3">
      <c r="P5200">
        <f t="shared" si="84"/>
        <v>5196</v>
      </c>
      <c r="Q5200">
        <v>319.08333333333331</v>
      </c>
      <c r="R5200">
        <v>51.99730470870297</v>
      </c>
      <c r="S5200">
        <v>169.58333333333334</v>
      </c>
      <c r="T5200">
        <v>42.083160815728021</v>
      </c>
      <c r="U5200">
        <v>-0.27783524485630207</v>
      </c>
    </row>
    <row r="5201" spans="16:21" x14ac:dyDescent="0.3">
      <c r="P5201">
        <f t="shared" si="84"/>
        <v>5197</v>
      </c>
      <c r="Q5201">
        <v>332.58333333333331</v>
      </c>
      <c r="R5201">
        <v>43.633719932542107</v>
      </c>
      <c r="S5201">
        <v>177.25</v>
      </c>
      <c r="T5201">
        <v>46.295739053885448</v>
      </c>
      <c r="U5201">
        <v>0.13358095072693271</v>
      </c>
    </row>
    <row r="5202" spans="16:21" x14ac:dyDescent="0.3">
      <c r="P5202">
        <f t="shared" si="84"/>
        <v>5198</v>
      </c>
      <c r="Q5202">
        <v>292.08333333333331</v>
      </c>
      <c r="R5202">
        <v>44.281041158272267</v>
      </c>
      <c r="S5202">
        <v>188.75</v>
      </c>
      <c r="T5202">
        <v>35.790107825792006</v>
      </c>
      <c r="U5202">
        <v>0.29709364293290769</v>
      </c>
    </row>
    <row r="5203" spans="16:21" x14ac:dyDescent="0.3">
      <c r="P5203">
        <f t="shared" si="84"/>
        <v>5199</v>
      </c>
      <c r="Q5203">
        <v>317.91666666666669</v>
      </c>
      <c r="R5203">
        <v>49.279275255394907</v>
      </c>
      <c r="S5203">
        <v>173.83333333333334</v>
      </c>
      <c r="T5203">
        <v>37.709013471180853</v>
      </c>
      <c r="U5203">
        <v>5.952904701587166E-2</v>
      </c>
    </row>
    <row r="5204" spans="16:21" x14ac:dyDescent="0.3">
      <c r="P5204">
        <f t="shared" si="84"/>
        <v>5200</v>
      </c>
      <c r="Q5204">
        <v>328.08333333333331</v>
      </c>
      <c r="R5204">
        <v>47.277629407831455</v>
      </c>
      <c r="S5204">
        <v>184.83333333333334</v>
      </c>
      <c r="T5204">
        <v>46.707665972579512</v>
      </c>
      <c r="U5204">
        <v>-7.6072248701593445E-2</v>
      </c>
    </row>
    <row r="5205" spans="16:21" x14ac:dyDescent="0.3">
      <c r="P5205">
        <f t="shared" si="84"/>
        <v>5201</v>
      </c>
      <c r="Q5205">
        <v>313.08333333333331</v>
      </c>
      <c r="R5205">
        <v>41.295956952298219</v>
      </c>
      <c r="S5205">
        <v>185.66666666666666</v>
      </c>
      <c r="T5205">
        <v>37.943338937117431</v>
      </c>
      <c r="U5205">
        <v>0.43527186005361979</v>
      </c>
    </row>
    <row r="5206" spans="16:21" x14ac:dyDescent="0.3">
      <c r="P5206">
        <f t="shared" si="84"/>
        <v>5202</v>
      </c>
      <c r="Q5206">
        <v>344.08333333333331</v>
      </c>
      <c r="R5206">
        <v>32.773210604597978</v>
      </c>
      <c r="S5206">
        <v>191.83333333333334</v>
      </c>
      <c r="T5206">
        <v>52.804671510514439</v>
      </c>
      <c r="U5206">
        <v>-0.22739810743609876</v>
      </c>
    </row>
    <row r="5207" spans="16:21" x14ac:dyDescent="0.3">
      <c r="P5207">
        <f t="shared" si="84"/>
        <v>5203</v>
      </c>
      <c r="Q5207">
        <v>322.33333333333331</v>
      </c>
      <c r="R5207">
        <v>41.703135555393459</v>
      </c>
      <c r="S5207">
        <v>183</v>
      </c>
      <c r="T5207">
        <v>42.24388067573166</v>
      </c>
      <c r="U5207">
        <v>0.15197078157385388</v>
      </c>
    </row>
    <row r="5208" spans="16:21" x14ac:dyDescent="0.3">
      <c r="P5208">
        <f t="shared" si="84"/>
        <v>5204</v>
      </c>
      <c r="Q5208">
        <v>324.08333333333331</v>
      </c>
      <c r="R5208">
        <v>47.833914049901253</v>
      </c>
      <c r="S5208">
        <v>178.16666666666666</v>
      </c>
      <c r="T5208">
        <v>50.278919011546968</v>
      </c>
      <c r="U5208">
        <v>6.8146105846559751E-2</v>
      </c>
    </row>
    <row r="5209" spans="16:21" x14ac:dyDescent="0.3">
      <c r="P5209">
        <f t="shared" si="84"/>
        <v>5205</v>
      </c>
      <c r="Q5209">
        <v>322.25</v>
      </c>
      <c r="R5209">
        <v>37.724178405415756</v>
      </c>
      <c r="S5209">
        <v>183.58333333333334</v>
      </c>
      <c r="T5209">
        <v>46.588056084118506</v>
      </c>
      <c r="U5209">
        <v>-0.34660621852578472</v>
      </c>
    </row>
    <row r="5210" spans="16:21" x14ac:dyDescent="0.3">
      <c r="P5210">
        <f t="shared" si="84"/>
        <v>5206</v>
      </c>
      <c r="Q5210">
        <v>320.58333333333331</v>
      </c>
      <c r="R5210">
        <v>49.866108609744103</v>
      </c>
      <c r="S5210">
        <v>182.91666666666666</v>
      </c>
      <c r="T5210">
        <v>45.040301818247059</v>
      </c>
      <c r="U5210">
        <v>0.23332886362471081</v>
      </c>
    </row>
    <row r="5211" spans="16:21" x14ac:dyDescent="0.3">
      <c r="P5211">
        <f t="shared" si="84"/>
        <v>5207</v>
      </c>
      <c r="Q5211">
        <v>292.33333333333331</v>
      </c>
      <c r="R5211">
        <v>36.509857531489949</v>
      </c>
      <c r="S5211">
        <v>171</v>
      </c>
      <c r="T5211">
        <v>43.167748904182453</v>
      </c>
      <c r="U5211">
        <v>8.8425989762948951E-2</v>
      </c>
    </row>
    <row r="5212" spans="16:21" x14ac:dyDescent="0.3">
      <c r="P5212">
        <f t="shared" si="84"/>
        <v>5208</v>
      </c>
      <c r="Q5212">
        <v>328.83333333333331</v>
      </c>
      <c r="R5212">
        <v>46.383447935920515</v>
      </c>
      <c r="S5212">
        <v>176</v>
      </c>
      <c r="T5212">
        <v>43.279220292086002</v>
      </c>
      <c r="U5212">
        <v>-0.12304231573765739</v>
      </c>
    </row>
    <row r="5213" spans="16:21" x14ac:dyDescent="0.3">
      <c r="P5213">
        <f t="shared" si="84"/>
        <v>5209</v>
      </c>
      <c r="Q5213">
        <v>316.16666666666669</v>
      </c>
      <c r="R5213">
        <v>53.712760179128878</v>
      </c>
      <c r="S5213">
        <v>188.08333333333334</v>
      </c>
      <c r="T5213">
        <v>48.914504882282003</v>
      </c>
      <c r="U5213">
        <v>0.30400109157274779</v>
      </c>
    </row>
    <row r="5214" spans="16:21" x14ac:dyDescent="0.3">
      <c r="P5214">
        <f t="shared" si="84"/>
        <v>5210</v>
      </c>
      <c r="Q5214">
        <v>322.41666666666669</v>
      </c>
      <c r="R5214">
        <v>39.679301527332569</v>
      </c>
      <c r="S5214">
        <v>147.58333333333334</v>
      </c>
      <c r="T5214">
        <v>23.449979001088984</v>
      </c>
      <c r="U5214">
        <v>3.329989774938731E-3</v>
      </c>
    </row>
    <row r="5215" spans="16:21" x14ac:dyDescent="0.3">
      <c r="P5215">
        <f t="shared" si="84"/>
        <v>5211</v>
      </c>
      <c r="Q5215">
        <v>299.16666666666669</v>
      </c>
      <c r="R5215">
        <v>45.987811296894691</v>
      </c>
      <c r="S5215">
        <v>177.5</v>
      </c>
      <c r="T5215">
        <v>46.926441470570822</v>
      </c>
      <c r="U5215">
        <v>-0.22789994338850758</v>
      </c>
    </row>
    <row r="5216" spans="16:21" x14ac:dyDescent="0.3">
      <c r="P5216">
        <f t="shared" si="84"/>
        <v>5212</v>
      </c>
      <c r="Q5216">
        <v>320.66666666666669</v>
      </c>
      <c r="R5216">
        <v>53.891023596165169</v>
      </c>
      <c r="S5216">
        <v>183</v>
      </c>
      <c r="T5216">
        <v>50.244855005716303</v>
      </c>
      <c r="U5216">
        <v>-0.34117600186889729</v>
      </c>
    </row>
    <row r="5217" spans="16:21" x14ac:dyDescent="0.3">
      <c r="P5217">
        <f t="shared" si="84"/>
        <v>5213</v>
      </c>
      <c r="Q5217">
        <v>297.66666666666669</v>
      </c>
      <c r="R5217">
        <v>43.623040895491272</v>
      </c>
      <c r="S5217">
        <v>192.66666666666666</v>
      </c>
      <c r="T5217">
        <v>37.866591976025376</v>
      </c>
      <c r="U5217">
        <v>0.32496047743995793</v>
      </c>
    </row>
    <row r="5218" spans="16:21" x14ac:dyDescent="0.3">
      <c r="P5218">
        <f t="shared" si="84"/>
        <v>5214</v>
      </c>
      <c r="Q5218">
        <v>343.75</v>
      </c>
      <c r="R5218">
        <v>47.326957530469976</v>
      </c>
      <c r="S5218">
        <v>176.83333333333334</v>
      </c>
      <c r="T5218">
        <v>49.091442196880905</v>
      </c>
      <c r="U5218">
        <v>0.25087222656700947</v>
      </c>
    </row>
    <row r="5219" spans="16:21" x14ac:dyDescent="0.3">
      <c r="P5219">
        <f t="shared" si="84"/>
        <v>5215</v>
      </c>
      <c r="Q5219">
        <v>329</v>
      </c>
      <c r="R5219">
        <v>67.537195139217374</v>
      </c>
      <c r="S5219">
        <v>172.66666666666666</v>
      </c>
      <c r="T5219">
        <v>60.780279896052022</v>
      </c>
      <c r="U5219">
        <v>4.5554983186237512E-2</v>
      </c>
    </row>
    <row r="5220" spans="16:21" x14ac:dyDescent="0.3">
      <c r="P5220">
        <f t="shared" si="84"/>
        <v>5216</v>
      </c>
      <c r="Q5220">
        <v>315.25</v>
      </c>
      <c r="R5220">
        <v>53.115868199112164</v>
      </c>
      <c r="S5220">
        <v>203.58333333333334</v>
      </c>
      <c r="T5220">
        <v>32.834179346122468</v>
      </c>
      <c r="U5220">
        <v>-0.51822660130686782</v>
      </c>
    </row>
    <row r="5221" spans="16:21" x14ac:dyDescent="0.3">
      <c r="P5221">
        <f t="shared" si="84"/>
        <v>5217</v>
      </c>
      <c r="Q5221">
        <v>322.66666666666669</v>
      </c>
      <c r="R5221">
        <v>40.786212762588761</v>
      </c>
      <c r="S5221">
        <v>179.58333333333334</v>
      </c>
      <c r="T5221">
        <v>54.628428052756135</v>
      </c>
      <c r="U5221">
        <v>-0.20570713675750307</v>
      </c>
    </row>
    <row r="5222" spans="16:21" x14ac:dyDescent="0.3">
      <c r="P5222">
        <f t="shared" si="84"/>
        <v>5218</v>
      </c>
      <c r="Q5222">
        <v>319.08333333333331</v>
      </c>
      <c r="R5222">
        <v>48.267169970588746</v>
      </c>
      <c r="S5222">
        <v>186.41666666666666</v>
      </c>
      <c r="T5222">
        <v>47.69688065526325</v>
      </c>
      <c r="U5222">
        <v>-0.16420769484052164</v>
      </c>
    </row>
    <row r="5223" spans="16:21" x14ac:dyDescent="0.3">
      <c r="P5223">
        <f t="shared" si="84"/>
        <v>5219</v>
      </c>
      <c r="Q5223">
        <v>331.66666666666669</v>
      </c>
      <c r="R5223">
        <v>43.88897839141886</v>
      </c>
      <c r="S5223">
        <v>200.41666666666666</v>
      </c>
      <c r="T5223">
        <v>31.967194358459377</v>
      </c>
      <c r="U5223">
        <v>0.31501591844901444</v>
      </c>
    </row>
    <row r="5224" spans="16:21" x14ac:dyDescent="0.3">
      <c r="P5224">
        <f t="shared" si="84"/>
        <v>5220</v>
      </c>
      <c r="Q5224">
        <v>310.75</v>
      </c>
      <c r="R5224">
        <v>39.305620694524315</v>
      </c>
      <c r="S5224">
        <v>177.91666666666666</v>
      </c>
      <c r="T5224">
        <v>46.13903559959406</v>
      </c>
      <c r="U5224">
        <v>0.24436358691043733</v>
      </c>
    </row>
    <row r="5225" spans="16:21" x14ac:dyDescent="0.3">
      <c r="P5225">
        <f t="shared" si="84"/>
        <v>5221</v>
      </c>
      <c r="Q5225">
        <v>319.16666666666669</v>
      </c>
      <c r="R5225">
        <v>48.811014653612339</v>
      </c>
      <c r="S5225">
        <v>163</v>
      </c>
      <c r="T5225">
        <v>33.58029725354384</v>
      </c>
      <c r="U5225">
        <v>0.12251821445834624</v>
      </c>
    </row>
    <row r="5226" spans="16:21" x14ac:dyDescent="0.3">
      <c r="P5226">
        <f t="shared" si="84"/>
        <v>5222</v>
      </c>
      <c r="Q5226">
        <v>334.75</v>
      </c>
      <c r="R5226">
        <v>45.682948877910867</v>
      </c>
      <c r="S5226">
        <v>199.25</v>
      </c>
      <c r="T5226">
        <v>54.225329539214087</v>
      </c>
      <c r="U5226">
        <v>-0.62726379462410164</v>
      </c>
    </row>
    <row r="5227" spans="16:21" x14ac:dyDescent="0.3">
      <c r="P5227">
        <f t="shared" si="84"/>
        <v>5223</v>
      </c>
      <c r="Q5227">
        <v>332.33333333333331</v>
      </c>
      <c r="R5227">
        <v>49.186719074698814</v>
      </c>
      <c r="S5227">
        <v>175.25</v>
      </c>
      <c r="T5227">
        <v>40.756761848356355</v>
      </c>
      <c r="U5227">
        <v>0.49765084337213933</v>
      </c>
    </row>
    <row r="5228" spans="16:21" x14ac:dyDescent="0.3">
      <c r="P5228">
        <f t="shared" si="84"/>
        <v>5224</v>
      </c>
      <c r="Q5228">
        <v>333.58333333333331</v>
      </c>
      <c r="R5228">
        <v>35.353946245808572</v>
      </c>
      <c r="S5228">
        <v>194.83333333333334</v>
      </c>
      <c r="T5228">
        <v>42.468883439596837</v>
      </c>
      <c r="U5228">
        <v>-2.808410127832504E-2</v>
      </c>
    </row>
    <row r="5229" spans="16:21" x14ac:dyDescent="0.3">
      <c r="P5229">
        <f t="shared" si="84"/>
        <v>5225</v>
      </c>
      <c r="Q5229">
        <v>324.91666666666669</v>
      </c>
      <c r="R5229">
        <v>48.029268223247094</v>
      </c>
      <c r="S5229">
        <v>195.16666666666666</v>
      </c>
      <c r="T5229">
        <v>45.32475409015845</v>
      </c>
      <c r="U5229">
        <v>3.0158054883716947E-2</v>
      </c>
    </row>
    <row r="5230" spans="16:21" x14ac:dyDescent="0.3">
      <c r="P5230">
        <f t="shared" si="84"/>
        <v>5226</v>
      </c>
      <c r="Q5230">
        <v>327.91666666666669</v>
      </c>
      <c r="R5230">
        <v>52.065445413062712</v>
      </c>
      <c r="S5230">
        <v>170.58333333333334</v>
      </c>
      <c r="T5230">
        <v>43.67328772380278</v>
      </c>
      <c r="U5230">
        <v>5.6235078675061126E-2</v>
      </c>
    </row>
    <row r="5231" spans="16:21" x14ac:dyDescent="0.3">
      <c r="P5231">
        <f t="shared" si="84"/>
        <v>5227</v>
      </c>
      <c r="Q5231">
        <v>281.5</v>
      </c>
      <c r="R5231">
        <v>34.046759290449629</v>
      </c>
      <c r="S5231">
        <v>186.33333333333334</v>
      </c>
      <c r="T5231">
        <v>53.611961578013783</v>
      </c>
      <c r="U5231">
        <v>0.17416683875828531</v>
      </c>
    </row>
    <row r="5232" spans="16:21" x14ac:dyDescent="0.3">
      <c r="P5232">
        <f t="shared" si="84"/>
        <v>5228</v>
      </c>
      <c r="Q5232">
        <v>333.91666666666669</v>
      </c>
      <c r="R5232">
        <v>40.29540540768518</v>
      </c>
      <c r="S5232">
        <v>189.58333333333334</v>
      </c>
      <c r="T5232">
        <v>39.923696160945781</v>
      </c>
      <c r="U5232">
        <v>0.66475356788110229</v>
      </c>
    </row>
    <row r="5233" spans="16:21" x14ac:dyDescent="0.3">
      <c r="P5233">
        <f t="shared" si="84"/>
        <v>5229</v>
      </c>
      <c r="Q5233">
        <v>290.33333333333331</v>
      </c>
      <c r="R5233">
        <v>44.153314162304376</v>
      </c>
      <c r="S5233">
        <v>188.08333333333334</v>
      </c>
      <c r="T5233">
        <v>46.184330938559953</v>
      </c>
      <c r="U5233">
        <v>-0.10848031967765213</v>
      </c>
    </row>
    <row r="5234" spans="16:21" x14ac:dyDescent="0.3">
      <c r="P5234">
        <f t="shared" si="84"/>
        <v>5230</v>
      </c>
      <c r="Q5234">
        <v>313.25</v>
      </c>
      <c r="R5234">
        <v>49.974766359906802</v>
      </c>
      <c r="S5234">
        <v>175.25</v>
      </c>
      <c r="T5234">
        <v>41.273202840672212</v>
      </c>
      <c r="U5234">
        <v>-0.24350114132868875</v>
      </c>
    </row>
    <row r="5235" spans="16:21" x14ac:dyDescent="0.3">
      <c r="P5235">
        <f t="shared" si="84"/>
        <v>5231</v>
      </c>
      <c r="Q5235">
        <v>330.33333333333331</v>
      </c>
      <c r="R5235">
        <v>53.102530898995717</v>
      </c>
      <c r="S5235">
        <v>184.58333333333334</v>
      </c>
      <c r="T5235">
        <v>43.160289689257276</v>
      </c>
      <c r="U5235">
        <v>-0.1050462105839497</v>
      </c>
    </row>
    <row r="5236" spans="16:21" x14ac:dyDescent="0.3">
      <c r="P5236">
        <f t="shared" si="84"/>
        <v>5232</v>
      </c>
      <c r="Q5236">
        <v>321.91666666666669</v>
      </c>
      <c r="R5236">
        <v>47.588116036241601</v>
      </c>
      <c r="S5236">
        <v>180.75</v>
      </c>
      <c r="T5236">
        <v>39.843158418068121</v>
      </c>
      <c r="U5236">
        <v>0.21809570517440974</v>
      </c>
    </row>
    <row r="5237" spans="16:21" x14ac:dyDescent="0.3">
      <c r="P5237">
        <f t="shared" si="84"/>
        <v>5233</v>
      </c>
      <c r="Q5237">
        <v>319.33333333333331</v>
      </c>
      <c r="R5237">
        <v>41.17663356219348</v>
      </c>
      <c r="S5237">
        <v>193.83333333333334</v>
      </c>
      <c r="T5237">
        <v>49.176552678419164</v>
      </c>
      <c r="U5237">
        <v>0.41598250764995037</v>
      </c>
    </row>
    <row r="5238" spans="16:21" x14ac:dyDescent="0.3">
      <c r="P5238">
        <f t="shared" si="84"/>
        <v>5234</v>
      </c>
      <c r="Q5238">
        <v>313</v>
      </c>
      <c r="R5238">
        <v>37.358216815532884</v>
      </c>
      <c r="S5238">
        <v>191.66666666666666</v>
      </c>
      <c r="T5238">
        <v>47.406047434196992</v>
      </c>
      <c r="U5238">
        <v>3.0953142134557188E-2</v>
      </c>
    </row>
    <row r="5239" spans="16:21" x14ac:dyDescent="0.3">
      <c r="P5239">
        <f t="shared" si="84"/>
        <v>5235</v>
      </c>
      <c r="Q5239">
        <v>309.41666666666669</v>
      </c>
      <c r="R5239">
        <v>41.190154016206286</v>
      </c>
      <c r="S5239">
        <v>182.75</v>
      </c>
      <c r="T5239">
        <v>38.093485484576448</v>
      </c>
      <c r="U5239">
        <v>-5.069571357134028E-4</v>
      </c>
    </row>
    <row r="5240" spans="16:21" x14ac:dyDescent="0.3">
      <c r="P5240">
        <f t="shared" si="84"/>
        <v>5236</v>
      </c>
      <c r="Q5240">
        <v>315.25</v>
      </c>
      <c r="R5240">
        <v>49.991135577856568</v>
      </c>
      <c r="S5240">
        <v>203.5</v>
      </c>
      <c r="T5240">
        <v>45.633918804487365</v>
      </c>
      <c r="U5240">
        <v>-4.8796125190035011E-2</v>
      </c>
    </row>
    <row r="5241" spans="16:21" x14ac:dyDescent="0.3">
      <c r="P5241">
        <f t="shared" si="84"/>
        <v>5237</v>
      </c>
      <c r="Q5241">
        <v>312.08333333333331</v>
      </c>
      <c r="R5241">
        <v>40.29540540768518</v>
      </c>
      <c r="S5241">
        <v>188.58333333333334</v>
      </c>
      <c r="T5241">
        <v>49.612055597466046</v>
      </c>
      <c r="U5241">
        <v>-0.23412743655466672</v>
      </c>
    </row>
    <row r="5242" spans="16:21" x14ac:dyDescent="0.3">
      <c r="P5242">
        <f t="shared" si="84"/>
        <v>5238</v>
      </c>
      <c r="Q5242">
        <v>320.91666666666669</v>
      </c>
      <c r="R5242">
        <v>40.464256580420056</v>
      </c>
      <c r="S5242">
        <v>172.91666666666666</v>
      </c>
      <c r="T5242">
        <v>45.681622191649538</v>
      </c>
      <c r="U5242">
        <v>0.3663425356402088</v>
      </c>
    </row>
    <row r="5243" spans="16:21" x14ac:dyDescent="0.3">
      <c r="P5243">
        <f t="shared" si="84"/>
        <v>5239</v>
      </c>
      <c r="Q5243">
        <v>317.16666666666669</v>
      </c>
      <c r="R5243">
        <v>44.625376664228277</v>
      </c>
      <c r="S5243">
        <v>191.66666666666666</v>
      </c>
      <c r="T5243">
        <v>47.04800900691923</v>
      </c>
      <c r="U5243">
        <v>-0.44400882409407405</v>
      </c>
    </row>
    <row r="5244" spans="16:21" x14ac:dyDescent="0.3">
      <c r="P5244">
        <f t="shared" si="84"/>
        <v>5240</v>
      </c>
      <c r="Q5244">
        <v>321.33333333333331</v>
      </c>
      <c r="R5244">
        <v>36.174660476721378</v>
      </c>
      <c r="S5244">
        <v>197.5</v>
      </c>
      <c r="T5244">
        <v>39.802923602076362</v>
      </c>
      <c r="U5244">
        <v>-0.28860184252898918</v>
      </c>
    </row>
    <row r="5245" spans="16:21" x14ac:dyDescent="0.3">
      <c r="P5245">
        <f t="shared" si="84"/>
        <v>5241</v>
      </c>
      <c r="Q5245">
        <v>358.66666666666669</v>
      </c>
      <c r="R5245">
        <v>47.046076705006342</v>
      </c>
      <c r="S5245">
        <v>205.66666666666666</v>
      </c>
      <c r="T5245">
        <v>46.898988811222289</v>
      </c>
      <c r="U5245">
        <v>0.56573369709370203</v>
      </c>
    </row>
    <row r="5246" spans="16:21" x14ac:dyDescent="0.3">
      <c r="P5246">
        <f t="shared" si="84"/>
        <v>5242</v>
      </c>
      <c r="Q5246">
        <v>324.33333333333331</v>
      </c>
      <c r="R5246">
        <v>52.453153702454728</v>
      </c>
      <c r="S5246">
        <v>173.66666666666666</v>
      </c>
      <c r="T5246">
        <v>47.939987737195196</v>
      </c>
      <c r="U5246">
        <v>0.25474224705518783</v>
      </c>
    </row>
    <row r="5247" spans="16:21" x14ac:dyDescent="0.3">
      <c r="P5247">
        <f t="shared" si="84"/>
        <v>5243</v>
      </c>
      <c r="Q5247">
        <v>301.66666666666669</v>
      </c>
      <c r="R5247">
        <v>38.882885539512046</v>
      </c>
      <c r="S5247">
        <v>156.75</v>
      </c>
      <c r="T5247">
        <v>34.559895307080488</v>
      </c>
      <c r="U5247">
        <v>-0.42261792727659486</v>
      </c>
    </row>
    <row r="5248" spans="16:21" x14ac:dyDescent="0.3">
      <c r="P5248">
        <f t="shared" si="84"/>
        <v>5244</v>
      </c>
      <c r="Q5248">
        <v>320.33333333333331</v>
      </c>
      <c r="R5248">
        <v>52.073956731719328</v>
      </c>
      <c r="S5248">
        <v>174.91666666666666</v>
      </c>
      <c r="T5248">
        <v>38.500196772421219</v>
      </c>
      <c r="U5248">
        <v>1.547755976588226E-2</v>
      </c>
    </row>
    <row r="5249" spans="16:21" x14ac:dyDescent="0.3">
      <c r="P5249">
        <f t="shared" si="84"/>
        <v>5245</v>
      </c>
      <c r="Q5249">
        <v>327.33333333333331</v>
      </c>
      <c r="R5249">
        <v>53.465933645696936</v>
      </c>
      <c r="S5249">
        <v>191.08333333333334</v>
      </c>
      <c r="T5249">
        <v>34.041307349463061</v>
      </c>
      <c r="U5249">
        <v>0.50096851105033025</v>
      </c>
    </row>
    <row r="5250" spans="16:21" x14ac:dyDescent="0.3">
      <c r="P5250">
        <f t="shared" si="84"/>
        <v>5246</v>
      </c>
      <c r="Q5250">
        <v>311.5</v>
      </c>
      <c r="R5250">
        <v>36.748531201322123</v>
      </c>
      <c r="S5250">
        <v>200.5</v>
      </c>
      <c r="T5250">
        <v>48.127671118315369</v>
      </c>
      <c r="U5250">
        <v>-9.416683024611848E-2</v>
      </c>
    </row>
    <row r="5251" spans="16:21" x14ac:dyDescent="0.3">
      <c r="P5251">
        <f t="shared" si="84"/>
        <v>5247</v>
      </c>
      <c r="Q5251">
        <v>326.66666666666669</v>
      </c>
      <c r="R5251">
        <v>39.178689321743576</v>
      </c>
      <c r="S5251">
        <v>177.83333333333334</v>
      </c>
      <c r="T5251">
        <v>46.855354469091836</v>
      </c>
      <c r="U5251">
        <v>-0.35183730930984375</v>
      </c>
    </row>
    <row r="5252" spans="16:21" x14ac:dyDescent="0.3">
      <c r="P5252">
        <f t="shared" si="84"/>
        <v>5248</v>
      </c>
      <c r="Q5252">
        <v>323.66666666666669</v>
      </c>
      <c r="R5252">
        <v>52.447954000016871</v>
      </c>
      <c r="S5252">
        <v>187.91666666666666</v>
      </c>
      <c r="T5252">
        <v>39.96466242099693</v>
      </c>
      <c r="U5252">
        <v>0.24316852010695636</v>
      </c>
    </row>
    <row r="5253" spans="16:21" x14ac:dyDescent="0.3">
      <c r="P5253">
        <f t="shared" si="84"/>
        <v>5249</v>
      </c>
      <c r="Q5253">
        <v>311.58333333333331</v>
      </c>
      <c r="R5253">
        <v>47.544158102725689</v>
      </c>
      <c r="S5253">
        <v>177.58333333333334</v>
      </c>
      <c r="T5253">
        <v>44.496084267624234</v>
      </c>
      <c r="U5253">
        <v>-0.28237440854588985</v>
      </c>
    </row>
    <row r="5254" spans="16:21" x14ac:dyDescent="0.3">
      <c r="P5254">
        <f t="shared" ref="P5254:P5317" si="85">P5253+1</f>
        <v>5250</v>
      </c>
      <c r="Q5254">
        <v>333.41666666666669</v>
      </c>
      <c r="R5254">
        <v>53.174598059485938</v>
      </c>
      <c r="S5254">
        <v>160.08333333333334</v>
      </c>
      <c r="T5254">
        <v>46.333687594023935</v>
      </c>
      <c r="U5254">
        <v>-0.13546899472032786</v>
      </c>
    </row>
    <row r="5255" spans="16:21" x14ac:dyDescent="0.3">
      <c r="P5255">
        <f t="shared" si="85"/>
        <v>5251</v>
      </c>
      <c r="Q5255">
        <v>304.91666666666669</v>
      </c>
      <c r="R5255">
        <v>50.011741045720946</v>
      </c>
      <c r="S5255">
        <v>162.33333333333334</v>
      </c>
      <c r="T5255">
        <v>42.519157892399392</v>
      </c>
      <c r="U5255">
        <v>-1.5675525790729555E-4</v>
      </c>
    </row>
    <row r="5256" spans="16:21" x14ac:dyDescent="0.3">
      <c r="P5256">
        <f t="shared" si="85"/>
        <v>5252</v>
      </c>
      <c r="Q5256">
        <v>321.08333333333331</v>
      </c>
      <c r="R5256">
        <v>46.184330938560009</v>
      </c>
      <c r="S5256">
        <v>168.58333333333334</v>
      </c>
      <c r="T5256">
        <v>49.889802808213481</v>
      </c>
      <c r="U5256">
        <v>-0.37026773216459596</v>
      </c>
    </row>
    <row r="5257" spans="16:21" x14ac:dyDescent="0.3">
      <c r="P5257">
        <f t="shared" si="85"/>
        <v>5253</v>
      </c>
      <c r="Q5257">
        <v>330.83333333333331</v>
      </c>
      <c r="R5257">
        <v>34.111670445846833</v>
      </c>
      <c r="S5257">
        <v>189.33333333333334</v>
      </c>
      <c r="T5257">
        <v>47.335040515521506</v>
      </c>
      <c r="U5257">
        <v>-0.11526836465762584</v>
      </c>
    </row>
    <row r="5258" spans="16:21" x14ac:dyDescent="0.3">
      <c r="P5258">
        <f t="shared" si="85"/>
        <v>5254</v>
      </c>
      <c r="Q5258">
        <v>324.91666666666669</v>
      </c>
      <c r="R5258">
        <v>49.378792527917881</v>
      </c>
      <c r="S5258">
        <v>183.5</v>
      </c>
      <c r="T5258">
        <v>37.88379360863717</v>
      </c>
      <c r="U5258">
        <v>-0.59223269557980673</v>
      </c>
    </row>
    <row r="5259" spans="16:21" x14ac:dyDescent="0.3">
      <c r="P5259">
        <f t="shared" si="85"/>
        <v>5255</v>
      </c>
      <c r="Q5259">
        <v>308.91666666666669</v>
      </c>
      <c r="R5259">
        <v>43.099163318884578</v>
      </c>
      <c r="S5259">
        <v>196.58333333333334</v>
      </c>
      <c r="T5259">
        <v>34.733945495681475</v>
      </c>
      <c r="U5259">
        <v>1.9953996334133292E-2</v>
      </c>
    </row>
    <row r="5260" spans="16:21" x14ac:dyDescent="0.3">
      <c r="P5260">
        <f t="shared" si="85"/>
        <v>5256</v>
      </c>
      <c r="Q5260">
        <v>326.16666666666669</v>
      </c>
      <c r="R5260">
        <v>42.573643859965273</v>
      </c>
      <c r="S5260">
        <v>187.5</v>
      </c>
      <c r="T5260">
        <v>47.618751081327765</v>
      </c>
      <c r="U5260">
        <v>-1.5201561100240747E-2</v>
      </c>
    </row>
    <row r="5261" spans="16:21" x14ac:dyDescent="0.3">
      <c r="P5261">
        <f t="shared" si="85"/>
        <v>5257</v>
      </c>
      <c r="Q5261">
        <v>315.5</v>
      </c>
      <c r="R5261">
        <v>31.592576803592788</v>
      </c>
      <c r="S5261">
        <v>196.25</v>
      </c>
      <c r="T5261">
        <v>51.828607404159968</v>
      </c>
      <c r="U5261">
        <v>-8.5779045393720582E-3</v>
      </c>
    </row>
    <row r="5262" spans="16:21" x14ac:dyDescent="0.3">
      <c r="P5262">
        <f t="shared" si="85"/>
        <v>5258</v>
      </c>
      <c r="Q5262">
        <v>335.33333333333331</v>
      </c>
      <c r="R5262">
        <v>53.576340323171095</v>
      </c>
      <c r="S5262">
        <v>200.25</v>
      </c>
      <c r="T5262">
        <v>41.90058580627592</v>
      </c>
      <c r="U5262">
        <v>-0.38366091285387205</v>
      </c>
    </row>
    <row r="5263" spans="16:21" x14ac:dyDescent="0.3">
      <c r="P5263">
        <f t="shared" si="85"/>
        <v>5259</v>
      </c>
      <c r="Q5263">
        <v>321.66666666666669</v>
      </c>
      <c r="R5263">
        <v>44.371025216777284</v>
      </c>
      <c r="S5263">
        <v>211.58333333333334</v>
      </c>
      <c r="T5263">
        <v>33.638339417811267</v>
      </c>
      <c r="U5263">
        <v>-0.5490030996410219</v>
      </c>
    </row>
    <row r="5264" spans="16:21" x14ac:dyDescent="0.3">
      <c r="P5264">
        <f t="shared" si="85"/>
        <v>5260</v>
      </c>
      <c r="Q5264">
        <v>323.08333333333331</v>
      </c>
      <c r="R5264">
        <v>55.103965099591306</v>
      </c>
      <c r="S5264">
        <v>180.41666666666666</v>
      </c>
      <c r="T5264">
        <v>46.13903559959406</v>
      </c>
      <c r="U5264">
        <v>-0.47282413258287759</v>
      </c>
    </row>
    <row r="5265" spans="16:21" x14ac:dyDescent="0.3">
      <c r="P5265">
        <f t="shared" si="85"/>
        <v>5261</v>
      </c>
      <c r="Q5265">
        <v>325.25</v>
      </c>
      <c r="R5265">
        <v>55.661517635207773</v>
      </c>
      <c r="S5265">
        <v>174.25</v>
      </c>
      <c r="T5265">
        <v>46.403614671116458</v>
      </c>
      <c r="U5265">
        <v>-0.10674242648789524</v>
      </c>
    </row>
    <row r="5266" spans="16:21" x14ac:dyDescent="0.3">
      <c r="P5266">
        <f t="shared" si="85"/>
        <v>5262</v>
      </c>
      <c r="Q5266">
        <v>338.58333333333331</v>
      </c>
      <c r="R5266">
        <v>42.97876501743913</v>
      </c>
      <c r="S5266">
        <v>181.16666666666666</v>
      </c>
      <c r="T5266">
        <v>39.817386182724803</v>
      </c>
      <c r="U5266">
        <v>0.23458125693248102</v>
      </c>
    </row>
    <row r="5267" spans="16:21" x14ac:dyDescent="0.3">
      <c r="P5267">
        <f t="shared" si="85"/>
        <v>5263</v>
      </c>
      <c r="Q5267">
        <v>315.58333333333331</v>
      </c>
      <c r="R5267">
        <v>45.870288132224985</v>
      </c>
      <c r="S5267">
        <v>172.16666666666666</v>
      </c>
      <c r="T5267">
        <v>49.5338880021149</v>
      </c>
      <c r="U5267">
        <v>-7.8707222271018673E-2</v>
      </c>
    </row>
    <row r="5268" spans="16:21" x14ac:dyDescent="0.3">
      <c r="P5268">
        <f t="shared" si="85"/>
        <v>5264</v>
      </c>
      <c r="Q5268">
        <v>323.16666666666669</v>
      </c>
      <c r="R5268">
        <v>54.979059374428886</v>
      </c>
      <c r="S5268">
        <v>168.5</v>
      </c>
      <c r="T5268">
        <v>41.243181254602561</v>
      </c>
      <c r="U5268">
        <v>0.12304238512421881</v>
      </c>
    </row>
    <row r="5269" spans="16:21" x14ac:dyDescent="0.3">
      <c r="P5269">
        <f t="shared" si="85"/>
        <v>5265</v>
      </c>
      <c r="Q5269">
        <v>303.66666666666669</v>
      </c>
      <c r="R5269">
        <v>45.856165112096825</v>
      </c>
      <c r="S5269">
        <v>178.58333333333334</v>
      </c>
      <c r="T5269">
        <v>44.399955637433493</v>
      </c>
      <c r="U5269">
        <v>0.8448930445818329</v>
      </c>
    </row>
    <row r="5270" spans="16:21" x14ac:dyDescent="0.3">
      <c r="P5270">
        <f t="shared" si="85"/>
        <v>5266</v>
      </c>
      <c r="Q5270">
        <v>304.25</v>
      </c>
      <c r="R5270">
        <v>46.79185049479527</v>
      </c>
      <c r="S5270">
        <v>191.25</v>
      </c>
      <c r="T5270">
        <v>42.918792239212969</v>
      </c>
      <c r="U5270">
        <v>-0.12624063931202009</v>
      </c>
    </row>
    <row r="5271" spans="16:21" x14ac:dyDescent="0.3">
      <c r="P5271">
        <f t="shared" si="85"/>
        <v>5267</v>
      </c>
      <c r="Q5271">
        <v>332</v>
      </c>
      <c r="R5271">
        <v>50.107157899119287</v>
      </c>
      <c r="S5271">
        <v>218</v>
      </c>
      <c r="T5271">
        <v>38.642887149807109</v>
      </c>
      <c r="U5271">
        <v>-0.48161574099879334</v>
      </c>
    </row>
    <row r="5272" spans="16:21" x14ac:dyDescent="0.3">
      <c r="P5272">
        <f t="shared" si="85"/>
        <v>5268</v>
      </c>
      <c r="Q5272">
        <v>319.83333333333331</v>
      </c>
      <c r="R5272">
        <v>37.874993749374518</v>
      </c>
      <c r="S5272">
        <v>152.66666666666666</v>
      </c>
      <c r="T5272">
        <v>38.222633307631995</v>
      </c>
      <c r="U5272">
        <v>0.26991948259518433</v>
      </c>
    </row>
    <row r="5273" spans="16:21" x14ac:dyDescent="0.3">
      <c r="P5273">
        <f t="shared" si="85"/>
        <v>5269</v>
      </c>
      <c r="Q5273">
        <v>304.33333333333331</v>
      </c>
      <c r="R5273">
        <v>34.825104146116864</v>
      </c>
      <c r="S5273">
        <v>196.08333333333334</v>
      </c>
      <c r="T5273">
        <v>36.963024112146904</v>
      </c>
      <c r="U5273">
        <v>0.14327093286371725</v>
      </c>
    </row>
    <row r="5274" spans="16:21" x14ac:dyDescent="0.3">
      <c r="P5274">
        <f t="shared" si="85"/>
        <v>5270</v>
      </c>
      <c r="Q5274">
        <v>302.58333333333331</v>
      </c>
      <c r="R5274">
        <v>56.496915979118029</v>
      </c>
      <c r="S5274">
        <v>188.16666666666666</v>
      </c>
      <c r="T5274">
        <v>38.425449268878474</v>
      </c>
      <c r="U5274">
        <v>4.180605537161341E-3</v>
      </c>
    </row>
    <row r="5275" spans="16:21" x14ac:dyDescent="0.3">
      <c r="P5275">
        <f t="shared" si="85"/>
        <v>5271</v>
      </c>
      <c r="Q5275">
        <v>300.5</v>
      </c>
      <c r="R5275">
        <v>39.711459303329562</v>
      </c>
      <c r="S5275">
        <v>185.66666666666666</v>
      </c>
      <c r="T5275">
        <v>47.067327662969518</v>
      </c>
      <c r="U5275">
        <v>0.22567835504830511</v>
      </c>
    </row>
    <row r="5276" spans="16:21" x14ac:dyDescent="0.3">
      <c r="P5276">
        <f t="shared" si="85"/>
        <v>5272</v>
      </c>
      <c r="Q5276">
        <v>312</v>
      </c>
      <c r="R5276">
        <v>46.981621164799407</v>
      </c>
      <c r="S5276">
        <v>178.66666666666666</v>
      </c>
      <c r="T5276">
        <v>46.231302526895512</v>
      </c>
      <c r="U5276">
        <v>0.14397982100300249</v>
      </c>
    </row>
    <row r="5277" spans="16:21" x14ac:dyDescent="0.3">
      <c r="P5277">
        <f t="shared" si="85"/>
        <v>5273</v>
      </c>
      <c r="Q5277">
        <v>335</v>
      </c>
      <c r="R5277">
        <v>49.819674828324601</v>
      </c>
      <c r="S5277">
        <v>179.91666666666666</v>
      </c>
      <c r="T5277">
        <v>41.168077512322675</v>
      </c>
      <c r="U5277">
        <v>-0.22273163535610649</v>
      </c>
    </row>
    <row r="5278" spans="16:21" x14ac:dyDescent="0.3">
      <c r="P5278">
        <f t="shared" si="85"/>
        <v>5274</v>
      </c>
      <c r="Q5278">
        <v>333.91666666666669</v>
      </c>
      <c r="R5278">
        <v>50.719295832030014</v>
      </c>
      <c r="S5278">
        <v>179.75</v>
      </c>
      <c r="T5278">
        <v>40.700960453264265</v>
      </c>
      <c r="U5278">
        <v>0.46582494379101841</v>
      </c>
    </row>
    <row r="5279" spans="16:21" x14ac:dyDescent="0.3">
      <c r="P5279">
        <f t="shared" si="85"/>
        <v>5275</v>
      </c>
      <c r="Q5279">
        <v>300.16666666666669</v>
      </c>
      <c r="R5279">
        <v>50.80592902646729</v>
      </c>
      <c r="S5279">
        <v>181.41666666666666</v>
      </c>
      <c r="T5279">
        <v>42.67308782174576</v>
      </c>
      <c r="U5279">
        <v>-5.1086361791628761E-3</v>
      </c>
    </row>
    <row r="5280" spans="16:21" x14ac:dyDescent="0.3">
      <c r="P5280">
        <f t="shared" si="85"/>
        <v>5276</v>
      </c>
      <c r="Q5280">
        <v>321.91666666666669</v>
      </c>
      <c r="R5280">
        <v>44.295409844964077</v>
      </c>
      <c r="S5280">
        <v>206.91666666666666</v>
      </c>
      <c r="T5280">
        <v>47.721651905671308</v>
      </c>
      <c r="U5280">
        <v>-0.21258423471944699</v>
      </c>
    </row>
    <row r="5281" spans="16:21" x14ac:dyDescent="0.3">
      <c r="P5281">
        <f t="shared" si="85"/>
        <v>5277</v>
      </c>
      <c r="Q5281">
        <v>304.33333333333331</v>
      </c>
      <c r="R5281">
        <v>39.460759181134897</v>
      </c>
      <c r="S5281">
        <v>175.41666666666666</v>
      </c>
      <c r="T5281">
        <v>43.056956640611709</v>
      </c>
      <c r="U5281">
        <v>0.12714693888017081</v>
      </c>
    </row>
    <row r="5282" spans="16:21" x14ac:dyDescent="0.3">
      <c r="P5282">
        <f t="shared" si="85"/>
        <v>5278</v>
      </c>
      <c r="Q5282">
        <v>343.33333333333331</v>
      </c>
      <c r="R5282">
        <v>36.392639948542474</v>
      </c>
      <c r="S5282">
        <v>165.41666666666666</v>
      </c>
      <c r="T5282">
        <v>35.998632128895075</v>
      </c>
      <c r="U5282">
        <v>0.18890743715262531</v>
      </c>
    </row>
    <row r="5283" spans="16:21" x14ac:dyDescent="0.3">
      <c r="P5283">
        <f t="shared" si="85"/>
        <v>5279</v>
      </c>
      <c r="Q5283">
        <v>306.08333333333331</v>
      </c>
      <c r="R5283">
        <v>52.468966296682758</v>
      </c>
      <c r="S5283">
        <v>174.91666666666666</v>
      </c>
      <c r="T5283">
        <v>37.315505754270191</v>
      </c>
      <c r="U5283">
        <v>0.14807486397635772</v>
      </c>
    </row>
    <row r="5284" spans="16:21" x14ac:dyDescent="0.3">
      <c r="P5284">
        <f t="shared" si="85"/>
        <v>5280</v>
      </c>
      <c r="Q5284">
        <v>310.08333333333331</v>
      </c>
      <c r="R5284">
        <v>47.64729951964916</v>
      </c>
      <c r="S5284">
        <v>183.83333333333334</v>
      </c>
      <c r="T5284">
        <v>43.377483336473802</v>
      </c>
      <c r="U5284">
        <v>-0.25004743764355075</v>
      </c>
    </row>
    <row r="5285" spans="16:21" x14ac:dyDescent="0.3">
      <c r="P5285">
        <f t="shared" si="85"/>
        <v>5281</v>
      </c>
      <c r="Q5285">
        <v>319.75</v>
      </c>
      <c r="R5285">
        <v>44.995201764390188</v>
      </c>
      <c r="S5285">
        <v>185.16666666666666</v>
      </c>
      <c r="T5285">
        <v>49.742671151973084</v>
      </c>
      <c r="U5285">
        <v>5.7615767097828764E-2</v>
      </c>
    </row>
    <row r="5286" spans="16:21" x14ac:dyDescent="0.3">
      <c r="P5286">
        <f t="shared" si="85"/>
        <v>5282</v>
      </c>
      <c r="Q5286">
        <v>330.66666666666669</v>
      </c>
      <c r="R5286">
        <v>48.471797485910905</v>
      </c>
      <c r="S5286">
        <v>185.83333333333334</v>
      </c>
      <c r="T5286">
        <v>51.254859340950375</v>
      </c>
      <c r="U5286">
        <v>2.2259979388999738E-2</v>
      </c>
    </row>
    <row r="5287" spans="16:21" x14ac:dyDescent="0.3">
      <c r="P5287">
        <f t="shared" si="85"/>
        <v>5283</v>
      </c>
      <c r="Q5287">
        <v>303.41666666666669</v>
      </c>
      <c r="R5287">
        <v>42.298631685011394</v>
      </c>
      <c r="S5287">
        <v>208.66666666666666</v>
      </c>
      <c r="T5287">
        <v>34.563073656809841</v>
      </c>
      <c r="U5287">
        <v>-0.19042374454375213</v>
      </c>
    </row>
    <row r="5288" spans="16:21" x14ac:dyDescent="0.3">
      <c r="P5288">
        <f t="shared" si="85"/>
        <v>5284</v>
      </c>
      <c r="Q5288">
        <v>301.33333333333331</v>
      </c>
      <c r="R5288">
        <v>52.834791108843788</v>
      </c>
      <c r="S5288">
        <v>193.41666666666666</v>
      </c>
      <c r="T5288">
        <v>40.091845313056645</v>
      </c>
      <c r="U5288">
        <v>0.27189470141634969</v>
      </c>
    </row>
    <row r="5289" spans="16:21" x14ac:dyDescent="0.3">
      <c r="P5289">
        <f t="shared" si="85"/>
        <v>5285</v>
      </c>
      <c r="Q5289">
        <v>302.16666666666669</v>
      </c>
      <c r="R5289">
        <v>30.959895857627675</v>
      </c>
      <c r="S5289">
        <v>194.08333333333334</v>
      </c>
      <c r="T5289">
        <v>50.640368972757017</v>
      </c>
      <c r="U5289">
        <v>-0.67309226114233922</v>
      </c>
    </row>
    <row r="5290" spans="16:21" x14ac:dyDescent="0.3">
      <c r="P5290">
        <f t="shared" si="85"/>
        <v>5286</v>
      </c>
      <c r="Q5290">
        <v>327.58333333333331</v>
      </c>
      <c r="R5290">
        <v>50.276432818664688</v>
      </c>
      <c r="S5290">
        <v>193</v>
      </c>
      <c r="T5290">
        <v>41.782989144126368</v>
      </c>
      <c r="U5290">
        <v>-6.8808244326954038E-2</v>
      </c>
    </row>
    <row r="5291" spans="16:21" x14ac:dyDescent="0.3">
      <c r="P5291">
        <f t="shared" si="85"/>
        <v>5287</v>
      </c>
      <c r="Q5291">
        <v>321.25</v>
      </c>
      <c r="R5291">
        <v>41.757144190055563</v>
      </c>
      <c r="S5291">
        <v>199.5</v>
      </c>
      <c r="T5291">
        <v>47.158340629300042</v>
      </c>
      <c r="U5291">
        <v>-0.30725481561910101</v>
      </c>
    </row>
    <row r="5292" spans="16:21" x14ac:dyDescent="0.3">
      <c r="P5292">
        <f t="shared" si="85"/>
        <v>5288</v>
      </c>
      <c r="Q5292">
        <v>330.83333333333331</v>
      </c>
      <c r="R5292">
        <v>48.719668108537725</v>
      </c>
      <c r="S5292">
        <v>204.83333333333334</v>
      </c>
      <c r="T5292">
        <v>35.339479168187943</v>
      </c>
      <c r="U5292">
        <v>-0.37817897310781079</v>
      </c>
    </row>
    <row r="5293" spans="16:21" x14ac:dyDescent="0.3">
      <c r="P5293">
        <f t="shared" si="85"/>
        <v>5289</v>
      </c>
      <c r="Q5293">
        <v>309.91666666666669</v>
      </c>
      <c r="R5293">
        <v>45.066533306239911</v>
      </c>
      <c r="S5293">
        <v>192.5</v>
      </c>
      <c r="T5293">
        <v>46.325920488328229</v>
      </c>
      <c r="U5293">
        <v>-8.0578317530461088E-2</v>
      </c>
    </row>
    <row r="5294" spans="16:21" x14ac:dyDescent="0.3">
      <c r="P5294">
        <f t="shared" si="85"/>
        <v>5290</v>
      </c>
      <c r="Q5294">
        <v>311.58333333333331</v>
      </c>
      <c r="R5294">
        <v>52.840167801903696</v>
      </c>
      <c r="S5294">
        <v>182.5</v>
      </c>
      <c r="T5294">
        <v>56.652850365585792</v>
      </c>
      <c r="U5294">
        <v>-0.24226360433762051</v>
      </c>
    </row>
    <row r="5295" spans="16:21" x14ac:dyDescent="0.3">
      <c r="P5295">
        <f t="shared" si="85"/>
        <v>5291</v>
      </c>
      <c r="Q5295">
        <v>309.83333333333331</v>
      </c>
      <c r="R5295">
        <v>47.458754022133157</v>
      </c>
      <c r="S5295">
        <v>193.33333333333334</v>
      </c>
      <c r="T5295">
        <v>29.410367168223157</v>
      </c>
      <c r="U5295">
        <v>-0.21423894568971549</v>
      </c>
    </row>
    <row r="5296" spans="16:21" x14ac:dyDescent="0.3">
      <c r="P5296">
        <f t="shared" si="85"/>
        <v>5292</v>
      </c>
      <c r="Q5296">
        <v>318.83333333333331</v>
      </c>
      <c r="R5296">
        <v>35.021638332824445</v>
      </c>
      <c r="S5296">
        <v>169.83333333333334</v>
      </c>
      <c r="T5296">
        <v>45.841294074494058</v>
      </c>
      <c r="U5296">
        <v>-0.1206317282536092</v>
      </c>
    </row>
    <row r="5297" spans="16:21" x14ac:dyDescent="0.3">
      <c r="P5297">
        <f t="shared" si="85"/>
        <v>5293</v>
      </c>
      <c r="Q5297">
        <v>324.5</v>
      </c>
      <c r="R5297">
        <v>48.415812593520613</v>
      </c>
      <c r="S5297">
        <v>180.5</v>
      </c>
      <c r="T5297">
        <v>45.432267267779068</v>
      </c>
      <c r="U5297">
        <v>-0.26173702818496841</v>
      </c>
    </row>
    <row r="5298" spans="16:21" x14ac:dyDescent="0.3">
      <c r="P5298">
        <f t="shared" si="85"/>
        <v>5294</v>
      </c>
      <c r="Q5298">
        <v>305.83333333333331</v>
      </c>
      <c r="R5298">
        <v>40.440378861037509</v>
      </c>
      <c r="S5298">
        <v>205.16666666666666</v>
      </c>
      <c r="T5298">
        <v>46.668722898422011</v>
      </c>
      <c r="U5298">
        <v>0.30680339472143542</v>
      </c>
    </row>
    <row r="5299" spans="16:21" x14ac:dyDescent="0.3">
      <c r="P5299">
        <f t="shared" si="85"/>
        <v>5295</v>
      </c>
      <c r="Q5299">
        <v>321.41666666666669</v>
      </c>
      <c r="R5299">
        <v>49.04442945540368</v>
      </c>
      <c r="S5299">
        <v>196.16666666666666</v>
      </c>
      <c r="T5299">
        <v>41.912968991673345</v>
      </c>
      <c r="U5299">
        <v>0.53928871028473702</v>
      </c>
    </row>
    <row r="5300" spans="16:21" x14ac:dyDescent="0.3">
      <c r="P5300">
        <f t="shared" si="85"/>
        <v>5296</v>
      </c>
      <c r="Q5300">
        <v>320.41666666666669</v>
      </c>
      <c r="R5300">
        <v>52.119544987432278</v>
      </c>
      <c r="S5300">
        <v>183.16666666666666</v>
      </c>
      <c r="T5300">
        <v>43.015501081974335</v>
      </c>
      <c r="U5300">
        <v>0.16759637896283661</v>
      </c>
    </row>
    <row r="5301" spans="16:21" x14ac:dyDescent="0.3">
      <c r="P5301">
        <f t="shared" si="85"/>
        <v>5297</v>
      </c>
      <c r="Q5301">
        <v>315.75</v>
      </c>
      <c r="R5301">
        <v>48.070261076886197</v>
      </c>
      <c r="S5301">
        <v>191.16666666666666</v>
      </c>
      <c r="T5301">
        <v>30.252973808246125</v>
      </c>
      <c r="U5301">
        <v>-9.6237084112094889E-2</v>
      </c>
    </row>
    <row r="5302" spans="16:21" x14ac:dyDescent="0.3">
      <c r="P5302">
        <f t="shared" si="85"/>
        <v>5298</v>
      </c>
      <c r="Q5302">
        <v>303.25</v>
      </c>
      <c r="R5302">
        <v>40.050252524456411</v>
      </c>
      <c r="S5302">
        <v>171.41666666666666</v>
      </c>
      <c r="T5302">
        <v>28.659310190687812</v>
      </c>
      <c r="U5302">
        <v>0.16614606229357715</v>
      </c>
    </row>
    <row r="5303" spans="16:21" x14ac:dyDescent="0.3">
      <c r="P5303">
        <f t="shared" si="85"/>
        <v>5299</v>
      </c>
      <c r="Q5303">
        <v>320.25</v>
      </c>
      <c r="R5303">
        <v>43.549605989241527</v>
      </c>
      <c r="S5303">
        <v>197.16666666666666</v>
      </c>
      <c r="T5303">
        <v>30.868734795562801</v>
      </c>
      <c r="U5303">
        <v>0.36757312892683081</v>
      </c>
    </row>
    <row r="5304" spans="16:21" x14ac:dyDescent="0.3">
      <c r="P5304">
        <f t="shared" si="85"/>
        <v>5300</v>
      </c>
      <c r="Q5304">
        <v>324.75</v>
      </c>
      <c r="R5304">
        <v>60.374776491210604</v>
      </c>
      <c r="S5304">
        <v>180.83333333333334</v>
      </c>
      <c r="T5304">
        <v>48.864996457463093</v>
      </c>
      <c r="U5304">
        <v>-0.21790412563615658</v>
      </c>
    </row>
    <row r="5305" spans="16:21" x14ac:dyDescent="0.3">
      <c r="P5305">
        <f t="shared" si="85"/>
        <v>5301</v>
      </c>
      <c r="Q5305">
        <v>295.41666666666669</v>
      </c>
      <c r="R5305">
        <v>40.999907612608354</v>
      </c>
      <c r="S5305">
        <v>169.16666666666666</v>
      </c>
      <c r="T5305">
        <v>42.34454635558879</v>
      </c>
      <c r="U5305">
        <v>0.21825893330640572</v>
      </c>
    </row>
    <row r="5306" spans="16:21" x14ac:dyDescent="0.3">
      <c r="P5306">
        <f t="shared" si="85"/>
        <v>5302</v>
      </c>
      <c r="Q5306">
        <v>299.91666666666669</v>
      </c>
      <c r="R5306">
        <v>36.760795157423722</v>
      </c>
      <c r="S5306">
        <v>189</v>
      </c>
      <c r="T5306">
        <v>41.47288270665544</v>
      </c>
      <c r="U5306">
        <v>-0.24668555266004608</v>
      </c>
    </row>
    <row r="5307" spans="16:21" x14ac:dyDescent="0.3">
      <c r="P5307">
        <f t="shared" si="85"/>
        <v>5303</v>
      </c>
      <c r="Q5307">
        <v>328.08333333333331</v>
      </c>
      <c r="R5307">
        <v>36.104540971848486</v>
      </c>
      <c r="S5307">
        <v>191.33333333333334</v>
      </c>
      <c r="T5307">
        <v>33.543278240975745</v>
      </c>
      <c r="U5307">
        <v>0.68689873703251825</v>
      </c>
    </row>
    <row r="5308" spans="16:21" x14ac:dyDescent="0.3">
      <c r="P5308">
        <f t="shared" si="85"/>
        <v>5304</v>
      </c>
      <c r="Q5308">
        <v>324.16666666666669</v>
      </c>
      <c r="R5308">
        <v>40.303018910912122</v>
      </c>
      <c r="S5308">
        <v>205.91666666666666</v>
      </c>
      <c r="T5308">
        <v>46.564634128436502</v>
      </c>
      <c r="U5308">
        <v>-5.5699133134310123E-2</v>
      </c>
    </row>
    <row r="5309" spans="16:21" x14ac:dyDescent="0.3">
      <c r="P5309">
        <f t="shared" si="85"/>
        <v>5305</v>
      </c>
      <c r="Q5309">
        <v>331.83333333333331</v>
      </c>
      <c r="R5309">
        <v>41.511955196574775</v>
      </c>
      <c r="S5309">
        <v>145.66666666666666</v>
      </c>
      <c r="T5309">
        <v>21.806309901382917</v>
      </c>
      <c r="U5309">
        <v>-0.20353273599143307</v>
      </c>
    </row>
    <row r="5310" spans="16:21" x14ac:dyDescent="0.3">
      <c r="P5310">
        <f t="shared" si="85"/>
        <v>5306</v>
      </c>
      <c r="Q5310">
        <v>302.41666666666669</v>
      </c>
      <c r="R5310">
        <v>50.473140171658486</v>
      </c>
      <c r="S5310">
        <v>187.5</v>
      </c>
      <c r="T5310">
        <v>40.808867129137958</v>
      </c>
      <c r="U5310">
        <v>-0.2273221958513009</v>
      </c>
    </row>
    <row r="5311" spans="16:21" x14ac:dyDescent="0.3">
      <c r="P5311">
        <f t="shared" si="85"/>
        <v>5307</v>
      </c>
      <c r="Q5311">
        <v>320.16666666666669</v>
      </c>
      <c r="R5311">
        <v>44.279758013080617</v>
      </c>
      <c r="S5311">
        <v>182.58333333333334</v>
      </c>
      <c r="T5311">
        <v>47.915566522284976</v>
      </c>
      <c r="U5311">
        <v>-0.18622235963354017</v>
      </c>
    </row>
    <row r="5312" spans="16:21" x14ac:dyDescent="0.3">
      <c r="P5312">
        <f t="shared" si="85"/>
        <v>5308</v>
      </c>
      <c r="Q5312">
        <v>352.91666666666669</v>
      </c>
      <c r="R5312">
        <v>49.168464271196086</v>
      </c>
      <c r="S5312">
        <v>155.16666666666666</v>
      </c>
      <c r="T5312">
        <v>40.675731726855922</v>
      </c>
      <c r="U5312">
        <v>0.21873886648632704</v>
      </c>
    </row>
    <row r="5313" spans="16:21" x14ac:dyDescent="0.3">
      <c r="P5313">
        <f t="shared" si="85"/>
        <v>5309</v>
      </c>
      <c r="Q5313">
        <v>315.58333333333331</v>
      </c>
      <c r="R5313">
        <v>54.872510642783887</v>
      </c>
      <c r="S5313">
        <v>179.16666666666666</v>
      </c>
      <c r="T5313">
        <v>44.104902496688801</v>
      </c>
      <c r="U5313">
        <v>0.44906493316739826</v>
      </c>
    </row>
    <row r="5314" spans="16:21" x14ac:dyDescent="0.3">
      <c r="P5314">
        <f t="shared" si="85"/>
        <v>5310</v>
      </c>
      <c r="Q5314">
        <v>315.75</v>
      </c>
      <c r="R5314">
        <v>55.19407906321441</v>
      </c>
      <c r="S5314">
        <v>183.33333333333334</v>
      </c>
      <c r="T5314">
        <v>46.706692791452845</v>
      </c>
      <c r="U5314">
        <v>-5.8926704888499361E-2</v>
      </c>
    </row>
    <row r="5315" spans="16:21" x14ac:dyDescent="0.3">
      <c r="P5315">
        <f t="shared" si="85"/>
        <v>5311</v>
      </c>
      <c r="Q5315">
        <v>325.08333333333331</v>
      </c>
      <c r="R5315">
        <v>39.130221599477935</v>
      </c>
      <c r="S5315">
        <v>209.25</v>
      </c>
      <c r="T5315">
        <v>26.115564846901691</v>
      </c>
      <c r="U5315">
        <v>0.21704056465637622</v>
      </c>
    </row>
    <row r="5316" spans="16:21" x14ac:dyDescent="0.3">
      <c r="P5316">
        <f t="shared" si="85"/>
        <v>5312</v>
      </c>
      <c r="Q5316">
        <v>329.83333333333331</v>
      </c>
      <c r="R5316">
        <v>35.552351497048747</v>
      </c>
      <c r="S5316">
        <v>186.91666666666666</v>
      </c>
      <c r="T5316">
        <v>47.633941934742559</v>
      </c>
      <c r="U5316">
        <v>-0.40138350597751454</v>
      </c>
    </row>
    <row r="5317" spans="16:21" x14ac:dyDescent="0.3">
      <c r="P5317">
        <f t="shared" si="85"/>
        <v>5313</v>
      </c>
      <c r="Q5317">
        <v>315</v>
      </c>
      <c r="R5317">
        <v>45.4972526643093</v>
      </c>
      <c r="S5317">
        <v>207.91666666666666</v>
      </c>
      <c r="T5317">
        <v>32.264414208883849</v>
      </c>
      <c r="U5317">
        <v>-0.34426671195197545</v>
      </c>
    </row>
    <row r="5318" spans="16:21" x14ac:dyDescent="0.3">
      <c r="P5318">
        <f t="shared" ref="P5318:P5381" si="86">P5317+1</f>
        <v>5314</v>
      </c>
      <c r="Q5318">
        <v>309.5</v>
      </c>
      <c r="R5318">
        <v>51.616593526430314</v>
      </c>
      <c r="S5318">
        <v>190</v>
      </c>
      <c r="T5318">
        <v>43.442752298544889</v>
      </c>
      <c r="U5318">
        <v>0.19346440777419424</v>
      </c>
    </row>
    <row r="5319" spans="16:21" x14ac:dyDescent="0.3">
      <c r="P5319">
        <f t="shared" si="86"/>
        <v>5315</v>
      </c>
      <c r="Q5319">
        <v>289.66666666666669</v>
      </c>
      <c r="R5319">
        <v>36.242449579397196</v>
      </c>
      <c r="S5319">
        <v>189.83333333333334</v>
      </c>
      <c r="T5319">
        <v>43.064081918870087</v>
      </c>
      <c r="U5319">
        <v>-0.29873014652111285</v>
      </c>
    </row>
    <row r="5320" spans="16:21" x14ac:dyDescent="0.3">
      <c r="P5320">
        <f t="shared" si="86"/>
        <v>5316</v>
      </c>
      <c r="Q5320">
        <v>339.5</v>
      </c>
      <c r="R5320">
        <v>49.602969119343506</v>
      </c>
      <c r="S5320">
        <v>173.33333333333334</v>
      </c>
      <c r="T5320">
        <v>46.302038701106781</v>
      </c>
      <c r="U5320">
        <v>-4.2511243568380645E-2</v>
      </c>
    </row>
    <row r="5321" spans="16:21" x14ac:dyDescent="0.3">
      <c r="P5321">
        <f t="shared" si="86"/>
        <v>5317</v>
      </c>
      <c r="Q5321">
        <v>296</v>
      </c>
      <c r="R5321">
        <v>41.03213818016755</v>
      </c>
      <c r="S5321">
        <v>178.25</v>
      </c>
      <c r="T5321">
        <v>44.302934440057129</v>
      </c>
      <c r="U5321">
        <v>0.54465115792218344</v>
      </c>
    </row>
    <row r="5322" spans="16:21" x14ac:dyDescent="0.3">
      <c r="P5322">
        <f t="shared" si="86"/>
        <v>5318</v>
      </c>
      <c r="Q5322">
        <v>320.66666666666669</v>
      </c>
      <c r="R5322">
        <v>35.297008200112302</v>
      </c>
      <c r="S5322">
        <v>178</v>
      </c>
      <c r="T5322">
        <v>52.338061936536469</v>
      </c>
      <c r="U5322">
        <v>-0.70704670309631235</v>
      </c>
    </row>
    <row r="5323" spans="16:21" x14ac:dyDescent="0.3">
      <c r="P5323">
        <f t="shared" si="86"/>
        <v>5319</v>
      </c>
      <c r="Q5323">
        <v>315.58333333333331</v>
      </c>
      <c r="R5323">
        <v>52.204942875230387</v>
      </c>
      <c r="S5323">
        <v>191.58333333333334</v>
      </c>
      <c r="T5323">
        <v>44.2009015402367</v>
      </c>
      <c r="U5323">
        <v>0.17263493140567679</v>
      </c>
    </row>
    <row r="5324" spans="16:21" x14ac:dyDescent="0.3">
      <c r="P5324">
        <f t="shared" si="86"/>
        <v>5320</v>
      </c>
      <c r="Q5324">
        <v>354.33333333333331</v>
      </c>
      <c r="R5324">
        <v>42.655775125006912</v>
      </c>
      <c r="S5324">
        <v>195.83333333333334</v>
      </c>
      <c r="T5324">
        <v>45.041058709770262</v>
      </c>
      <c r="U5324">
        <v>0.10578593720409277</v>
      </c>
    </row>
    <row r="5325" spans="16:21" x14ac:dyDescent="0.3">
      <c r="P5325">
        <f t="shared" si="86"/>
        <v>5321</v>
      </c>
      <c r="Q5325">
        <v>321.66666666666669</v>
      </c>
      <c r="R5325">
        <v>43.835090412991718</v>
      </c>
      <c r="S5325">
        <v>206.75</v>
      </c>
      <c r="T5325">
        <v>48.215661356036591</v>
      </c>
      <c r="U5325">
        <v>-7.4197005732991081E-2</v>
      </c>
    </row>
    <row r="5326" spans="16:21" x14ac:dyDescent="0.3">
      <c r="P5326">
        <f t="shared" si="86"/>
        <v>5322</v>
      </c>
      <c r="Q5326">
        <v>313.41666666666669</v>
      </c>
      <c r="R5326">
        <v>42.989339763868671</v>
      </c>
      <c r="S5326">
        <v>190.75</v>
      </c>
      <c r="T5326">
        <v>41.619761477626774</v>
      </c>
      <c r="U5326">
        <v>-0.12838350466411549</v>
      </c>
    </row>
    <row r="5327" spans="16:21" x14ac:dyDescent="0.3">
      <c r="P5327">
        <f t="shared" si="86"/>
        <v>5323</v>
      </c>
      <c r="Q5327">
        <v>320.5</v>
      </c>
      <c r="R5327">
        <v>43.843730763619185</v>
      </c>
      <c r="S5327">
        <v>187.83333333333334</v>
      </c>
      <c r="T5327">
        <v>51.947234300924563</v>
      </c>
      <c r="U5327">
        <v>0.38098977038088028</v>
      </c>
    </row>
    <row r="5328" spans="16:21" x14ac:dyDescent="0.3">
      <c r="P5328">
        <f t="shared" si="86"/>
        <v>5324</v>
      </c>
      <c r="Q5328">
        <v>321.16666666666669</v>
      </c>
      <c r="R5328">
        <v>53.709375063362792</v>
      </c>
      <c r="S5328">
        <v>210.91666666666666</v>
      </c>
      <c r="T5328">
        <v>41.412467014685575</v>
      </c>
      <c r="U5328">
        <v>-0.41966709952220549</v>
      </c>
    </row>
    <row r="5329" spans="16:21" x14ac:dyDescent="0.3">
      <c r="P5329">
        <f t="shared" si="86"/>
        <v>5325</v>
      </c>
      <c r="Q5329">
        <v>303</v>
      </c>
      <c r="R5329">
        <v>54.652621994823733</v>
      </c>
      <c r="S5329">
        <v>173.66666666666666</v>
      </c>
      <c r="T5329">
        <v>47.236991154532006</v>
      </c>
      <c r="U5329">
        <v>-0.1898381170883853</v>
      </c>
    </row>
    <row r="5330" spans="16:21" x14ac:dyDescent="0.3">
      <c r="P5330">
        <f t="shared" si="86"/>
        <v>5326</v>
      </c>
      <c r="Q5330">
        <v>316.08333333333331</v>
      </c>
      <c r="R5330">
        <v>41.010992613584989</v>
      </c>
      <c r="S5330">
        <v>204.58333333333334</v>
      </c>
      <c r="T5330">
        <v>26.476261523153642</v>
      </c>
      <c r="U5330">
        <v>0.33401023068537555</v>
      </c>
    </row>
    <row r="5331" spans="16:21" x14ac:dyDescent="0.3">
      <c r="P5331">
        <f t="shared" si="86"/>
        <v>5327</v>
      </c>
      <c r="Q5331">
        <v>336.91666666666669</v>
      </c>
      <c r="R5331">
        <v>55.684922609810755</v>
      </c>
      <c r="S5331">
        <v>160.66666666666666</v>
      </c>
      <c r="T5331">
        <v>35.808412757931983</v>
      </c>
      <c r="U5331">
        <v>-0.17850622481072079</v>
      </c>
    </row>
    <row r="5332" spans="16:21" x14ac:dyDescent="0.3">
      <c r="P5332">
        <f t="shared" si="86"/>
        <v>5328</v>
      </c>
      <c r="Q5332">
        <v>330.91666666666669</v>
      </c>
      <c r="R5332">
        <v>46.811922205844823</v>
      </c>
      <c r="S5332">
        <v>180.5</v>
      </c>
      <c r="T5332">
        <v>34.278273002005221</v>
      </c>
      <c r="U5332">
        <v>0.19610842097785888</v>
      </c>
    </row>
    <row r="5333" spans="16:21" x14ac:dyDescent="0.3">
      <c r="P5333">
        <f t="shared" si="86"/>
        <v>5329</v>
      </c>
      <c r="Q5333">
        <v>324.5</v>
      </c>
      <c r="R5333">
        <v>45.836666545463359</v>
      </c>
      <c r="S5333">
        <v>177.16666666666666</v>
      </c>
      <c r="T5333">
        <v>50.502625194292158</v>
      </c>
      <c r="U5333">
        <v>9.2642075378680841E-2</v>
      </c>
    </row>
    <row r="5334" spans="16:21" x14ac:dyDescent="0.3">
      <c r="P5334">
        <f t="shared" si="86"/>
        <v>5330</v>
      </c>
      <c r="Q5334">
        <v>326.25</v>
      </c>
      <c r="R5334">
        <v>51.819836496707076</v>
      </c>
      <c r="S5334">
        <v>200.5</v>
      </c>
      <c r="T5334">
        <v>44.506383607502663</v>
      </c>
      <c r="U5334">
        <v>-0.23214930923074728</v>
      </c>
    </row>
    <row r="5335" spans="16:21" x14ac:dyDescent="0.3">
      <c r="P5335">
        <f t="shared" si="86"/>
        <v>5331</v>
      </c>
      <c r="Q5335">
        <v>345.83333333333331</v>
      </c>
      <c r="R5335">
        <v>45.698285890537953</v>
      </c>
      <c r="S5335">
        <v>196.16666666666666</v>
      </c>
      <c r="T5335">
        <v>51.29386518932462</v>
      </c>
      <c r="U5335">
        <v>6.2996603545071445E-2</v>
      </c>
    </row>
    <row r="5336" spans="16:21" x14ac:dyDescent="0.3">
      <c r="P5336">
        <f t="shared" si="86"/>
        <v>5332</v>
      </c>
      <c r="Q5336">
        <v>305.08333333333331</v>
      </c>
      <c r="R5336">
        <v>55.122109626691326</v>
      </c>
      <c r="S5336">
        <v>156.58333333333334</v>
      </c>
      <c r="T5336">
        <v>43.447896346885415</v>
      </c>
      <c r="U5336">
        <v>-0.18431222533754907</v>
      </c>
    </row>
    <row r="5337" spans="16:21" x14ac:dyDescent="0.3">
      <c r="P5337">
        <f t="shared" si="86"/>
        <v>5333</v>
      </c>
      <c r="Q5337">
        <v>308.75</v>
      </c>
      <c r="R5337">
        <v>53.404332476613988</v>
      </c>
      <c r="S5337">
        <v>199.16666666666666</v>
      </c>
      <c r="T5337">
        <v>33.978156976433453</v>
      </c>
      <c r="U5337">
        <v>2.6377241824502518E-2</v>
      </c>
    </row>
    <row r="5338" spans="16:21" x14ac:dyDescent="0.3">
      <c r="P5338">
        <f t="shared" si="86"/>
        <v>5334</v>
      </c>
      <c r="Q5338">
        <v>347.83333333333331</v>
      </c>
      <c r="R5338">
        <v>34.05298901133439</v>
      </c>
      <c r="S5338">
        <v>184.75</v>
      </c>
      <c r="T5338">
        <v>45.746584571965592</v>
      </c>
      <c r="U5338">
        <v>0.64125654947029098</v>
      </c>
    </row>
    <row r="5339" spans="16:21" x14ac:dyDescent="0.3">
      <c r="P5339">
        <f t="shared" si="86"/>
        <v>5335</v>
      </c>
      <c r="Q5339">
        <v>320.66666666666669</v>
      </c>
      <c r="R5339">
        <v>47.706171381476366</v>
      </c>
      <c r="S5339">
        <v>186.41666666666666</v>
      </c>
      <c r="T5339">
        <v>49.608390663701499</v>
      </c>
      <c r="U5339">
        <v>-0.15927287721290953</v>
      </c>
    </row>
    <row r="5340" spans="16:21" x14ac:dyDescent="0.3">
      <c r="P5340">
        <f t="shared" si="86"/>
        <v>5336</v>
      </c>
      <c r="Q5340">
        <v>309.91666666666669</v>
      </c>
      <c r="R5340">
        <v>47.959184035316326</v>
      </c>
      <c r="S5340">
        <v>208.83333333333334</v>
      </c>
      <c r="T5340">
        <v>45.640558783395804</v>
      </c>
      <c r="U5340">
        <v>-5.1382210806575797E-2</v>
      </c>
    </row>
    <row r="5341" spans="16:21" x14ac:dyDescent="0.3">
      <c r="P5341">
        <f t="shared" si="86"/>
        <v>5337</v>
      </c>
      <c r="Q5341">
        <v>325.08333333333331</v>
      </c>
      <c r="R5341">
        <v>36.669180354608351</v>
      </c>
      <c r="S5341">
        <v>216.66666666666666</v>
      </c>
      <c r="T5341">
        <v>38.754080919030763</v>
      </c>
      <c r="U5341">
        <v>-0.45289912410484573</v>
      </c>
    </row>
    <row r="5342" spans="16:21" x14ac:dyDescent="0.3">
      <c r="P5342">
        <f t="shared" si="86"/>
        <v>5338</v>
      </c>
      <c r="Q5342">
        <v>339.5</v>
      </c>
      <c r="R5342">
        <v>48.26348139498058</v>
      </c>
      <c r="S5342">
        <v>193</v>
      </c>
      <c r="T5342">
        <v>47.238274158298218</v>
      </c>
      <c r="U5342">
        <v>-0.50720293510762704</v>
      </c>
    </row>
    <row r="5343" spans="16:21" x14ac:dyDescent="0.3">
      <c r="P5343">
        <f t="shared" si="86"/>
        <v>5339</v>
      </c>
      <c r="Q5343">
        <v>328.08333333333331</v>
      </c>
      <c r="R5343">
        <v>36.480276946051454</v>
      </c>
      <c r="S5343">
        <v>209.66666666666666</v>
      </c>
      <c r="T5343">
        <v>33.896455522217856</v>
      </c>
      <c r="U5343">
        <v>0.29358270262260067</v>
      </c>
    </row>
    <row r="5344" spans="16:21" x14ac:dyDescent="0.3">
      <c r="P5344">
        <f t="shared" si="86"/>
        <v>5340</v>
      </c>
      <c r="Q5344">
        <v>337.5</v>
      </c>
      <c r="R5344">
        <v>37.00982670490734</v>
      </c>
      <c r="S5344">
        <v>211.83333333333334</v>
      </c>
      <c r="T5344">
        <v>34.574907699431954</v>
      </c>
      <c r="U5344">
        <v>-0.4050235490594703</v>
      </c>
    </row>
    <row r="5345" spans="16:21" x14ac:dyDescent="0.3">
      <c r="P5345">
        <f t="shared" si="86"/>
        <v>5341</v>
      </c>
      <c r="Q5345">
        <v>315.16666666666669</v>
      </c>
      <c r="R5345">
        <v>49.919632380153843</v>
      </c>
      <c r="S5345">
        <v>163.33333333333334</v>
      </c>
      <c r="T5345">
        <v>44.880312211953537</v>
      </c>
      <c r="U5345">
        <v>-0.51608549417447813</v>
      </c>
    </row>
    <row r="5346" spans="16:21" x14ac:dyDescent="0.3">
      <c r="P5346">
        <f t="shared" si="86"/>
        <v>5342</v>
      </c>
      <c r="Q5346">
        <v>343.91666666666669</v>
      </c>
      <c r="R5346">
        <v>31.482919852266601</v>
      </c>
      <c r="S5346">
        <v>199.5</v>
      </c>
      <c r="T5346">
        <v>50.611712622133766</v>
      </c>
      <c r="U5346">
        <v>0.53798472201769953</v>
      </c>
    </row>
    <row r="5347" spans="16:21" x14ac:dyDescent="0.3">
      <c r="P5347">
        <f t="shared" si="86"/>
        <v>5343</v>
      </c>
      <c r="Q5347">
        <v>331.66666666666669</v>
      </c>
      <c r="R5347">
        <v>51.111879660449283</v>
      </c>
      <c r="S5347">
        <v>183.25</v>
      </c>
      <c r="T5347">
        <v>43.035133638374205</v>
      </c>
      <c r="U5347">
        <v>1.3845451203150635E-2</v>
      </c>
    </row>
    <row r="5348" spans="16:21" x14ac:dyDescent="0.3">
      <c r="P5348">
        <f t="shared" si="86"/>
        <v>5344</v>
      </c>
      <c r="Q5348">
        <v>319.5</v>
      </c>
      <c r="R5348">
        <v>33.797525460789686</v>
      </c>
      <c r="S5348">
        <v>189.91666666666666</v>
      </c>
      <c r="T5348">
        <v>26.331655105709977</v>
      </c>
      <c r="U5348">
        <v>-0.44093644687380706</v>
      </c>
    </row>
    <row r="5349" spans="16:21" x14ac:dyDescent="0.3">
      <c r="P5349">
        <f t="shared" si="86"/>
        <v>5345</v>
      </c>
      <c r="Q5349">
        <v>300.41666666666669</v>
      </c>
      <c r="R5349">
        <v>41.137150503105566</v>
      </c>
      <c r="S5349">
        <v>196.41666666666666</v>
      </c>
      <c r="T5349">
        <v>45.828649898454934</v>
      </c>
      <c r="U5349">
        <v>0.24573010340735812</v>
      </c>
    </row>
    <row r="5350" spans="16:21" x14ac:dyDescent="0.3">
      <c r="P5350">
        <f t="shared" si="86"/>
        <v>5346</v>
      </c>
      <c r="Q5350">
        <v>327.5</v>
      </c>
      <c r="R5350">
        <v>42.307317226563669</v>
      </c>
      <c r="S5350">
        <v>186.58333333333334</v>
      </c>
      <c r="T5350">
        <v>45.77903119300035</v>
      </c>
      <c r="U5350">
        <v>0.12192163739403387</v>
      </c>
    </row>
    <row r="5351" spans="16:21" x14ac:dyDescent="0.3">
      <c r="P5351">
        <f t="shared" si="86"/>
        <v>5347</v>
      </c>
      <c r="Q5351">
        <v>328.08333333333331</v>
      </c>
      <c r="R5351">
        <v>55.029675189984168</v>
      </c>
      <c r="S5351">
        <v>195.5</v>
      </c>
      <c r="T5351">
        <v>43.947282468471656</v>
      </c>
      <c r="U5351">
        <v>0.60718088383685931</v>
      </c>
    </row>
    <row r="5352" spans="16:21" x14ac:dyDescent="0.3">
      <c r="P5352">
        <f t="shared" si="86"/>
        <v>5348</v>
      </c>
      <c r="Q5352">
        <v>328.16666666666669</v>
      </c>
      <c r="R5352">
        <v>56.503955345594846</v>
      </c>
      <c r="S5352">
        <v>173.25</v>
      </c>
      <c r="T5352">
        <v>45.031554593317217</v>
      </c>
      <c r="U5352">
        <v>0.15975878899560644</v>
      </c>
    </row>
    <row r="5353" spans="16:21" x14ac:dyDescent="0.3">
      <c r="P5353">
        <f t="shared" si="86"/>
        <v>5349</v>
      </c>
      <c r="Q5353">
        <v>324</v>
      </c>
      <c r="R5353">
        <v>30.972128232860062</v>
      </c>
      <c r="S5353">
        <v>197.83333333333334</v>
      </c>
      <c r="T5353">
        <v>37.73793204656976</v>
      </c>
      <c r="U5353">
        <v>-0.2710572016697459</v>
      </c>
    </row>
    <row r="5354" spans="16:21" x14ac:dyDescent="0.3">
      <c r="P5354">
        <f t="shared" si="86"/>
        <v>5350</v>
      </c>
      <c r="Q5354">
        <v>316.75</v>
      </c>
      <c r="R5354">
        <v>34.761852131846538</v>
      </c>
      <c r="S5354">
        <v>163.33333333333334</v>
      </c>
      <c r="T5354">
        <v>42.15196174305391</v>
      </c>
      <c r="U5354">
        <v>-0.27099997154900662</v>
      </c>
    </row>
    <row r="5355" spans="16:21" x14ac:dyDescent="0.3">
      <c r="P5355">
        <f t="shared" si="86"/>
        <v>5351</v>
      </c>
      <c r="Q5355">
        <v>323.91666666666669</v>
      </c>
      <c r="R5355">
        <v>52.610849785491226</v>
      </c>
      <c r="S5355">
        <v>193.91666666666666</v>
      </c>
      <c r="T5355">
        <v>45.759168645764497</v>
      </c>
      <c r="U5355">
        <v>-0.43154617454801858</v>
      </c>
    </row>
    <row r="5356" spans="16:21" x14ac:dyDescent="0.3">
      <c r="P5356">
        <f t="shared" si="86"/>
        <v>5352</v>
      </c>
      <c r="Q5356">
        <v>339.5</v>
      </c>
      <c r="R5356">
        <v>56.849882065920688</v>
      </c>
      <c r="S5356">
        <v>199.16666666666666</v>
      </c>
      <c r="T5356">
        <v>34.873363978135473</v>
      </c>
      <c r="U5356">
        <v>0.27223938379240464</v>
      </c>
    </row>
    <row r="5357" spans="16:21" x14ac:dyDescent="0.3">
      <c r="P5357">
        <f t="shared" si="86"/>
        <v>5353</v>
      </c>
      <c r="Q5357">
        <v>326.25</v>
      </c>
      <c r="R5357">
        <v>48.051345643819573</v>
      </c>
      <c r="S5357">
        <v>195.5</v>
      </c>
      <c r="T5357">
        <v>45.127093252884627</v>
      </c>
      <c r="U5357">
        <v>0.41460900929467981</v>
      </c>
    </row>
    <row r="5358" spans="16:21" x14ac:dyDescent="0.3">
      <c r="P5358">
        <f t="shared" si="86"/>
        <v>5354</v>
      </c>
      <c r="Q5358">
        <v>312.5</v>
      </c>
      <c r="R5358">
        <v>55.495290545480273</v>
      </c>
      <c r="S5358">
        <v>186.08333333333334</v>
      </c>
      <c r="T5358">
        <v>43.560737812712503</v>
      </c>
      <c r="U5358">
        <v>8.7602938294499041E-2</v>
      </c>
    </row>
    <row r="5359" spans="16:21" x14ac:dyDescent="0.3">
      <c r="P5359">
        <f t="shared" si="86"/>
        <v>5355</v>
      </c>
      <c r="Q5359">
        <v>346.58333333333331</v>
      </c>
      <c r="R5359">
        <v>28.877352980346295</v>
      </c>
      <c r="S5359">
        <v>186.66666666666666</v>
      </c>
      <c r="T5359">
        <v>42.069927357660006</v>
      </c>
      <c r="U5359">
        <v>0.44174890100453529</v>
      </c>
    </row>
    <row r="5360" spans="16:21" x14ac:dyDescent="0.3">
      <c r="P5360">
        <f t="shared" si="86"/>
        <v>5356</v>
      </c>
      <c r="Q5360">
        <v>333.08333333333331</v>
      </c>
      <c r="R5360">
        <v>38.220552142278287</v>
      </c>
      <c r="S5360">
        <v>200</v>
      </c>
      <c r="T5360">
        <v>39.131480003607422</v>
      </c>
      <c r="U5360">
        <v>-3.0695553043163192E-2</v>
      </c>
    </row>
    <row r="5361" spans="16:21" x14ac:dyDescent="0.3">
      <c r="P5361">
        <f t="shared" si="86"/>
        <v>5357</v>
      </c>
      <c r="Q5361">
        <v>335.83333333333331</v>
      </c>
      <c r="R5361">
        <v>41.08933357129731</v>
      </c>
      <c r="S5361">
        <v>193.91666666666666</v>
      </c>
      <c r="T5361">
        <v>41.851378457440092</v>
      </c>
      <c r="U5361">
        <v>-0.2690917933690552</v>
      </c>
    </row>
    <row r="5362" spans="16:21" x14ac:dyDescent="0.3">
      <c r="P5362">
        <f t="shared" si="86"/>
        <v>5358</v>
      </c>
      <c r="Q5362">
        <v>309</v>
      </c>
      <c r="R5362">
        <v>45.962435254732256</v>
      </c>
      <c r="S5362">
        <v>185.66666666666666</v>
      </c>
      <c r="T5362">
        <v>41.139084122331212</v>
      </c>
      <c r="U5362">
        <v>-3.5674144755660393E-2</v>
      </c>
    </row>
    <row r="5363" spans="16:21" x14ac:dyDescent="0.3">
      <c r="P5363">
        <f t="shared" si="86"/>
        <v>5359</v>
      </c>
      <c r="Q5363">
        <v>327.41666666666669</v>
      </c>
      <c r="R5363">
        <v>37.946034248014932</v>
      </c>
      <c r="S5363">
        <v>197.08333333333334</v>
      </c>
      <c r="T5363">
        <v>32.461048919739156</v>
      </c>
      <c r="U5363">
        <v>0.38035372537533313</v>
      </c>
    </row>
    <row r="5364" spans="16:21" x14ac:dyDescent="0.3">
      <c r="P5364">
        <f t="shared" si="86"/>
        <v>5360</v>
      </c>
      <c r="Q5364">
        <v>326.91666666666669</v>
      </c>
      <c r="R5364">
        <v>47.371756705164948</v>
      </c>
      <c r="S5364">
        <v>195.33333333333334</v>
      </c>
      <c r="T5364">
        <v>35.00995529412986</v>
      </c>
      <c r="U5364">
        <v>-0.26029627540009281</v>
      </c>
    </row>
    <row r="5365" spans="16:21" x14ac:dyDescent="0.3">
      <c r="P5365">
        <f t="shared" si="86"/>
        <v>5361</v>
      </c>
      <c r="Q5365">
        <v>346.66666666666669</v>
      </c>
      <c r="R5365">
        <v>48.511167099270459</v>
      </c>
      <c r="S5365">
        <v>171.83333333333334</v>
      </c>
      <c r="T5365">
        <v>33.220566831498559</v>
      </c>
      <c r="U5365">
        <v>-0.38887393360601791</v>
      </c>
    </row>
    <row r="5366" spans="16:21" x14ac:dyDescent="0.3">
      <c r="P5366">
        <f t="shared" si="86"/>
        <v>5362</v>
      </c>
      <c r="Q5366">
        <v>306.75</v>
      </c>
      <c r="R5366">
        <v>55.020863811334827</v>
      </c>
      <c r="S5366">
        <v>177.08333333333334</v>
      </c>
      <c r="T5366">
        <v>34.555510896720008</v>
      </c>
      <c r="U5366">
        <v>-0.33244454098186804</v>
      </c>
    </row>
    <row r="5367" spans="16:21" x14ac:dyDescent="0.3">
      <c r="P5367">
        <f t="shared" si="86"/>
        <v>5363</v>
      </c>
      <c r="Q5367">
        <v>337.16666666666669</v>
      </c>
      <c r="R5367">
        <v>34.755858455369754</v>
      </c>
      <c r="S5367">
        <v>176.33333333333334</v>
      </c>
      <c r="T5367">
        <v>45.615653878771489</v>
      </c>
      <c r="U5367">
        <v>0.29910985765252246</v>
      </c>
    </row>
    <row r="5368" spans="16:21" x14ac:dyDescent="0.3">
      <c r="P5368">
        <f t="shared" si="86"/>
        <v>5364</v>
      </c>
      <c r="Q5368">
        <v>315.16666666666669</v>
      </c>
      <c r="R5368">
        <v>49.662192192183184</v>
      </c>
      <c r="S5368">
        <v>197.41666666666666</v>
      </c>
      <c r="T5368">
        <v>40.66595255210062</v>
      </c>
      <c r="U5368">
        <v>0.40945755440460335</v>
      </c>
    </row>
    <row r="5369" spans="16:21" x14ac:dyDescent="0.3">
      <c r="P5369">
        <f t="shared" si="86"/>
        <v>5365</v>
      </c>
      <c r="Q5369">
        <v>307.75</v>
      </c>
      <c r="R5369">
        <v>40.848111116894763</v>
      </c>
      <c r="S5369">
        <v>164.75</v>
      </c>
      <c r="T5369">
        <v>36.434561514134799</v>
      </c>
      <c r="U5369">
        <v>-0.30014757965023359</v>
      </c>
    </row>
    <row r="5370" spans="16:21" x14ac:dyDescent="0.3">
      <c r="P5370">
        <f t="shared" si="86"/>
        <v>5366</v>
      </c>
      <c r="Q5370">
        <v>331.33333333333331</v>
      </c>
      <c r="R5370">
        <v>50.706523398390488</v>
      </c>
      <c r="S5370">
        <v>188.66666666666666</v>
      </c>
      <c r="T5370">
        <v>44.983498658009623</v>
      </c>
      <c r="U5370">
        <v>-7.8143707988459266E-2</v>
      </c>
    </row>
    <row r="5371" spans="16:21" x14ac:dyDescent="0.3">
      <c r="P5371">
        <f t="shared" si="86"/>
        <v>5367</v>
      </c>
      <c r="Q5371">
        <v>335</v>
      </c>
      <c r="R5371">
        <v>41.939350148864861</v>
      </c>
      <c r="S5371">
        <v>192.66666666666666</v>
      </c>
      <c r="T5371">
        <v>44.330029496397998</v>
      </c>
      <c r="U5371">
        <v>7.6622548772670662E-2</v>
      </c>
    </row>
    <row r="5372" spans="16:21" x14ac:dyDescent="0.3">
      <c r="P5372">
        <f t="shared" si="86"/>
        <v>5368</v>
      </c>
      <c r="Q5372">
        <v>302.75</v>
      </c>
      <c r="R5372">
        <v>44.731776380799126</v>
      </c>
      <c r="S5372">
        <v>200.25</v>
      </c>
      <c r="T5372">
        <v>42.21185744658613</v>
      </c>
      <c r="U5372">
        <v>-3.7517467744613862E-2</v>
      </c>
    </row>
    <row r="5373" spans="16:21" x14ac:dyDescent="0.3">
      <c r="P5373">
        <f t="shared" si="86"/>
        <v>5369</v>
      </c>
      <c r="Q5373">
        <v>335.33333333333331</v>
      </c>
      <c r="R5373">
        <v>42.022360570044079</v>
      </c>
      <c r="S5373">
        <v>175.75</v>
      </c>
      <c r="T5373">
        <v>43.27948285693391</v>
      </c>
      <c r="U5373">
        <v>-0.36774397255630481</v>
      </c>
    </row>
    <row r="5374" spans="16:21" x14ac:dyDescent="0.3">
      <c r="P5374">
        <f t="shared" si="86"/>
        <v>5370</v>
      </c>
      <c r="Q5374">
        <v>342.83333333333331</v>
      </c>
      <c r="R5374">
        <v>54.629052099897727</v>
      </c>
      <c r="S5374">
        <v>165</v>
      </c>
      <c r="T5374">
        <v>49.817850032073665</v>
      </c>
      <c r="U5374">
        <v>-0.31326285193591225</v>
      </c>
    </row>
    <row r="5375" spans="16:21" x14ac:dyDescent="0.3">
      <c r="P5375">
        <f t="shared" si="86"/>
        <v>5371</v>
      </c>
      <c r="Q5375">
        <v>323.5</v>
      </c>
      <c r="R5375">
        <v>50.410136065892722</v>
      </c>
      <c r="S5375">
        <v>180.5</v>
      </c>
      <c r="T5375">
        <v>49.66707341708571</v>
      </c>
      <c r="U5375">
        <v>-0.41142351885533746</v>
      </c>
    </row>
    <row r="5376" spans="16:21" x14ac:dyDescent="0.3">
      <c r="P5376">
        <f t="shared" si="86"/>
        <v>5372</v>
      </c>
      <c r="Q5376">
        <v>297.25</v>
      </c>
      <c r="R5376">
        <v>45.986411036305064</v>
      </c>
      <c r="S5376">
        <v>188.41666666666666</v>
      </c>
      <c r="T5376">
        <v>45.61191697020606</v>
      </c>
      <c r="U5376">
        <v>0.29613858967460638</v>
      </c>
    </row>
    <row r="5377" spans="16:21" x14ac:dyDescent="0.3">
      <c r="P5377">
        <f t="shared" si="86"/>
        <v>5373</v>
      </c>
      <c r="Q5377">
        <v>336.41666666666669</v>
      </c>
      <c r="R5377">
        <v>38.507279909915901</v>
      </c>
      <c r="S5377">
        <v>193.5</v>
      </c>
      <c r="T5377">
        <v>40.708498107665655</v>
      </c>
      <c r="U5377">
        <v>0.252300764265181</v>
      </c>
    </row>
    <row r="5378" spans="16:21" x14ac:dyDescent="0.3">
      <c r="P5378">
        <f t="shared" si="86"/>
        <v>5374</v>
      </c>
      <c r="Q5378">
        <v>324</v>
      </c>
      <c r="R5378">
        <v>56.489741627050385</v>
      </c>
      <c r="S5378">
        <v>166.25</v>
      </c>
      <c r="T5378">
        <v>32.32259271778797</v>
      </c>
      <c r="U5378">
        <v>3.1864823008343215E-2</v>
      </c>
    </row>
    <row r="5379" spans="16:21" x14ac:dyDescent="0.3">
      <c r="P5379">
        <f t="shared" si="86"/>
        <v>5375</v>
      </c>
      <c r="Q5379">
        <v>305.5</v>
      </c>
      <c r="R5379">
        <v>45.709557385339409</v>
      </c>
      <c r="S5379">
        <v>181.25</v>
      </c>
      <c r="T5379">
        <v>43.292084096917137</v>
      </c>
      <c r="U5379">
        <v>0.46824432829895829</v>
      </c>
    </row>
    <row r="5380" spans="16:21" x14ac:dyDescent="0.3">
      <c r="P5380">
        <f t="shared" si="86"/>
        <v>5376</v>
      </c>
      <c r="Q5380">
        <v>321.33333333333331</v>
      </c>
      <c r="R5380">
        <v>51.145662454198352</v>
      </c>
      <c r="S5380">
        <v>201.25</v>
      </c>
      <c r="T5380">
        <v>44.743968613353097</v>
      </c>
      <c r="U5380">
        <v>0.31839594772107932</v>
      </c>
    </row>
    <row r="5381" spans="16:21" x14ac:dyDescent="0.3">
      <c r="P5381">
        <f t="shared" si="86"/>
        <v>5377</v>
      </c>
      <c r="Q5381">
        <v>300.25</v>
      </c>
      <c r="R5381">
        <v>42.088921021181726</v>
      </c>
      <c r="S5381">
        <v>192.33333333333334</v>
      </c>
      <c r="T5381">
        <v>42.36279099169532</v>
      </c>
      <c r="U5381">
        <v>-3.1101747581584226E-3</v>
      </c>
    </row>
    <row r="5382" spans="16:21" x14ac:dyDescent="0.3">
      <c r="P5382">
        <f t="shared" ref="P5382:P5445" si="87">P5381+1</f>
        <v>5378</v>
      </c>
      <c r="Q5382">
        <v>333.66666666666669</v>
      </c>
      <c r="R5382">
        <v>47.76711179982496</v>
      </c>
      <c r="S5382">
        <v>189.16666666666666</v>
      </c>
      <c r="T5382">
        <v>38.623669929045846</v>
      </c>
      <c r="U5382">
        <v>0.13662257180737747</v>
      </c>
    </row>
    <row r="5383" spans="16:21" x14ac:dyDescent="0.3">
      <c r="P5383">
        <f t="shared" si="87"/>
        <v>5379</v>
      </c>
      <c r="Q5383">
        <v>339.91666666666669</v>
      </c>
      <c r="R5383">
        <v>41.849206212377169</v>
      </c>
      <c r="S5383">
        <v>195.5</v>
      </c>
      <c r="T5383">
        <v>40.437381445660129</v>
      </c>
      <c r="U5383">
        <v>7.8297091337238167E-2</v>
      </c>
    </row>
    <row r="5384" spans="16:21" x14ac:dyDescent="0.3">
      <c r="P5384">
        <f t="shared" si="87"/>
        <v>5380</v>
      </c>
      <c r="Q5384">
        <v>334.16666666666669</v>
      </c>
      <c r="R5384">
        <v>36.326382432139695</v>
      </c>
      <c r="S5384">
        <v>184.91666666666666</v>
      </c>
      <c r="T5384">
        <v>30.227796760096471</v>
      </c>
      <c r="U5384">
        <v>0.43996065659359707</v>
      </c>
    </row>
    <row r="5385" spans="16:21" x14ac:dyDescent="0.3">
      <c r="P5385">
        <f t="shared" si="87"/>
        <v>5381</v>
      </c>
      <c r="Q5385">
        <v>331.25</v>
      </c>
      <c r="R5385">
        <v>46.162017050620939</v>
      </c>
      <c r="S5385">
        <v>215.25</v>
      </c>
      <c r="T5385">
        <v>47.010878818340842</v>
      </c>
      <c r="U5385">
        <v>-7.3508814519638879E-2</v>
      </c>
    </row>
    <row r="5386" spans="16:21" x14ac:dyDescent="0.3">
      <c r="P5386">
        <f t="shared" si="87"/>
        <v>5382</v>
      </c>
      <c r="Q5386">
        <v>317.41666666666669</v>
      </c>
      <c r="R5386">
        <v>44.256398270518979</v>
      </c>
      <c r="S5386">
        <v>168.16666666666666</v>
      </c>
      <c r="T5386">
        <v>37.160177446815155</v>
      </c>
      <c r="U5386">
        <v>-0.37660079597090268</v>
      </c>
    </row>
    <row r="5387" spans="16:21" x14ac:dyDescent="0.3">
      <c r="P5387">
        <f t="shared" si="87"/>
        <v>5383</v>
      </c>
      <c r="Q5387">
        <v>330.5</v>
      </c>
      <c r="R5387">
        <v>48.498359859802569</v>
      </c>
      <c r="S5387">
        <v>183.66666666666666</v>
      </c>
      <c r="T5387">
        <v>44.039926788258327</v>
      </c>
      <c r="U5387">
        <v>-0.21013422956609204</v>
      </c>
    </row>
    <row r="5388" spans="16:21" x14ac:dyDescent="0.3">
      <c r="P5388">
        <f t="shared" si="87"/>
        <v>5384</v>
      </c>
      <c r="Q5388">
        <v>321.41666666666669</v>
      </c>
      <c r="R5388">
        <v>45.683612206593637</v>
      </c>
      <c r="S5388">
        <v>187.66666666666666</v>
      </c>
      <c r="T5388">
        <v>29.363964722809929</v>
      </c>
      <c r="U5388">
        <v>4.6128216983118427E-2</v>
      </c>
    </row>
    <row r="5389" spans="16:21" x14ac:dyDescent="0.3">
      <c r="P5389">
        <f t="shared" si="87"/>
        <v>5385</v>
      </c>
      <c r="Q5389">
        <v>304.58333333333331</v>
      </c>
      <c r="R5389">
        <v>46.872085767996623</v>
      </c>
      <c r="S5389">
        <v>181.83333333333334</v>
      </c>
      <c r="T5389">
        <v>47.975056650368451</v>
      </c>
      <c r="U5389">
        <v>-0.14383452339543115</v>
      </c>
    </row>
    <row r="5390" spans="16:21" x14ac:dyDescent="0.3">
      <c r="P5390">
        <f t="shared" si="87"/>
        <v>5386</v>
      </c>
      <c r="Q5390">
        <v>316.08333333333331</v>
      </c>
      <c r="R5390">
        <v>51.720328926278412</v>
      </c>
      <c r="S5390">
        <v>199.83333333333334</v>
      </c>
      <c r="T5390">
        <v>49.030293665954098</v>
      </c>
      <c r="U5390">
        <v>0.35387511773740865</v>
      </c>
    </row>
    <row r="5391" spans="16:21" x14ac:dyDescent="0.3">
      <c r="P5391">
        <f t="shared" si="87"/>
        <v>5387</v>
      </c>
      <c r="Q5391">
        <v>306</v>
      </c>
      <c r="R5391">
        <v>41.735095325375525</v>
      </c>
      <c r="S5391">
        <v>167</v>
      </c>
      <c r="T5391">
        <v>45.762231350556085</v>
      </c>
      <c r="U5391">
        <v>-0.21252996755653911</v>
      </c>
    </row>
    <row r="5392" spans="16:21" x14ac:dyDescent="0.3">
      <c r="P5392">
        <f t="shared" si="87"/>
        <v>5388</v>
      </c>
      <c r="Q5392">
        <v>316.66666666666669</v>
      </c>
      <c r="R5392">
        <v>50.931921287740693</v>
      </c>
      <c r="S5392">
        <v>191.58333333333334</v>
      </c>
      <c r="T5392">
        <v>45.20550717321818</v>
      </c>
      <c r="U5392">
        <v>0.17946991097011702</v>
      </c>
    </row>
    <row r="5393" spans="16:21" x14ac:dyDescent="0.3">
      <c r="P5393">
        <f t="shared" si="87"/>
        <v>5389</v>
      </c>
      <c r="Q5393">
        <v>334.91666666666669</v>
      </c>
      <c r="R5393">
        <v>47.094601762320089</v>
      </c>
      <c r="S5393">
        <v>202.66666666666666</v>
      </c>
      <c r="T5393">
        <v>42.696249214300998</v>
      </c>
      <c r="U5393">
        <v>9.0723897205187715E-3</v>
      </c>
    </row>
    <row r="5394" spans="16:21" x14ac:dyDescent="0.3">
      <c r="P5394">
        <f t="shared" si="87"/>
        <v>5390</v>
      </c>
      <c r="Q5394">
        <v>318.58333333333331</v>
      </c>
      <c r="R5394">
        <v>44.122676778053858</v>
      </c>
      <c r="S5394">
        <v>179.5</v>
      </c>
      <c r="T5394">
        <v>51.248946774100105</v>
      </c>
      <c r="U5394">
        <v>0.2146649350340685</v>
      </c>
    </row>
    <row r="5395" spans="16:21" x14ac:dyDescent="0.3">
      <c r="P5395">
        <f t="shared" si="87"/>
        <v>5391</v>
      </c>
      <c r="Q5395">
        <v>322.5</v>
      </c>
      <c r="R5395">
        <v>46.321995560719017</v>
      </c>
      <c r="S5395">
        <v>204.08333333333334</v>
      </c>
      <c r="T5395">
        <v>44.904865768610996</v>
      </c>
      <c r="U5395">
        <v>-0.17256741519403457</v>
      </c>
    </row>
    <row r="5396" spans="16:21" x14ac:dyDescent="0.3">
      <c r="P5396">
        <f t="shared" si="87"/>
        <v>5392</v>
      </c>
      <c r="Q5396">
        <v>309</v>
      </c>
      <c r="R5396">
        <v>43.857206311557803</v>
      </c>
      <c r="S5396">
        <v>184.5</v>
      </c>
      <c r="T5396">
        <v>42.513099585464673</v>
      </c>
      <c r="U5396">
        <v>0.23720641262907874</v>
      </c>
    </row>
    <row r="5397" spans="16:21" x14ac:dyDescent="0.3">
      <c r="P5397">
        <f t="shared" si="87"/>
        <v>5393</v>
      </c>
      <c r="Q5397">
        <v>327.16666666666669</v>
      </c>
      <c r="R5397">
        <v>47.033514807544655</v>
      </c>
      <c r="S5397">
        <v>185</v>
      </c>
      <c r="T5397">
        <v>46.937095234908917</v>
      </c>
      <c r="U5397">
        <v>-4.0644409994226881E-2</v>
      </c>
    </row>
    <row r="5398" spans="16:21" x14ac:dyDescent="0.3">
      <c r="P5398">
        <f t="shared" si="87"/>
        <v>5394</v>
      </c>
      <c r="Q5398">
        <v>323.58333333333331</v>
      </c>
      <c r="R5398">
        <v>53.09075991054182</v>
      </c>
      <c r="S5398">
        <v>175.25</v>
      </c>
      <c r="T5398">
        <v>49.228825628154816</v>
      </c>
      <c r="U5398">
        <v>-0.42862404976464574</v>
      </c>
    </row>
    <row r="5399" spans="16:21" x14ac:dyDescent="0.3">
      <c r="P5399">
        <f t="shared" si="87"/>
        <v>5395</v>
      </c>
      <c r="Q5399">
        <v>311.83333333333331</v>
      </c>
      <c r="R5399">
        <v>45.851208635469362</v>
      </c>
      <c r="S5399">
        <v>182.33333333333334</v>
      </c>
      <c r="T5399">
        <v>41.91405347598679</v>
      </c>
      <c r="U5399">
        <v>-0.40980937407790746</v>
      </c>
    </row>
    <row r="5400" spans="16:21" x14ac:dyDescent="0.3">
      <c r="P5400">
        <f t="shared" si="87"/>
        <v>5396</v>
      </c>
      <c r="Q5400">
        <v>318.58333333333331</v>
      </c>
      <c r="R5400">
        <v>49.437671196500958</v>
      </c>
      <c r="S5400">
        <v>200.41666666666666</v>
      </c>
      <c r="T5400">
        <v>42.393091918663401</v>
      </c>
      <c r="U5400">
        <v>-0.3519530720448385</v>
      </c>
    </row>
    <row r="5401" spans="16:21" x14ac:dyDescent="0.3">
      <c r="P5401">
        <f t="shared" si="87"/>
        <v>5397</v>
      </c>
      <c r="Q5401">
        <v>299.66666666666669</v>
      </c>
      <c r="R5401">
        <v>43.075690958070055</v>
      </c>
      <c r="S5401">
        <v>170.08333333333334</v>
      </c>
      <c r="T5401">
        <v>53.080484914777109</v>
      </c>
      <c r="U5401">
        <v>0.21582745459960626</v>
      </c>
    </row>
    <row r="5402" spans="16:21" x14ac:dyDescent="0.3">
      <c r="P5402">
        <f t="shared" si="87"/>
        <v>5398</v>
      </c>
      <c r="Q5402">
        <v>327.16666666666669</v>
      </c>
      <c r="R5402">
        <v>39.281810116905419</v>
      </c>
      <c r="S5402">
        <v>191.5</v>
      </c>
      <c r="T5402">
        <v>44.728473745885445</v>
      </c>
      <c r="U5402">
        <v>0.27484624635172678</v>
      </c>
    </row>
    <row r="5403" spans="16:21" x14ac:dyDescent="0.3">
      <c r="P5403">
        <f t="shared" si="87"/>
        <v>5399</v>
      </c>
      <c r="Q5403">
        <v>311.16666666666669</v>
      </c>
      <c r="R5403">
        <v>40.219473649043039</v>
      </c>
      <c r="S5403">
        <v>183.5</v>
      </c>
      <c r="T5403">
        <v>35.377188335782911</v>
      </c>
      <c r="U5403">
        <v>0.3195247274421848</v>
      </c>
    </row>
    <row r="5404" spans="16:21" x14ac:dyDescent="0.3">
      <c r="P5404">
        <f t="shared" si="87"/>
        <v>5400</v>
      </c>
      <c r="Q5404">
        <v>334.16666666666669</v>
      </c>
      <c r="R5404">
        <v>51.534336890930163</v>
      </c>
      <c r="S5404">
        <v>202.83333333333334</v>
      </c>
      <c r="T5404">
        <v>37.920570894564584</v>
      </c>
      <c r="U5404">
        <v>0.49796105707236404</v>
      </c>
    </row>
    <row r="5405" spans="16:21" x14ac:dyDescent="0.3">
      <c r="P5405">
        <f t="shared" si="87"/>
        <v>5401</v>
      </c>
      <c r="Q5405">
        <v>323.66666666666669</v>
      </c>
      <c r="R5405">
        <v>58.167990781143189</v>
      </c>
      <c r="S5405">
        <v>223.33333333333334</v>
      </c>
      <c r="T5405">
        <v>31.569068098473497</v>
      </c>
      <c r="U5405">
        <v>-7.3500526166154129E-2</v>
      </c>
    </row>
    <row r="5406" spans="16:21" x14ac:dyDescent="0.3">
      <c r="P5406">
        <f t="shared" si="87"/>
        <v>5402</v>
      </c>
      <c r="Q5406">
        <v>302.5</v>
      </c>
      <c r="R5406">
        <v>33.287999475650516</v>
      </c>
      <c r="S5406">
        <v>169</v>
      </c>
      <c r="T5406">
        <v>45.38321676166602</v>
      </c>
      <c r="U5406">
        <v>-0.1009153907313876</v>
      </c>
    </row>
    <row r="5407" spans="16:21" x14ac:dyDescent="0.3">
      <c r="P5407">
        <f t="shared" si="87"/>
        <v>5403</v>
      </c>
      <c r="Q5407">
        <v>323</v>
      </c>
      <c r="R5407">
        <v>49.099157556186974</v>
      </c>
      <c r="S5407">
        <v>189.25</v>
      </c>
      <c r="T5407">
        <v>45.694887320932608</v>
      </c>
      <c r="U5407">
        <v>0.58858840633410092</v>
      </c>
    </row>
    <row r="5408" spans="16:21" x14ac:dyDescent="0.3">
      <c r="P5408">
        <f t="shared" si="87"/>
        <v>5404</v>
      </c>
      <c r="Q5408">
        <v>325.5</v>
      </c>
      <c r="R5408">
        <v>50.466010163457362</v>
      </c>
      <c r="S5408">
        <v>202</v>
      </c>
      <c r="T5408">
        <v>39.810916730327762</v>
      </c>
      <c r="U5408">
        <v>-0.18642466948934883</v>
      </c>
    </row>
    <row r="5409" spans="16:21" x14ac:dyDescent="0.3">
      <c r="P5409">
        <f t="shared" si="87"/>
        <v>5405</v>
      </c>
      <c r="Q5409">
        <v>336.08333333333331</v>
      </c>
      <c r="R5409">
        <v>45.814762077767369</v>
      </c>
      <c r="S5409">
        <v>183.66666666666666</v>
      </c>
      <c r="T5409">
        <v>44.375122705762934</v>
      </c>
      <c r="U5409">
        <v>-3.6070853911917221E-3</v>
      </c>
    </row>
    <row r="5410" spans="16:21" x14ac:dyDescent="0.3">
      <c r="P5410">
        <f t="shared" si="87"/>
        <v>5406</v>
      </c>
      <c r="Q5410">
        <v>337.25</v>
      </c>
      <c r="R5410">
        <v>46.331071451221391</v>
      </c>
      <c r="S5410">
        <v>208</v>
      </c>
      <c r="T5410">
        <v>32.144559839461593</v>
      </c>
      <c r="U5410">
        <v>0.38969099131880758</v>
      </c>
    </row>
    <row r="5411" spans="16:21" x14ac:dyDescent="0.3">
      <c r="P5411">
        <f t="shared" si="87"/>
        <v>5407</v>
      </c>
      <c r="Q5411">
        <v>328.83333333333331</v>
      </c>
      <c r="R5411">
        <v>41.951992765179867</v>
      </c>
      <c r="S5411">
        <v>194.5</v>
      </c>
      <c r="T5411">
        <v>45.564140605205196</v>
      </c>
      <c r="U5411">
        <v>0.13249901460832861</v>
      </c>
    </row>
    <row r="5412" spans="16:21" x14ac:dyDescent="0.3">
      <c r="P5412">
        <f t="shared" si="87"/>
        <v>5408</v>
      </c>
      <c r="Q5412">
        <v>327.5</v>
      </c>
      <c r="R5412">
        <v>56.148342483428337</v>
      </c>
      <c r="S5412">
        <v>200.5</v>
      </c>
      <c r="T5412">
        <v>48.074752398549265</v>
      </c>
      <c r="U5412">
        <v>-0.14114678138696338</v>
      </c>
    </row>
    <row r="5413" spans="16:21" x14ac:dyDescent="0.3">
      <c r="P5413">
        <f t="shared" si="87"/>
        <v>5409</v>
      </c>
      <c r="Q5413">
        <v>337.08333333333331</v>
      </c>
      <c r="R5413">
        <v>44.587928112139728</v>
      </c>
      <c r="S5413">
        <v>157.58333333333334</v>
      </c>
      <c r="T5413">
        <v>30.826371040314708</v>
      </c>
      <c r="U5413">
        <v>0.45738927128294182</v>
      </c>
    </row>
    <row r="5414" spans="16:21" x14ac:dyDescent="0.3">
      <c r="P5414">
        <f t="shared" si="87"/>
        <v>5410</v>
      </c>
      <c r="Q5414">
        <v>332.66666666666669</v>
      </c>
      <c r="R5414">
        <v>47.83367648488472</v>
      </c>
      <c r="S5414">
        <v>195.08333333333334</v>
      </c>
      <c r="T5414">
        <v>43.978214303599628</v>
      </c>
      <c r="U5414">
        <v>0.44672934569330808</v>
      </c>
    </row>
    <row r="5415" spans="16:21" x14ac:dyDescent="0.3">
      <c r="P5415">
        <f t="shared" si="87"/>
        <v>5411</v>
      </c>
      <c r="Q5415">
        <v>319.75</v>
      </c>
      <c r="R5415">
        <v>48.047561663607674</v>
      </c>
      <c r="S5415">
        <v>174.91666666666666</v>
      </c>
      <c r="T5415">
        <v>43.870591378266028</v>
      </c>
      <c r="U5415">
        <v>-0.17554301702961664</v>
      </c>
    </row>
    <row r="5416" spans="16:21" x14ac:dyDescent="0.3">
      <c r="P5416">
        <f t="shared" si="87"/>
        <v>5412</v>
      </c>
      <c r="Q5416">
        <v>319.25</v>
      </c>
      <c r="R5416">
        <v>43.894760507377185</v>
      </c>
      <c r="S5416">
        <v>184.58333333333334</v>
      </c>
      <c r="T5416">
        <v>44.884616383331043</v>
      </c>
      <c r="U5416">
        <v>8.9250307030231638E-2</v>
      </c>
    </row>
    <row r="5417" spans="16:21" x14ac:dyDescent="0.3">
      <c r="P5417">
        <f t="shared" si="87"/>
        <v>5413</v>
      </c>
      <c r="Q5417">
        <v>331.33333333333331</v>
      </c>
      <c r="R5417">
        <v>47.476948154452948</v>
      </c>
      <c r="S5417">
        <v>203.58333333333334</v>
      </c>
      <c r="T5417">
        <v>36.018829250907956</v>
      </c>
      <c r="U5417">
        <v>-2.1335369078295259E-2</v>
      </c>
    </row>
    <row r="5418" spans="16:21" x14ac:dyDescent="0.3">
      <c r="P5418">
        <f t="shared" si="87"/>
        <v>5414</v>
      </c>
      <c r="Q5418">
        <v>294.41666666666669</v>
      </c>
      <c r="R5418">
        <v>37.31794190304155</v>
      </c>
      <c r="S5418">
        <v>183.66666666666666</v>
      </c>
      <c r="T5418">
        <v>47.526707005513018</v>
      </c>
      <c r="U5418">
        <v>0.38107758826207427</v>
      </c>
    </row>
    <row r="5419" spans="16:21" x14ac:dyDescent="0.3">
      <c r="P5419">
        <f t="shared" si="87"/>
        <v>5415</v>
      </c>
      <c r="Q5419">
        <v>327.16666666666669</v>
      </c>
      <c r="R5419">
        <v>40.318805297355567</v>
      </c>
      <c r="S5419">
        <v>187.83333333333334</v>
      </c>
      <c r="T5419">
        <v>38.557709601284301</v>
      </c>
      <c r="U5419">
        <v>-0.41160328335692881</v>
      </c>
    </row>
    <row r="5420" spans="16:21" x14ac:dyDescent="0.3">
      <c r="P5420">
        <f t="shared" si="87"/>
        <v>5416</v>
      </c>
      <c r="Q5420">
        <v>310.58333333333331</v>
      </c>
      <c r="R5420">
        <v>48.381924373267886</v>
      </c>
      <c r="S5420">
        <v>216.75</v>
      </c>
      <c r="T5420">
        <v>40.002556736470552</v>
      </c>
      <c r="U5420">
        <v>-0.42454211245453882</v>
      </c>
    </row>
    <row r="5421" spans="16:21" x14ac:dyDescent="0.3">
      <c r="P5421">
        <f t="shared" si="87"/>
        <v>5417</v>
      </c>
      <c r="Q5421">
        <v>314.83333333333331</v>
      </c>
      <c r="R5421">
        <v>47.925763299907857</v>
      </c>
      <c r="S5421">
        <v>159.75</v>
      </c>
      <c r="T5421">
        <v>42.488768569416727</v>
      </c>
      <c r="U5421">
        <v>0.12216859646159926</v>
      </c>
    </row>
    <row r="5422" spans="16:21" x14ac:dyDescent="0.3">
      <c r="P5422">
        <f t="shared" si="87"/>
        <v>5418</v>
      </c>
      <c r="Q5422">
        <v>318.33333333333331</v>
      </c>
      <c r="R5422">
        <v>56.61726902204979</v>
      </c>
      <c r="S5422">
        <v>159.75</v>
      </c>
      <c r="T5422">
        <v>31.806588797120178</v>
      </c>
      <c r="U5422">
        <v>-0.1823429787836999</v>
      </c>
    </row>
    <row r="5423" spans="16:21" x14ac:dyDescent="0.3">
      <c r="P5423">
        <f t="shared" si="87"/>
        <v>5419</v>
      </c>
      <c r="Q5423">
        <v>331.41666666666669</v>
      </c>
      <c r="R5423">
        <v>48.479533326086781</v>
      </c>
      <c r="S5423">
        <v>189</v>
      </c>
      <c r="T5423">
        <v>30.760068565947932</v>
      </c>
      <c r="U5423">
        <v>0.11619420835060852</v>
      </c>
    </row>
    <row r="5424" spans="16:21" x14ac:dyDescent="0.3">
      <c r="P5424">
        <f t="shared" si="87"/>
        <v>5420</v>
      </c>
      <c r="Q5424">
        <v>311.08333333333331</v>
      </c>
      <c r="R5424">
        <v>52.138728117369496</v>
      </c>
      <c r="S5424">
        <v>175.75</v>
      </c>
      <c r="T5424">
        <v>42.680898431371979</v>
      </c>
      <c r="U5424">
        <v>-0.16511357334947752</v>
      </c>
    </row>
    <row r="5425" spans="16:21" x14ac:dyDescent="0.3">
      <c r="P5425">
        <f t="shared" si="87"/>
        <v>5421</v>
      </c>
      <c r="Q5425">
        <v>330.08333333333331</v>
      </c>
      <c r="R5425">
        <v>44.659231629048172</v>
      </c>
      <c r="S5425">
        <v>166.33333333333334</v>
      </c>
      <c r="T5425">
        <v>43.572996920180536</v>
      </c>
      <c r="U5425">
        <v>-0.37183933516645762</v>
      </c>
    </row>
    <row r="5426" spans="16:21" x14ac:dyDescent="0.3">
      <c r="P5426">
        <f t="shared" si="87"/>
        <v>5422</v>
      </c>
      <c r="Q5426">
        <v>306.33333333333331</v>
      </c>
      <c r="R5426">
        <v>48.810083409314608</v>
      </c>
      <c r="S5426">
        <v>179.41666666666666</v>
      </c>
      <c r="T5426">
        <v>43.562824712932688</v>
      </c>
      <c r="U5426">
        <v>-0.50825112809114303</v>
      </c>
    </row>
    <row r="5427" spans="16:21" x14ac:dyDescent="0.3">
      <c r="P5427">
        <f t="shared" si="87"/>
        <v>5423</v>
      </c>
      <c r="Q5427">
        <v>332.75</v>
      </c>
      <c r="R5427">
        <v>47.911139338647253</v>
      </c>
      <c r="S5427">
        <v>188.08333333333334</v>
      </c>
      <c r="T5427">
        <v>51.229356522378566</v>
      </c>
      <c r="U5427">
        <v>-4.2140410275845808E-2</v>
      </c>
    </row>
    <row r="5428" spans="16:21" x14ac:dyDescent="0.3">
      <c r="P5428">
        <f t="shared" si="87"/>
        <v>5424</v>
      </c>
      <c r="Q5428">
        <v>325.5</v>
      </c>
      <c r="R5428">
        <v>45.422261262312979</v>
      </c>
      <c r="S5428">
        <v>180.41666666666666</v>
      </c>
      <c r="T5428">
        <v>39.146480936311143</v>
      </c>
      <c r="U5428">
        <v>-0.32340050713586704</v>
      </c>
    </row>
    <row r="5429" spans="16:21" x14ac:dyDescent="0.3">
      <c r="P5429">
        <f t="shared" si="87"/>
        <v>5425</v>
      </c>
      <c r="Q5429">
        <v>311.25</v>
      </c>
      <c r="R5429">
        <v>49.874615514580888</v>
      </c>
      <c r="S5429">
        <v>180.33333333333334</v>
      </c>
      <c r="T5429">
        <v>33.732458965791238</v>
      </c>
      <c r="U5429">
        <v>6.8787283202290647E-2</v>
      </c>
    </row>
    <row r="5430" spans="16:21" x14ac:dyDescent="0.3">
      <c r="P5430">
        <f t="shared" si="87"/>
        <v>5426</v>
      </c>
      <c r="Q5430">
        <v>313.66666666666669</v>
      </c>
      <c r="R5430">
        <v>55.756505259815967</v>
      </c>
      <c r="S5430">
        <v>192.33333333333334</v>
      </c>
      <c r="T5430">
        <v>47.42138630183517</v>
      </c>
      <c r="U5430">
        <v>0.27847537472807565</v>
      </c>
    </row>
    <row r="5431" spans="16:21" x14ac:dyDescent="0.3">
      <c r="P5431">
        <f t="shared" si="87"/>
        <v>5427</v>
      </c>
      <c r="Q5431">
        <v>303.33333333333331</v>
      </c>
      <c r="R5431">
        <v>46.325593423728677</v>
      </c>
      <c r="S5431">
        <v>162.5</v>
      </c>
      <c r="T5431">
        <v>44.067097600240146</v>
      </c>
      <c r="U5431">
        <v>0.19028509392740312</v>
      </c>
    </row>
    <row r="5432" spans="16:21" x14ac:dyDescent="0.3">
      <c r="P5432">
        <f t="shared" si="87"/>
        <v>5428</v>
      </c>
      <c r="Q5432">
        <v>312.58333333333331</v>
      </c>
      <c r="R5432">
        <v>56.683264057766038</v>
      </c>
      <c r="S5432">
        <v>166.5</v>
      </c>
      <c r="T5432">
        <v>46.384754548724892</v>
      </c>
      <c r="U5432">
        <v>-0.25193944626600445</v>
      </c>
    </row>
    <row r="5433" spans="16:21" x14ac:dyDescent="0.3">
      <c r="P5433">
        <f t="shared" si="87"/>
        <v>5429</v>
      </c>
      <c r="Q5433">
        <v>354</v>
      </c>
      <c r="R5433">
        <v>41.815612569295865</v>
      </c>
      <c r="S5433">
        <v>179.16666666666666</v>
      </c>
      <c r="T5433">
        <v>35.467868514610501</v>
      </c>
      <c r="U5433">
        <v>-0.43526452676561245</v>
      </c>
    </row>
    <row r="5434" spans="16:21" x14ac:dyDescent="0.3">
      <c r="P5434">
        <f t="shared" si="87"/>
        <v>5430</v>
      </c>
      <c r="Q5434">
        <v>313.66666666666669</v>
      </c>
      <c r="R5434">
        <v>50.067832775025181</v>
      </c>
      <c r="S5434">
        <v>173.83333333333334</v>
      </c>
      <c r="T5434">
        <v>50.347579761879217</v>
      </c>
      <c r="U5434">
        <v>0.22068561939260531</v>
      </c>
    </row>
    <row r="5435" spans="16:21" x14ac:dyDescent="0.3">
      <c r="P5435">
        <f t="shared" si="87"/>
        <v>5431</v>
      </c>
      <c r="Q5435">
        <v>314.33333333333331</v>
      </c>
      <c r="R5435">
        <v>41.556824914443403</v>
      </c>
      <c r="S5435">
        <v>161.25</v>
      </c>
      <c r="T5435">
        <v>46.684871990049118</v>
      </c>
      <c r="U5435">
        <v>-0.39370548126465577</v>
      </c>
    </row>
    <row r="5436" spans="16:21" x14ac:dyDescent="0.3">
      <c r="P5436">
        <f t="shared" si="87"/>
        <v>5432</v>
      </c>
      <c r="Q5436">
        <v>338.58333333333331</v>
      </c>
      <c r="R5436">
        <v>46.036464466833984</v>
      </c>
      <c r="S5436">
        <v>175.25</v>
      </c>
      <c r="T5436">
        <v>32.675053036056283</v>
      </c>
      <c r="U5436">
        <v>-3.6548110361433961E-2</v>
      </c>
    </row>
    <row r="5437" spans="16:21" x14ac:dyDescent="0.3">
      <c r="P5437">
        <f t="shared" si="87"/>
        <v>5433</v>
      </c>
      <c r="Q5437">
        <v>346.25</v>
      </c>
      <c r="R5437">
        <v>38.791107228332628</v>
      </c>
      <c r="S5437">
        <v>172.16666666666666</v>
      </c>
      <c r="T5437">
        <v>41.61694002410195</v>
      </c>
      <c r="U5437">
        <v>5.3975554356212402E-2</v>
      </c>
    </row>
    <row r="5438" spans="16:21" x14ac:dyDescent="0.3">
      <c r="P5438">
        <f t="shared" si="87"/>
        <v>5434</v>
      </c>
      <c r="Q5438">
        <v>304.66666666666669</v>
      </c>
      <c r="R5438">
        <v>56.010280441643232</v>
      </c>
      <c r="S5438">
        <v>174</v>
      </c>
      <c r="T5438">
        <v>32.487759932850793</v>
      </c>
      <c r="U5438">
        <v>0.34741973663122139</v>
      </c>
    </row>
    <row r="5439" spans="16:21" x14ac:dyDescent="0.3">
      <c r="P5439">
        <f t="shared" si="87"/>
        <v>5435</v>
      </c>
      <c r="Q5439">
        <v>316.16666666666669</v>
      </c>
      <c r="R5439">
        <v>62.461382008599919</v>
      </c>
      <c r="S5439">
        <v>192.66666666666666</v>
      </c>
      <c r="T5439">
        <v>48.163232550327969</v>
      </c>
      <c r="U5439">
        <v>0.31943498296975076</v>
      </c>
    </row>
    <row r="5440" spans="16:21" x14ac:dyDescent="0.3">
      <c r="P5440">
        <f t="shared" si="87"/>
        <v>5436</v>
      </c>
      <c r="Q5440">
        <v>318.91666666666669</v>
      </c>
      <c r="R5440">
        <v>46.451261521832791</v>
      </c>
      <c r="S5440">
        <v>184.5</v>
      </c>
      <c r="T5440">
        <v>39.791502062169457</v>
      </c>
      <c r="U5440">
        <v>0.27225528785631642</v>
      </c>
    </row>
    <row r="5441" spans="16:21" x14ac:dyDescent="0.3">
      <c r="P5441">
        <f t="shared" si="87"/>
        <v>5437</v>
      </c>
      <c r="Q5441">
        <v>323.58333333333331</v>
      </c>
      <c r="R5441">
        <v>44.344638567666514</v>
      </c>
      <c r="S5441">
        <v>176.66666666666666</v>
      </c>
      <c r="T5441">
        <v>35.739800409813917</v>
      </c>
      <c r="U5441">
        <v>0.23582875695536568</v>
      </c>
    </row>
    <row r="5442" spans="16:21" x14ac:dyDescent="0.3">
      <c r="P5442">
        <f t="shared" si="87"/>
        <v>5438</v>
      </c>
      <c r="Q5442">
        <v>341.41666666666669</v>
      </c>
      <c r="R5442">
        <v>31.245242062034848</v>
      </c>
      <c r="S5442">
        <v>163.75</v>
      </c>
      <c r="T5442">
        <v>45.331355794657391</v>
      </c>
      <c r="U5442">
        <v>7.3185457797331016E-2</v>
      </c>
    </row>
    <row r="5443" spans="16:21" x14ac:dyDescent="0.3">
      <c r="P5443">
        <f t="shared" si="87"/>
        <v>5439</v>
      </c>
      <c r="Q5443">
        <v>330.5</v>
      </c>
      <c r="R5443">
        <v>51.679959189401281</v>
      </c>
      <c r="S5443">
        <v>199.83333333333334</v>
      </c>
      <c r="T5443">
        <v>35.713082230805057</v>
      </c>
      <c r="U5443">
        <v>-0.71657410750468797</v>
      </c>
    </row>
    <row r="5444" spans="16:21" x14ac:dyDescent="0.3">
      <c r="P5444">
        <f t="shared" si="87"/>
        <v>5440</v>
      </c>
      <c r="Q5444">
        <v>313</v>
      </c>
      <c r="R5444">
        <v>53.640215578171642</v>
      </c>
      <c r="S5444">
        <v>184.66666666666666</v>
      </c>
      <c r="T5444">
        <v>49.354622760981464</v>
      </c>
      <c r="U5444">
        <v>-0.40976853221585968</v>
      </c>
    </row>
    <row r="5445" spans="16:21" x14ac:dyDescent="0.3">
      <c r="P5445">
        <f t="shared" si="87"/>
        <v>5441</v>
      </c>
      <c r="Q5445">
        <v>314.16666666666669</v>
      </c>
      <c r="R5445">
        <v>36.238686844895902</v>
      </c>
      <c r="S5445">
        <v>187.83333333333334</v>
      </c>
      <c r="T5445">
        <v>46.208683429009596</v>
      </c>
      <c r="U5445">
        <v>-2.2783253547800749E-2</v>
      </c>
    </row>
    <row r="5446" spans="16:21" x14ac:dyDescent="0.3">
      <c r="P5446">
        <f t="shared" ref="P5446:P5509" si="88">P5445+1</f>
        <v>5442</v>
      </c>
      <c r="Q5446">
        <v>317.66666666666669</v>
      </c>
      <c r="R5446">
        <v>45.213299196612837</v>
      </c>
      <c r="S5446">
        <v>186.5</v>
      </c>
      <c r="T5446">
        <v>42.626282971894227</v>
      </c>
      <c r="U5446">
        <v>4.3490517332202737E-2</v>
      </c>
    </row>
    <row r="5447" spans="16:21" x14ac:dyDescent="0.3">
      <c r="P5447">
        <f t="shared" si="88"/>
        <v>5443</v>
      </c>
      <c r="Q5447">
        <v>314.16666666666669</v>
      </c>
      <c r="R5447">
        <v>48.145297765926259</v>
      </c>
      <c r="S5447">
        <v>188.91666666666666</v>
      </c>
      <c r="T5447">
        <v>38.929909822498701</v>
      </c>
      <c r="U5447">
        <v>-0.27873958057367121</v>
      </c>
    </row>
    <row r="5448" spans="16:21" x14ac:dyDescent="0.3">
      <c r="P5448">
        <f t="shared" si="88"/>
        <v>5444</v>
      </c>
      <c r="Q5448">
        <v>331.83333333333331</v>
      </c>
      <c r="R5448">
        <v>56.36703313322807</v>
      </c>
      <c r="S5448">
        <v>168.91666666666666</v>
      </c>
      <c r="T5448">
        <v>35.323075983975386</v>
      </c>
      <c r="U5448">
        <v>5.7978950008267721E-2</v>
      </c>
    </row>
    <row r="5449" spans="16:21" x14ac:dyDescent="0.3">
      <c r="P5449">
        <f t="shared" si="88"/>
        <v>5445</v>
      </c>
      <c r="Q5449">
        <v>351</v>
      </c>
      <c r="R5449">
        <v>46.39553270030914</v>
      </c>
      <c r="S5449">
        <v>203.91666666666666</v>
      </c>
      <c r="T5449">
        <v>39.704495585474596</v>
      </c>
      <c r="U5449">
        <v>-0.54862939374204844</v>
      </c>
    </row>
    <row r="5450" spans="16:21" x14ac:dyDescent="0.3">
      <c r="P5450">
        <f t="shared" si="88"/>
        <v>5446</v>
      </c>
      <c r="Q5450">
        <v>298.75</v>
      </c>
      <c r="R5450">
        <v>54.116246930272077</v>
      </c>
      <c r="S5450">
        <v>185.91666666666666</v>
      </c>
      <c r="T5450">
        <v>44.691789633064175</v>
      </c>
      <c r="U5450">
        <v>-0.14784391368162586</v>
      </c>
    </row>
    <row r="5451" spans="16:21" x14ac:dyDescent="0.3">
      <c r="P5451">
        <f t="shared" si="88"/>
        <v>5447</v>
      </c>
      <c r="Q5451">
        <v>320.33333333333331</v>
      </c>
      <c r="R5451">
        <v>39.623990284430128</v>
      </c>
      <c r="S5451">
        <v>190.58333333333334</v>
      </c>
      <c r="T5451">
        <v>37.354465069199726</v>
      </c>
      <c r="U5451">
        <v>-0.56403614192509643</v>
      </c>
    </row>
    <row r="5452" spans="16:21" x14ac:dyDescent="0.3">
      <c r="P5452">
        <f t="shared" si="88"/>
        <v>5448</v>
      </c>
      <c r="Q5452">
        <v>304.08333333333331</v>
      </c>
      <c r="R5452">
        <v>49.971734434820746</v>
      </c>
      <c r="S5452">
        <v>175.75</v>
      </c>
      <c r="T5452">
        <v>48.092949776259495</v>
      </c>
      <c r="U5452">
        <v>0.17768270259107002</v>
      </c>
    </row>
    <row r="5453" spans="16:21" x14ac:dyDescent="0.3">
      <c r="P5453">
        <f t="shared" si="88"/>
        <v>5449</v>
      </c>
      <c r="Q5453">
        <v>312.66666666666669</v>
      </c>
      <c r="R5453">
        <v>48.361016105825215</v>
      </c>
      <c r="S5453">
        <v>184.41666666666666</v>
      </c>
      <c r="T5453">
        <v>43.275981861312033</v>
      </c>
      <c r="U5453">
        <v>-0.30624895686501691</v>
      </c>
    </row>
    <row r="5454" spans="16:21" x14ac:dyDescent="0.3">
      <c r="P5454">
        <f t="shared" si="88"/>
        <v>5450</v>
      </c>
      <c r="Q5454">
        <v>317.58333333333331</v>
      </c>
      <c r="R5454">
        <v>54.615113348418618</v>
      </c>
      <c r="S5454">
        <v>194.5</v>
      </c>
      <c r="T5454">
        <v>30.652005718149255</v>
      </c>
      <c r="U5454">
        <v>-0.14806113683490071</v>
      </c>
    </row>
    <row r="5455" spans="16:21" x14ac:dyDescent="0.3">
      <c r="P5455">
        <f t="shared" si="88"/>
        <v>5451</v>
      </c>
      <c r="Q5455">
        <v>326</v>
      </c>
      <c r="R5455">
        <v>46.913847538963282</v>
      </c>
      <c r="S5455">
        <v>172.41666666666666</v>
      </c>
      <c r="T5455">
        <v>43.046398504897319</v>
      </c>
      <c r="U5455">
        <v>0.44323012690153929</v>
      </c>
    </row>
    <row r="5456" spans="16:21" x14ac:dyDescent="0.3">
      <c r="P5456">
        <f t="shared" si="88"/>
        <v>5452</v>
      </c>
      <c r="Q5456">
        <v>289.16666666666669</v>
      </c>
      <c r="R5456">
        <v>47.041245602968303</v>
      </c>
      <c r="S5456">
        <v>174.41666666666666</v>
      </c>
      <c r="T5456">
        <v>34.24897698096143</v>
      </c>
      <c r="U5456">
        <v>-0.12813452370666087</v>
      </c>
    </row>
    <row r="5457" spans="16:21" x14ac:dyDescent="0.3">
      <c r="P5457">
        <f t="shared" si="88"/>
        <v>5453</v>
      </c>
      <c r="Q5457">
        <v>323.5</v>
      </c>
      <c r="R5457">
        <v>56.10623041079387</v>
      </c>
      <c r="S5457">
        <v>180.25</v>
      </c>
      <c r="T5457">
        <v>39.614333953071259</v>
      </c>
      <c r="U5457">
        <v>-0.11655006682064331</v>
      </c>
    </row>
    <row r="5458" spans="16:21" x14ac:dyDescent="0.3">
      <c r="P5458">
        <f t="shared" si="88"/>
        <v>5454</v>
      </c>
      <c r="Q5458">
        <v>329.91666666666669</v>
      </c>
      <c r="R5458">
        <v>53.241232028182772</v>
      </c>
      <c r="S5458">
        <v>189.58333333333334</v>
      </c>
      <c r="T5458">
        <v>38.84341135972236</v>
      </c>
      <c r="U5458">
        <v>0.46492965665702346</v>
      </c>
    </row>
    <row r="5459" spans="16:21" x14ac:dyDescent="0.3">
      <c r="P5459">
        <f t="shared" si="88"/>
        <v>5455</v>
      </c>
      <c r="Q5459">
        <v>327.16666666666669</v>
      </c>
      <c r="R5459">
        <v>46.847592997900939</v>
      </c>
      <c r="S5459">
        <v>201.5</v>
      </c>
      <c r="T5459">
        <v>33.638452023621042</v>
      </c>
      <c r="U5459">
        <v>0.5424961383589274</v>
      </c>
    </row>
    <row r="5460" spans="16:21" x14ac:dyDescent="0.3">
      <c r="P5460">
        <f t="shared" si="88"/>
        <v>5456</v>
      </c>
      <c r="Q5460">
        <v>299.91666666666669</v>
      </c>
      <c r="R5460">
        <v>44.789321644040783</v>
      </c>
      <c r="S5460">
        <v>169.16666666666666</v>
      </c>
      <c r="T5460">
        <v>47.197521763394128</v>
      </c>
      <c r="U5460">
        <v>0.23691881167494908</v>
      </c>
    </row>
    <row r="5461" spans="16:21" x14ac:dyDescent="0.3">
      <c r="P5461">
        <f t="shared" si="88"/>
        <v>5457</v>
      </c>
      <c r="Q5461">
        <v>334.33333333333331</v>
      </c>
      <c r="R5461">
        <v>38.263044913605782</v>
      </c>
      <c r="S5461">
        <v>193.5</v>
      </c>
      <c r="T5461">
        <v>50.660186985980872</v>
      </c>
      <c r="U5461">
        <v>0.30878117896700896</v>
      </c>
    </row>
    <row r="5462" spans="16:21" x14ac:dyDescent="0.3">
      <c r="P5462">
        <f t="shared" si="88"/>
        <v>5458</v>
      </c>
      <c r="Q5462">
        <v>332.25</v>
      </c>
      <c r="R5462">
        <v>42.700063870507904</v>
      </c>
      <c r="S5462">
        <v>182.83333333333334</v>
      </c>
      <c r="T5462">
        <v>43.97278772839018</v>
      </c>
      <c r="U5462">
        <v>-0.26515381671864319</v>
      </c>
    </row>
    <row r="5463" spans="16:21" x14ac:dyDescent="0.3">
      <c r="P5463">
        <f t="shared" si="88"/>
        <v>5459</v>
      </c>
      <c r="Q5463">
        <v>304.75</v>
      </c>
      <c r="R5463">
        <v>51.14351465150876</v>
      </c>
      <c r="S5463">
        <v>183.58333333333334</v>
      </c>
      <c r="T5463">
        <v>47.993291829234451</v>
      </c>
      <c r="U5463">
        <v>-0.41915737849690504</v>
      </c>
    </row>
    <row r="5464" spans="16:21" x14ac:dyDescent="0.3">
      <c r="P5464">
        <f t="shared" si="88"/>
        <v>5460</v>
      </c>
      <c r="Q5464">
        <v>301.58333333333331</v>
      </c>
      <c r="R5464">
        <v>56.785815023461581</v>
      </c>
      <c r="S5464">
        <v>180.08333333333334</v>
      </c>
      <c r="T5464">
        <v>33.754348765841449</v>
      </c>
      <c r="U5464">
        <v>-0.47658740021529866</v>
      </c>
    </row>
    <row r="5465" spans="16:21" x14ac:dyDescent="0.3">
      <c r="P5465">
        <f t="shared" si="88"/>
        <v>5461</v>
      </c>
      <c r="Q5465">
        <v>322.75</v>
      </c>
      <c r="R5465">
        <v>50.281254414090995</v>
      </c>
      <c r="S5465">
        <v>175.58333333333334</v>
      </c>
      <c r="T5465">
        <v>39.4725643115992</v>
      </c>
      <c r="U5465">
        <v>0.25062945892854444</v>
      </c>
    </row>
    <row r="5466" spans="16:21" x14ac:dyDescent="0.3">
      <c r="P5466">
        <f t="shared" si="88"/>
        <v>5462</v>
      </c>
      <c r="Q5466">
        <v>311.91666666666669</v>
      </c>
      <c r="R5466">
        <v>53.867612690462749</v>
      </c>
      <c r="S5466">
        <v>180.5</v>
      </c>
      <c r="T5466">
        <v>48.053946957370918</v>
      </c>
      <c r="U5466">
        <v>-5.389114538778151E-2</v>
      </c>
    </row>
    <row r="5467" spans="16:21" x14ac:dyDescent="0.3">
      <c r="P5467">
        <f t="shared" si="88"/>
        <v>5463</v>
      </c>
      <c r="Q5467">
        <v>308.75</v>
      </c>
      <c r="R5467">
        <v>42.746876547245584</v>
      </c>
      <c r="S5467">
        <v>176.08333333333334</v>
      </c>
      <c r="T5467">
        <v>45.31196577532522</v>
      </c>
      <c r="U5467">
        <v>-0.28004502770623946</v>
      </c>
    </row>
    <row r="5468" spans="16:21" x14ac:dyDescent="0.3">
      <c r="P5468">
        <f t="shared" si="88"/>
        <v>5464</v>
      </c>
      <c r="Q5468">
        <v>310.16666666666669</v>
      </c>
      <c r="R5468">
        <v>52.618409038063632</v>
      </c>
      <c r="S5468">
        <v>208.66666666666666</v>
      </c>
      <c r="T5468">
        <v>43.587599014843541</v>
      </c>
      <c r="U5468">
        <v>-0.53678473211563105</v>
      </c>
    </row>
    <row r="5469" spans="16:21" x14ac:dyDescent="0.3">
      <c r="P5469">
        <f t="shared" si="88"/>
        <v>5465</v>
      </c>
      <c r="Q5469">
        <v>324</v>
      </c>
      <c r="R5469">
        <v>46.264064200669146</v>
      </c>
      <c r="S5469">
        <v>184.25</v>
      </c>
      <c r="T5469">
        <v>53.001072030324409</v>
      </c>
      <c r="U5469">
        <v>-0.21447774861344587</v>
      </c>
    </row>
    <row r="5470" spans="16:21" x14ac:dyDescent="0.3">
      <c r="P5470">
        <f t="shared" si="88"/>
        <v>5466</v>
      </c>
      <c r="Q5470">
        <v>344</v>
      </c>
      <c r="R5470">
        <v>57.611551871919829</v>
      </c>
      <c r="S5470">
        <v>188.66666666666666</v>
      </c>
      <c r="T5470">
        <v>50.688591747387648</v>
      </c>
      <c r="U5470">
        <v>-0.25847738615252286</v>
      </c>
    </row>
    <row r="5471" spans="16:21" x14ac:dyDescent="0.3">
      <c r="P5471">
        <f t="shared" si="88"/>
        <v>5467</v>
      </c>
      <c r="Q5471">
        <v>298.83333333333331</v>
      </c>
      <c r="R5471">
        <v>44.694586479864284</v>
      </c>
      <c r="S5471">
        <v>189.5</v>
      </c>
      <c r="T5471">
        <v>35.24331013243377</v>
      </c>
      <c r="U5471">
        <v>-0.34200885211158921</v>
      </c>
    </row>
    <row r="5472" spans="16:21" x14ac:dyDescent="0.3">
      <c r="P5472">
        <f t="shared" si="88"/>
        <v>5468</v>
      </c>
      <c r="Q5472">
        <v>312.91666666666669</v>
      </c>
      <c r="R5472">
        <v>46.026589811727057</v>
      </c>
      <c r="S5472">
        <v>172.75</v>
      </c>
      <c r="T5472">
        <v>38.626710023929391</v>
      </c>
      <c r="U5472">
        <v>0.3122632950627669</v>
      </c>
    </row>
    <row r="5473" spans="16:21" x14ac:dyDescent="0.3">
      <c r="P5473">
        <f t="shared" si="88"/>
        <v>5469</v>
      </c>
      <c r="Q5473">
        <v>316.33333333333331</v>
      </c>
      <c r="R5473">
        <v>41.676968423455463</v>
      </c>
      <c r="S5473">
        <v>181.41666666666666</v>
      </c>
      <c r="T5473">
        <v>37.407967875922665</v>
      </c>
      <c r="U5473">
        <v>-0.50168446554246482</v>
      </c>
    </row>
    <row r="5474" spans="16:21" x14ac:dyDescent="0.3">
      <c r="P5474">
        <f t="shared" si="88"/>
        <v>5470</v>
      </c>
      <c r="Q5474">
        <v>326.16666666666669</v>
      </c>
      <c r="R5474">
        <v>42.258583492444302</v>
      </c>
      <c r="S5474">
        <v>188.91666666666666</v>
      </c>
      <c r="T5474">
        <v>50.860698049285638</v>
      </c>
      <c r="U5474">
        <v>0.11467434792178419</v>
      </c>
    </row>
    <row r="5475" spans="16:21" x14ac:dyDescent="0.3">
      <c r="P5475">
        <f t="shared" si="88"/>
        <v>5471</v>
      </c>
      <c r="Q5475">
        <v>324.25</v>
      </c>
      <c r="R5475">
        <v>48.669805834829461</v>
      </c>
      <c r="S5475">
        <v>182.08333333333334</v>
      </c>
      <c r="T5475">
        <v>33.093416904638964</v>
      </c>
      <c r="U5475">
        <v>0.10338851343445923</v>
      </c>
    </row>
    <row r="5476" spans="16:21" x14ac:dyDescent="0.3">
      <c r="P5476">
        <f t="shared" si="88"/>
        <v>5472</v>
      </c>
      <c r="Q5476">
        <v>316.91666666666669</v>
      </c>
      <c r="R5476">
        <v>36.455348362653609</v>
      </c>
      <c r="S5476">
        <v>180.91666666666666</v>
      </c>
      <c r="T5476">
        <v>38.929909822498701</v>
      </c>
      <c r="U5476">
        <v>-0.11658802281501525</v>
      </c>
    </row>
    <row r="5477" spans="16:21" x14ac:dyDescent="0.3">
      <c r="P5477">
        <f t="shared" si="88"/>
        <v>5473</v>
      </c>
      <c r="Q5477">
        <v>331.33333333333331</v>
      </c>
      <c r="R5477">
        <v>36.066437012656046</v>
      </c>
      <c r="S5477">
        <v>210.16666666666666</v>
      </c>
      <c r="T5477">
        <v>44.875247952383233</v>
      </c>
      <c r="U5477">
        <v>0.50846112087115825</v>
      </c>
    </row>
    <row r="5478" spans="16:21" x14ac:dyDescent="0.3">
      <c r="P5478">
        <f t="shared" si="88"/>
        <v>5474</v>
      </c>
      <c r="Q5478">
        <v>309.25</v>
      </c>
      <c r="R5478">
        <v>51.732045633770809</v>
      </c>
      <c r="S5478">
        <v>193.5</v>
      </c>
      <c r="T5478">
        <v>45.06863452759378</v>
      </c>
      <c r="U5478">
        <v>-0.13407329764212159</v>
      </c>
    </row>
    <row r="5479" spans="16:21" x14ac:dyDescent="0.3">
      <c r="P5479">
        <f t="shared" si="88"/>
        <v>5475</v>
      </c>
      <c r="Q5479">
        <v>332.41666666666669</v>
      </c>
      <c r="R5479">
        <v>47.011523410046394</v>
      </c>
      <c r="S5479">
        <v>183.41666666666666</v>
      </c>
      <c r="T5479">
        <v>44.459293605260868</v>
      </c>
      <c r="U5479">
        <v>0.37914324794988841</v>
      </c>
    </row>
    <row r="5480" spans="16:21" x14ac:dyDescent="0.3">
      <c r="P5480">
        <f t="shared" si="88"/>
        <v>5476</v>
      </c>
      <c r="Q5480">
        <v>314.5</v>
      </c>
      <c r="R5480">
        <v>55.128774865598253</v>
      </c>
      <c r="S5480">
        <v>192.33333333333334</v>
      </c>
      <c r="T5480">
        <v>48.509293080311082</v>
      </c>
      <c r="U5480">
        <v>0.62015505207797728</v>
      </c>
    </row>
    <row r="5481" spans="16:21" x14ac:dyDescent="0.3">
      <c r="P5481">
        <f t="shared" si="88"/>
        <v>5477</v>
      </c>
      <c r="Q5481">
        <v>320.33333333333331</v>
      </c>
      <c r="R5481">
        <v>45.774811122858175</v>
      </c>
      <c r="S5481">
        <v>179.91666666666666</v>
      </c>
      <c r="T5481">
        <v>39.327201627865534</v>
      </c>
      <c r="U5481">
        <v>-0.2989911406925953</v>
      </c>
    </row>
    <row r="5482" spans="16:21" x14ac:dyDescent="0.3">
      <c r="P5482">
        <f t="shared" si="88"/>
        <v>5478</v>
      </c>
      <c r="Q5482">
        <v>279.91666666666669</v>
      </c>
      <c r="R5482">
        <v>31.399068698792828</v>
      </c>
      <c r="S5482">
        <v>196.25</v>
      </c>
      <c r="T5482">
        <v>44.658553084894763</v>
      </c>
      <c r="U5482">
        <v>7.2043976146739755E-2</v>
      </c>
    </row>
    <row r="5483" spans="16:21" x14ac:dyDescent="0.3">
      <c r="P5483">
        <f t="shared" si="88"/>
        <v>5479</v>
      </c>
      <c r="Q5483">
        <v>323.83333333333331</v>
      </c>
      <c r="R5483">
        <v>37.733113823111466</v>
      </c>
      <c r="S5483">
        <v>164.75</v>
      </c>
      <c r="T5483">
        <v>51.547198142708361</v>
      </c>
      <c r="U5483">
        <v>0.22324893056872214</v>
      </c>
    </row>
    <row r="5484" spans="16:21" x14ac:dyDescent="0.3">
      <c r="P5484">
        <f t="shared" si="88"/>
        <v>5480</v>
      </c>
      <c r="Q5484">
        <v>322.41666666666669</v>
      </c>
      <c r="R5484">
        <v>33.227749447311858</v>
      </c>
      <c r="S5484">
        <v>185.16666666666666</v>
      </c>
      <c r="T5484">
        <v>50.374656927924207</v>
      </c>
      <c r="U5484">
        <v>-3.5891055269272408E-2</v>
      </c>
    </row>
    <row r="5485" spans="16:21" x14ac:dyDescent="0.3">
      <c r="P5485">
        <f t="shared" si="88"/>
        <v>5481</v>
      </c>
      <c r="Q5485">
        <v>325.91666666666669</v>
      </c>
      <c r="R5485">
        <v>53.258304232269516</v>
      </c>
      <c r="S5485">
        <v>184.41666666666666</v>
      </c>
      <c r="T5485">
        <v>34.492313592591884</v>
      </c>
      <c r="U5485">
        <v>-0.24331061661396267</v>
      </c>
    </row>
    <row r="5486" spans="16:21" x14ac:dyDescent="0.3">
      <c r="P5486">
        <f t="shared" si="88"/>
        <v>5482</v>
      </c>
      <c r="Q5486">
        <v>331.16666666666669</v>
      </c>
      <c r="R5486">
        <v>48.039440866728306</v>
      </c>
      <c r="S5486">
        <v>180.5</v>
      </c>
      <c r="T5486">
        <v>40.130469041048414</v>
      </c>
      <c r="U5486">
        <v>-0.34659514438471634</v>
      </c>
    </row>
    <row r="5487" spans="16:21" x14ac:dyDescent="0.3">
      <c r="P5487">
        <f t="shared" si="88"/>
        <v>5483</v>
      </c>
      <c r="Q5487">
        <v>316.58333333333331</v>
      </c>
      <c r="R5487">
        <v>53.341879050199083</v>
      </c>
      <c r="S5487">
        <v>186.83333333333334</v>
      </c>
      <c r="T5487">
        <v>52.036409165005615</v>
      </c>
      <c r="U5487">
        <v>-7.1343764561279865E-3</v>
      </c>
    </row>
    <row r="5488" spans="16:21" x14ac:dyDescent="0.3">
      <c r="P5488">
        <f t="shared" si="88"/>
        <v>5484</v>
      </c>
      <c r="Q5488">
        <v>304.66666666666669</v>
      </c>
      <c r="R5488">
        <v>53.94666277206062</v>
      </c>
      <c r="S5488">
        <v>186.58333333333334</v>
      </c>
      <c r="T5488">
        <v>52.636762703255123</v>
      </c>
      <c r="U5488">
        <v>0.61239366752374924</v>
      </c>
    </row>
    <row r="5489" spans="16:21" x14ac:dyDescent="0.3">
      <c r="P5489">
        <f t="shared" si="88"/>
        <v>5485</v>
      </c>
      <c r="Q5489">
        <v>335.08333333333331</v>
      </c>
      <c r="R5489">
        <v>36.023876762082452</v>
      </c>
      <c r="S5489">
        <v>170.66666666666666</v>
      </c>
      <c r="T5489">
        <v>44.192416736015907</v>
      </c>
      <c r="U5489">
        <v>-0.28247613381095249</v>
      </c>
    </row>
    <row r="5490" spans="16:21" x14ac:dyDescent="0.3">
      <c r="P5490">
        <f t="shared" si="88"/>
        <v>5486</v>
      </c>
      <c r="Q5490">
        <v>343.75</v>
      </c>
      <c r="R5490">
        <v>44.263929497339646</v>
      </c>
      <c r="S5490">
        <v>190.66666666666666</v>
      </c>
      <c r="T5490">
        <v>40.299635309275537</v>
      </c>
      <c r="U5490">
        <v>0.11227181162392112</v>
      </c>
    </row>
    <row r="5491" spans="16:21" x14ac:dyDescent="0.3">
      <c r="P5491">
        <f t="shared" si="88"/>
        <v>5487</v>
      </c>
      <c r="Q5491">
        <v>327.16666666666669</v>
      </c>
      <c r="R5491">
        <v>48.616931830444294</v>
      </c>
      <c r="S5491">
        <v>176</v>
      </c>
      <c r="T5491">
        <v>41.793866448646178</v>
      </c>
      <c r="U5491">
        <v>-0.43913446211167673</v>
      </c>
    </row>
    <row r="5492" spans="16:21" x14ac:dyDescent="0.3">
      <c r="P5492">
        <f t="shared" si="88"/>
        <v>5488</v>
      </c>
      <c r="Q5492">
        <v>312.25</v>
      </c>
      <c r="R5492">
        <v>37.523628919292001</v>
      </c>
      <c r="S5492">
        <v>172.91666666666666</v>
      </c>
      <c r="T5492">
        <v>35.884811508069802</v>
      </c>
      <c r="U5492">
        <v>-0.21953762516264635</v>
      </c>
    </row>
    <row r="5493" spans="16:21" x14ac:dyDescent="0.3">
      <c r="P5493">
        <f t="shared" si="88"/>
        <v>5489</v>
      </c>
      <c r="Q5493">
        <v>334.5</v>
      </c>
      <c r="R5493">
        <v>39.99431777822263</v>
      </c>
      <c r="S5493">
        <v>198.16666666666666</v>
      </c>
      <c r="T5493">
        <v>38.180988446972933</v>
      </c>
      <c r="U5493">
        <v>0.24438526439561054</v>
      </c>
    </row>
    <row r="5494" spans="16:21" x14ac:dyDescent="0.3">
      <c r="P5494">
        <f t="shared" si="88"/>
        <v>5490</v>
      </c>
      <c r="Q5494">
        <v>299.91666666666669</v>
      </c>
      <c r="R5494">
        <v>35.72485341488693</v>
      </c>
      <c r="S5494">
        <v>214.66666666666666</v>
      </c>
      <c r="T5494">
        <v>35.422985176123646</v>
      </c>
      <c r="U5494">
        <v>-0.49218321572052187</v>
      </c>
    </row>
    <row r="5495" spans="16:21" x14ac:dyDescent="0.3">
      <c r="P5495">
        <f t="shared" si="88"/>
        <v>5491</v>
      </c>
      <c r="Q5495">
        <v>298.66666666666669</v>
      </c>
      <c r="R5495">
        <v>46.749493596349886</v>
      </c>
      <c r="S5495">
        <v>197.41666666666666</v>
      </c>
      <c r="T5495">
        <v>51.371124420655093</v>
      </c>
      <c r="U5495">
        <v>0.28726109330830218</v>
      </c>
    </row>
    <row r="5496" spans="16:21" x14ac:dyDescent="0.3">
      <c r="P5496">
        <f t="shared" si="88"/>
        <v>5492</v>
      </c>
      <c r="Q5496">
        <v>315.83333333333331</v>
      </c>
      <c r="R5496">
        <v>50.509825026844346</v>
      </c>
      <c r="S5496">
        <v>157.41666666666666</v>
      </c>
      <c r="T5496">
        <v>41.030938068582842</v>
      </c>
      <c r="U5496">
        <v>0.34236048907142297</v>
      </c>
    </row>
    <row r="5497" spans="16:21" x14ac:dyDescent="0.3">
      <c r="P5497">
        <f t="shared" si="88"/>
        <v>5493</v>
      </c>
      <c r="Q5497">
        <v>317.5</v>
      </c>
      <c r="R5497">
        <v>48.002840825025423</v>
      </c>
      <c r="S5497">
        <v>172.16666666666666</v>
      </c>
      <c r="T5497">
        <v>45.805583886154281</v>
      </c>
      <c r="U5497">
        <v>0.12440680572416289</v>
      </c>
    </row>
    <row r="5498" spans="16:21" x14ac:dyDescent="0.3">
      <c r="P5498">
        <f t="shared" si="88"/>
        <v>5494</v>
      </c>
      <c r="Q5498">
        <v>324.25</v>
      </c>
      <c r="R5498">
        <v>45.017420870349532</v>
      </c>
      <c r="S5498">
        <v>192.41666666666666</v>
      </c>
      <c r="T5498">
        <v>47.258396720647035</v>
      </c>
      <c r="U5498">
        <v>9.2545657295190889E-2</v>
      </c>
    </row>
    <row r="5499" spans="16:21" x14ac:dyDescent="0.3">
      <c r="P5499">
        <f t="shared" si="88"/>
        <v>5495</v>
      </c>
      <c r="Q5499">
        <v>313.33333333333331</v>
      </c>
      <c r="R5499">
        <v>48.912413990972162</v>
      </c>
      <c r="S5499">
        <v>184.33333333333334</v>
      </c>
      <c r="T5499">
        <v>29.496789758558606</v>
      </c>
      <c r="U5499">
        <v>-0.23486142851121328</v>
      </c>
    </row>
    <row r="5500" spans="16:21" x14ac:dyDescent="0.3">
      <c r="P5500">
        <f t="shared" si="88"/>
        <v>5496</v>
      </c>
      <c r="Q5500">
        <v>346.25</v>
      </c>
      <c r="R5500">
        <v>38.317157324813977</v>
      </c>
      <c r="S5500">
        <v>181.75</v>
      </c>
      <c r="T5500">
        <v>42.345172527262612</v>
      </c>
      <c r="U5500">
        <v>-0.26144366861638618</v>
      </c>
    </row>
    <row r="5501" spans="16:21" x14ac:dyDescent="0.3">
      <c r="P5501">
        <f t="shared" si="88"/>
        <v>5497</v>
      </c>
      <c r="Q5501">
        <v>314</v>
      </c>
      <c r="R5501">
        <v>45.395234030978102</v>
      </c>
      <c r="S5501">
        <v>189</v>
      </c>
      <c r="T5501">
        <v>45.01312939778591</v>
      </c>
      <c r="U5501">
        <v>-0.45779729607510339</v>
      </c>
    </row>
    <row r="5502" spans="16:21" x14ac:dyDescent="0.3">
      <c r="P5502">
        <f t="shared" si="88"/>
        <v>5498</v>
      </c>
      <c r="Q5502">
        <v>328.16666666666669</v>
      </c>
      <c r="R5502">
        <v>46.155534157166251</v>
      </c>
      <c r="S5502">
        <v>176.58333333333334</v>
      </c>
      <c r="T5502">
        <v>48.619970332688574</v>
      </c>
      <c r="U5502">
        <v>-5.4412508663032814E-2</v>
      </c>
    </row>
    <row r="5503" spans="16:21" x14ac:dyDescent="0.3">
      <c r="P5503">
        <f t="shared" si="88"/>
        <v>5499</v>
      </c>
      <c r="Q5503">
        <v>316.5</v>
      </c>
      <c r="R5503">
        <v>43.477266787054674</v>
      </c>
      <c r="S5503">
        <v>198.25</v>
      </c>
      <c r="T5503">
        <v>49.143805676439392</v>
      </c>
      <c r="U5503">
        <v>0.15268249429181119</v>
      </c>
    </row>
    <row r="5504" spans="16:21" x14ac:dyDescent="0.3">
      <c r="P5504">
        <f t="shared" si="88"/>
        <v>5500</v>
      </c>
      <c r="Q5504">
        <v>314.58333333333331</v>
      </c>
      <c r="R5504">
        <v>48.082237002364209</v>
      </c>
      <c r="S5504">
        <v>190.83333333333334</v>
      </c>
      <c r="T5504">
        <v>49.844910989138633</v>
      </c>
      <c r="U5504">
        <v>0.29321803763296644</v>
      </c>
    </row>
    <row r="5505" spans="16:21" x14ac:dyDescent="0.3">
      <c r="P5505">
        <f t="shared" si="88"/>
        <v>5501</v>
      </c>
      <c r="Q5505">
        <v>341.16666666666669</v>
      </c>
      <c r="R5505">
        <v>44.308491559095437</v>
      </c>
      <c r="S5505">
        <v>173.16666666666666</v>
      </c>
      <c r="T5505">
        <v>37.369976605761387</v>
      </c>
      <c r="U5505">
        <v>-0.27788331049537235</v>
      </c>
    </row>
    <row r="5506" spans="16:21" x14ac:dyDescent="0.3">
      <c r="P5506">
        <f t="shared" si="88"/>
        <v>5502</v>
      </c>
      <c r="Q5506">
        <v>332</v>
      </c>
      <c r="R5506">
        <v>33.155282041821437</v>
      </c>
      <c r="S5506">
        <v>174.5</v>
      </c>
      <c r="T5506">
        <v>50.089919145472777</v>
      </c>
      <c r="U5506">
        <v>8.5613254423353602E-2</v>
      </c>
    </row>
    <row r="5507" spans="16:21" x14ac:dyDescent="0.3">
      <c r="P5507">
        <f t="shared" si="88"/>
        <v>5503</v>
      </c>
      <c r="Q5507">
        <v>327.91666666666669</v>
      </c>
      <c r="R5507">
        <v>45.97916194683566</v>
      </c>
      <c r="S5507">
        <v>196.08333333333334</v>
      </c>
      <c r="T5507">
        <v>40.021490439134055</v>
      </c>
      <c r="U5507">
        <v>0.34073635936793684</v>
      </c>
    </row>
    <row r="5508" spans="16:21" x14ac:dyDescent="0.3">
      <c r="P5508">
        <f t="shared" si="88"/>
        <v>5504</v>
      </c>
      <c r="Q5508">
        <v>322.25</v>
      </c>
      <c r="R5508">
        <v>58.300358645396152</v>
      </c>
      <c r="S5508">
        <v>190.66666666666666</v>
      </c>
      <c r="T5508">
        <v>48.297060579356817</v>
      </c>
      <c r="U5508">
        <v>0.10496206300864697</v>
      </c>
    </row>
    <row r="5509" spans="16:21" x14ac:dyDescent="0.3">
      <c r="P5509">
        <f t="shared" si="88"/>
        <v>5505</v>
      </c>
      <c r="Q5509">
        <v>322.91666666666669</v>
      </c>
      <c r="R5509">
        <v>52.053221598551282</v>
      </c>
      <c r="S5509">
        <v>172.25</v>
      </c>
      <c r="T5509">
        <v>48.134517948991842</v>
      </c>
      <c r="U5509">
        <v>0.22456449870830991</v>
      </c>
    </row>
    <row r="5510" spans="16:21" x14ac:dyDescent="0.3">
      <c r="P5510">
        <f t="shared" ref="P5510:P5573" si="89">P5509+1</f>
        <v>5506</v>
      </c>
      <c r="Q5510">
        <v>301.16666666666669</v>
      </c>
      <c r="R5510">
        <v>38.366257270806386</v>
      </c>
      <c r="S5510">
        <v>198.58333333333334</v>
      </c>
      <c r="T5510">
        <v>40.125843708679014</v>
      </c>
      <c r="U5510">
        <v>0.55921142861374684</v>
      </c>
    </row>
    <row r="5511" spans="16:21" x14ac:dyDescent="0.3">
      <c r="P5511">
        <f t="shared" si="89"/>
        <v>5507</v>
      </c>
      <c r="Q5511">
        <v>317.75</v>
      </c>
      <c r="R5511">
        <v>45.702844550421588</v>
      </c>
      <c r="S5511">
        <v>215.66666666666666</v>
      </c>
      <c r="T5511">
        <v>40.992977964820255</v>
      </c>
      <c r="U5511">
        <v>-0.12291073169996085</v>
      </c>
    </row>
    <row r="5512" spans="16:21" x14ac:dyDescent="0.3">
      <c r="P5512">
        <f t="shared" si="89"/>
        <v>5508</v>
      </c>
      <c r="Q5512">
        <v>316.91666666666669</v>
      </c>
      <c r="R5512">
        <v>39.928250043235785</v>
      </c>
      <c r="S5512">
        <v>182.66666666666666</v>
      </c>
      <c r="T5512">
        <v>51.220261142590374</v>
      </c>
      <c r="U5512">
        <v>0.48543870572704423</v>
      </c>
    </row>
    <row r="5513" spans="16:21" x14ac:dyDescent="0.3">
      <c r="P5513">
        <f t="shared" si="89"/>
        <v>5509</v>
      </c>
      <c r="Q5513">
        <v>303.83333333333331</v>
      </c>
      <c r="R5513">
        <v>38.271359653100603</v>
      </c>
      <c r="S5513">
        <v>174.75</v>
      </c>
      <c r="T5513">
        <v>49.536258529393486</v>
      </c>
      <c r="U5513">
        <v>-0.6589856654073003</v>
      </c>
    </row>
    <row r="5514" spans="16:21" x14ac:dyDescent="0.3">
      <c r="P5514">
        <f t="shared" si="89"/>
        <v>5510</v>
      </c>
      <c r="Q5514">
        <v>336.25</v>
      </c>
      <c r="R5514">
        <v>54.232035148642879</v>
      </c>
      <c r="S5514">
        <v>177.83333333333334</v>
      </c>
      <c r="T5514">
        <v>55.0055093659359</v>
      </c>
      <c r="U5514">
        <v>0.42675814379556454</v>
      </c>
    </row>
    <row r="5515" spans="16:21" x14ac:dyDescent="0.3">
      <c r="P5515">
        <f t="shared" si="89"/>
        <v>5511</v>
      </c>
      <c r="Q5515">
        <v>323.25</v>
      </c>
      <c r="R5515">
        <v>52.865395108709819</v>
      </c>
      <c r="S5515">
        <v>166</v>
      </c>
      <c r="T5515">
        <v>50.411037752388388</v>
      </c>
      <c r="U5515">
        <v>-5.5944067938545989E-3</v>
      </c>
    </row>
    <row r="5516" spans="16:21" x14ac:dyDescent="0.3">
      <c r="P5516">
        <f t="shared" si="89"/>
        <v>5512</v>
      </c>
      <c r="Q5516">
        <v>320.16666666666669</v>
      </c>
      <c r="R5516">
        <v>53.029722940550258</v>
      </c>
      <c r="S5516">
        <v>158.91666666666666</v>
      </c>
      <c r="T5516">
        <v>44.172098007953437</v>
      </c>
      <c r="U5516">
        <v>-3.0071024566326938E-2</v>
      </c>
    </row>
    <row r="5517" spans="16:21" x14ac:dyDescent="0.3">
      <c r="P5517">
        <f t="shared" si="89"/>
        <v>5513</v>
      </c>
      <c r="Q5517">
        <v>311.83333333333331</v>
      </c>
      <c r="R5517">
        <v>49.224593508332937</v>
      </c>
      <c r="S5517">
        <v>162.58333333333334</v>
      </c>
      <c r="T5517">
        <v>43.984415284038839</v>
      </c>
      <c r="U5517">
        <v>0.27431533778014494</v>
      </c>
    </row>
    <row r="5518" spans="16:21" x14ac:dyDescent="0.3">
      <c r="P5518">
        <f t="shared" si="89"/>
        <v>5514</v>
      </c>
      <c r="Q5518">
        <v>299.58333333333331</v>
      </c>
      <c r="R5518">
        <v>41.938175998255012</v>
      </c>
      <c r="S5518">
        <v>156.83333333333334</v>
      </c>
      <c r="T5518">
        <v>41.8087275215319</v>
      </c>
      <c r="U5518">
        <v>0.16265537493244675</v>
      </c>
    </row>
    <row r="5519" spans="16:21" x14ac:dyDescent="0.3">
      <c r="P5519">
        <f t="shared" si="89"/>
        <v>5515</v>
      </c>
      <c r="Q5519">
        <v>314.5</v>
      </c>
      <c r="R5519">
        <v>38.941681338310822</v>
      </c>
      <c r="S5519">
        <v>167.66666666666666</v>
      </c>
      <c r="T5519">
        <v>50.145847889990478</v>
      </c>
      <c r="U5519">
        <v>0.24128973481035454</v>
      </c>
    </row>
    <row r="5520" spans="16:21" x14ac:dyDescent="0.3">
      <c r="P5520">
        <f t="shared" si="89"/>
        <v>5516</v>
      </c>
      <c r="Q5520">
        <v>321.16666666666669</v>
      </c>
      <c r="R5520">
        <v>36.251227774401272</v>
      </c>
      <c r="S5520">
        <v>200.25</v>
      </c>
      <c r="T5520">
        <v>46.546408903568299</v>
      </c>
      <c r="U5520">
        <v>0.13110817283252243</v>
      </c>
    </row>
    <row r="5521" spans="16:21" x14ac:dyDescent="0.3">
      <c r="P5521">
        <f t="shared" si="89"/>
        <v>5517</v>
      </c>
      <c r="Q5521">
        <v>317.83333333333331</v>
      </c>
      <c r="R5521">
        <v>51.731533083328607</v>
      </c>
      <c r="S5521">
        <v>180.5</v>
      </c>
      <c r="T5521">
        <v>39.202272661392755</v>
      </c>
      <c r="U5521">
        <v>-0.15281561093538462</v>
      </c>
    </row>
    <row r="5522" spans="16:21" x14ac:dyDescent="0.3">
      <c r="P5522">
        <f t="shared" si="89"/>
        <v>5518</v>
      </c>
      <c r="Q5522">
        <v>304.25</v>
      </c>
      <c r="R5522">
        <v>32.051450116109478</v>
      </c>
      <c r="S5522">
        <v>201.91666666666666</v>
      </c>
      <c r="T5522">
        <v>43.137114020998297</v>
      </c>
      <c r="U5522">
        <v>-0.19283399052752206</v>
      </c>
    </row>
    <row r="5523" spans="16:21" x14ac:dyDescent="0.3">
      <c r="P5523">
        <f t="shared" si="89"/>
        <v>5519</v>
      </c>
      <c r="Q5523">
        <v>322.58333333333331</v>
      </c>
      <c r="R5523">
        <v>49.948079102810482</v>
      </c>
      <c r="S5523">
        <v>202.75</v>
      </c>
      <c r="T5523">
        <v>45.493506030081818</v>
      </c>
      <c r="U5523">
        <v>0.20354708125953402</v>
      </c>
    </row>
    <row r="5524" spans="16:21" x14ac:dyDescent="0.3">
      <c r="P5524">
        <f t="shared" si="89"/>
        <v>5520</v>
      </c>
      <c r="Q5524">
        <v>312.58333333333331</v>
      </c>
      <c r="R5524">
        <v>53.720587442353256</v>
      </c>
      <c r="S5524">
        <v>186.66666666666666</v>
      </c>
      <c r="T5524">
        <v>44.835727096172157</v>
      </c>
      <c r="U5524">
        <v>0.2165848711125026</v>
      </c>
    </row>
    <row r="5525" spans="16:21" x14ac:dyDescent="0.3">
      <c r="P5525">
        <f t="shared" si="89"/>
        <v>5521</v>
      </c>
      <c r="Q5525">
        <v>311.41666666666669</v>
      </c>
      <c r="R5525">
        <v>44.785262050921439</v>
      </c>
      <c r="S5525">
        <v>187.66666666666666</v>
      </c>
      <c r="T5525">
        <v>47.406047434196992</v>
      </c>
      <c r="U5525">
        <v>0.20950002398260137</v>
      </c>
    </row>
    <row r="5526" spans="16:21" x14ac:dyDescent="0.3">
      <c r="P5526">
        <f t="shared" si="89"/>
        <v>5522</v>
      </c>
      <c r="Q5526">
        <v>310.75</v>
      </c>
      <c r="R5526">
        <v>51.905727482182016</v>
      </c>
      <c r="S5526">
        <v>170.91666666666666</v>
      </c>
      <c r="T5526">
        <v>48.625579376465751</v>
      </c>
      <c r="U5526">
        <v>-0.17466336306478636</v>
      </c>
    </row>
    <row r="5527" spans="16:21" x14ac:dyDescent="0.3">
      <c r="P5527">
        <f t="shared" si="89"/>
        <v>5523</v>
      </c>
      <c r="Q5527">
        <v>320.16666666666669</v>
      </c>
      <c r="R5527">
        <v>45.839310904969231</v>
      </c>
      <c r="S5527">
        <v>198.41666666666666</v>
      </c>
      <c r="T5527">
        <v>46.901169462708481</v>
      </c>
      <c r="U5527">
        <v>-0.4172183056317863</v>
      </c>
    </row>
    <row r="5528" spans="16:21" x14ac:dyDescent="0.3">
      <c r="P5528">
        <f t="shared" si="89"/>
        <v>5524</v>
      </c>
      <c r="Q5528">
        <v>332.91666666666669</v>
      </c>
      <c r="R5528">
        <v>51.126328981763614</v>
      </c>
      <c r="S5528">
        <v>173</v>
      </c>
      <c r="T5528">
        <v>33.763886032268267</v>
      </c>
      <c r="U5528">
        <v>-0.47718458893616339</v>
      </c>
    </row>
    <row r="5529" spans="16:21" x14ac:dyDescent="0.3">
      <c r="P5529">
        <f t="shared" si="89"/>
        <v>5525</v>
      </c>
      <c r="Q5529">
        <v>328.25</v>
      </c>
      <c r="R5529">
        <v>53.846794451733821</v>
      </c>
      <c r="S5529">
        <v>197.75</v>
      </c>
      <c r="T5529">
        <v>56.810890441246144</v>
      </c>
      <c r="U5529">
        <v>-2.5326948887574755E-2</v>
      </c>
    </row>
    <row r="5530" spans="16:21" x14ac:dyDescent="0.3">
      <c r="P5530">
        <f t="shared" si="89"/>
        <v>5526</v>
      </c>
      <c r="Q5530">
        <v>330.33333333333331</v>
      </c>
      <c r="R5530">
        <v>45.154952075821143</v>
      </c>
      <c r="S5530">
        <v>177.16666666666666</v>
      </c>
      <c r="T5530">
        <v>42.637655856879597</v>
      </c>
      <c r="U5530">
        <v>-0.14263017410837375</v>
      </c>
    </row>
    <row r="5531" spans="16:21" x14ac:dyDescent="0.3">
      <c r="P5531">
        <f t="shared" si="89"/>
        <v>5527</v>
      </c>
      <c r="Q5531">
        <v>302</v>
      </c>
      <c r="R5531">
        <v>40.407020092148258</v>
      </c>
      <c r="S5531">
        <v>178.91666666666666</v>
      </c>
      <c r="T5531">
        <v>49.886158279414438</v>
      </c>
      <c r="U5531">
        <v>-0.3778424833563056</v>
      </c>
    </row>
    <row r="5532" spans="16:21" x14ac:dyDescent="0.3">
      <c r="P5532">
        <f t="shared" si="89"/>
        <v>5528</v>
      </c>
      <c r="Q5532">
        <v>320.66666666666669</v>
      </c>
      <c r="R5532">
        <v>50.915854529058521</v>
      </c>
      <c r="S5532">
        <v>204.75</v>
      </c>
      <c r="T5532">
        <v>37.153551157814832</v>
      </c>
      <c r="U5532">
        <v>0.33798277317865844</v>
      </c>
    </row>
    <row r="5533" spans="16:21" x14ac:dyDescent="0.3">
      <c r="P5533">
        <f t="shared" si="89"/>
        <v>5529</v>
      </c>
      <c r="Q5533">
        <v>321.75</v>
      </c>
      <c r="R5533">
        <v>46.661498631585488</v>
      </c>
      <c r="S5533">
        <v>202.75</v>
      </c>
      <c r="T5533">
        <v>42.265664121558103</v>
      </c>
      <c r="U5533">
        <v>-1.7919724829732621E-2</v>
      </c>
    </row>
    <row r="5534" spans="16:21" x14ac:dyDescent="0.3">
      <c r="P5534">
        <f t="shared" si="89"/>
        <v>5530</v>
      </c>
      <c r="Q5534">
        <v>319.91666666666669</v>
      </c>
      <c r="R5534">
        <v>43.943058885817578</v>
      </c>
      <c r="S5534">
        <v>196.66666666666666</v>
      </c>
      <c r="T5534">
        <v>43.468553593547981</v>
      </c>
      <c r="U5534">
        <v>0.45011744376672758</v>
      </c>
    </row>
    <row r="5535" spans="16:21" x14ac:dyDescent="0.3">
      <c r="P5535">
        <f t="shared" si="89"/>
        <v>5531</v>
      </c>
      <c r="Q5535">
        <v>324.41666666666669</v>
      </c>
      <c r="R5535">
        <v>47.494417534797748</v>
      </c>
      <c r="S5535">
        <v>209.75</v>
      </c>
      <c r="T5535">
        <v>40.89482074341889</v>
      </c>
      <c r="U5535">
        <v>3.6379537272697368E-2</v>
      </c>
    </row>
    <row r="5536" spans="16:21" x14ac:dyDescent="0.3">
      <c r="P5536">
        <f t="shared" si="89"/>
        <v>5532</v>
      </c>
      <c r="Q5536">
        <v>346.33333333333331</v>
      </c>
      <c r="R5536">
        <v>31.151633061915749</v>
      </c>
      <c r="S5536">
        <v>187.33333333333334</v>
      </c>
      <c r="T5536">
        <v>45.68933301674641</v>
      </c>
      <c r="U5536">
        <v>5.5675242399095576E-2</v>
      </c>
    </row>
    <row r="5537" spans="16:21" x14ac:dyDescent="0.3">
      <c r="P5537">
        <f t="shared" si="89"/>
        <v>5533</v>
      </c>
      <c r="Q5537">
        <v>315.16666666666669</v>
      </c>
      <c r="R5537">
        <v>53.981197624447937</v>
      </c>
      <c r="S5537">
        <v>181.33333333333334</v>
      </c>
      <c r="T5537">
        <v>50.085986668988184</v>
      </c>
      <c r="U5537">
        <v>-0.10792163039270775</v>
      </c>
    </row>
    <row r="5538" spans="16:21" x14ac:dyDescent="0.3">
      <c r="P5538">
        <f t="shared" si="89"/>
        <v>5534</v>
      </c>
      <c r="Q5538">
        <v>294.25</v>
      </c>
      <c r="R5538">
        <v>44.288568194594788</v>
      </c>
      <c r="S5538">
        <v>180.91666666666666</v>
      </c>
      <c r="T5538">
        <v>38.170570132530457</v>
      </c>
      <c r="U5538">
        <v>-0.37206144295874399</v>
      </c>
    </row>
    <row r="5539" spans="16:21" x14ac:dyDescent="0.3">
      <c r="P5539">
        <f t="shared" si="89"/>
        <v>5535</v>
      </c>
      <c r="Q5539">
        <v>317.75</v>
      </c>
      <c r="R5539">
        <v>44.286515493380762</v>
      </c>
      <c r="S5539">
        <v>201.08333333333334</v>
      </c>
      <c r="T5539">
        <v>28.173031377004829</v>
      </c>
      <c r="U5539">
        <v>0.13940358642967557</v>
      </c>
    </row>
    <row r="5540" spans="16:21" x14ac:dyDescent="0.3">
      <c r="P5540">
        <f t="shared" si="89"/>
        <v>5536</v>
      </c>
      <c r="Q5540">
        <v>325.5</v>
      </c>
      <c r="R5540">
        <v>39.090803382520917</v>
      </c>
      <c r="S5540">
        <v>169.58333333333334</v>
      </c>
      <c r="T5540">
        <v>31.364306097372832</v>
      </c>
      <c r="U5540">
        <v>6.1208834886646128E-2</v>
      </c>
    </row>
    <row r="5541" spans="16:21" x14ac:dyDescent="0.3">
      <c r="P5541">
        <f t="shared" si="89"/>
        <v>5537</v>
      </c>
      <c r="Q5541">
        <v>326</v>
      </c>
      <c r="R5541">
        <v>55.198814216512758</v>
      </c>
      <c r="S5541">
        <v>172.08333333333334</v>
      </c>
      <c r="T5541">
        <v>48.698438155528976</v>
      </c>
      <c r="U5541">
        <v>0.21485298362461566</v>
      </c>
    </row>
    <row r="5542" spans="16:21" x14ac:dyDescent="0.3">
      <c r="P5542">
        <f t="shared" si="89"/>
        <v>5538</v>
      </c>
      <c r="Q5542">
        <v>314.91666666666669</v>
      </c>
      <c r="R5542">
        <v>54.595135203411623</v>
      </c>
      <c r="S5542">
        <v>180.16666666666666</v>
      </c>
      <c r="T5542">
        <v>43.63241775088656</v>
      </c>
      <c r="U5542">
        <v>0.66667823747665123</v>
      </c>
    </row>
    <row r="5543" spans="16:21" x14ac:dyDescent="0.3">
      <c r="P5543">
        <f t="shared" si="89"/>
        <v>5539</v>
      </c>
      <c r="Q5543">
        <v>298.5</v>
      </c>
      <c r="R5543">
        <v>49.216589959816673</v>
      </c>
      <c r="S5543">
        <v>173.83333333333334</v>
      </c>
      <c r="T5543">
        <v>32.310519911782585</v>
      </c>
      <c r="U5543">
        <v>-6.5114179567883582E-2</v>
      </c>
    </row>
    <row r="5544" spans="16:21" x14ac:dyDescent="0.3">
      <c r="P5544">
        <f t="shared" si="89"/>
        <v>5540</v>
      </c>
      <c r="Q5544">
        <v>319.75</v>
      </c>
      <c r="R5544">
        <v>42.872167279865003</v>
      </c>
      <c r="S5544">
        <v>190.66666666666666</v>
      </c>
      <c r="T5544">
        <v>55.629183533520084</v>
      </c>
      <c r="U5544">
        <v>-0.3516378088784512</v>
      </c>
    </row>
    <row r="5545" spans="16:21" x14ac:dyDescent="0.3">
      <c r="P5545">
        <f t="shared" si="89"/>
        <v>5541</v>
      </c>
      <c r="Q5545">
        <v>336</v>
      </c>
      <c r="R5545">
        <v>45.479266005110908</v>
      </c>
      <c r="S5545">
        <v>194.16666666666666</v>
      </c>
      <c r="T5545">
        <v>48.215111424707622</v>
      </c>
      <c r="U5545">
        <v>-2.9518255449211571E-2</v>
      </c>
    </row>
    <row r="5546" spans="16:21" x14ac:dyDescent="0.3">
      <c r="P5546">
        <f t="shared" si="89"/>
        <v>5542</v>
      </c>
      <c r="Q5546">
        <v>292.41666666666669</v>
      </c>
      <c r="R5546">
        <v>44.317979797519314</v>
      </c>
      <c r="S5546">
        <v>174.41666666666666</v>
      </c>
      <c r="T5546">
        <v>40.078237879367315</v>
      </c>
      <c r="U5546">
        <v>0.33626262736961737</v>
      </c>
    </row>
    <row r="5547" spans="16:21" x14ac:dyDescent="0.3">
      <c r="P5547">
        <f t="shared" si="89"/>
        <v>5543</v>
      </c>
      <c r="Q5547">
        <v>326.33333333333331</v>
      </c>
      <c r="R5547">
        <v>41.341885723216862</v>
      </c>
      <c r="S5547">
        <v>177.25</v>
      </c>
      <c r="T5547">
        <v>48.885999111104489</v>
      </c>
      <c r="U5547">
        <v>0.25886770000759846</v>
      </c>
    </row>
    <row r="5548" spans="16:21" x14ac:dyDescent="0.3">
      <c r="P5548">
        <f t="shared" si="89"/>
        <v>5544</v>
      </c>
      <c r="Q5548">
        <v>336.08333333333331</v>
      </c>
      <c r="R5548">
        <v>38.568612611654643</v>
      </c>
      <c r="S5548">
        <v>167.5</v>
      </c>
      <c r="T5548">
        <v>49.190723441796145</v>
      </c>
      <c r="U5548">
        <v>-0.43880040094592127</v>
      </c>
    </row>
    <row r="5549" spans="16:21" x14ac:dyDescent="0.3">
      <c r="P5549">
        <f t="shared" si="89"/>
        <v>5545</v>
      </c>
      <c r="Q5549">
        <v>323.16666666666669</v>
      </c>
      <c r="R5549">
        <v>54.358796784686056</v>
      </c>
      <c r="S5549">
        <v>171.08333333333334</v>
      </c>
      <c r="T5549">
        <v>50.080768098476035</v>
      </c>
      <c r="U5549">
        <v>-3.7339890499374681E-2</v>
      </c>
    </row>
    <row r="5550" spans="16:21" x14ac:dyDescent="0.3">
      <c r="P5550">
        <f t="shared" si="89"/>
        <v>5546</v>
      </c>
      <c r="Q5550">
        <v>307.75</v>
      </c>
      <c r="R5550">
        <v>40.075213377756668</v>
      </c>
      <c r="S5550">
        <v>183.25</v>
      </c>
      <c r="T5550">
        <v>27.1062723368596</v>
      </c>
      <c r="U5550">
        <v>-4.5630722818448669E-2</v>
      </c>
    </row>
    <row r="5551" spans="16:21" x14ac:dyDescent="0.3">
      <c r="P5551">
        <f t="shared" si="89"/>
        <v>5547</v>
      </c>
      <c r="Q5551">
        <v>321.5</v>
      </c>
      <c r="R5551">
        <v>46.932252914561467</v>
      </c>
      <c r="S5551">
        <v>177.5</v>
      </c>
      <c r="T5551">
        <v>44.832009668417619</v>
      </c>
      <c r="U5551">
        <v>0.71899707861410622</v>
      </c>
    </row>
    <row r="5552" spans="16:21" x14ac:dyDescent="0.3">
      <c r="P5552">
        <f t="shared" si="89"/>
        <v>5548</v>
      </c>
      <c r="Q5552">
        <v>313.91666666666669</v>
      </c>
      <c r="R5552">
        <v>47.327597817251643</v>
      </c>
      <c r="S5552">
        <v>185.75</v>
      </c>
      <c r="T5552">
        <v>36.389621397515882</v>
      </c>
      <c r="U5552">
        <v>0.54615922256001037</v>
      </c>
    </row>
    <row r="5553" spans="16:21" x14ac:dyDescent="0.3">
      <c r="P5553">
        <f t="shared" si="89"/>
        <v>5549</v>
      </c>
      <c r="Q5553">
        <v>300.83333333333331</v>
      </c>
      <c r="R5553">
        <v>26.583772676145305</v>
      </c>
      <c r="S5553">
        <v>190.16666666666666</v>
      </c>
      <c r="T5553">
        <v>52.585572396261178</v>
      </c>
      <c r="U5553">
        <v>0.1411401372223236</v>
      </c>
    </row>
    <row r="5554" spans="16:21" x14ac:dyDescent="0.3">
      <c r="P5554">
        <f t="shared" si="89"/>
        <v>5550</v>
      </c>
      <c r="Q5554">
        <v>323.75</v>
      </c>
      <c r="R5554">
        <v>49.236211729321191</v>
      </c>
      <c r="S5554">
        <v>202.16666666666666</v>
      </c>
      <c r="T5554">
        <v>52.23345032958607</v>
      </c>
      <c r="U5554">
        <v>0.34244094372100803</v>
      </c>
    </row>
    <row r="5555" spans="16:21" x14ac:dyDescent="0.3">
      <c r="P5555">
        <f t="shared" si="89"/>
        <v>5551</v>
      </c>
      <c r="Q5555">
        <v>316.16666666666669</v>
      </c>
      <c r="R5555">
        <v>49.508187262922618</v>
      </c>
      <c r="S5555">
        <v>209.5</v>
      </c>
      <c r="T5555">
        <v>34.739288735064534</v>
      </c>
      <c r="U5555">
        <v>0.57778898991842753</v>
      </c>
    </row>
    <row r="5556" spans="16:21" x14ac:dyDescent="0.3">
      <c r="P5556">
        <f t="shared" si="89"/>
        <v>5552</v>
      </c>
      <c r="Q5556">
        <v>306.75</v>
      </c>
      <c r="R5556">
        <v>40.618233702253832</v>
      </c>
      <c r="S5556">
        <v>175.58333333333334</v>
      </c>
      <c r="T5556">
        <v>47.454204399099524</v>
      </c>
      <c r="U5556">
        <v>0.24571318849430224</v>
      </c>
    </row>
    <row r="5557" spans="16:21" x14ac:dyDescent="0.3">
      <c r="P5557">
        <f t="shared" si="89"/>
        <v>5553</v>
      </c>
      <c r="Q5557">
        <v>307.58333333333331</v>
      </c>
      <c r="R5557">
        <v>41.927336132307786</v>
      </c>
      <c r="S5557">
        <v>172.25</v>
      </c>
      <c r="T5557">
        <v>39.282485109316035</v>
      </c>
      <c r="U5557">
        <v>-0.39132898038635322</v>
      </c>
    </row>
    <row r="5558" spans="16:21" x14ac:dyDescent="0.3">
      <c r="P5558">
        <f t="shared" si="89"/>
        <v>5554</v>
      </c>
      <c r="Q5558">
        <v>338.5</v>
      </c>
      <c r="R5558">
        <v>37.847781248767348</v>
      </c>
      <c r="S5558">
        <v>178.16666666666666</v>
      </c>
      <c r="T5558">
        <v>51.396556894465824</v>
      </c>
      <c r="U5558">
        <v>3.9770625715370864E-2</v>
      </c>
    </row>
    <row r="5559" spans="16:21" x14ac:dyDescent="0.3">
      <c r="P5559">
        <f t="shared" si="89"/>
        <v>5555</v>
      </c>
      <c r="Q5559">
        <v>331.5</v>
      </c>
      <c r="R5559">
        <v>31.204603390001175</v>
      </c>
      <c r="S5559">
        <v>163.5</v>
      </c>
      <c r="T5559">
        <v>47.559532072015713</v>
      </c>
      <c r="U5559">
        <v>0.1116090592172006</v>
      </c>
    </row>
    <row r="5560" spans="16:21" x14ac:dyDescent="0.3">
      <c r="P5560">
        <f t="shared" si="89"/>
        <v>5556</v>
      </c>
      <c r="Q5560">
        <v>337.66666666666669</v>
      </c>
      <c r="R5560">
        <v>48.668327078358338</v>
      </c>
      <c r="S5560">
        <v>184</v>
      </c>
      <c r="T5560">
        <v>39.50834204201805</v>
      </c>
      <c r="U5560">
        <v>-0.1691657458867753</v>
      </c>
    </row>
    <row r="5561" spans="16:21" x14ac:dyDescent="0.3">
      <c r="P5561">
        <f t="shared" si="89"/>
        <v>5557</v>
      </c>
      <c r="Q5561">
        <v>328</v>
      </c>
      <c r="R5561">
        <v>44.441994881990944</v>
      </c>
      <c r="S5561">
        <v>172.08333333333334</v>
      </c>
      <c r="T5561">
        <v>47.925051967218643</v>
      </c>
      <c r="U5561">
        <v>-0.43642989737518306</v>
      </c>
    </row>
    <row r="5562" spans="16:21" x14ac:dyDescent="0.3">
      <c r="P5562">
        <f t="shared" si="89"/>
        <v>5558</v>
      </c>
      <c r="Q5562">
        <v>315.91666666666669</v>
      </c>
      <c r="R5562">
        <v>39.509396657534914</v>
      </c>
      <c r="S5562">
        <v>165.75</v>
      </c>
      <c r="T5562">
        <v>40.382545734512576</v>
      </c>
      <c r="U5562">
        <v>-3.3574752102343883E-2</v>
      </c>
    </row>
    <row r="5563" spans="16:21" x14ac:dyDescent="0.3">
      <c r="P5563">
        <f t="shared" si="89"/>
        <v>5559</v>
      </c>
      <c r="Q5563">
        <v>332.41666666666669</v>
      </c>
      <c r="R5563">
        <v>48.556355886430602</v>
      </c>
      <c r="S5563">
        <v>178.75</v>
      </c>
      <c r="T5563">
        <v>44.368549467141492</v>
      </c>
      <c r="U5563">
        <v>0.39278422502189531</v>
      </c>
    </row>
    <row r="5564" spans="16:21" x14ac:dyDescent="0.3">
      <c r="P5564">
        <f t="shared" si="89"/>
        <v>5560</v>
      </c>
      <c r="Q5564">
        <v>325.58333333333331</v>
      </c>
      <c r="R5564">
        <v>55.891873426747132</v>
      </c>
      <c r="S5564">
        <v>184.66666666666666</v>
      </c>
      <c r="T5564">
        <v>45.207266779766407</v>
      </c>
      <c r="U5564">
        <v>-0.73540098368397533</v>
      </c>
    </row>
    <row r="5565" spans="16:21" x14ac:dyDescent="0.3">
      <c r="P5565">
        <f t="shared" si="89"/>
        <v>5561</v>
      </c>
      <c r="Q5565">
        <v>341</v>
      </c>
      <c r="R5565">
        <v>41.529835934268661</v>
      </c>
      <c r="S5565">
        <v>173.33333333333334</v>
      </c>
      <c r="T5565">
        <v>32.927836616492527</v>
      </c>
      <c r="U5565">
        <v>-0.35878668651378126</v>
      </c>
    </row>
    <row r="5566" spans="16:21" x14ac:dyDescent="0.3">
      <c r="P5566">
        <f t="shared" si="89"/>
        <v>5562</v>
      </c>
      <c r="Q5566">
        <v>322.75</v>
      </c>
      <c r="R5566">
        <v>51.628260407719267</v>
      </c>
      <c r="S5566">
        <v>182.75</v>
      </c>
      <c r="T5566">
        <v>44.111686763157323</v>
      </c>
      <c r="U5566">
        <v>0.24702107568300002</v>
      </c>
    </row>
    <row r="5567" spans="16:21" x14ac:dyDescent="0.3">
      <c r="P5567">
        <f t="shared" si="89"/>
        <v>5563</v>
      </c>
      <c r="Q5567">
        <v>316.41666666666669</v>
      </c>
      <c r="R5567">
        <v>38.341665761066515</v>
      </c>
      <c r="S5567">
        <v>201.25</v>
      </c>
      <c r="T5567">
        <v>54.777442271597366</v>
      </c>
      <c r="U5567">
        <v>-0.37606844736360756</v>
      </c>
    </row>
    <row r="5568" spans="16:21" x14ac:dyDescent="0.3">
      <c r="P5568">
        <f t="shared" si="89"/>
        <v>5564</v>
      </c>
      <c r="Q5568">
        <v>315.66666666666669</v>
      </c>
      <c r="R5568">
        <v>42.636589777781182</v>
      </c>
      <c r="S5568">
        <v>179.91666666666666</v>
      </c>
      <c r="T5568">
        <v>43.901663528914966</v>
      </c>
      <c r="U5568">
        <v>0.16749239638669561</v>
      </c>
    </row>
    <row r="5569" spans="16:21" x14ac:dyDescent="0.3">
      <c r="P5569">
        <f t="shared" si="89"/>
        <v>5565</v>
      </c>
      <c r="Q5569">
        <v>326.58333333333331</v>
      </c>
      <c r="R5569">
        <v>41.187946898297525</v>
      </c>
      <c r="S5569">
        <v>179.75</v>
      </c>
      <c r="T5569">
        <v>38.975808347789737</v>
      </c>
      <c r="U5569">
        <v>0.29485518233632091</v>
      </c>
    </row>
    <row r="5570" spans="16:21" x14ac:dyDescent="0.3">
      <c r="P5570">
        <f t="shared" si="89"/>
        <v>5566</v>
      </c>
      <c r="Q5570">
        <v>329.66666666666669</v>
      </c>
      <c r="R5570">
        <v>47.559213490960872</v>
      </c>
      <c r="S5570">
        <v>169.83333333333334</v>
      </c>
      <c r="T5570">
        <v>38.531765722543412</v>
      </c>
      <c r="U5570">
        <v>-0.46649926746819814</v>
      </c>
    </row>
    <row r="5571" spans="16:21" x14ac:dyDescent="0.3">
      <c r="P5571">
        <f t="shared" si="89"/>
        <v>5567</v>
      </c>
      <c r="Q5571">
        <v>316.66666666666669</v>
      </c>
      <c r="R5571">
        <v>50.903354655184785</v>
      </c>
      <c r="S5571">
        <v>189.58333333333334</v>
      </c>
      <c r="T5571">
        <v>41.64014307313937</v>
      </c>
      <c r="U5571">
        <v>-0.57894801674111129</v>
      </c>
    </row>
    <row r="5572" spans="16:21" x14ac:dyDescent="0.3">
      <c r="P5572">
        <f t="shared" si="89"/>
        <v>5568</v>
      </c>
      <c r="Q5572">
        <v>309.75</v>
      </c>
      <c r="R5572">
        <v>47.740063221194383</v>
      </c>
      <c r="S5572">
        <v>174.66666666666666</v>
      </c>
      <c r="T5572">
        <v>38.096369030831994</v>
      </c>
      <c r="U5572">
        <v>3.1740551272210392E-2</v>
      </c>
    </row>
    <row r="5573" spans="16:21" x14ac:dyDescent="0.3">
      <c r="P5573">
        <f t="shared" si="89"/>
        <v>5569</v>
      </c>
      <c r="Q5573">
        <v>312.08333333333331</v>
      </c>
      <c r="R5573">
        <v>56.316408610527411</v>
      </c>
      <c r="S5573">
        <v>221.16666666666666</v>
      </c>
      <c r="T5573">
        <v>28.635113007803785</v>
      </c>
      <c r="U5573">
        <v>0.42893504776608166</v>
      </c>
    </row>
    <row r="5574" spans="16:21" x14ac:dyDescent="0.3">
      <c r="P5574">
        <f t="shared" ref="P5574:P5637" si="90">P5573+1</f>
        <v>5570</v>
      </c>
      <c r="Q5574">
        <v>317.33333333333331</v>
      </c>
      <c r="R5574">
        <v>42.448542823974478</v>
      </c>
      <c r="S5574">
        <v>190.58333333333334</v>
      </c>
      <c r="T5574">
        <v>38.516722067017604</v>
      </c>
      <c r="U5574">
        <v>0.57224356847583391</v>
      </c>
    </row>
    <row r="5575" spans="16:21" x14ac:dyDescent="0.3">
      <c r="P5575">
        <f t="shared" si="90"/>
        <v>5571</v>
      </c>
      <c r="Q5575">
        <v>325.16666666666669</v>
      </c>
      <c r="R5575">
        <v>52.625319404486746</v>
      </c>
      <c r="S5575">
        <v>173.83333333333334</v>
      </c>
      <c r="T5575">
        <v>48.857554237401281</v>
      </c>
      <c r="U5575">
        <v>-0.1630567403063598</v>
      </c>
    </row>
    <row r="5576" spans="16:21" x14ac:dyDescent="0.3">
      <c r="P5576">
        <f t="shared" si="90"/>
        <v>5572</v>
      </c>
      <c r="Q5576">
        <v>320.83333333333331</v>
      </c>
      <c r="R5576">
        <v>44.458015604783334</v>
      </c>
      <c r="S5576">
        <v>194.66666666666666</v>
      </c>
      <c r="T5576">
        <v>46.926118591468949</v>
      </c>
      <c r="U5576">
        <v>0.26016039676151659</v>
      </c>
    </row>
    <row r="5577" spans="16:21" x14ac:dyDescent="0.3">
      <c r="P5577">
        <f t="shared" si="90"/>
        <v>5573</v>
      </c>
      <c r="Q5577">
        <v>317.08333333333331</v>
      </c>
      <c r="R5577">
        <v>49.661505731453197</v>
      </c>
      <c r="S5577">
        <v>193.5</v>
      </c>
      <c r="T5577">
        <v>49.516755658151624</v>
      </c>
      <c r="U5577">
        <v>-0.49540028581206558</v>
      </c>
    </row>
    <row r="5578" spans="16:21" x14ac:dyDescent="0.3">
      <c r="P5578">
        <f t="shared" si="90"/>
        <v>5574</v>
      </c>
      <c r="Q5578">
        <v>303.75</v>
      </c>
      <c r="R5578">
        <v>45.702844550421588</v>
      </c>
      <c r="S5578">
        <v>189.5</v>
      </c>
      <c r="T5578">
        <v>53.764638598584142</v>
      </c>
      <c r="U5578">
        <v>-0.27227994999125144</v>
      </c>
    </row>
    <row r="5579" spans="16:21" x14ac:dyDescent="0.3">
      <c r="P5579">
        <f t="shared" si="90"/>
        <v>5575</v>
      </c>
      <c r="Q5579">
        <v>324.75</v>
      </c>
      <c r="R5579">
        <v>43.371806929889793</v>
      </c>
      <c r="S5579">
        <v>202.66666666666666</v>
      </c>
      <c r="T5579">
        <v>49.312239552640186</v>
      </c>
      <c r="U5579">
        <v>-0.3082498455306093</v>
      </c>
    </row>
    <row r="5580" spans="16:21" x14ac:dyDescent="0.3">
      <c r="P5580">
        <f t="shared" si="90"/>
        <v>5576</v>
      </c>
      <c r="Q5580">
        <v>310.41666666666669</v>
      </c>
      <c r="R5580">
        <v>48.061434801215853</v>
      </c>
      <c r="S5580">
        <v>175.08333333333334</v>
      </c>
      <c r="T5580">
        <v>48.381924373267829</v>
      </c>
      <c r="U5580">
        <v>0.21368004429883028</v>
      </c>
    </row>
    <row r="5581" spans="16:21" x14ac:dyDescent="0.3">
      <c r="P5581">
        <f t="shared" si="90"/>
        <v>5577</v>
      </c>
      <c r="Q5581">
        <v>322.08333333333331</v>
      </c>
      <c r="R5581">
        <v>44.838008092431771</v>
      </c>
      <c r="S5581">
        <v>215</v>
      </c>
      <c r="T5581">
        <v>37.311952752192134</v>
      </c>
      <c r="U5581">
        <v>-0.18339470909139788</v>
      </c>
    </row>
    <row r="5582" spans="16:21" x14ac:dyDescent="0.3">
      <c r="P5582">
        <f t="shared" si="90"/>
        <v>5578</v>
      </c>
      <c r="Q5582">
        <v>336.08333333333331</v>
      </c>
      <c r="R5582">
        <v>43.357831070655763</v>
      </c>
      <c r="S5582">
        <v>190.16666666666666</v>
      </c>
      <c r="T5582">
        <v>43.919002582922914</v>
      </c>
      <c r="U5582">
        <v>-0.4850995504770208</v>
      </c>
    </row>
    <row r="5583" spans="16:21" x14ac:dyDescent="0.3">
      <c r="P5583">
        <f t="shared" si="90"/>
        <v>5579</v>
      </c>
      <c r="Q5583">
        <v>331.66666666666669</v>
      </c>
      <c r="R5583">
        <v>46.918368826434495</v>
      </c>
      <c r="S5583">
        <v>183.66666666666666</v>
      </c>
      <c r="T5583">
        <v>46.233268881998313</v>
      </c>
      <c r="U5583">
        <v>0.21879418426078434</v>
      </c>
    </row>
    <row r="5584" spans="16:21" x14ac:dyDescent="0.3">
      <c r="P5584">
        <f t="shared" si="90"/>
        <v>5580</v>
      </c>
      <c r="Q5584">
        <v>330.25</v>
      </c>
      <c r="R5584">
        <v>38.640828619009149</v>
      </c>
      <c r="S5584">
        <v>174.25</v>
      </c>
      <c r="T5584">
        <v>47.346162367282638</v>
      </c>
      <c r="U5584">
        <v>-0.18622874375047782</v>
      </c>
    </row>
    <row r="5585" spans="16:21" x14ac:dyDescent="0.3">
      <c r="P5585">
        <f t="shared" si="90"/>
        <v>5581</v>
      </c>
      <c r="Q5585">
        <v>322.58333333333331</v>
      </c>
      <c r="R5585">
        <v>37.181271760080733</v>
      </c>
      <c r="S5585">
        <v>176.25</v>
      </c>
      <c r="T5585">
        <v>35.962417251145041</v>
      </c>
      <c r="U5585">
        <v>0.12096818743481373</v>
      </c>
    </row>
    <row r="5586" spans="16:21" x14ac:dyDescent="0.3">
      <c r="P5586">
        <f t="shared" si="90"/>
        <v>5582</v>
      </c>
      <c r="Q5586">
        <v>311.66666666666669</v>
      </c>
      <c r="R5586">
        <v>42.139019562597525</v>
      </c>
      <c r="S5586">
        <v>194.91666666666666</v>
      </c>
      <c r="T5586">
        <v>43.21081163811025</v>
      </c>
      <c r="U5586">
        <v>9.7190106187156747E-2</v>
      </c>
    </row>
    <row r="5587" spans="16:21" x14ac:dyDescent="0.3">
      <c r="P5587">
        <f t="shared" si="90"/>
        <v>5583</v>
      </c>
      <c r="Q5587">
        <v>313.66666666666669</v>
      </c>
      <c r="R5587">
        <v>54.53494848315723</v>
      </c>
      <c r="S5587">
        <v>193.08333333333334</v>
      </c>
      <c r="T5587">
        <v>42.785847985973</v>
      </c>
      <c r="U5587">
        <v>-0.25767635364438013</v>
      </c>
    </row>
    <row r="5588" spans="16:21" x14ac:dyDescent="0.3">
      <c r="P5588">
        <f t="shared" si="90"/>
        <v>5584</v>
      </c>
      <c r="Q5588">
        <v>354.41666666666669</v>
      </c>
      <c r="R5588">
        <v>37.71775162809675</v>
      </c>
      <c r="S5588">
        <v>169.91666666666666</v>
      </c>
      <c r="T5588">
        <v>36.485260618834069</v>
      </c>
      <c r="U5588">
        <v>0.13670739512165067</v>
      </c>
    </row>
    <row r="5589" spans="16:21" x14ac:dyDescent="0.3">
      <c r="P5589">
        <f t="shared" si="90"/>
        <v>5585</v>
      </c>
      <c r="Q5589">
        <v>330.08333333333331</v>
      </c>
      <c r="R5589">
        <v>53.789925270500866</v>
      </c>
      <c r="S5589">
        <v>176.16666666666666</v>
      </c>
      <c r="T5589">
        <v>45.755940167436862</v>
      </c>
      <c r="U5589">
        <v>0.15213639087370159</v>
      </c>
    </row>
    <row r="5590" spans="16:21" x14ac:dyDescent="0.3">
      <c r="P5590">
        <f t="shared" si="90"/>
        <v>5586</v>
      </c>
      <c r="Q5590">
        <v>334.75</v>
      </c>
      <c r="R5590">
        <v>49.33765849181075</v>
      </c>
      <c r="S5590">
        <v>188.41666666666666</v>
      </c>
      <c r="T5590">
        <v>47.246853350410049</v>
      </c>
      <c r="U5590">
        <v>-0.13683850358101879</v>
      </c>
    </row>
    <row r="5591" spans="16:21" x14ac:dyDescent="0.3">
      <c r="P5591">
        <f t="shared" si="90"/>
        <v>5587</v>
      </c>
      <c r="Q5591">
        <v>307.33333333333331</v>
      </c>
      <c r="R5591">
        <v>47.16765712633908</v>
      </c>
      <c r="S5591">
        <v>211</v>
      </c>
      <c r="T5591">
        <v>39.330765196078893</v>
      </c>
      <c r="U5591">
        <v>0.11893245685641995</v>
      </c>
    </row>
    <row r="5592" spans="16:21" x14ac:dyDescent="0.3">
      <c r="P5592">
        <f t="shared" si="90"/>
        <v>5588</v>
      </c>
      <c r="Q5592">
        <v>310</v>
      </c>
      <c r="R5592">
        <v>42.159868897501866</v>
      </c>
      <c r="S5592">
        <v>190.58333333333334</v>
      </c>
      <c r="T5592">
        <v>50.393827784639264</v>
      </c>
      <c r="U5592">
        <v>0.53036791930587956</v>
      </c>
    </row>
    <row r="5593" spans="16:21" x14ac:dyDescent="0.3">
      <c r="P5593">
        <f t="shared" si="90"/>
        <v>5589</v>
      </c>
      <c r="Q5593">
        <v>336.66666666666669</v>
      </c>
      <c r="R5593">
        <v>48.376052177109607</v>
      </c>
      <c r="S5593">
        <v>180.5</v>
      </c>
      <c r="T5593">
        <v>43.802241536665264</v>
      </c>
      <c r="U5593">
        <v>-0.50328685782756599</v>
      </c>
    </row>
    <row r="5594" spans="16:21" x14ac:dyDescent="0.3">
      <c r="P5594">
        <f t="shared" si="90"/>
        <v>5590</v>
      </c>
      <c r="Q5594">
        <v>304</v>
      </c>
      <c r="R5594">
        <v>38.614646302807294</v>
      </c>
      <c r="S5594">
        <v>180.66666666666666</v>
      </c>
      <c r="T5594">
        <v>46.028318029296514</v>
      </c>
      <c r="U5594">
        <v>-8.3320378238840281E-2</v>
      </c>
    </row>
    <row r="5595" spans="16:21" x14ac:dyDescent="0.3">
      <c r="P5595">
        <f t="shared" si="90"/>
        <v>5591</v>
      </c>
      <c r="Q5595">
        <v>331.91666666666669</v>
      </c>
      <c r="R5595">
        <v>40.11224780839926</v>
      </c>
      <c r="S5595">
        <v>162</v>
      </c>
      <c r="T5595">
        <v>33.177210140807091</v>
      </c>
      <c r="U5595">
        <v>-0.31020011432701644</v>
      </c>
    </row>
    <row r="5596" spans="16:21" x14ac:dyDescent="0.3">
      <c r="P5596">
        <f t="shared" si="90"/>
        <v>5592</v>
      </c>
      <c r="Q5596">
        <v>324.08333333333331</v>
      </c>
      <c r="R5596">
        <v>42.397380565170366</v>
      </c>
      <c r="S5596">
        <v>201.91666666666666</v>
      </c>
      <c r="T5596">
        <v>43.33476104874142</v>
      </c>
      <c r="U5596">
        <v>0.71984279702731602</v>
      </c>
    </row>
    <row r="5597" spans="16:21" x14ac:dyDescent="0.3">
      <c r="P5597">
        <f t="shared" si="90"/>
        <v>5593</v>
      </c>
      <c r="Q5597">
        <v>329.58333333333331</v>
      </c>
      <c r="R5597">
        <v>44.541009363860653</v>
      </c>
      <c r="S5597">
        <v>178.5</v>
      </c>
      <c r="T5597">
        <v>54.126955139997229</v>
      </c>
      <c r="U5597">
        <v>4.9963118973328008E-3</v>
      </c>
    </row>
    <row r="5598" spans="16:21" x14ac:dyDescent="0.3">
      <c r="P5598">
        <f t="shared" si="90"/>
        <v>5594</v>
      </c>
      <c r="Q5598">
        <v>307.83333333333331</v>
      </c>
      <c r="R5598">
        <v>50.637451704756259</v>
      </c>
      <c r="S5598">
        <v>173.91666666666666</v>
      </c>
      <c r="T5598">
        <v>44.019537673284333</v>
      </c>
      <c r="U5598">
        <v>-7.537566018885726E-2</v>
      </c>
    </row>
    <row r="5599" spans="16:21" x14ac:dyDescent="0.3">
      <c r="P5599">
        <f t="shared" si="90"/>
        <v>5595</v>
      </c>
      <c r="Q5599">
        <v>330.66666666666669</v>
      </c>
      <c r="R5599">
        <v>40.123294828301361</v>
      </c>
      <c r="S5599">
        <v>180.66666666666666</v>
      </c>
      <c r="T5599">
        <v>40.240941009540705</v>
      </c>
      <c r="U5599">
        <v>-0.74380034274058682</v>
      </c>
    </row>
    <row r="5600" spans="16:21" x14ac:dyDescent="0.3">
      <c r="P5600">
        <f t="shared" si="90"/>
        <v>5596</v>
      </c>
      <c r="Q5600">
        <v>304.5</v>
      </c>
      <c r="R5600">
        <v>53.627503120218933</v>
      </c>
      <c r="S5600">
        <v>148.83333333333334</v>
      </c>
      <c r="T5600">
        <v>32.397624304971224</v>
      </c>
      <c r="U5600">
        <v>-0.30897722980609982</v>
      </c>
    </row>
    <row r="5601" spans="16:21" x14ac:dyDescent="0.3">
      <c r="P5601">
        <f t="shared" si="90"/>
        <v>5597</v>
      </c>
      <c r="Q5601">
        <v>313.08333333333331</v>
      </c>
      <c r="R5601">
        <v>38.878501498744598</v>
      </c>
      <c r="S5601">
        <v>188.08333333333334</v>
      </c>
      <c r="T5601">
        <v>32.653715738260985</v>
      </c>
      <c r="U5601">
        <v>-0.39292236152792137</v>
      </c>
    </row>
    <row r="5602" spans="16:21" x14ac:dyDescent="0.3">
      <c r="P5602">
        <f t="shared" si="90"/>
        <v>5598</v>
      </c>
      <c r="Q5602">
        <v>331.41666666666669</v>
      </c>
      <c r="R5602">
        <v>47.978135803212723</v>
      </c>
      <c r="S5602">
        <v>172</v>
      </c>
      <c r="T5602">
        <v>47.81213235152768</v>
      </c>
      <c r="U5602">
        <v>7.3989509860491909E-2</v>
      </c>
    </row>
    <row r="5603" spans="16:21" x14ac:dyDescent="0.3">
      <c r="P5603">
        <f t="shared" si="90"/>
        <v>5599</v>
      </c>
      <c r="Q5603">
        <v>309.5</v>
      </c>
      <c r="R5603">
        <v>43.109796397739409</v>
      </c>
      <c r="S5603">
        <v>183.66666666666666</v>
      </c>
      <c r="T5603">
        <v>38.31053340397353</v>
      </c>
      <c r="U5603">
        <v>-0.16028929360228453</v>
      </c>
    </row>
    <row r="5604" spans="16:21" x14ac:dyDescent="0.3">
      <c r="P5604">
        <f t="shared" si="90"/>
        <v>5600</v>
      </c>
      <c r="Q5604">
        <v>310.91666666666669</v>
      </c>
      <c r="R5604">
        <v>38.003488675582908</v>
      </c>
      <c r="S5604">
        <v>181.75</v>
      </c>
      <c r="T5604">
        <v>49.530752614365298</v>
      </c>
      <c r="U5604">
        <v>2.2059084159414721E-2</v>
      </c>
    </row>
    <row r="5605" spans="16:21" x14ac:dyDescent="0.3">
      <c r="P5605">
        <f t="shared" si="90"/>
        <v>5601</v>
      </c>
      <c r="Q5605">
        <v>313.83333333333331</v>
      </c>
      <c r="R5605">
        <v>46.35600055956936</v>
      </c>
      <c r="S5605">
        <v>189.41666666666666</v>
      </c>
      <c r="T5605">
        <v>46.445389894199877</v>
      </c>
      <c r="U5605">
        <v>0.16627083329222606</v>
      </c>
    </row>
    <row r="5606" spans="16:21" x14ac:dyDescent="0.3">
      <c r="P5606">
        <f t="shared" si="90"/>
        <v>5602</v>
      </c>
      <c r="Q5606">
        <v>298.83333333333331</v>
      </c>
      <c r="R5606">
        <v>40.809609682331555</v>
      </c>
      <c r="S5606">
        <v>183.91666666666666</v>
      </c>
      <c r="T5606">
        <v>33.740879800280425</v>
      </c>
      <c r="U5606">
        <v>-0.23399286112425388</v>
      </c>
    </row>
    <row r="5607" spans="16:21" x14ac:dyDescent="0.3">
      <c r="P5607">
        <f t="shared" si="90"/>
        <v>5603</v>
      </c>
      <c r="Q5607">
        <v>311.66666666666669</v>
      </c>
      <c r="R5607">
        <v>34.746702481434703</v>
      </c>
      <c r="S5607">
        <v>184.83333333333334</v>
      </c>
      <c r="T5607">
        <v>44.300283876236655</v>
      </c>
      <c r="U5607">
        <v>3.8585312920641823E-2</v>
      </c>
    </row>
    <row r="5608" spans="16:21" x14ac:dyDescent="0.3">
      <c r="P5608">
        <f t="shared" si="90"/>
        <v>5604</v>
      </c>
      <c r="Q5608">
        <v>302.91666666666669</v>
      </c>
      <c r="R5608">
        <v>46.825514283121279</v>
      </c>
      <c r="S5608">
        <v>174.25</v>
      </c>
      <c r="T5608">
        <v>29.881964764416313</v>
      </c>
      <c r="U5608">
        <v>-0.10575558541255696</v>
      </c>
    </row>
    <row r="5609" spans="16:21" x14ac:dyDescent="0.3">
      <c r="P5609">
        <f t="shared" si="90"/>
        <v>5605</v>
      </c>
      <c r="Q5609">
        <v>316.5</v>
      </c>
      <c r="R5609">
        <v>45.812860441345308</v>
      </c>
      <c r="S5609">
        <v>195</v>
      </c>
      <c r="T5609">
        <v>34.677737160106837</v>
      </c>
      <c r="U5609">
        <v>0.13922308865893779</v>
      </c>
    </row>
    <row r="5610" spans="16:21" x14ac:dyDescent="0.3">
      <c r="P5610">
        <f t="shared" si="90"/>
        <v>5606</v>
      </c>
      <c r="Q5610">
        <v>342.75</v>
      </c>
      <c r="R5610">
        <v>45.95674844103668</v>
      </c>
      <c r="S5610">
        <v>182.16666666666666</v>
      </c>
      <c r="T5610">
        <v>35.483244018277247</v>
      </c>
      <c r="U5610">
        <v>-2.9017195593947637E-2</v>
      </c>
    </row>
    <row r="5611" spans="16:21" x14ac:dyDescent="0.3">
      <c r="P5611">
        <f t="shared" si="90"/>
        <v>5607</v>
      </c>
      <c r="Q5611">
        <v>323.08333333333331</v>
      </c>
      <c r="R5611">
        <v>45.344055104647843</v>
      </c>
      <c r="S5611">
        <v>186.33333333333334</v>
      </c>
      <c r="T5611">
        <v>37.565296686589832</v>
      </c>
      <c r="U5611">
        <v>-0.20255830773231784</v>
      </c>
    </row>
    <row r="5612" spans="16:21" x14ac:dyDescent="0.3">
      <c r="P5612">
        <f t="shared" si="90"/>
        <v>5608</v>
      </c>
      <c r="Q5612">
        <v>315.16666666666669</v>
      </c>
      <c r="R5612">
        <v>41.763040061177563</v>
      </c>
      <c r="S5612">
        <v>196.41666666666666</v>
      </c>
      <c r="T5612">
        <v>44.207071284073471</v>
      </c>
      <c r="U5612">
        <v>0.29372847367779104</v>
      </c>
    </row>
    <row r="5613" spans="16:21" x14ac:dyDescent="0.3">
      <c r="P5613">
        <f t="shared" si="90"/>
        <v>5609</v>
      </c>
      <c r="Q5613">
        <v>330.5</v>
      </c>
      <c r="R5613">
        <v>45.121049310816019</v>
      </c>
      <c r="S5613">
        <v>191.91666666666666</v>
      </c>
      <c r="T5613">
        <v>33.380610412560664</v>
      </c>
      <c r="U5613">
        <v>-0.57946565699282615</v>
      </c>
    </row>
    <row r="5614" spans="16:21" x14ac:dyDescent="0.3">
      <c r="P5614">
        <f t="shared" si="90"/>
        <v>5610</v>
      </c>
      <c r="Q5614">
        <v>301.16666666666669</v>
      </c>
      <c r="R5614">
        <v>55.551504902835028</v>
      </c>
      <c r="S5614">
        <v>189.16666666666666</v>
      </c>
      <c r="T5614">
        <v>47.116554383461647</v>
      </c>
      <c r="U5614">
        <v>0.18886459191447513</v>
      </c>
    </row>
    <row r="5615" spans="16:21" x14ac:dyDescent="0.3">
      <c r="P5615">
        <f t="shared" si="90"/>
        <v>5611</v>
      </c>
      <c r="Q5615">
        <v>304.41666666666669</v>
      </c>
      <c r="R5615">
        <v>50.776620126935967</v>
      </c>
      <c r="S5615">
        <v>175.75</v>
      </c>
      <c r="T5615">
        <v>49.088278549049683</v>
      </c>
      <c r="U5615">
        <v>5.0924750433451259E-2</v>
      </c>
    </row>
    <row r="5616" spans="16:21" x14ac:dyDescent="0.3">
      <c r="P5616">
        <f t="shared" si="90"/>
        <v>5612</v>
      </c>
      <c r="Q5616">
        <v>306.58333333333331</v>
      </c>
      <c r="R5616">
        <v>60.176193319486813</v>
      </c>
      <c r="S5616">
        <v>177.75</v>
      </c>
      <c r="T5616">
        <v>34.509880008221096</v>
      </c>
      <c r="U5616">
        <v>0.3344838430759679</v>
      </c>
    </row>
    <row r="5617" spans="16:21" x14ac:dyDescent="0.3">
      <c r="P5617">
        <f t="shared" si="90"/>
        <v>5613</v>
      </c>
      <c r="Q5617">
        <v>302.5</v>
      </c>
      <c r="R5617">
        <v>46.006916476073066</v>
      </c>
      <c r="S5617">
        <v>175</v>
      </c>
      <c r="T5617">
        <v>48.549880629007824</v>
      </c>
      <c r="U5617">
        <v>-1.2820547607013977E-2</v>
      </c>
    </row>
    <row r="5618" spans="16:21" x14ac:dyDescent="0.3">
      <c r="P5618">
        <f t="shared" si="90"/>
        <v>5614</v>
      </c>
      <c r="Q5618">
        <v>317.75</v>
      </c>
      <c r="R5618">
        <v>50.630793720099554</v>
      </c>
      <c r="S5618">
        <v>185</v>
      </c>
      <c r="T5618">
        <v>41.343351669557791</v>
      </c>
      <c r="U5618">
        <v>0.24867850121968199</v>
      </c>
    </row>
    <row r="5619" spans="16:21" x14ac:dyDescent="0.3">
      <c r="P5619">
        <f t="shared" si="90"/>
        <v>5615</v>
      </c>
      <c r="Q5619">
        <v>313.75</v>
      </c>
      <c r="R5619">
        <v>52.504761688822093</v>
      </c>
      <c r="S5619">
        <v>201.41666666666666</v>
      </c>
      <c r="T5619">
        <v>41.779634737367921</v>
      </c>
      <c r="U5619">
        <v>-0.30575102328317383</v>
      </c>
    </row>
    <row r="5620" spans="16:21" x14ac:dyDescent="0.3">
      <c r="P5620">
        <f t="shared" si="90"/>
        <v>5616</v>
      </c>
      <c r="Q5620">
        <v>296.5</v>
      </c>
      <c r="R5620">
        <v>37.674442747884626</v>
      </c>
      <c r="S5620">
        <v>191</v>
      </c>
      <c r="T5620">
        <v>46.428831168104622</v>
      </c>
      <c r="U5620">
        <v>-0.12462980220145982</v>
      </c>
    </row>
    <row r="5621" spans="16:21" x14ac:dyDescent="0.3">
      <c r="P5621">
        <f t="shared" si="90"/>
        <v>5617</v>
      </c>
      <c r="Q5621">
        <v>338.5</v>
      </c>
      <c r="R5621">
        <v>52.731739622701276</v>
      </c>
      <c r="S5621">
        <v>179</v>
      </c>
      <c r="T5621">
        <v>50.970579749498633</v>
      </c>
      <c r="U5621">
        <v>-0.35910169898294886</v>
      </c>
    </row>
    <row r="5622" spans="16:21" x14ac:dyDescent="0.3">
      <c r="P5622">
        <f t="shared" si="90"/>
        <v>5618</v>
      </c>
      <c r="Q5622">
        <v>321.41666666666669</v>
      </c>
      <c r="R5622">
        <v>35.418172873497817</v>
      </c>
      <c r="S5622">
        <v>157.08333333333334</v>
      </c>
      <c r="T5622">
        <v>38.599242416808089</v>
      </c>
      <c r="U5622">
        <v>7.2720065828152783E-2</v>
      </c>
    </row>
    <row r="5623" spans="16:21" x14ac:dyDescent="0.3">
      <c r="P5623">
        <f t="shared" si="90"/>
        <v>5619</v>
      </c>
      <c r="Q5623">
        <v>316.91666666666669</v>
      </c>
      <c r="R5623">
        <v>56.330935039498939</v>
      </c>
      <c r="S5623">
        <v>169.08333333333334</v>
      </c>
      <c r="T5623">
        <v>52.401350318016775</v>
      </c>
      <c r="U5623">
        <v>-1.1669750864662803E-2</v>
      </c>
    </row>
    <row r="5624" spans="16:21" x14ac:dyDescent="0.3">
      <c r="P5624">
        <f t="shared" si="90"/>
        <v>5620</v>
      </c>
      <c r="Q5624">
        <v>321.66666666666669</v>
      </c>
      <c r="R5624">
        <v>56.886383309721964</v>
      </c>
      <c r="S5624">
        <v>179.25</v>
      </c>
      <c r="T5624">
        <v>42.043538039859243</v>
      </c>
      <c r="U5624">
        <v>0.60432358704763522</v>
      </c>
    </row>
    <row r="5625" spans="16:21" x14ac:dyDescent="0.3">
      <c r="P5625">
        <f t="shared" si="90"/>
        <v>5621</v>
      </c>
      <c r="Q5625">
        <v>306.83333333333331</v>
      </c>
      <c r="R5625">
        <v>42.960517462037949</v>
      </c>
      <c r="S5625">
        <v>174.41666666666666</v>
      </c>
      <c r="T5625">
        <v>48.221945840105441</v>
      </c>
      <c r="U5625">
        <v>-0.50294663648756854</v>
      </c>
    </row>
    <row r="5626" spans="16:21" x14ac:dyDescent="0.3">
      <c r="P5626">
        <f t="shared" si="90"/>
        <v>5622</v>
      </c>
      <c r="Q5626">
        <v>304.5</v>
      </c>
      <c r="R5626">
        <v>41.565938852951135</v>
      </c>
      <c r="S5626">
        <v>168.5</v>
      </c>
      <c r="T5626">
        <v>45.390227222087439</v>
      </c>
      <c r="U5626">
        <v>-0.365286700281378</v>
      </c>
    </row>
    <row r="5627" spans="16:21" x14ac:dyDescent="0.3">
      <c r="P5627">
        <f t="shared" si="90"/>
        <v>5623</v>
      </c>
      <c r="Q5627">
        <v>331.5</v>
      </c>
      <c r="R5627">
        <v>42.553709377893036</v>
      </c>
      <c r="S5627">
        <v>183.08333333333334</v>
      </c>
      <c r="T5627">
        <v>44.644980036105338</v>
      </c>
      <c r="U5627">
        <v>0.41638145940305415</v>
      </c>
    </row>
    <row r="5628" spans="16:21" x14ac:dyDescent="0.3">
      <c r="P5628">
        <f t="shared" si="90"/>
        <v>5624</v>
      </c>
      <c r="Q5628">
        <v>311.58333333333331</v>
      </c>
      <c r="R5628">
        <v>52.004297607957142</v>
      </c>
      <c r="S5628">
        <v>188.41666666666666</v>
      </c>
      <c r="T5628">
        <v>37.548655304171902</v>
      </c>
      <c r="U5628">
        <v>0.51393323443972749</v>
      </c>
    </row>
    <row r="5629" spans="16:21" x14ac:dyDescent="0.3">
      <c r="P5629">
        <f t="shared" si="90"/>
        <v>5625</v>
      </c>
      <c r="Q5629">
        <v>317.83333333333331</v>
      </c>
      <c r="R5629">
        <v>53.072563247849416</v>
      </c>
      <c r="S5629">
        <v>195.08333333333334</v>
      </c>
      <c r="T5629">
        <v>44.900816622120971</v>
      </c>
      <c r="U5629">
        <v>-0.30461330414576959</v>
      </c>
    </row>
    <row r="5630" spans="16:21" x14ac:dyDescent="0.3">
      <c r="P5630">
        <f t="shared" si="90"/>
        <v>5626</v>
      </c>
      <c r="Q5630">
        <v>329.16666666666669</v>
      </c>
      <c r="R5630">
        <v>39.974613155973181</v>
      </c>
      <c r="S5630">
        <v>178.25</v>
      </c>
      <c r="T5630">
        <v>44.136410448435058</v>
      </c>
      <c r="U5630">
        <v>0.11554695025005185</v>
      </c>
    </row>
    <row r="5631" spans="16:21" x14ac:dyDescent="0.3">
      <c r="P5631">
        <f t="shared" si="90"/>
        <v>5627</v>
      </c>
      <c r="Q5631">
        <v>337.75</v>
      </c>
      <c r="R5631">
        <v>50.625406844605386</v>
      </c>
      <c r="S5631">
        <v>184.41666666666666</v>
      </c>
      <c r="T5631">
        <v>43.689937125848644</v>
      </c>
      <c r="U5631">
        <v>-6.0316409166203322E-3</v>
      </c>
    </row>
    <row r="5632" spans="16:21" x14ac:dyDescent="0.3">
      <c r="P5632">
        <f t="shared" si="90"/>
        <v>5628</v>
      </c>
      <c r="Q5632">
        <v>319.75</v>
      </c>
      <c r="R5632">
        <v>40.047982584531134</v>
      </c>
      <c r="S5632">
        <v>188.5</v>
      </c>
      <c r="T5632">
        <v>45.902069670114003</v>
      </c>
      <c r="U5632">
        <v>0.1955626814796598</v>
      </c>
    </row>
    <row r="5633" spans="16:21" x14ac:dyDescent="0.3">
      <c r="P5633">
        <f t="shared" si="90"/>
        <v>5629</v>
      </c>
      <c r="Q5633">
        <v>305.16666666666669</v>
      </c>
      <c r="R5633">
        <v>57.582878347542561</v>
      </c>
      <c r="S5633">
        <v>190.91666666666666</v>
      </c>
      <c r="T5633">
        <v>48.449520746918253</v>
      </c>
      <c r="U5633">
        <v>-0.12593754696367057</v>
      </c>
    </row>
    <row r="5634" spans="16:21" x14ac:dyDescent="0.3">
      <c r="P5634">
        <f t="shared" si="90"/>
        <v>5630</v>
      </c>
      <c r="Q5634">
        <v>290.08333333333331</v>
      </c>
      <c r="R5634">
        <v>42.739077995188246</v>
      </c>
      <c r="S5634">
        <v>184.25</v>
      </c>
      <c r="T5634">
        <v>50.603853608198655</v>
      </c>
      <c r="U5634">
        <v>0.42129419299847193</v>
      </c>
    </row>
    <row r="5635" spans="16:21" x14ac:dyDescent="0.3">
      <c r="P5635">
        <f t="shared" si="90"/>
        <v>5631</v>
      </c>
      <c r="Q5635">
        <v>317.58333333333331</v>
      </c>
      <c r="R5635">
        <v>44.748709140007342</v>
      </c>
      <c r="S5635">
        <v>201.5</v>
      </c>
      <c r="T5635">
        <v>39.25325695809434</v>
      </c>
      <c r="U5635">
        <v>0.1248068355925402</v>
      </c>
    </row>
    <row r="5636" spans="16:21" x14ac:dyDescent="0.3">
      <c r="P5636">
        <f t="shared" si="90"/>
        <v>5632</v>
      </c>
      <c r="Q5636">
        <v>306.41666666666669</v>
      </c>
      <c r="R5636">
        <v>28.899381350199217</v>
      </c>
      <c r="S5636">
        <v>179.66666666666666</v>
      </c>
      <c r="T5636">
        <v>44.63250615930734</v>
      </c>
      <c r="U5636">
        <v>0.10456921190005758</v>
      </c>
    </row>
    <row r="5637" spans="16:21" x14ac:dyDescent="0.3">
      <c r="P5637">
        <f t="shared" si="90"/>
        <v>5633</v>
      </c>
      <c r="Q5637">
        <v>324.5</v>
      </c>
      <c r="R5637">
        <v>39.82575685521757</v>
      </c>
      <c r="S5637">
        <v>170.08333333333334</v>
      </c>
      <c r="T5637">
        <v>49.48545853137675</v>
      </c>
      <c r="U5637">
        <v>0.16737585384500189</v>
      </c>
    </row>
    <row r="5638" spans="16:21" x14ac:dyDescent="0.3">
      <c r="P5638">
        <f t="shared" ref="P5638:P5701" si="91">P5637+1</f>
        <v>5634</v>
      </c>
      <c r="Q5638">
        <v>322.91666666666669</v>
      </c>
      <c r="R5638">
        <v>47.098462305208635</v>
      </c>
      <c r="S5638">
        <v>172.91666666666666</v>
      </c>
      <c r="T5638">
        <v>42.802842584731856</v>
      </c>
      <c r="U5638">
        <v>0.33198531357419531</v>
      </c>
    </row>
    <row r="5639" spans="16:21" x14ac:dyDescent="0.3">
      <c r="P5639">
        <f t="shared" si="91"/>
        <v>5635</v>
      </c>
      <c r="Q5639">
        <v>336</v>
      </c>
      <c r="R5639">
        <v>43.136148097938381</v>
      </c>
      <c r="S5639">
        <v>181</v>
      </c>
      <c r="T5639">
        <v>40.530572075006205</v>
      </c>
      <c r="U5639">
        <v>-0.47115016763322298</v>
      </c>
    </row>
    <row r="5640" spans="16:21" x14ac:dyDescent="0.3">
      <c r="P5640">
        <f t="shared" si="91"/>
        <v>5636</v>
      </c>
      <c r="Q5640">
        <v>322.66666666666669</v>
      </c>
      <c r="R5640">
        <v>43.267315678934985</v>
      </c>
      <c r="S5640">
        <v>187.75</v>
      </c>
      <c r="T5640">
        <v>49.310011891372248</v>
      </c>
      <c r="U5640">
        <v>0.54868988109317351</v>
      </c>
    </row>
    <row r="5641" spans="16:21" x14ac:dyDescent="0.3">
      <c r="P5641">
        <f t="shared" si="91"/>
        <v>5637</v>
      </c>
      <c r="Q5641">
        <v>329.41666666666669</v>
      </c>
      <c r="R5641">
        <v>53.544303378066573</v>
      </c>
      <c r="S5641">
        <v>161.66666666666666</v>
      </c>
      <c r="T5641">
        <v>39.296850054965297</v>
      </c>
      <c r="U5641">
        <v>0.23722550581955443</v>
      </c>
    </row>
    <row r="5642" spans="16:21" x14ac:dyDescent="0.3">
      <c r="P5642">
        <f t="shared" si="91"/>
        <v>5638</v>
      </c>
      <c r="Q5642">
        <v>328.75</v>
      </c>
      <c r="R5642">
        <v>48.701549350004349</v>
      </c>
      <c r="S5642">
        <v>182.66666666666666</v>
      </c>
      <c r="T5642">
        <v>56.104340025500449</v>
      </c>
      <c r="U5642">
        <v>6.0819699571409341E-2</v>
      </c>
    </row>
    <row r="5643" spans="16:21" x14ac:dyDescent="0.3">
      <c r="P5643">
        <f t="shared" si="91"/>
        <v>5639</v>
      </c>
      <c r="Q5643">
        <v>298.83333333333331</v>
      </c>
      <c r="R5643">
        <v>33.693358755731538</v>
      </c>
      <c r="S5643">
        <v>188.16666666666666</v>
      </c>
      <c r="T5643">
        <v>33.924604461640961</v>
      </c>
      <c r="U5643">
        <v>-0.15585847455496127</v>
      </c>
    </row>
    <row r="5644" spans="16:21" x14ac:dyDescent="0.3">
      <c r="P5644">
        <f t="shared" si="91"/>
        <v>5640</v>
      </c>
      <c r="Q5644">
        <v>331.5</v>
      </c>
      <c r="R5644">
        <v>48.052055106935853</v>
      </c>
      <c r="S5644">
        <v>206.41666666666666</v>
      </c>
      <c r="T5644">
        <v>45.062498686588491</v>
      </c>
      <c r="U5644">
        <v>0.43266239163618503</v>
      </c>
    </row>
    <row r="5645" spans="16:21" x14ac:dyDescent="0.3">
      <c r="P5645">
        <f t="shared" si="91"/>
        <v>5641</v>
      </c>
      <c r="Q5645">
        <v>336.33333333333331</v>
      </c>
      <c r="R5645">
        <v>44.157431853299563</v>
      </c>
      <c r="S5645">
        <v>173.91666666666666</v>
      </c>
      <c r="T5645">
        <v>45.892083558423614</v>
      </c>
      <c r="U5645">
        <v>-0.59779830219460395</v>
      </c>
    </row>
    <row r="5646" spans="16:21" x14ac:dyDescent="0.3">
      <c r="P5646">
        <f t="shared" si="91"/>
        <v>5642</v>
      </c>
      <c r="Q5646">
        <v>313.08333333333331</v>
      </c>
      <c r="R5646">
        <v>57.928574097501347</v>
      </c>
      <c r="S5646">
        <v>174.25</v>
      </c>
      <c r="T5646">
        <v>43.61218553653012</v>
      </c>
      <c r="U5646">
        <v>-3.8475642803490383E-2</v>
      </c>
    </row>
    <row r="5647" spans="16:21" x14ac:dyDescent="0.3">
      <c r="P5647">
        <f t="shared" si="91"/>
        <v>5643</v>
      </c>
      <c r="Q5647">
        <v>327.83333333333331</v>
      </c>
      <c r="R5647">
        <v>45.556824323302536</v>
      </c>
      <c r="S5647">
        <v>171.08333333333334</v>
      </c>
      <c r="T5647">
        <v>38.110982271478804</v>
      </c>
      <c r="U5647">
        <v>-0.56422794944051502</v>
      </c>
    </row>
    <row r="5648" spans="16:21" x14ac:dyDescent="0.3">
      <c r="P5648">
        <f t="shared" si="91"/>
        <v>5644</v>
      </c>
      <c r="Q5648">
        <v>316.5</v>
      </c>
      <c r="R5648">
        <v>41.11734869415055</v>
      </c>
      <c r="S5648">
        <v>198.08333333333334</v>
      </c>
      <c r="T5648">
        <v>45.28788385697024</v>
      </c>
      <c r="U5648">
        <v>0.30441879837117752</v>
      </c>
    </row>
    <row r="5649" spans="16:21" x14ac:dyDescent="0.3">
      <c r="P5649">
        <f t="shared" si="91"/>
        <v>5645</v>
      </c>
      <c r="Q5649">
        <v>323.66666666666669</v>
      </c>
      <c r="R5649">
        <v>44.499914879047033</v>
      </c>
      <c r="S5649">
        <v>186.91666666666666</v>
      </c>
      <c r="T5649">
        <v>43.60454174287424</v>
      </c>
      <c r="U5649">
        <v>-1.5898016053663224E-2</v>
      </c>
    </row>
    <row r="5650" spans="16:21" x14ac:dyDescent="0.3">
      <c r="P5650">
        <f t="shared" si="91"/>
        <v>5646</v>
      </c>
      <c r="Q5650">
        <v>312.25</v>
      </c>
      <c r="R5650">
        <v>52.7517772212463</v>
      </c>
      <c r="S5650">
        <v>174.91666666666666</v>
      </c>
      <c r="T5650">
        <v>44.231741653443535</v>
      </c>
      <c r="U5650">
        <v>-0.13768036234658854</v>
      </c>
    </row>
    <row r="5651" spans="16:21" x14ac:dyDescent="0.3">
      <c r="P5651">
        <f t="shared" si="91"/>
        <v>5647</v>
      </c>
      <c r="Q5651">
        <v>332</v>
      </c>
      <c r="R5651">
        <v>41.301551808838632</v>
      </c>
      <c r="S5651">
        <v>161.33333333333334</v>
      </c>
      <c r="T5651">
        <v>43.193714469781035</v>
      </c>
      <c r="U5651">
        <v>-0.1014592510762794</v>
      </c>
    </row>
    <row r="5652" spans="16:21" x14ac:dyDescent="0.3">
      <c r="P5652">
        <f t="shared" si="91"/>
        <v>5648</v>
      </c>
      <c r="Q5652">
        <v>309.66666666666669</v>
      </c>
      <c r="R5652">
        <v>49.352780769648398</v>
      </c>
      <c r="S5652">
        <v>158.66666666666666</v>
      </c>
      <c r="T5652">
        <v>42.813195360422455</v>
      </c>
      <c r="U5652">
        <v>1.2032579796123141E-2</v>
      </c>
    </row>
    <row r="5653" spans="16:21" x14ac:dyDescent="0.3">
      <c r="P5653">
        <f t="shared" si="91"/>
        <v>5649</v>
      </c>
      <c r="Q5653">
        <v>340.83333333333331</v>
      </c>
      <c r="R5653">
        <v>42.161665771243761</v>
      </c>
      <c r="S5653">
        <v>192.33333333333334</v>
      </c>
      <c r="T5653">
        <v>51.376211922592674</v>
      </c>
      <c r="U5653">
        <v>-0.11341392805151052</v>
      </c>
    </row>
    <row r="5654" spans="16:21" x14ac:dyDescent="0.3">
      <c r="P5654">
        <f t="shared" si="91"/>
        <v>5650</v>
      </c>
      <c r="Q5654">
        <v>340</v>
      </c>
      <c r="R5654">
        <v>39.801781595574568</v>
      </c>
      <c r="S5654">
        <v>179.25</v>
      </c>
      <c r="T5654">
        <v>42.882768312946148</v>
      </c>
      <c r="U5654">
        <v>-0.4667930247879129</v>
      </c>
    </row>
    <row r="5655" spans="16:21" x14ac:dyDescent="0.3">
      <c r="P5655">
        <f t="shared" si="91"/>
        <v>5651</v>
      </c>
      <c r="Q5655">
        <v>336.83333333333331</v>
      </c>
      <c r="R5655">
        <v>50.632065537622182</v>
      </c>
      <c r="S5655">
        <v>192.75</v>
      </c>
      <c r="T5655">
        <v>46.972187128516417</v>
      </c>
      <c r="U5655">
        <v>0.25738412218445283</v>
      </c>
    </row>
    <row r="5656" spans="16:21" x14ac:dyDescent="0.3">
      <c r="P5656">
        <f t="shared" si="91"/>
        <v>5652</v>
      </c>
      <c r="Q5656">
        <v>339.25</v>
      </c>
      <c r="R5656">
        <v>46.016054510651742</v>
      </c>
      <c r="S5656">
        <v>179.25</v>
      </c>
      <c r="T5656">
        <v>42.800010620219581</v>
      </c>
      <c r="U5656">
        <v>-0.40512382754899701</v>
      </c>
    </row>
    <row r="5657" spans="16:21" x14ac:dyDescent="0.3">
      <c r="P5657">
        <f t="shared" si="91"/>
        <v>5653</v>
      </c>
      <c r="Q5657">
        <v>323.25</v>
      </c>
      <c r="R5657">
        <v>53.67092492046492</v>
      </c>
      <c r="S5657">
        <v>170.08333333333334</v>
      </c>
      <c r="T5657">
        <v>41.163660790762663</v>
      </c>
      <c r="U5657">
        <v>-0.19081598537044248</v>
      </c>
    </row>
    <row r="5658" spans="16:21" x14ac:dyDescent="0.3">
      <c r="P5658">
        <f t="shared" si="91"/>
        <v>5654</v>
      </c>
      <c r="Q5658">
        <v>303.5</v>
      </c>
      <c r="R5658">
        <v>41.43669871020132</v>
      </c>
      <c r="S5658">
        <v>190.33333333333334</v>
      </c>
      <c r="T5658">
        <v>40.021206499766741</v>
      </c>
      <c r="U5658">
        <v>3.0424606743785748E-2</v>
      </c>
    </row>
    <row r="5659" spans="16:21" x14ac:dyDescent="0.3">
      <c r="P5659">
        <f t="shared" si="91"/>
        <v>5655</v>
      </c>
      <c r="Q5659">
        <v>310.83333333333331</v>
      </c>
      <c r="R5659">
        <v>43.569867263205431</v>
      </c>
      <c r="S5659">
        <v>201.5</v>
      </c>
      <c r="T5659">
        <v>42.024884403064206</v>
      </c>
      <c r="U5659">
        <v>0.22426662172832973</v>
      </c>
    </row>
    <row r="5660" spans="16:21" x14ac:dyDescent="0.3">
      <c r="P5660">
        <f t="shared" si="91"/>
        <v>5656</v>
      </c>
      <c r="Q5660">
        <v>334.08333333333331</v>
      </c>
      <c r="R5660">
        <v>41.364144186026998</v>
      </c>
      <c r="S5660">
        <v>187.25</v>
      </c>
      <c r="T5660">
        <v>42.157982097646162</v>
      </c>
      <c r="U5660">
        <v>-0.57560121221445582</v>
      </c>
    </row>
    <row r="5661" spans="16:21" x14ac:dyDescent="0.3">
      <c r="P5661">
        <f t="shared" si="91"/>
        <v>5657</v>
      </c>
      <c r="Q5661">
        <v>336.75</v>
      </c>
      <c r="R5661">
        <v>36.189212355467077</v>
      </c>
      <c r="S5661">
        <v>170.83333333333334</v>
      </c>
      <c r="T5661">
        <v>40.51449422644005</v>
      </c>
      <c r="U5661">
        <v>-0.31823410451812756</v>
      </c>
    </row>
    <row r="5662" spans="16:21" x14ac:dyDescent="0.3">
      <c r="P5662">
        <f t="shared" si="91"/>
        <v>5658</v>
      </c>
      <c r="Q5662">
        <v>340.91666666666669</v>
      </c>
      <c r="R5662">
        <v>42.894073193758622</v>
      </c>
      <c r="S5662">
        <v>205.41666666666666</v>
      </c>
      <c r="T5662">
        <v>41.860066310448595</v>
      </c>
      <c r="U5662">
        <v>-0.11085916241528207</v>
      </c>
    </row>
    <row r="5663" spans="16:21" x14ac:dyDescent="0.3">
      <c r="P5663">
        <f t="shared" si="91"/>
        <v>5659</v>
      </c>
      <c r="Q5663">
        <v>314.25</v>
      </c>
      <c r="R5663">
        <v>55.886451439910324</v>
      </c>
      <c r="S5663">
        <v>148.66666666666666</v>
      </c>
      <c r="T5663">
        <v>28.467951145529323</v>
      </c>
      <c r="U5663">
        <v>1.977063722380051E-2</v>
      </c>
    </row>
    <row r="5664" spans="16:21" x14ac:dyDescent="0.3">
      <c r="P5664">
        <f t="shared" si="91"/>
        <v>5660</v>
      </c>
      <c r="Q5664">
        <v>332</v>
      </c>
      <c r="R5664">
        <v>44.703060704650149</v>
      </c>
      <c r="S5664">
        <v>186.5</v>
      </c>
      <c r="T5664">
        <v>42.828410281876295</v>
      </c>
      <c r="U5664">
        <v>-0.57074559579018369</v>
      </c>
    </row>
    <row r="5665" spans="16:21" x14ac:dyDescent="0.3">
      <c r="P5665">
        <f t="shared" si="91"/>
        <v>5661</v>
      </c>
      <c r="Q5665">
        <v>310.83333333333331</v>
      </c>
      <c r="R5665">
        <v>51.116326040500944</v>
      </c>
      <c r="S5665">
        <v>180.16666666666666</v>
      </c>
      <c r="T5665">
        <v>38.128570374299123</v>
      </c>
      <c r="U5665">
        <v>0.43837724773964742</v>
      </c>
    </row>
    <row r="5666" spans="16:21" x14ac:dyDescent="0.3">
      <c r="P5666">
        <f t="shared" si="91"/>
        <v>5662</v>
      </c>
      <c r="Q5666">
        <v>321.41666666666669</v>
      </c>
      <c r="R5666">
        <v>37.551076327228493</v>
      </c>
      <c r="S5666">
        <v>187.75</v>
      </c>
      <c r="T5666">
        <v>38.407208130292886</v>
      </c>
      <c r="U5666">
        <v>0.15224192862640759</v>
      </c>
    </row>
    <row r="5667" spans="16:21" x14ac:dyDescent="0.3">
      <c r="P5667">
        <f t="shared" si="91"/>
        <v>5663</v>
      </c>
      <c r="Q5667">
        <v>319.41666666666669</v>
      </c>
      <c r="R5667">
        <v>37.159260031122969</v>
      </c>
      <c r="S5667">
        <v>172.83333333333334</v>
      </c>
      <c r="T5667">
        <v>38.404150659515821</v>
      </c>
      <c r="U5667">
        <v>0.12803306367398715</v>
      </c>
    </row>
    <row r="5668" spans="16:21" x14ac:dyDescent="0.3">
      <c r="P5668">
        <f t="shared" si="91"/>
        <v>5664</v>
      </c>
      <c r="Q5668">
        <v>310.25</v>
      </c>
      <c r="R5668">
        <v>44.004390276839011</v>
      </c>
      <c r="S5668">
        <v>202.83333333333334</v>
      </c>
      <c r="T5668">
        <v>43.085186936270048</v>
      </c>
      <c r="U5668">
        <v>0.11812338724251312</v>
      </c>
    </row>
    <row r="5669" spans="16:21" x14ac:dyDescent="0.3">
      <c r="P5669">
        <f t="shared" si="91"/>
        <v>5665</v>
      </c>
      <c r="Q5669">
        <v>318.83333333333331</v>
      </c>
      <c r="R5669">
        <v>60.652262692309975</v>
      </c>
      <c r="S5669">
        <v>191.5</v>
      </c>
      <c r="T5669">
        <v>41.452053354118988</v>
      </c>
      <c r="U5669">
        <v>-0.10731938016363585</v>
      </c>
    </row>
    <row r="5670" spans="16:21" x14ac:dyDescent="0.3">
      <c r="P5670">
        <f t="shared" si="91"/>
        <v>5666</v>
      </c>
      <c r="Q5670">
        <v>334.25</v>
      </c>
      <c r="R5670">
        <v>47.499521528690636</v>
      </c>
      <c r="S5670">
        <v>183.33333333333334</v>
      </c>
      <c r="T5670">
        <v>44.516255117619359</v>
      </c>
      <c r="U5670">
        <v>-0.68131274821167387</v>
      </c>
    </row>
    <row r="5671" spans="16:21" x14ac:dyDescent="0.3">
      <c r="P5671">
        <f t="shared" si="91"/>
        <v>5667</v>
      </c>
      <c r="Q5671">
        <v>317.16666666666669</v>
      </c>
      <c r="R5671">
        <v>49.981511733355191</v>
      </c>
      <c r="S5671">
        <v>173.66666666666666</v>
      </c>
      <c r="T5671">
        <v>50.618597612364034</v>
      </c>
      <c r="U5671">
        <v>-0.22412317823566238</v>
      </c>
    </row>
    <row r="5672" spans="16:21" x14ac:dyDescent="0.3">
      <c r="P5672">
        <f t="shared" si="91"/>
        <v>5668</v>
      </c>
      <c r="Q5672">
        <v>337</v>
      </c>
      <c r="R5672">
        <v>43.392500399367293</v>
      </c>
      <c r="S5672">
        <v>173.33333333333334</v>
      </c>
      <c r="T5672">
        <v>44.983498658009623</v>
      </c>
      <c r="U5672">
        <v>-0.24707272015586557</v>
      </c>
    </row>
    <row r="5673" spans="16:21" x14ac:dyDescent="0.3">
      <c r="P5673">
        <f t="shared" si="91"/>
        <v>5669</v>
      </c>
      <c r="Q5673">
        <v>317.08333333333331</v>
      </c>
      <c r="R5673">
        <v>46.392511804332806</v>
      </c>
      <c r="S5673">
        <v>192.91666666666666</v>
      </c>
      <c r="T5673">
        <v>44.332336511919401</v>
      </c>
      <c r="U5673">
        <v>3.0237634724067992E-2</v>
      </c>
    </row>
    <row r="5674" spans="16:21" x14ac:dyDescent="0.3">
      <c r="P5674">
        <f t="shared" si="91"/>
        <v>5670</v>
      </c>
      <c r="Q5674">
        <v>300.16666666666669</v>
      </c>
      <c r="R5674">
        <v>46.350116864290001</v>
      </c>
      <c r="S5674">
        <v>173.41666666666666</v>
      </c>
      <c r="T5674">
        <v>39.178979367033364</v>
      </c>
      <c r="U5674">
        <v>0.15284592882120149</v>
      </c>
    </row>
    <row r="5675" spans="16:21" x14ac:dyDescent="0.3">
      <c r="P5675">
        <f t="shared" si="91"/>
        <v>5671</v>
      </c>
      <c r="Q5675">
        <v>337</v>
      </c>
      <c r="R5675">
        <v>44.064003036904893</v>
      </c>
      <c r="S5675">
        <v>186.58333333333334</v>
      </c>
      <c r="T5675">
        <v>48.707771142775272</v>
      </c>
      <c r="U5675">
        <v>-0.11749829543154602</v>
      </c>
    </row>
    <row r="5676" spans="16:21" x14ac:dyDescent="0.3">
      <c r="P5676">
        <f t="shared" si="91"/>
        <v>5672</v>
      </c>
      <c r="Q5676">
        <v>316.91666666666669</v>
      </c>
      <c r="R5676">
        <v>52.981057220882555</v>
      </c>
      <c r="S5676">
        <v>196.5</v>
      </c>
      <c r="T5676">
        <v>34.58454725872393</v>
      </c>
      <c r="U5676">
        <v>-0.10441274894995195</v>
      </c>
    </row>
    <row r="5677" spans="16:21" x14ac:dyDescent="0.3">
      <c r="P5677">
        <f t="shared" si="91"/>
        <v>5673</v>
      </c>
      <c r="Q5677">
        <v>303.91666666666669</v>
      </c>
      <c r="R5677">
        <v>57.085993081145688</v>
      </c>
      <c r="S5677">
        <v>200.33333333333334</v>
      </c>
      <c r="T5677">
        <v>41.445107910306753</v>
      </c>
      <c r="U5677">
        <v>2.0877131620202338E-2</v>
      </c>
    </row>
    <row r="5678" spans="16:21" x14ac:dyDescent="0.3">
      <c r="P5678">
        <f t="shared" si="91"/>
        <v>5674</v>
      </c>
      <c r="Q5678">
        <v>299.75</v>
      </c>
      <c r="R5678">
        <v>45.178685642276449</v>
      </c>
      <c r="S5678">
        <v>195.33333333333334</v>
      </c>
      <c r="T5678">
        <v>56.279066564161631</v>
      </c>
      <c r="U5678">
        <v>-0.49687585645859306</v>
      </c>
    </row>
    <row r="5679" spans="16:21" x14ac:dyDescent="0.3">
      <c r="P5679">
        <f t="shared" si="91"/>
        <v>5675</v>
      </c>
      <c r="Q5679">
        <v>308.25</v>
      </c>
      <c r="R5679">
        <v>44.14876709902142</v>
      </c>
      <c r="S5679">
        <v>177.33333333333334</v>
      </c>
      <c r="T5679">
        <v>43.119987631414446</v>
      </c>
      <c r="U5679">
        <v>-6.1745972074197179E-2</v>
      </c>
    </row>
    <row r="5680" spans="16:21" x14ac:dyDescent="0.3">
      <c r="P5680">
        <f t="shared" si="91"/>
        <v>5676</v>
      </c>
      <c r="Q5680">
        <v>324.16666666666669</v>
      </c>
      <c r="R5680">
        <v>54.630716190758093</v>
      </c>
      <c r="S5680">
        <v>180.66666666666666</v>
      </c>
      <c r="T5680">
        <v>52.717658475614378</v>
      </c>
      <c r="U5680">
        <v>0.59847361208363503</v>
      </c>
    </row>
    <row r="5681" spans="16:21" x14ac:dyDescent="0.3">
      <c r="P5681">
        <f t="shared" si="91"/>
        <v>5677</v>
      </c>
      <c r="Q5681">
        <v>300.58333333333331</v>
      </c>
      <c r="R5681">
        <v>43.065401285472717</v>
      </c>
      <c r="S5681">
        <v>193.58333333333334</v>
      </c>
      <c r="T5681">
        <v>39.500191790865436</v>
      </c>
      <c r="U5681">
        <v>0.27922800944928899</v>
      </c>
    </row>
    <row r="5682" spans="16:21" x14ac:dyDescent="0.3">
      <c r="P5682">
        <f t="shared" si="91"/>
        <v>5678</v>
      </c>
      <c r="Q5682">
        <v>317.41666666666669</v>
      </c>
      <c r="R5682">
        <v>44.309773872206428</v>
      </c>
      <c r="S5682">
        <v>169.16666666666666</v>
      </c>
      <c r="T5682">
        <v>46.534119121610587</v>
      </c>
      <c r="U5682">
        <v>-7.7149473969241378E-2</v>
      </c>
    </row>
    <row r="5683" spans="16:21" x14ac:dyDescent="0.3">
      <c r="P5683">
        <f t="shared" si="91"/>
        <v>5679</v>
      </c>
      <c r="Q5683">
        <v>312.16666666666669</v>
      </c>
      <c r="R5683">
        <v>47.54296302643894</v>
      </c>
      <c r="S5683">
        <v>190.41666666666666</v>
      </c>
      <c r="T5683">
        <v>37.102948506537722</v>
      </c>
      <c r="U5683">
        <v>6.2444732119964772E-3</v>
      </c>
    </row>
    <row r="5684" spans="16:21" x14ac:dyDescent="0.3">
      <c r="P5684">
        <f t="shared" si="91"/>
        <v>5680</v>
      </c>
      <c r="Q5684">
        <v>328.25</v>
      </c>
      <c r="R5684">
        <v>52.528996321512317</v>
      </c>
      <c r="S5684">
        <v>175.33333333333334</v>
      </c>
      <c r="T5684">
        <v>38.497540259873851</v>
      </c>
      <c r="U5684">
        <v>-6.2532005907856347E-2</v>
      </c>
    </row>
    <row r="5685" spans="16:21" x14ac:dyDescent="0.3">
      <c r="P5685">
        <f t="shared" si="91"/>
        <v>5681</v>
      </c>
      <c r="Q5685">
        <v>333.75</v>
      </c>
      <c r="R5685">
        <v>42.7893890839986</v>
      </c>
      <c r="S5685">
        <v>192.08333333333334</v>
      </c>
      <c r="T5685">
        <v>34.668451294390366</v>
      </c>
      <c r="U5685">
        <v>-7.3646297560442039E-2</v>
      </c>
    </row>
    <row r="5686" spans="16:21" x14ac:dyDescent="0.3">
      <c r="P5686">
        <f t="shared" si="91"/>
        <v>5682</v>
      </c>
      <c r="Q5686">
        <v>321.25</v>
      </c>
      <c r="R5686">
        <v>43.894760507377185</v>
      </c>
      <c r="S5686">
        <v>197.5</v>
      </c>
      <c r="T5686">
        <v>47.7179211617606</v>
      </c>
      <c r="U5686">
        <v>-0.52093655100007497</v>
      </c>
    </row>
    <row r="5687" spans="16:21" x14ac:dyDescent="0.3">
      <c r="P5687">
        <f t="shared" si="91"/>
        <v>5683</v>
      </c>
      <c r="Q5687">
        <v>329.75</v>
      </c>
      <c r="R5687">
        <v>44.723646379231482</v>
      </c>
      <c r="S5687">
        <v>178.5</v>
      </c>
      <c r="T5687">
        <v>41.624948812417337</v>
      </c>
      <c r="U5687">
        <v>-4.7246252990159839E-2</v>
      </c>
    </row>
    <row r="5688" spans="16:21" x14ac:dyDescent="0.3">
      <c r="P5688">
        <f t="shared" si="91"/>
        <v>5684</v>
      </c>
      <c r="Q5688">
        <v>320.08333333333331</v>
      </c>
      <c r="R5688">
        <v>50.213106462417436</v>
      </c>
      <c r="S5688">
        <v>205.91666666666666</v>
      </c>
      <c r="T5688">
        <v>46.010785955495543</v>
      </c>
      <c r="U5688">
        <v>0.32435475064267527</v>
      </c>
    </row>
    <row r="5689" spans="16:21" x14ac:dyDescent="0.3">
      <c r="P5689">
        <f t="shared" si="91"/>
        <v>5685</v>
      </c>
      <c r="Q5689">
        <v>304.25</v>
      </c>
      <c r="R5689">
        <v>37.731407221426174</v>
      </c>
      <c r="S5689">
        <v>170.66666666666666</v>
      </c>
      <c r="T5689">
        <v>36.574539910940395</v>
      </c>
      <c r="U5689">
        <v>-0.21804866604859138</v>
      </c>
    </row>
    <row r="5690" spans="16:21" x14ac:dyDescent="0.3">
      <c r="P5690">
        <f t="shared" si="91"/>
        <v>5686</v>
      </c>
      <c r="Q5690">
        <v>305.83333333333331</v>
      </c>
      <c r="R5690">
        <v>51.69637464576369</v>
      </c>
      <c r="S5690">
        <v>202.66666666666666</v>
      </c>
      <c r="T5690">
        <v>35.004761580866898</v>
      </c>
      <c r="U5690">
        <v>-0.38625235093173099</v>
      </c>
    </row>
    <row r="5691" spans="16:21" x14ac:dyDescent="0.3">
      <c r="P5691">
        <f t="shared" si="91"/>
        <v>5687</v>
      </c>
      <c r="Q5691">
        <v>306.58333333333331</v>
      </c>
      <c r="R5691">
        <v>37.638129441814655</v>
      </c>
      <c r="S5691">
        <v>183.91666666666666</v>
      </c>
      <c r="T5691">
        <v>45.697539884715383</v>
      </c>
      <c r="U5691">
        <v>0.37450883960056636</v>
      </c>
    </row>
    <row r="5692" spans="16:21" x14ac:dyDescent="0.3">
      <c r="P5692">
        <f t="shared" si="91"/>
        <v>5688</v>
      </c>
      <c r="Q5692">
        <v>303.33333333333331</v>
      </c>
      <c r="R5692">
        <v>42.753699113395967</v>
      </c>
      <c r="S5692">
        <v>208.5</v>
      </c>
      <c r="T5692">
        <v>33.35892956643216</v>
      </c>
      <c r="U5692">
        <v>-0.48462576821597553</v>
      </c>
    </row>
    <row r="5693" spans="16:21" x14ac:dyDescent="0.3">
      <c r="P5693">
        <f t="shared" si="91"/>
        <v>5689</v>
      </c>
      <c r="Q5693">
        <v>331.5</v>
      </c>
      <c r="R5693">
        <v>49.723782493436133</v>
      </c>
      <c r="S5693">
        <v>216.33333333333334</v>
      </c>
      <c r="T5693">
        <v>37.424671816945263</v>
      </c>
      <c r="U5693">
        <v>-0.28241523781807193</v>
      </c>
    </row>
    <row r="5694" spans="16:21" x14ac:dyDescent="0.3">
      <c r="P5694">
        <f t="shared" si="91"/>
        <v>5690</v>
      </c>
      <c r="Q5694">
        <v>311.41666666666669</v>
      </c>
      <c r="R5694">
        <v>49.210971306911873</v>
      </c>
      <c r="S5694">
        <v>179</v>
      </c>
      <c r="T5694">
        <v>48.026507832086381</v>
      </c>
      <c r="U5694">
        <v>-0.16986090503847379</v>
      </c>
    </row>
    <row r="5695" spans="16:21" x14ac:dyDescent="0.3">
      <c r="P5695">
        <f t="shared" si="91"/>
        <v>5691</v>
      </c>
      <c r="Q5695">
        <v>313.5</v>
      </c>
      <c r="R5695">
        <v>41.062037322701229</v>
      </c>
      <c r="S5695">
        <v>171.58333333333334</v>
      </c>
      <c r="T5695">
        <v>50.153325518913121</v>
      </c>
      <c r="U5695">
        <v>-8.4865941731019426E-2</v>
      </c>
    </row>
    <row r="5696" spans="16:21" x14ac:dyDescent="0.3">
      <c r="P5696">
        <f t="shared" si="91"/>
        <v>5692</v>
      </c>
      <c r="Q5696">
        <v>306.41666666666669</v>
      </c>
      <c r="R5696">
        <v>36.58976094566092</v>
      </c>
      <c r="S5696">
        <v>187.16666666666666</v>
      </c>
      <c r="T5696">
        <v>42.939351168687686</v>
      </c>
      <c r="U5696">
        <v>-6.6068581431492829E-2</v>
      </c>
    </row>
    <row r="5697" spans="16:21" x14ac:dyDescent="0.3">
      <c r="P5697">
        <f t="shared" si="91"/>
        <v>5693</v>
      </c>
      <c r="Q5697">
        <v>316.41666666666669</v>
      </c>
      <c r="R5697">
        <v>49.212818606045339</v>
      </c>
      <c r="S5697">
        <v>196</v>
      </c>
      <c r="T5697">
        <v>35.552777669262355</v>
      </c>
      <c r="U5697">
        <v>-0.42527927820435313</v>
      </c>
    </row>
    <row r="5698" spans="16:21" x14ac:dyDescent="0.3">
      <c r="P5698">
        <f t="shared" si="91"/>
        <v>5694</v>
      </c>
      <c r="Q5698">
        <v>297.91666666666669</v>
      </c>
      <c r="R5698">
        <v>45.171306929255181</v>
      </c>
      <c r="S5698">
        <v>171.5</v>
      </c>
      <c r="T5698">
        <v>40.991129860894631</v>
      </c>
      <c r="U5698">
        <v>-0.16003160280971401</v>
      </c>
    </row>
    <row r="5699" spans="16:21" x14ac:dyDescent="0.3">
      <c r="P5699">
        <f t="shared" si="91"/>
        <v>5695</v>
      </c>
      <c r="Q5699">
        <v>317.75</v>
      </c>
      <c r="R5699">
        <v>45.802193278170741</v>
      </c>
      <c r="S5699">
        <v>198.5</v>
      </c>
      <c r="T5699">
        <v>54.605194558093764</v>
      </c>
      <c r="U5699">
        <v>8.5400916273197805E-2</v>
      </c>
    </row>
    <row r="5700" spans="16:21" x14ac:dyDescent="0.3">
      <c r="P5700">
        <f t="shared" si="91"/>
        <v>5696</v>
      </c>
      <c r="Q5700">
        <v>322</v>
      </c>
      <c r="R5700">
        <v>42.289048657585525</v>
      </c>
      <c r="S5700">
        <v>181.75</v>
      </c>
      <c r="T5700">
        <v>41.497261684028345</v>
      </c>
      <c r="U5700">
        <v>-0.18483525277652127</v>
      </c>
    </row>
    <row r="5701" spans="16:21" x14ac:dyDescent="0.3">
      <c r="P5701">
        <f t="shared" si="91"/>
        <v>5697</v>
      </c>
      <c r="Q5701">
        <v>322.58333333333331</v>
      </c>
      <c r="R5701">
        <v>46.461045918907111</v>
      </c>
      <c r="S5701">
        <v>165.08333333333334</v>
      </c>
      <c r="T5701">
        <v>39.060462068051613</v>
      </c>
      <c r="U5701">
        <v>-0.28400899767369719</v>
      </c>
    </row>
    <row r="5702" spans="16:21" x14ac:dyDescent="0.3">
      <c r="P5702">
        <f t="shared" ref="P5702:P5765" si="92">P5701+1</f>
        <v>5698</v>
      </c>
      <c r="Q5702">
        <v>312.83333333333331</v>
      </c>
      <c r="R5702">
        <v>54.400590460253731</v>
      </c>
      <c r="S5702">
        <v>179</v>
      </c>
      <c r="T5702">
        <v>36.630836488103597</v>
      </c>
      <c r="U5702">
        <v>-0.11884053350331193</v>
      </c>
    </row>
    <row r="5703" spans="16:21" x14ac:dyDescent="0.3">
      <c r="P5703">
        <f t="shared" si="92"/>
        <v>5699</v>
      </c>
      <c r="Q5703">
        <v>327.08333333333331</v>
      </c>
      <c r="R5703">
        <v>38.885515726724527</v>
      </c>
      <c r="S5703">
        <v>178.83333333333334</v>
      </c>
      <c r="T5703">
        <v>40.33683931669173</v>
      </c>
      <c r="U5703">
        <v>0.47138662798303871</v>
      </c>
    </row>
    <row r="5704" spans="16:21" x14ac:dyDescent="0.3">
      <c r="P5704">
        <f t="shared" si="92"/>
        <v>5700</v>
      </c>
      <c r="Q5704">
        <v>343.75</v>
      </c>
      <c r="R5704">
        <v>35.588877220533128</v>
      </c>
      <c r="S5704">
        <v>174.75</v>
      </c>
      <c r="T5704">
        <v>44.343955209660358</v>
      </c>
      <c r="U5704">
        <v>0.11090362280524003</v>
      </c>
    </row>
    <row r="5705" spans="16:21" x14ac:dyDescent="0.3">
      <c r="P5705">
        <f t="shared" si="92"/>
        <v>5701</v>
      </c>
      <c r="Q5705">
        <v>319.83333333333331</v>
      </c>
      <c r="R5705">
        <v>53.942449692129166</v>
      </c>
      <c r="S5705">
        <v>207.66666666666666</v>
      </c>
      <c r="T5705">
        <v>31.537375613802464</v>
      </c>
      <c r="U5705">
        <v>-0.25472166317685446</v>
      </c>
    </row>
    <row r="5706" spans="16:21" x14ac:dyDescent="0.3">
      <c r="P5706">
        <f t="shared" si="92"/>
        <v>5702</v>
      </c>
      <c r="Q5706">
        <v>328.66666666666669</v>
      </c>
      <c r="R5706">
        <v>49.266129492294425</v>
      </c>
      <c r="S5706">
        <v>165.33333333333334</v>
      </c>
      <c r="T5706">
        <v>39.426187267148265</v>
      </c>
      <c r="U5706">
        <v>-0.66631932193323928</v>
      </c>
    </row>
    <row r="5707" spans="16:21" x14ac:dyDescent="0.3">
      <c r="P5707">
        <f t="shared" si="92"/>
        <v>5703</v>
      </c>
      <c r="Q5707">
        <v>317.5</v>
      </c>
      <c r="R5707">
        <v>42.845387998328043</v>
      </c>
      <c r="S5707">
        <v>177.91666666666666</v>
      </c>
      <c r="T5707">
        <v>35.214816957260119</v>
      </c>
      <c r="U5707">
        <v>-0.2686977116012948</v>
      </c>
    </row>
    <row r="5708" spans="16:21" x14ac:dyDescent="0.3">
      <c r="P5708">
        <f t="shared" si="92"/>
        <v>5704</v>
      </c>
      <c r="Q5708">
        <v>318.75</v>
      </c>
      <c r="R5708">
        <v>41.512593926969373</v>
      </c>
      <c r="S5708">
        <v>184.83333333333334</v>
      </c>
      <c r="T5708">
        <v>31.731353388703571</v>
      </c>
      <c r="U5708">
        <v>-0.18278427272170514</v>
      </c>
    </row>
    <row r="5709" spans="16:21" x14ac:dyDescent="0.3">
      <c r="P5709">
        <f t="shared" si="92"/>
        <v>5705</v>
      </c>
      <c r="Q5709">
        <v>316</v>
      </c>
      <c r="R5709">
        <v>48.774061660980124</v>
      </c>
      <c r="S5709">
        <v>196.41666666666666</v>
      </c>
      <c r="T5709">
        <v>27.576202960106226</v>
      </c>
      <c r="U5709">
        <v>-7.6647320955261083E-2</v>
      </c>
    </row>
    <row r="5710" spans="16:21" x14ac:dyDescent="0.3">
      <c r="P5710">
        <f t="shared" si="92"/>
        <v>5706</v>
      </c>
      <c r="Q5710">
        <v>307.66666666666669</v>
      </c>
      <c r="R5710">
        <v>48.265051036077431</v>
      </c>
      <c r="S5710">
        <v>185.16666666666666</v>
      </c>
      <c r="T5710">
        <v>45.256507986714098</v>
      </c>
      <c r="U5710">
        <v>0.12226327362693319</v>
      </c>
    </row>
    <row r="5711" spans="16:21" x14ac:dyDescent="0.3">
      <c r="P5711">
        <f t="shared" si="92"/>
        <v>5707</v>
      </c>
      <c r="Q5711">
        <v>292.91666666666669</v>
      </c>
      <c r="R5711">
        <v>55.299939722691647</v>
      </c>
      <c r="S5711">
        <v>196.16666666666666</v>
      </c>
      <c r="T5711">
        <v>37.602788420138459</v>
      </c>
      <c r="U5711">
        <v>-3.6410002178565708E-2</v>
      </c>
    </row>
    <row r="5712" spans="16:21" x14ac:dyDescent="0.3">
      <c r="P5712">
        <f t="shared" si="92"/>
        <v>5708</v>
      </c>
      <c r="Q5712">
        <v>338.83333333333331</v>
      </c>
      <c r="R5712">
        <v>46.58488505031994</v>
      </c>
      <c r="S5712">
        <v>185.16666666666666</v>
      </c>
      <c r="T5712">
        <v>38.576566917644662</v>
      </c>
      <c r="U5712">
        <v>-0.47550070374388909</v>
      </c>
    </row>
    <row r="5713" spans="16:21" x14ac:dyDescent="0.3">
      <c r="P5713">
        <f t="shared" si="92"/>
        <v>5709</v>
      </c>
      <c r="Q5713">
        <v>296.83333333333331</v>
      </c>
      <c r="R5713">
        <v>35.107195153061696</v>
      </c>
      <c r="S5713">
        <v>199.58333333333334</v>
      </c>
      <c r="T5713">
        <v>45.104844193245711</v>
      </c>
      <c r="U5713">
        <v>-0.37436142748936208</v>
      </c>
    </row>
    <row r="5714" spans="16:21" x14ac:dyDescent="0.3">
      <c r="P5714">
        <f t="shared" si="92"/>
        <v>5710</v>
      </c>
      <c r="Q5714">
        <v>320.75</v>
      </c>
      <c r="R5714">
        <v>45.315309474031757</v>
      </c>
      <c r="S5714">
        <v>169.41666666666666</v>
      </c>
      <c r="T5714">
        <v>44.056695566535922</v>
      </c>
      <c r="U5714">
        <v>0.11822163298741396</v>
      </c>
    </row>
    <row r="5715" spans="16:21" x14ac:dyDescent="0.3">
      <c r="P5715">
        <f t="shared" si="92"/>
        <v>5711</v>
      </c>
      <c r="Q5715">
        <v>300.33333333333331</v>
      </c>
      <c r="R5715">
        <v>42.634457539611979</v>
      </c>
      <c r="S5715">
        <v>181.25</v>
      </c>
      <c r="T5715">
        <v>35.555654198095489</v>
      </c>
      <c r="U5715">
        <v>9.3853882147602846E-2</v>
      </c>
    </row>
    <row r="5716" spans="16:21" x14ac:dyDescent="0.3">
      <c r="P5716">
        <f t="shared" si="92"/>
        <v>5712</v>
      </c>
      <c r="Q5716">
        <v>299.16666666666669</v>
      </c>
      <c r="R5716">
        <v>48.463356979237176</v>
      </c>
      <c r="S5716">
        <v>173.25</v>
      </c>
      <c r="T5716">
        <v>42.714964378051185</v>
      </c>
      <c r="U5716">
        <v>-0.22908306458842201</v>
      </c>
    </row>
    <row r="5717" spans="16:21" x14ac:dyDescent="0.3">
      <c r="P5717">
        <f t="shared" si="92"/>
        <v>5713</v>
      </c>
      <c r="Q5717">
        <v>316.41666666666669</v>
      </c>
      <c r="R5717">
        <v>39.766267873740269</v>
      </c>
      <c r="S5717">
        <v>195.08333333333334</v>
      </c>
      <c r="T5717">
        <v>40.677128559901931</v>
      </c>
      <c r="U5717">
        <v>-0.18211388129789283</v>
      </c>
    </row>
    <row r="5718" spans="16:21" x14ac:dyDescent="0.3">
      <c r="P5718">
        <f t="shared" si="92"/>
        <v>5714</v>
      </c>
      <c r="Q5718">
        <v>325.08333333333331</v>
      </c>
      <c r="R5718">
        <v>37.213043493654389</v>
      </c>
      <c r="S5718">
        <v>181.58333333333334</v>
      </c>
      <c r="T5718">
        <v>34.102674737363728</v>
      </c>
      <c r="U5718">
        <v>4.0790014162934173E-2</v>
      </c>
    </row>
    <row r="5719" spans="16:21" x14ac:dyDescent="0.3">
      <c r="P5719">
        <f t="shared" si="92"/>
        <v>5715</v>
      </c>
      <c r="Q5719">
        <v>320.5</v>
      </c>
      <c r="R5719">
        <v>52.245051962319401</v>
      </c>
      <c r="S5719">
        <v>191.91666666666666</v>
      </c>
      <c r="T5719">
        <v>55.316376554791773</v>
      </c>
      <c r="U5719">
        <v>2.2632848863440462E-2</v>
      </c>
    </row>
    <row r="5720" spans="16:21" x14ac:dyDescent="0.3">
      <c r="P5720">
        <f t="shared" si="92"/>
        <v>5716</v>
      </c>
      <c r="Q5720">
        <v>322.58333333333331</v>
      </c>
      <c r="R5720">
        <v>45.19343945416167</v>
      </c>
      <c r="S5720">
        <v>189.5</v>
      </c>
      <c r="T5720">
        <v>41.886209490171652</v>
      </c>
      <c r="U5720">
        <v>-1.3614883294098844E-2</v>
      </c>
    </row>
    <row r="5721" spans="16:21" x14ac:dyDescent="0.3">
      <c r="P5721">
        <f t="shared" si="92"/>
        <v>5717</v>
      </c>
      <c r="Q5721">
        <v>326.66666666666669</v>
      </c>
      <c r="R5721">
        <v>47.140666353398437</v>
      </c>
      <c r="S5721">
        <v>197.41666666666666</v>
      </c>
      <c r="T5721">
        <v>40.073701041350262</v>
      </c>
      <c r="U5721">
        <v>-0.38851252816243365</v>
      </c>
    </row>
    <row r="5722" spans="16:21" x14ac:dyDescent="0.3">
      <c r="P5722">
        <f t="shared" si="92"/>
        <v>5718</v>
      </c>
      <c r="Q5722">
        <v>342.91666666666669</v>
      </c>
      <c r="R5722">
        <v>49.606558095282253</v>
      </c>
      <c r="S5722">
        <v>197.16666666666666</v>
      </c>
      <c r="T5722">
        <v>47.623205446186617</v>
      </c>
      <c r="U5722">
        <v>2.8155475481370269E-3</v>
      </c>
    </row>
    <row r="5723" spans="16:21" x14ac:dyDescent="0.3">
      <c r="P5723">
        <f t="shared" si="92"/>
        <v>5719</v>
      </c>
      <c r="Q5723">
        <v>327</v>
      </c>
      <c r="R5723">
        <v>43.551432499141434</v>
      </c>
      <c r="S5723">
        <v>206.75</v>
      </c>
      <c r="T5723">
        <v>35.970000126367928</v>
      </c>
      <c r="U5723">
        <v>-0.23990257159667849</v>
      </c>
    </row>
    <row r="5724" spans="16:21" x14ac:dyDescent="0.3">
      <c r="P5724">
        <f t="shared" si="92"/>
        <v>5720</v>
      </c>
      <c r="Q5724">
        <v>319.25</v>
      </c>
      <c r="R5724">
        <v>45.579351385548179</v>
      </c>
      <c r="S5724">
        <v>177.58333333333334</v>
      </c>
      <c r="T5724">
        <v>39.7022058771947</v>
      </c>
      <c r="U5724">
        <v>-0.30864416594008554</v>
      </c>
    </row>
    <row r="5725" spans="16:21" x14ac:dyDescent="0.3">
      <c r="P5725">
        <f t="shared" si="92"/>
        <v>5721</v>
      </c>
      <c r="Q5725">
        <v>306.58333333333331</v>
      </c>
      <c r="R5725">
        <v>48.82893764475282</v>
      </c>
      <c r="S5725">
        <v>171.41666666666666</v>
      </c>
      <c r="T5725">
        <v>38.497835436987039</v>
      </c>
      <c r="U5725">
        <v>-0.15794243402795075</v>
      </c>
    </row>
    <row r="5726" spans="16:21" x14ac:dyDescent="0.3">
      <c r="P5726">
        <f t="shared" si="92"/>
        <v>5722</v>
      </c>
      <c r="Q5726">
        <v>314.25</v>
      </c>
      <c r="R5726">
        <v>57.588074838775114</v>
      </c>
      <c r="S5726">
        <v>180.58333333333334</v>
      </c>
      <c r="T5726">
        <v>37.710520194414386</v>
      </c>
      <c r="U5726">
        <v>0.36278009015662555</v>
      </c>
    </row>
    <row r="5727" spans="16:21" x14ac:dyDescent="0.3">
      <c r="P5727">
        <f t="shared" si="92"/>
        <v>5723</v>
      </c>
      <c r="Q5727">
        <v>322.08333333333331</v>
      </c>
      <c r="R5727">
        <v>58.144738421121247</v>
      </c>
      <c r="S5727">
        <v>160</v>
      </c>
      <c r="T5727">
        <v>38.045427392191897</v>
      </c>
      <c r="U5727">
        <v>0.32699701229244849</v>
      </c>
    </row>
    <row r="5728" spans="16:21" x14ac:dyDescent="0.3">
      <c r="P5728">
        <f t="shared" si="92"/>
        <v>5724</v>
      </c>
      <c r="Q5728">
        <v>314.75</v>
      </c>
      <c r="R5728">
        <v>55.424190648947764</v>
      </c>
      <c r="S5728">
        <v>179.83333333333334</v>
      </c>
      <c r="T5728">
        <v>45.68236845741243</v>
      </c>
      <c r="U5728">
        <v>8.0661401850066247E-2</v>
      </c>
    </row>
    <row r="5729" spans="16:21" x14ac:dyDescent="0.3">
      <c r="P5729">
        <f t="shared" si="92"/>
        <v>5725</v>
      </c>
      <c r="Q5729">
        <v>315.58333333333331</v>
      </c>
      <c r="R5729">
        <v>45.346059933749025</v>
      </c>
      <c r="S5729">
        <v>195.5</v>
      </c>
      <c r="T5729">
        <v>36.632077349081513</v>
      </c>
      <c r="U5729">
        <v>0.30639233202108507</v>
      </c>
    </row>
    <row r="5730" spans="16:21" x14ac:dyDescent="0.3">
      <c r="P5730">
        <f t="shared" si="92"/>
        <v>5726</v>
      </c>
      <c r="Q5730">
        <v>302.33333333333331</v>
      </c>
      <c r="R5730">
        <v>49.767337469347162</v>
      </c>
      <c r="S5730">
        <v>189</v>
      </c>
      <c r="T5730">
        <v>54.989255148785041</v>
      </c>
      <c r="U5730">
        <v>0.26179804465037232</v>
      </c>
    </row>
    <row r="5731" spans="16:21" x14ac:dyDescent="0.3">
      <c r="P5731">
        <f t="shared" si="92"/>
        <v>5727</v>
      </c>
      <c r="Q5731">
        <v>322.25</v>
      </c>
      <c r="R5731">
        <v>55.43895086243311</v>
      </c>
      <c r="S5731">
        <v>205.08333333333334</v>
      </c>
      <c r="T5731">
        <v>38.327436964170019</v>
      </c>
      <c r="U5731">
        <v>0.16449421889642604</v>
      </c>
    </row>
    <row r="5732" spans="16:21" x14ac:dyDescent="0.3">
      <c r="P5732">
        <f t="shared" si="92"/>
        <v>5728</v>
      </c>
      <c r="Q5732">
        <v>340.41666666666669</v>
      </c>
      <c r="R5732">
        <v>47.549894050801328</v>
      </c>
      <c r="S5732">
        <v>165.16666666666666</v>
      </c>
      <c r="T5732">
        <v>39.675578321576069</v>
      </c>
      <c r="U5732">
        <v>0.51869840067405137</v>
      </c>
    </row>
    <row r="5733" spans="16:21" x14ac:dyDescent="0.3">
      <c r="P5733">
        <f t="shared" si="92"/>
        <v>5729</v>
      </c>
      <c r="Q5733">
        <v>313.16666666666669</v>
      </c>
      <c r="R5733">
        <v>38.734136537856891</v>
      </c>
      <c r="S5733">
        <v>209.41666666666666</v>
      </c>
      <c r="T5733">
        <v>32.193896466519334</v>
      </c>
      <c r="U5733">
        <v>0.47256340368137673</v>
      </c>
    </row>
    <row r="5734" spans="16:21" x14ac:dyDescent="0.3">
      <c r="P5734">
        <f t="shared" si="92"/>
        <v>5730</v>
      </c>
      <c r="Q5734">
        <v>305.83333333333331</v>
      </c>
      <c r="R5734">
        <v>46.514579011381663</v>
      </c>
      <c r="S5734">
        <v>191.58333333333334</v>
      </c>
      <c r="T5734">
        <v>44.634797540877827</v>
      </c>
      <c r="U5734">
        <v>-1.7879669427429516E-3</v>
      </c>
    </row>
    <row r="5735" spans="16:21" x14ac:dyDescent="0.3">
      <c r="P5735">
        <f t="shared" si="92"/>
        <v>5731</v>
      </c>
      <c r="Q5735">
        <v>322.58333333333331</v>
      </c>
      <c r="R5735">
        <v>54.513481790926761</v>
      </c>
      <c r="S5735">
        <v>184.41666666666666</v>
      </c>
      <c r="T5735">
        <v>50.109803673956115</v>
      </c>
      <c r="U5735">
        <v>-0.15451533258190436</v>
      </c>
    </row>
    <row r="5736" spans="16:21" x14ac:dyDescent="0.3">
      <c r="P5736">
        <f t="shared" si="92"/>
        <v>5732</v>
      </c>
      <c r="Q5736">
        <v>319.08333333333331</v>
      </c>
      <c r="R5736">
        <v>51.048031452265839</v>
      </c>
      <c r="S5736">
        <v>182.41666666666666</v>
      </c>
      <c r="T5736">
        <v>42.253473947192347</v>
      </c>
      <c r="U5736">
        <v>5.0137279550988623E-2</v>
      </c>
    </row>
    <row r="5737" spans="16:21" x14ac:dyDescent="0.3">
      <c r="P5737">
        <f t="shared" si="92"/>
        <v>5733</v>
      </c>
      <c r="Q5737">
        <v>330.25</v>
      </c>
      <c r="R5737">
        <v>49.186334022220585</v>
      </c>
      <c r="S5737">
        <v>189.25</v>
      </c>
      <c r="T5737">
        <v>44.239277077769209</v>
      </c>
      <c r="U5737">
        <v>-0.31278662204074359</v>
      </c>
    </row>
    <row r="5738" spans="16:21" x14ac:dyDescent="0.3">
      <c r="P5738">
        <f t="shared" si="92"/>
        <v>5734</v>
      </c>
      <c r="Q5738">
        <v>331.75</v>
      </c>
      <c r="R5738">
        <v>43.245861599169757</v>
      </c>
      <c r="S5738">
        <v>177.58333333333334</v>
      </c>
      <c r="T5738">
        <v>37.393383793328375</v>
      </c>
      <c r="U5738">
        <v>-0.2546772564862857</v>
      </c>
    </row>
    <row r="5739" spans="16:21" x14ac:dyDescent="0.3">
      <c r="P5739">
        <f t="shared" si="92"/>
        <v>5735</v>
      </c>
      <c r="Q5739">
        <v>310.08333333333331</v>
      </c>
      <c r="R5739">
        <v>42.647515825199164</v>
      </c>
      <c r="S5739">
        <v>193.41666666666666</v>
      </c>
      <c r="T5739">
        <v>40.77757479375898</v>
      </c>
      <c r="U5739">
        <v>-0.50750530928132898</v>
      </c>
    </row>
    <row r="5740" spans="16:21" x14ac:dyDescent="0.3">
      <c r="P5740">
        <f t="shared" si="92"/>
        <v>5736</v>
      </c>
      <c r="Q5740">
        <v>316.75</v>
      </c>
      <c r="R5740">
        <v>47.17881843678272</v>
      </c>
      <c r="S5740">
        <v>169.08333333333334</v>
      </c>
      <c r="T5740">
        <v>44.502213087631624</v>
      </c>
      <c r="U5740">
        <v>0.10908120154352192</v>
      </c>
    </row>
    <row r="5741" spans="16:21" x14ac:dyDescent="0.3">
      <c r="P5741">
        <f t="shared" si="92"/>
        <v>5737</v>
      </c>
      <c r="Q5741">
        <v>334.41666666666669</v>
      </c>
      <c r="R5741">
        <v>48.892197431665686</v>
      </c>
      <c r="S5741">
        <v>200.66666666666666</v>
      </c>
      <c r="T5741">
        <v>45.005723541735811</v>
      </c>
      <c r="U5741">
        <v>0.53087450823819393</v>
      </c>
    </row>
    <row r="5742" spans="16:21" x14ac:dyDescent="0.3">
      <c r="P5742">
        <f t="shared" si="92"/>
        <v>5738</v>
      </c>
      <c r="Q5742">
        <v>300.91666666666669</v>
      </c>
      <c r="R5742">
        <v>42.506594853747259</v>
      </c>
      <c r="S5742">
        <v>201.58333333333334</v>
      </c>
      <c r="T5742">
        <v>46.732232079706151</v>
      </c>
      <c r="U5742">
        <v>-1.5258849156303522E-2</v>
      </c>
    </row>
    <row r="5743" spans="16:21" x14ac:dyDescent="0.3">
      <c r="P5743">
        <f t="shared" si="92"/>
        <v>5739</v>
      </c>
      <c r="Q5743">
        <v>336.75</v>
      </c>
      <c r="R5743">
        <v>38.910444963694864</v>
      </c>
      <c r="S5743">
        <v>205.91666666666666</v>
      </c>
      <c r="T5743">
        <v>44.342588462054778</v>
      </c>
      <c r="U5743">
        <v>6.595347404177701E-2</v>
      </c>
    </row>
    <row r="5744" spans="16:21" x14ac:dyDescent="0.3">
      <c r="P5744">
        <f t="shared" si="92"/>
        <v>5740</v>
      </c>
      <c r="Q5744">
        <v>320.16666666666669</v>
      </c>
      <c r="R5744">
        <v>48.678599616320803</v>
      </c>
      <c r="S5744">
        <v>194.83333333333334</v>
      </c>
      <c r="T5744">
        <v>50.484621120663782</v>
      </c>
      <c r="U5744">
        <v>-0.31216482862760048</v>
      </c>
    </row>
    <row r="5745" spans="16:21" x14ac:dyDescent="0.3">
      <c r="P5745">
        <f t="shared" si="92"/>
        <v>5741</v>
      </c>
      <c r="Q5745">
        <v>345.5</v>
      </c>
      <c r="R5745">
        <v>33.762539757978679</v>
      </c>
      <c r="S5745">
        <v>181.16666666666666</v>
      </c>
      <c r="T5745">
        <v>45.340797068290279</v>
      </c>
      <c r="U5745">
        <v>2.3754344305210867E-2</v>
      </c>
    </row>
    <row r="5746" spans="16:21" x14ac:dyDescent="0.3">
      <c r="P5746">
        <f t="shared" si="92"/>
        <v>5742</v>
      </c>
      <c r="Q5746">
        <v>316.66666666666669</v>
      </c>
      <c r="R5746">
        <v>52.477412168272885</v>
      </c>
      <c r="S5746">
        <v>184.33333333333334</v>
      </c>
      <c r="T5746">
        <v>47.685205125686416</v>
      </c>
      <c r="U5746">
        <v>-0.19685374672085298</v>
      </c>
    </row>
    <row r="5747" spans="16:21" x14ac:dyDescent="0.3">
      <c r="P5747">
        <f t="shared" si="92"/>
        <v>5743</v>
      </c>
      <c r="Q5747">
        <v>351.58333333333331</v>
      </c>
      <c r="R5747">
        <v>36.265331136282796</v>
      </c>
      <c r="S5747">
        <v>172.5</v>
      </c>
      <c r="T5747">
        <v>48.505857190840182</v>
      </c>
      <c r="U5747">
        <v>-0.35858083677073072</v>
      </c>
    </row>
    <row r="5748" spans="16:21" x14ac:dyDescent="0.3">
      <c r="P5748">
        <f t="shared" si="92"/>
        <v>5744</v>
      </c>
      <c r="Q5748">
        <v>317.08333333333331</v>
      </c>
      <c r="R5748">
        <v>40.493452519755635</v>
      </c>
      <c r="S5748">
        <v>181.16666666666666</v>
      </c>
      <c r="T5748">
        <v>41.452784385772389</v>
      </c>
      <c r="U5748">
        <v>4.8625549900410556E-2</v>
      </c>
    </row>
    <row r="5749" spans="16:21" x14ac:dyDescent="0.3">
      <c r="P5749">
        <f t="shared" si="92"/>
        <v>5745</v>
      </c>
      <c r="Q5749">
        <v>332.66666666666669</v>
      </c>
      <c r="R5749">
        <v>42.369228399293775</v>
      </c>
      <c r="S5749">
        <v>181.16666666666666</v>
      </c>
      <c r="T5749">
        <v>50.318681391404709</v>
      </c>
      <c r="U5749">
        <v>-0.32284931906217124</v>
      </c>
    </row>
    <row r="5750" spans="16:21" x14ac:dyDescent="0.3">
      <c r="P5750">
        <f t="shared" si="92"/>
        <v>5746</v>
      </c>
      <c r="Q5750">
        <v>307.58333333333331</v>
      </c>
      <c r="R5750">
        <v>37.259430370245312</v>
      </c>
      <c r="S5750">
        <v>175.83333333333334</v>
      </c>
      <c r="T5750">
        <v>39.540159868470994</v>
      </c>
      <c r="U5750">
        <v>-5.7068460540578014E-2</v>
      </c>
    </row>
    <row r="5751" spans="16:21" x14ac:dyDescent="0.3">
      <c r="P5751">
        <f t="shared" si="92"/>
        <v>5747</v>
      </c>
      <c r="Q5751">
        <v>296.5</v>
      </c>
      <c r="R5751">
        <v>43.864460661119601</v>
      </c>
      <c r="S5751">
        <v>178.41666666666666</v>
      </c>
      <c r="T5751">
        <v>53.798374989539909</v>
      </c>
      <c r="U5751">
        <v>-0.34796321392362328</v>
      </c>
    </row>
    <row r="5752" spans="16:21" x14ac:dyDescent="0.3">
      <c r="P5752">
        <f t="shared" si="92"/>
        <v>5748</v>
      </c>
      <c r="Q5752">
        <v>336.25</v>
      </c>
      <c r="R5752">
        <v>46.421243177900976</v>
      </c>
      <c r="S5752">
        <v>179.75</v>
      </c>
      <c r="T5752">
        <v>49.158602317582037</v>
      </c>
      <c r="U5752">
        <v>-4.0335370769279712E-3</v>
      </c>
    </row>
    <row r="5753" spans="16:21" x14ac:dyDescent="0.3">
      <c r="P5753">
        <f t="shared" si="92"/>
        <v>5749</v>
      </c>
      <c r="Q5753">
        <v>298.16666666666669</v>
      </c>
      <c r="R5753">
        <v>45.582758569308702</v>
      </c>
      <c r="S5753">
        <v>184.75</v>
      </c>
      <c r="T5753">
        <v>45.581345865486362</v>
      </c>
      <c r="U5753">
        <v>0.12953425502876673</v>
      </c>
    </row>
    <row r="5754" spans="16:21" x14ac:dyDescent="0.3">
      <c r="P5754">
        <f t="shared" si="92"/>
        <v>5750</v>
      </c>
      <c r="Q5754">
        <v>302.83333333333331</v>
      </c>
      <c r="R5754">
        <v>51.368248653199934</v>
      </c>
      <c r="S5754">
        <v>164.08333333333334</v>
      </c>
      <c r="T5754">
        <v>37.866892071458899</v>
      </c>
      <c r="U5754">
        <v>-0.2216150137107126</v>
      </c>
    </row>
    <row r="5755" spans="16:21" x14ac:dyDescent="0.3">
      <c r="P5755">
        <f t="shared" si="92"/>
        <v>5751</v>
      </c>
      <c r="Q5755">
        <v>319.75</v>
      </c>
      <c r="R5755">
        <v>45.537447127711175</v>
      </c>
      <c r="S5755">
        <v>180.83333333333334</v>
      </c>
      <c r="T5755">
        <v>46.357961625384348</v>
      </c>
      <c r="U5755">
        <v>0.48061570160465389</v>
      </c>
    </row>
    <row r="5756" spans="16:21" x14ac:dyDescent="0.3">
      <c r="P5756">
        <f t="shared" si="92"/>
        <v>5752</v>
      </c>
      <c r="Q5756">
        <v>321.83333333333331</v>
      </c>
      <c r="R5756">
        <v>42.445330256767555</v>
      </c>
      <c r="S5756">
        <v>182.33333333333334</v>
      </c>
      <c r="T5756">
        <v>35.085177738892796</v>
      </c>
      <c r="U5756">
        <v>-7.0833138542772817E-2</v>
      </c>
    </row>
    <row r="5757" spans="16:21" x14ac:dyDescent="0.3">
      <c r="P5757">
        <f t="shared" si="92"/>
        <v>5753</v>
      </c>
      <c r="Q5757">
        <v>327.25</v>
      </c>
      <c r="R5757">
        <v>51.895217856404038</v>
      </c>
      <c r="S5757">
        <v>192.16666666666666</v>
      </c>
      <c r="T5757">
        <v>43.615746392023773</v>
      </c>
      <c r="U5757">
        <v>-0.48805251792267318</v>
      </c>
    </row>
    <row r="5758" spans="16:21" x14ac:dyDescent="0.3">
      <c r="P5758">
        <f t="shared" si="92"/>
        <v>5754</v>
      </c>
      <c r="Q5758">
        <v>314.5</v>
      </c>
      <c r="R5758">
        <v>50.93935788580557</v>
      </c>
      <c r="S5758">
        <v>193.16666666666666</v>
      </c>
      <c r="T5758">
        <v>47.272581584857107</v>
      </c>
      <c r="U5758">
        <v>-0.45083912214124389</v>
      </c>
    </row>
    <row r="5759" spans="16:21" x14ac:dyDescent="0.3">
      <c r="P5759">
        <f t="shared" si="92"/>
        <v>5755</v>
      </c>
      <c r="Q5759">
        <v>351</v>
      </c>
      <c r="R5759">
        <v>43.884144993587171</v>
      </c>
      <c r="S5759">
        <v>197.41666666666666</v>
      </c>
      <c r="T5759">
        <v>52.416961747013538</v>
      </c>
      <c r="U5759">
        <v>-6.2245561280024495E-2</v>
      </c>
    </row>
    <row r="5760" spans="16:21" x14ac:dyDescent="0.3">
      <c r="P5760">
        <f t="shared" si="92"/>
        <v>5756</v>
      </c>
      <c r="Q5760">
        <v>321.58333333333331</v>
      </c>
      <c r="R5760">
        <v>52.416961747013588</v>
      </c>
      <c r="S5760">
        <v>183.66666666666666</v>
      </c>
      <c r="T5760">
        <v>46.823330108229641</v>
      </c>
      <c r="U5760">
        <v>-0.63359709532283459</v>
      </c>
    </row>
    <row r="5761" spans="16:21" x14ac:dyDescent="0.3">
      <c r="P5761">
        <f t="shared" si="92"/>
        <v>5757</v>
      </c>
      <c r="Q5761">
        <v>335.91666666666669</v>
      </c>
      <c r="R5761">
        <v>17.94668028726576</v>
      </c>
      <c r="S5761">
        <v>173.08333333333334</v>
      </c>
      <c r="T5761">
        <v>40.888892319938392</v>
      </c>
      <c r="U5761">
        <v>-0.82518598519167763</v>
      </c>
    </row>
    <row r="5762" spans="16:21" x14ac:dyDescent="0.3">
      <c r="P5762">
        <f t="shared" si="92"/>
        <v>5758</v>
      </c>
      <c r="Q5762">
        <v>307.5</v>
      </c>
      <c r="R5762">
        <v>46.292547996410825</v>
      </c>
      <c r="S5762">
        <v>166.08333333333334</v>
      </c>
      <c r="T5762">
        <v>31.580944580649614</v>
      </c>
      <c r="U5762">
        <v>-0.2748795990584611</v>
      </c>
    </row>
    <row r="5763" spans="16:21" x14ac:dyDescent="0.3">
      <c r="P5763">
        <f t="shared" si="92"/>
        <v>5759</v>
      </c>
      <c r="Q5763">
        <v>324.75</v>
      </c>
      <c r="R5763">
        <v>36.075993024825699</v>
      </c>
      <c r="S5763">
        <v>176.41666666666666</v>
      </c>
      <c r="T5763">
        <v>46.671888236015832</v>
      </c>
      <c r="U5763">
        <v>-0.30391043259999528</v>
      </c>
    </row>
    <row r="5764" spans="16:21" x14ac:dyDescent="0.3">
      <c r="P5764">
        <f t="shared" si="92"/>
        <v>5760</v>
      </c>
      <c r="Q5764">
        <v>318.91666666666669</v>
      </c>
      <c r="R5764">
        <v>50.328842866118343</v>
      </c>
      <c r="S5764">
        <v>186</v>
      </c>
      <c r="T5764">
        <v>47.506937292453308</v>
      </c>
      <c r="U5764">
        <v>-0.22463313752631245</v>
      </c>
    </row>
    <row r="5765" spans="16:21" x14ac:dyDescent="0.3">
      <c r="P5765">
        <f t="shared" si="92"/>
        <v>5761</v>
      </c>
      <c r="Q5765">
        <v>331.58333333333331</v>
      </c>
      <c r="R5765">
        <v>44.266667807594075</v>
      </c>
      <c r="S5765">
        <v>180.25</v>
      </c>
      <c r="T5765">
        <v>37.615579460933716</v>
      </c>
      <c r="U5765">
        <v>0.58097222911877966</v>
      </c>
    </row>
    <row r="5766" spans="16:21" x14ac:dyDescent="0.3">
      <c r="P5766">
        <f t="shared" ref="P5766:P5829" si="93">P5765+1</f>
        <v>5762</v>
      </c>
      <c r="Q5766">
        <v>323.08333333333331</v>
      </c>
      <c r="R5766">
        <v>41.746983197119924</v>
      </c>
      <c r="S5766">
        <v>166.58333333333334</v>
      </c>
      <c r="T5766">
        <v>43.639969863612095</v>
      </c>
      <c r="U5766">
        <v>3.1257992304973913E-2</v>
      </c>
    </row>
    <row r="5767" spans="16:21" x14ac:dyDescent="0.3">
      <c r="P5767">
        <f t="shared" si="93"/>
        <v>5763</v>
      </c>
      <c r="Q5767">
        <v>324.66666666666669</v>
      </c>
      <c r="R5767">
        <v>52.302152455851747</v>
      </c>
      <c r="S5767">
        <v>187.83333333333334</v>
      </c>
      <c r="T5767">
        <v>51.625985939664396</v>
      </c>
      <c r="U5767">
        <v>7.5528907576553492E-2</v>
      </c>
    </row>
    <row r="5768" spans="16:21" x14ac:dyDescent="0.3">
      <c r="P5768">
        <f t="shared" si="93"/>
        <v>5764</v>
      </c>
      <c r="Q5768">
        <v>328.66666666666669</v>
      </c>
      <c r="R5768">
        <v>38.015148495718421</v>
      </c>
      <c r="S5768">
        <v>183.75</v>
      </c>
      <c r="T5768">
        <v>52.360854566260578</v>
      </c>
      <c r="U5768">
        <v>0.12527652704628744</v>
      </c>
    </row>
    <row r="5769" spans="16:21" x14ac:dyDescent="0.3">
      <c r="P5769">
        <f t="shared" si="93"/>
        <v>5765</v>
      </c>
      <c r="Q5769">
        <v>330.33333333333331</v>
      </c>
      <c r="R5769">
        <v>51.015743262311368</v>
      </c>
      <c r="S5769">
        <v>188.75</v>
      </c>
      <c r="T5769">
        <v>52.437191867119381</v>
      </c>
      <c r="U5769">
        <v>-1.3253429654449325E-2</v>
      </c>
    </row>
    <row r="5770" spans="16:21" x14ac:dyDescent="0.3">
      <c r="P5770">
        <f t="shared" si="93"/>
        <v>5766</v>
      </c>
      <c r="Q5770">
        <v>333.41666666666669</v>
      </c>
      <c r="R5770">
        <v>41.238680724276271</v>
      </c>
      <c r="S5770">
        <v>174.41666666666666</v>
      </c>
      <c r="T5770">
        <v>49.946258997834761</v>
      </c>
      <c r="U5770">
        <v>0.26018200542745229</v>
      </c>
    </row>
    <row r="5771" spans="16:21" x14ac:dyDescent="0.3">
      <c r="P5771">
        <f t="shared" si="93"/>
        <v>5767</v>
      </c>
      <c r="Q5771">
        <v>309.16666666666669</v>
      </c>
      <c r="R5771">
        <v>44.271545003192557</v>
      </c>
      <c r="S5771">
        <v>176.83333333333334</v>
      </c>
      <c r="T5771">
        <v>52.594215605440077</v>
      </c>
      <c r="U5771">
        <v>0.24617996447410465</v>
      </c>
    </row>
    <row r="5772" spans="16:21" x14ac:dyDescent="0.3">
      <c r="P5772">
        <f t="shared" si="93"/>
        <v>5768</v>
      </c>
      <c r="Q5772">
        <v>299.41666666666669</v>
      </c>
      <c r="R5772">
        <v>44.363085254897911</v>
      </c>
      <c r="S5772">
        <v>186.58333333333334</v>
      </c>
      <c r="T5772">
        <v>42.00099205177581</v>
      </c>
      <c r="U5772">
        <v>0.19335670166799654</v>
      </c>
    </row>
    <row r="5773" spans="16:21" x14ac:dyDescent="0.3">
      <c r="P5773">
        <f t="shared" si="93"/>
        <v>5769</v>
      </c>
      <c r="Q5773">
        <v>322.75</v>
      </c>
      <c r="R5773">
        <v>55.777357739172594</v>
      </c>
      <c r="S5773">
        <v>187.75</v>
      </c>
      <c r="T5773">
        <v>44.82313728827598</v>
      </c>
      <c r="U5773">
        <v>0.35457443364515284</v>
      </c>
    </row>
    <row r="5774" spans="16:21" x14ac:dyDescent="0.3">
      <c r="P5774">
        <f t="shared" si="93"/>
        <v>5770</v>
      </c>
      <c r="Q5774">
        <v>329.25</v>
      </c>
      <c r="R5774">
        <v>53.833286424597262</v>
      </c>
      <c r="S5774">
        <v>182.16666666666666</v>
      </c>
      <c r="T5774">
        <v>42.297288400801861</v>
      </c>
      <c r="U5774">
        <v>0.26711757901462824</v>
      </c>
    </row>
    <row r="5775" spans="16:21" x14ac:dyDescent="0.3">
      <c r="P5775">
        <f t="shared" si="93"/>
        <v>5771</v>
      </c>
      <c r="Q5775">
        <v>315.75</v>
      </c>
      <c r="R5775">
        <v>36.717904970934079</v>
      </c>
      <c r="S5775">
        <v>167.16666666666666</v>
      </c>
      <c r="T5775">
        <v>45.534868424365129</v>
      </c>
      <c r="U5775">
        <v>-5.1953645505977919E-2</v>
      </c>
    </row>
    <row r="5776" spans="16:21" x14ac:dyDescent="0.3">
      <c r="P5776">
        <f t="shared" si="93"/>
        <v>5772</v>
      </c>
      <c r="Q5776">
        <v>316</v>
      </c>
      <c r="R5776">
        <v>48.124837662063861</v>
      </c>
      <c r="S5776">
        <v>174.66666666666666</v>
      </c>
      <c r="T5776">
        <v>38.21073940740493</v>
      </c>
      <c r="U5776">
        <v>0.22483972820306247</v>
      </c>
    </row>
    <row r="5777" spans="16:21" x14ac:dyDescent="0.3">
      <c r="P5777">
        <f t="shared" si="93"/>
        <v>5773</v>
      </c>
      <c r="Q5777">
        <v>326.33333333333331</v>
      </c>
      <c r="R5777">
        <v>47.252384900530529</v>
      </c>
      <c r="S5777">
        <v>182.75</v>
      </c>
      <c r="T5777">
        <v>39.781505524781004</v>
      </c>
      <c r="U5777">
        <v>0.16950807400222925</v>
      </c>
    </row>
    <row r="5778" spans="16:21" x14ac:dyDescent="0.3">
      <c r="P5778">
        <f t="shared" si="93"/>
        <v>5774</v>
      </c>
      <c r="Q5778">
        <v>306.5</v>
      </c>
      <c r="R5778">
        <v>35.872248073102163</v>
      </c>
      <c r="S5778">
        <v>187.83333333333334</v>
      </c>
      <c r="T5778">
        <v>40.958589582724429</v>
      </c>
      <c r="U5778">
        <v>-0.22868395255137175</v>
      </c>
    </row>
    <row r="5779" spans="16:21" x14ac:dyDescent="0.3">
      <c r="P5779">
        <f t="shared" si="93"/>
        <v>5775</v>
      </c>
      <c r="Q5779">
        <v>337.16666666666669</v>
      </c>
      <c r="R5779">
        <v>47.1262006518539</v>
      </c>
      <c r="S5779">
        <v>193.58333333333334</v>
      </c>
      <c r="T5779">
        <v>42.970303346578454</v>
      </c>
      <c r="U5779">
        <v>0.49192756392203524</v>
      </c>
    </row>
    <row r="5780" spans="16:21" x14ac:dyDescent="0.3">
      <c r="P5780">
        <f t="shared" si="93"/>
        <v>5776</v>
      </c>
      <c r="Q5780">
        <v>304.5</v>
      </c>
      <c r="R5780">
        <v>34.893343986288478</v>
      </c>
      <c r="S5780">
        <v>170.91666666666666</v>
      </c>
      <c r="T5780">
        <v>43.191872832604524</v>
      </c>
      <c r="U5780">
        <v>-0.25663224030513981</v>
      </c>
    </row>
    <row r="5781" spans="16:21" x14ac:dyDescent="0.3">
      <c r="P5781">
        <f t="shared" si="93"/>
        <v>5777</v>
      </c>
      <c r="Q5781">
        <v>330.41666666666669</v>
      </c>
      <c r="R5781">
        <v>42.685868075199551</v>
      </c>
      <c r="S5781">
        <v>184.91666666666666</v>
      </c>
      <c r="T5781">
        <v>48.104920053289092</v>
      </c>
      <c r="U5781">
        <v>0.2233730309992232</v>
      </c>
    </row>
    <row r="5782" spans="16:21" x14ac:dyDescent="0.3">
      <c r="P5782">
        <f t="shared" si="93"/>
        <v>5778</v>
      </c>
      <c r="Q5782">
        <v>322.75</v>
      </c>
      <c r="R5782">
        <v>46.246621498224059</v>
      </c>
      <c r="S5782">
        <v>172.41666666666666</v>
      </c>
      <c r="T5782">
        <v>39.903197259306843</v>
      </c>
      <c r="U5782">
        <v>8.1394557975316972E-2</v>
      </c>
    </row>
    <row r="5783" spans="16:21" x14ac:dyDescent="0.3">
      <c r="P5783">
        <f t="shared" si="93"/>
        <v>5779</v>
      </c>
      <c r="Q5783">
        <v>317.16666666666669</v>
      </c>
      <c r="R5783">
        <v>47.185963500973031</v>
      </c>
      <c r="S5783">
        <v>205.58333333333334</v>
      </c>
      <c r="T5783">
        <v>47.034722828088967</v>
      </c>
      <c r="U5783">
        <v>-0.20579742485075059</v>
      </c>
    </row>
    <row r="5784" spans="16:21" x14ac:dyDescent="0.3">
      <c r="P5784">
        <f t="shared" si="93"/>
        <v>5780</v>
      </c>
      <c r="Q5784">
        <v>299.66666666666669</v>
      </c>
      <c r="R5784">
        <v>45.51789524877875</v>
      </c>
      <c r="S5784">
        <v>180.16666666666666</v>
      </c>
      <c r="T5784">
        <v>38.905090420227303</v>
      </c>
      <c r="U5784">
        <v>-0.23159204157544239</v>
      </c>
    </row>
    <row r="5785" spans="16:21" x14ac:dyDescent="0.3">
      <c r="P5785">
        <f t="shared" si="93"/>
        <v>5781</v>
      </c>
      <c r="Q5785">
        <v>320.08333333333331</v>
      </c>
      <c r="R5785">
        <v>51.757227573167143</v>
      </c>
      <c r="S5785">
        <v>163.58333333333334</v>
      </c>
      <c r="T5785">
        <v>45.578021683768398</v>
      </c>
      <c r="U5785">
        <v>-0.43738185007120711</v>
      </c>
    </row>
    <row r="5786" spans="16:21" x14ac:dyDescent="0.3">
      <c r="P5786">
        <f t="shared" si="93"/>
        <v>5782</v>
      </c>
      <c r="Q5786">
        <v>318.75</v>
      </c>
      <c r="R5786">
        <v>48.191144037430398</v>
      </c>
      <c r="S5786">
        <v>166.83333333333334</v>
      </c>
      <c r="T5786">
        <v>30.468563033614419</v>
      </c>
      <c r="U5786">
        <v>0.4093436976956541</v>
      </c>
    </row>
    <row r="5787" spans="16:21" x14ac:dyDescent="0.3">
      <c r="P5787">
        <f t="shared" si="93"/>
        <v>5783</v>
      </c>
      <c r="Q5787">
        <v>310.41666666666669</v>
      </c>
      <c r="R5787">
        <v>47.348722423646471</v>
      </c>
      <c r="S5787">
        <v>194</v>
      </c>
      <c r="T5787">
        <v>38.584028725980296</v>
      </c>
      <c r="U5787">
        <v>0.79588179182577645</v>
      </c>
    </row>
    <row r="5788" spans="16:21" x14ac:dyDescent="0.3">
      <c r="P5788">
        <f t="shared" si="93"/>
        <v>5784</v>
      </c>
      <c r="Q5788">
        <v>338.5</v>
      </c>
      <c r="R5788">
        <v>47.194953505259825</v>
      </c>
      <c r="S5788">
        <v>191.25</v>
      </c>
      <c r="T5788">
        <v>42.060832568598023</v>
      </c>
      <c r="U5788">
        <v>0.13081818388289096</v>
      </c>
    </row>
    <row r="5789" spans="16:21" x14ac:dyDescent="0.3">
      <c r="P5789">
        <f t="shared" si="93"/>
        <v>5785</v>
      </c>
      <c r="Q5789">
        <v>299.16666666666669</v>
      </c>
      <c r="R5789">
        <v>40.246588411788217</v>
      </c>
      <c r="S5789">
        <v>180.25</v>
      </c>
      <c r="T5789">
        <v>47.246211969368986</v>
      </c>
      <c r="U5789">
        <v>0.23514942662583058</v>
      </c>
    </row>
    <row r="5790" spans="16:21" x14ac:dyDescent="0.3">
      <c r="P5790">
        <f t="shared" si="93"/>
        <v>5786</v>
      </c>
      <c r="Q5790">
        <v>308.16666666666669</v>
      </c>
      <c r="R5790">
        <v>53.270891477315132</v>
      </c>
      <c r="S5790">
        <v>176</v>
      </c>
      <c r="T5790">
        <v>36.229069192368918</v>
      </c>
      <c r="U5790">
        <v>0.17480390423850581</v>
      </c>
    </row>
    <row r="5791" spans="16:21" x14ac:dyDescent="0.3">
      <c r="P5791">
        <f t="shared" si="93"/>
        <v>5787</v>
      </c>
      <c r="Q5791">
        <v>320</v>
      </c>
      <c r="R5791">
        <v>52.096065110524421</v>
      </c>
      <c r="S5791">
        <v>183.25</v>
      </c>
      <c r="T5791">
        <v>37.309820788536726</v>
      </c>
      <c r="U5791">
        <v>-0.28030026470462305</v>
      </c>
    </row>
    <row r="5792" spans="16:21" x14ac:dyDescent="0.3">
      <c r="P5792">
        <f t="shared" si="93"/>
        <v>5788</v>
      </c>
      <c r="Q5792">
        <v>316.41666666666669</v>
      </c>
      <c r="R5792">
        <v>49.787655157283851</v>
      </c>
      <c r="S5792">
        <v>182.91666666666666</v>
      </c>
      <c r="T5792">
        <v>54.656711029900642</v>
      </c>
      <c r="U5792">
        <v>-8.2101369342055835E-2</v>
      </c>
    </row>
    <row r="5793" spans="16:21" x14ac:dyDescent="0.3">
      <c r="P5793">
        <f t="shared" si="93"/>
        <v>5789</v>
      </c>
      <c r="Q5793">
        <v>341.58333333333331</v>
      </c>
      <c r="R5793">
        <v>41.992333355102659</v>
      </c>
      <c r="S5793">
        <v>167.33333333333334</v>
      </c>
      <c r="T5793">
        <v>45.561812824763564</v>
      </c>
      <c r="U5793">
        <v>-0.24776223067653513</v>
      </c>
    </row>
    <row r="5794" spans="16:21" x14ac:dyDescent="0.3">
      <c r="P5794">
        <f t="shared" si="93"/>
        <v>5790</v>
      </c>
      <c r="Q5794">
        <v>340.16666666666669</v>
      </c>
      <c r="R5794">
        <v>31.842890838768032</v>
      </c>
      <c r="S5794">
        <v>173.16666666666666</v>
      </c>
      <c r="T5794">
        <v>42.170289699423869</v>
      </c>
      <c r="U5794">
        <v>3.7483196531718797E-2</v>
      </c>
    </row>
    <row r="5795" spans="16:21" x14ac:dyDescent="0.3">
      <c r="P5795">
        <f t="shared" si="93"/>
        <v>5791</v>
      </c>
      <c r="Q5795">
        <v>298</v>
      </c>
      <c r="R5795">
        <v>52.55473337388365</v>
      </c>
      <c r="S5795">
        <v>176.75</v>
      </c>
      <c r="T5795">
        <v>43.348744345870458</v>
      </c>
      <c r="U5795">
        <v>-8.4557067390960014E-2</v>
      </c>
    </row>
    <row r="5796" spans="16:21" x14ac:dyDescent="0.3">
      <c r="P5796">
        <f t="shared" si="93"/>
        <v>5792</v>
      </c>
      <c r="Q5796">
        <v>306.5</v>
      </c>
      <c r="R5796">
        <v>52.812705082979967</v>
      </c>
      <c r="S5796">
        <v>174.16666666666666</v>
      </c>
      <c r="T5796">
        <v>55.980245433437325</v>
      </c>
      <c r="U5796">
        <v>5.7624038301171417E-2</v>
      </c>
    </row>
    <row r="5797" spans="16:21" x14ac:dyDescent="0.3">
      <c r="P5797">
        <f t="shared" si="93"/>
        <v>5793</v>
      </c>
      <c r="Q5797">
        <v>321.83333333333331</v>
      </c>
      <c r="R5797">
        <v>42.312330748061378</v>
      </c>
      <c r="S5797">
        <v>193.66666666666666</v>
      </c>
      <c r="T5797">
        <v>53.47443456003208</v>
      </c>
      <c r="U5797">
        <v>-0.38835238695121693</v>
      </c>
    </row>
    <row r="5798" spans="16:21" x14ac:dyDescent="0.3">
      <c r="P5798">
        <f t="shared" si="93"/>
        <v>5794</v>
      </c>
      <c r="Q5798">
        <v>311.16666666666669</v>
      </c>
      <c r="R5798">
        <v>45.232396542408672</v>
      </c>
      <c r="S5798">
        <v>185.41666666666666</v>
      </c>
      <c r="T5798">
        <v>41.799213418726481</v>
      </c>
      <c r="U5798">
        <v>-0.35941079794433273</v>
      </c>
    </row>
    <row r="5799" spans="16:21" x14ac:dyDescent="0.3">
      <c r="P5799">
        <f t="shared" si="93"/>
        <v>5795</v>
      </c>
      <c r="Q5799">
        <v>318</v>
      </c>
      <c r="R5799">
        <v>38.931174701469821</v>
      </c>
      <c r="S5799">
        <v>186.58333333333334</v>
      </c>
      <c r="T5799">
        <v>31.638464315488292</v>
      </c>
      <c r="U5799">
        <v>0.21263642871512065</v>
      </c>
    </row>
    <row r="5800" spans="16:21" x14ac:dyDescent="0.3">
      <c r="P5800">
        <f t="shared" si="93"/>
        <v>5796</v>
      </c>
      <c r="Q5800">
        <v>332.08333333333331</v>
      </c>
      <c r="R5800">
        <v>36.97286064456511</v>
      </c>
      <c r="S5800">
        <v>187.41666666666666</v>
      </c>
      <c r="T5800">
        <v>46.47865264306995</v>
      </c>
      <c r="U5800">
        <v>7.8431377866948329E-2</v>
      </c>
    </row>
    <row r="5801" spans="16:21" x14ac:dyDescent="0.3">
      <c r="P5801">
        <f t="shared" si="93"/>
        <v>5797</v>
      </c>
      <c r="Q5801">
        <v>325.91666666666669</v>
      </c>
      <c r="R5801">
        <v>52.750628317383999</v>
      </c>
      <c r="S5801">
        <v>187.75</v>
      </c>
      <c r="T5801">
        <v>37.801214506703595</v>
      </c>
      <c r="U5801">
        <v>-0.1715682789723616</v>
      </c>
    </row>
    <row r="5802" spans="16:21" x14ac:dyDescent="0.3">
      <c r="P5802">
        <f t="shared" si="93"/>
        <v>5798</v>
      </c>
      <c r="Q5802">
        <v>343.58333333333331</v>
      </c>
      <c r="R5802">
        <v>41.996662926591014</v>
      </c>
      <c r="S5802">
        <v>200.91666666666666</v>
      </c>
      <c r="T5802">
        <v>39.368788591364059</v>
      </c>
      <c r="U5802">
        <v>0.43446480959872263</v>
      </c>
    </row>
    <row r="5803" spans="16:21" x14ac:dyDescent="0.3">
      <c r="P5803">
        <f t="shared" si="93"/>
        <v>5799</v>
      </c>
      <c r="Q5803">
        <v>328.58333333333331</v>
      </c>
      <c r="R5803">
        <v>39.601327648390253</v>
      </c>
      <c r="S5803">
        <v>175.16666666666666</v>
      </c>
      <c r="T5803">
        <v>34.540709402972716</v>
      </c>
      <c r="U5803">
        <v>-0.26645288488942515</v>
      </c>
    </row>
    <row r="5804" spans="16:21" x14ac:dyDescent="0.3">
      <c r="P5804">
        <f t="shared" si="93"/>
        <v>5800</v>
      </c>
      <c r="Q5804">
        <v>307.75</v>
      </c>
      <c r="R5804">
        <v>40.384796869389085</v>
      </c>
      <c r="S5804">
        <v>179.25</v>
      </c>
      <c r="T5804">
        <v>44.898116988253626</v>
      </c>
      <c r="U5804">
        <v>0.13781501198851223</v>
      </c>
    </row>
    <row r="5805" spans="16:21" x14ac:dyDescent="0.3">
      <c r="P5805">
        <f t="shared" si="93"/>
        <v>5801</v>
      </c>
      <c r="Q5805">
        <v>326.75</v>
      </c>
      <c r="R5805">
        <v>42.604150459358259</v>
      </c>
      <c r="S5805">
        <v>169.41666666666666</v>
      </c>
      <c r="T5805">
        <v>47.532684130039009</v>
      </c>
      <c r="U5805">
        <v>0.43846544202315041</v>
      </c>
    </row>
    <row r="5806" spans="16:21" x14ac:dyDescent="0.3">
      <c r="P5806">
        <f t="shared" si="93"/>
        <v>5802</v>
      </c>
      <c r="Q5806">
        <v>339.33333333333331</v>
      </c>
      <c r="R5806">
        <v>46.431441802713763</v>
      </c>
      <c r="S5806">
        <v>182.66666666666666</v>
      </c>
      <c r="T5806">
        <v>43.855824394638113</v>
      </c>
      <c r="U5806">
        <v>5.0864955580732216E-2</v>
      </c>
    </row>
    <row r="5807" spans="16:21" x14ac:dyDescent="0.3">
      <c r="P5807">
        <f t="shared" si="93"/>
        <v>5803</v>
      </c>
      <c r="Q5807">
        <v>316.5</v>
      </c>
      <c r="R5807">
        <v>37.454214473383125</v>
      </c>
      <c r="S5807">
        <v>188.91666666666666</v>
      </c>
      <c r="T5807">
        <v>46.625116784320412</v>
      </c>
      <c r="U5807">
        <v>-0.61909863897838013</v>
      </c>
    </row>
    <row r="5808" spans="16:21" x14ac:dyDescent="0.3">
      <c r="P5808">
        <f t="shared" si="93"/>
        <v>5804</v>
      </c>
      <c r="Q5808">
        <v>334.08333333333331</v>
      </c>
      <c r="R5808">
        <v>33.019163398171543</v>
      </c>
      <c r="S5808">
        <v>168.33333333333334</v>
      </c>
      <c r="T5808">
        <v>37.596743895118806</v>
      </c>
      <c r="U5808">
        <v>-7.8234406906528248E-2</v>
      </c>
    </row>
    <row r="5809" spans="16:21" x14ac:dyDescent="0.3">
      <c r="P5809">
        <f t="shared" si="93"/>
        <v>5805</v>
      </c>
      <c r="Q5809">
        <v>316.5</v>
      </c>
      <c r="R5809">
        <v>48.789902084904263</v>
      </c>
      <c r="S5809">
        <v>171.41666666666666</v>
      </c>
      <c r="T5809">
        <v>45.625866533904855</v>
      </c>
      <c r="U5809">
        <v>-0.28997140598427307</v>
      </c>
    </row>
    <row r="5810" spans="16:21" x14ac:dyDescent="0.3">
      <c r="P5810">
        <f t="shared" si="93"/>
        <v>5806</v>
      </c>
      <c r="Q5810">
        <v>300.08333333333331</v>
      </c>
      <c r="R5810">
        <v>48.732028544486155</v>
      </c>
      <c r="S5810">
        <v>171.83333333333334</v>
      </c>
      <c r="T5810">
        <v>42.727111540637317</v>
      </c>
      <c r="U5810">
        <v>-0.18336707048327902</v>
      </c>
    </row>
    <row r="5811" spans="16:21" x14ac:dyDescent="0.3">
      <c r="P5811">
        <f t="shared" si="93"/>
        <v>5807</v>
      </c>
      <c r="Q5811">
        <v>343.58333333333331</v>
      </c>
      <c r="R5811">
        <v>45.88217783000551</v>
      </c>
      <c r="S5811">
        <v>182.33333333333334</v>
      </c>
      <c r="T5811">
        <v>43.880692240610259</v>
      </c>
      <c r="U5811">
        <v>-0.14369295920092554</v>
      </c>
    </row>
    <row r="5812" spans="16:21" x14ac:dyDescent="0.3">
      <c r="P5812">
        <f t="shared" si="93"/>
        <v>5808</v>
      </c>
      <c r="Q5812">
        <v>325.08333333333331</v>
      </c>
      <c r="R5812">
        <v>40.186968338535209</v>
      </c>
      <c r="S5812">
        <v>182.58333333333334</v>
      </c>
      <c r="T5812">
        <v>26.633739140534932</v>
      </c>
      <c r="U5812">
        <v>-0.25128914849472783</v>
      </c>
    </row>
    <row r="5813" spans="16:21" x14ac:dyDescent="0.3">
      <c r="P5813">
        <f t="shared" si="93"/>
        <v>5809</v>
      </c>
      <c r="Q5813">
        <v>332.33333333333331</v>
      </c>
      <c r="R5813">
        <v>43.208444741389435</v>
      </c>
      <c r="S5813">
        <v>170.91666666666666</v>
      </c>
      <c r="T5813">
        <v>31.005742381147115</v>
      </c>
      <c r="U5813">
        <v>0.23175528300205991</v>
      </c>
    </row>
    <row r="5814" spans="16:21" x14ac:dyDescent="0.3">
      <c r="P5814">
        <f t="shared" si="93"/>
        <v>5810</v>
      </c>
      <c r="Q5814">
        <v>317.08333333333331</v>
      </c>
      <c r="R5814">
        <v>40.750813340089238</v>
      </c>
      <c r="S5814">
        <v>202.16666666666666</v>
      </c>
      <c r="T5814">
        <v>42.61846235299128</v>
      </c>
      <c r="U5814">
        <v>-0.50272785027350342</v>
      </c>
    </row>
    <row r="5815" spans="16:21" x14ac:dyDescent="0.3">
      <c r="P5815">
        <f t="shared" si="93"/>
        <v>5811</v>
      </c>
      <c r="Q5815">
        <v>324.41666666666669</v>
      </c>
      <c r="R5815">
        <v>41.729558595869037</v>
      </c>
      <c r="S5815">
        <v>180.08333333333334</v>
      </c>
      <c r="T5815">
        <v>43.103381713637233</v>
      </c>
      <c r="U5815">
        <v>0.43484206461798625</v>
      </c>
    </row>
    <row r="5816" spans="16:21" x14ac:dyDescent="0.3">
      <c r="P5816">
        <f t="shared" si="93"/>
        <v>5812</v>
      </c>
      <c r="Q5816">
        <v>333.16666666666669</v>
      </c>
      <c r="R5816">
        <v>44.216067283970574</v>
      </c>
      <c r="S5816">
        <v>206.33333333333334</v>
      </c>
      <c r="T5816">
        <v>31.528726679975641</v>
      </c>
      <c r="U5816">
        <v>0.15385445434004569</v>
      </c>
    </row>
    <row r="5817" spans="16:21" x14ac:dyDescent="0.3">
      <c r="P5817">
        <f t="shared" si="93"/>
        <v>5813</v>
      </c>
      <c r="Q5817">
        <v>309.5</v>
      </c>
      <c r="R5817">
        <v>45.812860441345308</v>
      </c>
      <c r="S5817">
        <v>175.41666666666666</v>
      </c>
      <c r="T5817">
        <v>47.111971714075821</v>
      </c>
      <c r="U5817">
        <v>0.46443646111796516</v>
      </c>
    </row>
    <row r="5818" spans="16:21" x14ac:dyDescent="0.3">
      <c r="P5818">
        <f t="shared" si="93"/>
        <v>5814</v>
      </c>
      <c r="Q5818">
        <v>327.83333333333331</v>
      </c>
      <c r="R5818">
        <v>49.901417967343598</v>
      </c>
      <c r="S5818">
        <v>187.41666666666666</v>
      </c>
      <c r="T5818">
        <v>46.333687594023935</v>
      </c>
      <c r="U5818">
        <v>0.40013839371780729</v>
      </c>
    </row>
    <row r="5819" spans="16:21" x14ac:dyDescent="0.3">
      <c r="P5819">
        <f t="shared" si="93"/>
        <v>5815</v>
      </c>
      <c r="Q5819">
        <v>312.41666666666669</v>
      </c>
      <c r="R5819">
        <v>43.439526059136874</v>
      </c>
      <c r="S5819">
        <v>168.66666666666666</v>
      </c>
      <c r="T5819">
        <v>49.865880726264749</v>
      </c>
      <c r="U5819">
        <v>9.9786022515836625E-2</v>
      </c>
    </row>
    <row r="5820" spans="16:21" x14ac:dyDescent="0.3">
      <c r="P5820">
        <f t="shared" si="93"/>
        <v>5816</v>
      </c>
      <c r="Q5820">
        <v>323.25</v>
      </c>
      <c r="R5820">
        <v>44.04362506754989</v>
      </c>
      <c r="S5820">
        <v>173</v>
      </c>
      <c r="T5820">
        <v>48.013255745395227</v>
      </c>
      <c r="U5820">
        <v>-0.38028573673466159</v>
      </c>
    </row>
    <row r="5821" spans="16:21" x14ac:dyDescent="0.3">
      <c r="P5821">
        <f t="shared" si="93"/>
        <v>5817</v>
      </c>
      <c r="Q5821">
        <v>316.16666666666669</v>
      </c>
      <c r="R5821">
        <v>45.155958699385543</v>
      </c>
      <c r="S5821">
        <v>193.16666666666666</v>
      </c>
      <c r="T5821">
        <v>40.834106362503441</v>
      </c>
      <c r="U5821">
        <v>-2.9745858806867868E-2</v>
      </c>
    </row>
    <row r="5822" spans="16:21" x14ac:dyDescent="0.3">
      <c r="P5822">
        <f t="shared" si="93"/>
        <v>5818</v>
      </c>
      <c r="Q5822">
        <v>341.16666666666669</v>
      </c>
      <c r="R5822">
        <v>51.29386518932467</v>
      </c>
      <c r="S5822">
        <v>180.66666666666666</v>
      </c>
      <c r="T5822">
        <v>45.499916749840608</v>
      </c>
      <c r="U5822">
        <v>-0.36374803745584183</v>
      </c>
    </row>
    <row r="5823" spans="16:21" x14ac:dyDescent="0.3">
      <c r="P5823">
        <f t="shared" si="93"/>
        <v>5819</v>
      </c>
      <c r="Q5823">
        <v>319.16666666666669</v>
      </c>
      <c r="R5823">
        <v>55.093034262440398</v>
      </c>
      <c r="S5823">
        <v>193.41666666666666</v>
      </c>
      <c r="T5823">
        <v>39.516298900426904</v>
      </c>
      <c r="U5823">
        <v>-0.46821974925197768</v>
      </c>
    </row>
    <row r="5824" spans="16:21" x14ac:dyDescent="0.3">
      <c r="P5824">
        <f t="shared" si="93"/>
        <v>5820</v>
      </c>
      <c r="Q5824">
        <v>325.16666666666669</v>
      </c>
      <c r="R5824">
        <v>47.623205446186674</v>
      </c>
      <c r="S5824">
        <v>195.66666666666666</v>
      </c>
      <c r="T5824">
        <v>48.080109917688119</v>
      </c>
      <c r="U5824">
        <v>-0.11864577524418202</v>
      </c>
    </row>
    <row r="5825" spans="16:21" x14ac:dyDescent="0.3">
      <c r="P5825">
        <f t="shared" si="93"/>
        <v>5821</v>
      </c>
      <c r="Q5825">
        <v>300.5</v>
      </c>
      <c r="R5825">
        <v>53.647841607010704</v>
      </c>
      <c r="S5825">
        <v>187.41666666666666</v>
      </c>
      <c r="T5825">
        <v>43.177136907339666</v>
      </c>
      <c r="U5825">
        <v>-0.12207631915234383</v>
      </c>
    </row>
    <row r="5826" spans="16:21" x14ac:dyDescent="0.3">
      <c r="P5826">
        <f t="shared" si="93"/>
        <v>5822</v>
      </c>
      <c r="Q5826">
        <v>344.08333333333331</v>
      </c>
      <c r="R5826">
        <v>44.209127674010681</v>
      </c>
      <c r="S5826">
        <v>207.16666666666666</v>
      </c>
      <c r="T5826">
        <v>38.781048167496692</v>
      </c>
      <c r="U5826">
        <v>-0.34996992848274422</v>
      </c>
    </row>
    <row r="5827" spans="16:21" x14ac:dyDescent="0.3">
      <c r="P5827">
        <f t="shared" si="93"/>
        <v>5823</v>
      </c>
      <c r="Q5827">
        <v>316.75</v>
      </c>
      <c r="R5827">
        <v>50.391422430265393</v>
      </c>
      <c r="S5827">
        <v>204.91666666666666</v>
      </c>
      <c r="T5827">
        <v>38.241953005788965</v>
      </c>
      <c r="U5827">
        <v>5.4805395340433778E-2</v>
      </c>
    </row>
    <row r="5828" spans="16:21" x14ac:dyDescent="0.3">
      <c r="P5828">
        <f t="shared" si="93"/>
        <v>5824</v>
      </c>
      <c r="Q5828">
        <v>305.75</v>
      </c>
      <c r="R5828">
        <v>45.651097766348705</v>
      </c>
      <c r="S5828">
        <v>192.08333333333334</v>
      </c>
      <c r="T5828">
        <v>50.864272750372088</v>
      </c>
      <c r="U5828">
        <v>-0.36417314184672395</v>
      </c>
    </row>
    <row r="5829" spans="16:21" x14ac:dyDescent="0.3">
      <c r="P5829">
        <f t="shared" si="93"/>
        <v>5825</v>
      </c>
      <c r="Q5829">
        <v>315.83333333333331</v>
      </c>
      <c r="R5829">
        <v>50.886385629402383</v>
      </c>
      <c r="S5829">
        <v>182.58333333333334</v>
      </c>
      <c r="T5829">
        <v>57.959952213628185</v>
      </c>
      <c r="U5829">
        <v>0.33132368885950336</v>
      </c>
    </row>
    <row r="5830" spans="16:21" x14ac:dyDescent="0.3">
      <c r="P5830">
        <f t="shared" ref="P5830:P5893" si="94">P5829+1</f>
        <v>5826</v>
      </c>
      <c r="Q5830">
        <v>323.66666666666669</v>
      </c>
      <c r="R5830">
        <v>44.325927838996058</v>
      </c>
      <c r="S5830">
        <v>205.41666666666666</v>
      </c>
      <c r="T5830">
        <v>31.134483464577702</v>
      </c>
      <c r="U5830">
        <v>0.30576077034577903</v>
      </c>
    </row>
    <row r="5831" spans="16:21" x14ac:dyDescent="0.3">
      <c r="P5831">
        <f t="shared" si="94"/>
        <v>5827</v>
      </c>
      <c r="Q5831">
        <v>324.58333333333331</v>
      </c>
      <c r="R5831">
        <v>44.795410343904599</v>
      </c>
      <c r="S5831">
        <v>191.5</v>
      </c>
      <c r="T5831">
        <v>46.650538338509314</v>
      </c>
      <c r="U5831">
        <v>-0.39924687819426624</v>
      </c>
    </row>
    <row r="5832" spans="16:21" x14ac:dyDescent="0.3">
      <c r="P5832">
        <f t="shared" si="94"/>
        <v>5828</v>
      </c>
      <c r="Q5832">
        <v>313</v>
      </c>
      <c r="R5832">
        <v>45.329099624052454</v>
      </c>
      <c r="S5832">
        <v>175.75</v>
      </c>
      <c r="T5832">
        <v>47.755294804012905</v>
      </c>
      <c r="U5832">
        <v>-0.23836971570316842</v>
      </c>
    </row>
    <row r="5833" spans="16:21" x14ac:dyDescent="0.3">
      <c r="P5833">
        <f t="shared" si="94"/>
        <v>5829</v>
      </c>
      <c r="Q5833">
        <v>349.83333333333331</v>
      </c>
      <c r="R5833">
        <v>39.061334831107423</v>
      </c>
      <c r="S5833">
        <v>193.08333333333334</v>
      </c>
      <c r="T5833">
        <v>45.19545096443656</v>
      </c>
      <c r="U5833">
        <v>-0.16647492421319637</v>
      </c>
    </row>
    <row r="5834" spans="16:21" x14ac:dyDescent="0.3">
      <c r="P5834">
        <f t="shared" si="94"/>
        <v>5830</v>
      </c>
      <c r="Q5834">
        <v>321.25</v>
      </c>
      <c r="R5834">
        <v>43.907185164741648</v>
      </c>
      <c r="S5834">
        <v>210</v>
      </c>
      <c r="T5834">
        <v>27.905685311908623</v>
      </c>
      <c r="U5834">
        <v>0.58993040453666501</v>
      </c>
    </row>
    <row r="5835" spans="16:21" x14ac:dyDescent="0.3">
      <c r="P5835">
        <f t="shared" si="94"/>
        <v>5831</v>
      </c>
      <c r="Q5835">
        <v>335.75</v>
      </c>
      <c r="R5835">
        <v>48.639910660803118</v>
      </c>
      <c r="S5835">
        <v>190.08333333333334</v>
      </c>
      <c r="T5835">
        <v>43.305381427786344</v>
      </c>
      <c r="U5835">
        <v>-4.3709408555054313E-2</v>
      </c>
    </row>
    <row r="5836" spans="16:21" x14ac:dyDescent="0.3">
      <c r="P5836">
        <f t="shared" si="94"/>
        <v>5832</v>
      </c>
      <c r="Q5836">
        <v>341.75</v>
      </c>
      <c r="R5836">
        <v>49.499540861047848</v>
      </c>
      <c r="S5836">
        <v>184.66666666666666</v>
      </c>
      <c r="T5836">
        <v>48.400475830368265</v>
      </c>
      <c r="U5836">
        <v>0.47571860736184751</v>
      </c>
    </row>
    <row r="5837" spans="16:21" x14ac:dyDescent="0.3">
      <c r="P5837">
        <f t="shared" si="94"/>
        <v>5833</v>
      </c>
      <c r="Q5837">
        <v>340.33333333333331</v>
      </c>
      <c r="R5837">
        <v>53.725452463653106</v>
      </c>
      <c r="S5837">
        <v>191.75</v>
      </c>
      <c r="T5837">
        <v>30.966624261966594</v>
      </c>
      <c r="U5837">
        <v>0.21644034173905527</v>
      </c>
    </row>
    <row r="5838" spans="16:21" x14ac:dyDescent="0.3">
      <c r="P5838">
        <f t="shared" si="94"/>
        <v>5834</v>
      </c>
      <c r="Q5838">
        <v>308.5</v>
      </c>
      <c r="R5838">
        <v>50.009999000199947</v>
      </c>
      <c r="S5838">
        <v>178.41666666666666</v>
      </c>
      <c r="T5838">
        <v>41.890459606700517</v>
      </c>
      <c r="U5838">
        <v>-0.42884679299809753</v>
      </c>
    </row>
    <row r="5839" spans="16:21" x14ac:dyDescent="0.3">
      <c r="P5839">
        <f t="shared" si="94"/>
        <v>5835</v>
      </c>
      <c r="Q5839">
        <v>321.91666666666669</v>
      </c>
      <c r="R5839">
        <v>48.284118099081688</v>
      </c>
      <c r="S5839">
        <v>193.5</v>
      </c>
      <c r="T5839">
        <v>37.252211648803787</v>
      </c>
      <c r="U5839">
        <v>-0.33046774553137509</v>
      </c>
    </row>
    <row r="5840" spans="16:21" x14ac:dyDescent="0.3">
      <c r="P5840">
        <f t="shared" si="94"/>
        <v>5836</v>
      </c>
      <c r="Q5840">
        <v>327.5</v>
      </c>
      <c r="R5840">
        <v>45.717512061472782</v>
      </c>
      <c r="S5840">
        <v>204.25</v>
      </c>
      <c r="T5840">
        <v>38.912781260847261</v>
      </c>
      <c r="U5840">
        <v>8.3780678837058004E-2</v>
      </c>
    </row>
    <row r="5841" spans="16:21" x14ac:dyDescent="0.3">
      <c r="P5841">
        <f t="shared" si="94"/>
        <v>5837</v>
      </c>
      <c r="Q5841">
        <v>295.58333333333331</v>
      </c>
      <c r="R5841">
        <v>44.908914550015595</v>
      </c>
      <c r="S5841">
        <v>177.33333333333334</v>
      </c>
      <c r="T5841">
        <v>43.604281135380909</v>
      </c>
      <c r="U5841">
        <v>-8.7943151913074238E-2</v>
      </c>
    </row>
    <row r="5842" spans="16:21" x14ac:dyDescent="0.3">
      <c r="P5842">
        <f t="shared" si="94"/>
        <v>5838</v>
      </c>
      <c r="Q5842">
        <v>344.25</v>
      </c>
      <c r="R5842">
        <v>50.018405703209986</v>
      </c>
      <c r="S5842">
        <v>168</v>
      </c>
      <c r="T5842">
        <v>35.130923958555634</v>
      </c>
      <c r="U5842">
        <v>-0.4987293555545349</v>
      </c>
    </row>
    <row r="5843" spans="16:21" x14ac:dyDescent="0.3">
      <c r="P5843">
        <f t="shared" si="94"/>
        <v>5839</v>
      </c>
      <c r="Q5843">
        <v>322.25</v>
      </c>
      <c r="R5843">
        <v>52.732817106617773</v>
      </c>
      <c r="S5843">
        <v>207.25</v>
      </c>
      <c r="T5843">
        <v>46.280027107715796</v>
      </c>
      <c r="U5843">
        <v>4.2959201515351216E-2</v>
      </c>
    </row>
    <row r="5844" spans="16:21" x14ac:dyDescent="0.3">
      <c r="P5844">
        <f t="shared" si="94"/>
        <v>5840</v>
      </c>
      <c r="Q5844">
        <v>332.91666666666669</v>
      </c>
      <c r="R5844">
        <v>39.151125220874725</v>
      </c>
      <c r="S5844">
        <v>202.33333333333334</v>
      </c>
      <c r="T5844">
        <v>43.697999399459391</v>
      </c>
      <c r="U5844">
        <v>-0.20031084427447957</v>
      </c>
    </row>
    <row r="5845" spans="16:21" x14ac:dyDescent="0.3">
      <c r="P5845">
        <f t="shared" si="94"/>
        <v>5841</v>
      </c>
      <c r="Q5845">
        <v>319.83333333333331</v>
      </c>
      <c r="R5845">
        <v>57.765723295729579</v>
      </c>
      <c r="S5845">
        <v>193.41666666666666</v>
      </c>
      <c r="T5845">
        <v>46.751681220782842</v>
      </c>
      <c r="U5845">
        <v>-0.14394430595625621</v>
      </c>
    </row>
    <row r="5846" spans="16:21" x14ac:dyDescent="0.3">
      <c r="P5846">
        <f t="shared" si="94"/>
        <v>5842</v>
      </c>
      <c r="Q5846">
        <v>313.83333333333331</v>
      </c>
      <c r="R5846">
        <v>43.858933646476949</v>
      </c>
      <c r="S5846">
        <v>183.16666666666666</v>
      </c>
      <c r="T5846">
        <v>42.835485148166462</v>
      </c>
      <c r="U5846">
        <v>-0.22852454342637737</v>
      </c>
    </row>
    <row r="5847" spans="16:21" x14ac:dyDescent="0.3">
      <c r="P5847">
        <f t="shared" si="94"/>
        <v>5843</v>
      </c>
      <c r="Q5847">
        <v>316.75</v>
      </c>
      <c r="R5847">
        <v>52.386891143074749</v>
      </c>
      <c r="S5847">
        <v>159.25</v>
      </c>
      <c r="T5847">
        <v>27.977669667075563</v>
      </c>
      <c r="U5847">
        <v>-0.57369315557414058</v>
      </c>
    </row>
    <row r="5848" spans="16:21" x14ac:dyDescent="0.3">
      <c r="P5848">
        <f t="shared" si="94"/>
        <v>5844</v>
      </c>
      <c r="Q5848">
        <v>310.5</v>
      </c>
      <c r="R5848">
        <v>57.700638093210344</v>
      </c>
      <c r="S5848">
        <v>178.66666666666666</v>
      </c>
      <c r="T5848">
        <v>45.609674678103396</v>
      </c>
      <c r="U5848">
        <v>-0.20356643240019523</v>
      </c>
    </row>
    <row r="5849" spans="16:21" x14ac:dyDescent="0.3">
      <c r="P5849">
        <f t="shared" si="94"/>
        <v>5845</v>
      </c>
      <c r="Q5849">
        <v>352.58333333333331</v>
      </c>
      <c r="R5849">
        <v>31.626968737379045</v>
      </c>
      <c r="S5849">
        <v>187</v>
      </c>
      <c r="T5849">
        <v>48.313371008260418</v>
      </c>
      <c r="U5849">
        <v>0.25642459295025688</v>
      </c>
    </row>
    <row r="5850" spans="16:21" x14ac:dyDescent="0.3">
      <c r="P5850">
        <f t="shared" si="94"/>
        <v>5846</v>
      </c>
      <c r="Q5850">
        <v>319.08333333333331</v>
      </c>
      <c r="R5850">
        <v>47.385188198487384</v>
      </c>
      <c r="S5850">
        <v>193.33333333333334</v>
      </c>
      <c r="T5850">
        <v>44.591750833806067</v>
      </c>
      <c r="U5850">
        <v>-2.54845138588729E-2</v>
      </c>
    </row>
    <row r="5851" spans="16:21" x14ac:dyDescent="0.3">
      <c r="P5851">
        <f t="shared" si="94"/>
        <v>5847</v>
      </c>
      <c r="Q5851">
        <v>338.58333333333331</v>
      </c>
      <c r="R5851">
        <v>42.378078238064575</v>
      </c>
      <c r="S5851">
        <v>211.66666666666666</v>
      </c>
      <c r="T5851">
        <v>25.563942409478784</v>
      </c>
      <c r="U5851">
        <v>-0.3426798049732524</v>
      </c>
    </row>
    <row r="5852" spans="16:21" x14ac:dyDescent="0.3">
      <c r="P5852">
        <f t="shared" si="94"/>
        <v>5848</v>
      </c>
      <c r="Q5852">
        <v>309.58333333333331</v>
      </c>
      <c r="R5852">
        <v>41.458540809592094</v>
      </c>
      <c r="S5852">
        <v>165.25</v>
      </c>
      <c r="T5852">
        <v>44.595403350569661</v>
      </c>
      <c r="U5852">
        <v>-0.47512069708790694</v>
      </c>
    </row>
    <row r="5853" spans="16:21" x14ac:dyDescent="0.3">
      <c r="P5853">
        <f t="shared" si="94"/>
        <v>5849</v>
      </c>
      <c r="Q5853">
        <v>317.16666666666669</v>
      </c>
      <c r="R5853">
        <v>46.967751670371705</v>
      </c>
      <c r="S5853">
        <v>197.58333333333334</v>
      </c>
      <c r="T5853">
        <v>36.701395399118354</v>
      </c>
      <c r="U5853">
        <v>0.18652607949009983</v>
      </c>
    </row>
    <row r="5854" spans="16:21" x14ac:dyDescent="0.3">
      <c r="P5854">
        <f t="shared" si="94"/>
        <v>5850</v>
      </c>
      <c r="Q5854">
        <v>310.25</v>
      </c>
      <c r="R5854">
        <v>49.241750578142529</v>
      </c>
      <c r="S5854">
        <v>199.33333333333334</v>
      </c>
      <c r="T5854">
        <v>51.713077884055849</v>
      </c>
      <c r="U5854">
        <v>-4.3911528563355057E-3</v>
      </c>
    </row>
    <row r="5855" spans="16:21" x14ac:dyDescent="0.3">
      <c r="P5855">
        <f t="shared" si="94"/>
        <v>5851</v>
      </c>
      <c r="Q5855">
        <v>315.91666666666669</v>
      </c>
      <c r="R5855">
        <v>46.918611025967806</v>
      </c>
      <c r="S5855">
        <v>173.83333333333334</v>
      </c>
      <c r="T5855">
        <v>40.771722226726396</v>
      </c>
      <c r="U5855">
        <v>-0.65929338004004912</v>
      </c>
    </row>
    <row r="5856" spans="16:21" x14ac:dyDescent="0.3">
      <c r="P5856">
        <f t="shared" si="94"/>
        <v>5852</v>
      </c>
      <c r="Q5856">
        <v>315.5</v>
      </c>
      <c r="R5856">
        <v>51.456071291221527</v>
      </c>
      <c r="S5856">
        <v>199.83333333333334</v>
      </c>
      <c r="T5856">
        <v>41.910799938860073</v>
      </c>
      <c r="U5856">
        <v>0.53574252465649963</v>
      </c>
    </row>
    <row r="5857" spans="16:21" x14ac:dyDescent="0.3">
      <c r="P5857">
        <f t="shared" si="94"/>
        <v>5853</v>
      </c>
      <c r="Q5857">
        <v>331.08333333333331</v>
      </c>
      <c r="R5857">
        <v>37.376361837964261</v>
      </c>
      <c r="S5857">
        <v>190.83333333333334</v>
      </c>
      <c r="T5857">
        <v>44.466194173129168</v>
      </c>
      <c r="U5857">
        <v>0.28624960474462918</v>
      </c>
    </row>
    <row r="5858" spans="16:21" x14ac:dyDescent="0.3">
      <c r="P5858">
        <f t="shared" si="94"/>
        <v>5854</v>
      </c>
      <c r="Q5858">
        <v>322.5</v>
      </c>
      <c r="R5858">
        <v>49.28488612140643</v>
      </c>
      <c r="S5858">
        <v>175.75</v>
      </c>
      <c r="T5858">
        <v>42.520850500345439</v>
      </c>
      <c r="U5858">
        <v>-0.64938000080275415</v>
      </c>
    </row>
    <row r="5859" spans="16:21" x14ac:dyDescent="0.3">
      <c r="P5859">
        <f t="shared" si="94"/>
        <v>5855</v>
      </c>
      <c r="Q5859">
        <v>304.25</v>
      </c>
      <c r="R5859">
        <v>46.421243177900976</v>
      </c>
      <c r="S5859">
        <v>195</v>
      </c>
      <c r="T5859">
        <v>35.247179126330607</v>
      </c>
      <c r="U5859">
        <v>0.497210956861243</v>
      </c>
    </row>
    <row r="5860" spans="16:21" x14ac:dyDescent="0.3">
      <c r="P5860">
        <f t="shared" si="94"/>
        <v>5856</v>
      </c>
      <c r="Q5860">
        <v>324.75</v>
      </c>
      <c r="R5860">
        <v>46.323222136320666</v>
      </c>
      <c r="S5860">
        <v>172.83333333333334</v>
      </c>
      <c r="T5860">
        <v>40.255622607471288</v>
      </c>
      <c r="U5860">
        <v>0.3364050965724642</v>
      </c>
    </row>
    <row r="5861" spans="16:21" x14ac:dyDescent="0.3">
      <c r="P5861">
        <f t="shared" si="94"/>
        <v>5857</v>
      </c>
      <c r="Q5861">
        <v>338.83333333333331</v>
      </c>
      <c r="R5861">
        <v>48.598229173375088</v>
      </c>
      <c r="S5861">
        <v>186.25</v>
      </c>
      <c r="T5861">
        <v>55.004338671847265</v>
      </c>
      <c r="U5861">
        <v>-0.34636151869276099</v>
      </c>
    </row>
    <row r="5862" spans="16:21" x14ac:dyDescent="0.3">
      <c r="P5862">
        <f t="shared" si="94"/>
        <v>5858</v>
      </c>
      <c r="Q5862">
        <v>326.91666666666669</v>
      </c>
      <c r="R5862">
        <v>40.279609850357005</v>
      </c>
      <c r="S5862">
        <v>162.33333333333334</v>
      </c>
      <c r="T5862">
        <v>34.367884938580623</v>
      </c>
      <c r="U5862">
        <v>-0.13190981961628215</v>
      </c>
    </row>
    <row r="5863" spans="16:21" x14ac:dyDescent="0.3">
      <c r="P5863">
        <f t="shared" si="94"/>
        <v>5859</v>
      </c>
      <c r="Q5863">
        <v>317.41666666666669</v>
      </c>
      <c r="R5863">
        <v>48.881039888755105</v>
      </c>
      <c r="S5863">
        <v>174</v>
      </c>
      <c r="T5863">
        <v>45.489259471579963</v>
      </c>
      <c r="U5863">
        <v>0.4446591263623102</v>
      </c>
    </row>
    <row r="5864" spans="16:21" x14ac:dyDescent="0.3">
      <c r="P5864">
        <f t="shared" si="94"/>
        <v>5860</v>
      </c>
      <c r="Q5864">
        <v>325.75</v>
      </c>
      <c r="R5864">
        <v>48.17227607055932</v>
      </c>
      <c r="S5864">
        <v>186.41666666666666</v>
      </c>
      <c r="T5864">
        <v>51.857248697016736</v>
      </c>
      <c r="U5864">
        <v>0.42517169720842446</v>
      </c>
    </row>
    <row r="5865" spans="16:21" x14ac:dyDescent="0.3">
      <c r="P5865">
        <f t="shared" si="94"/>
        <v>5861</v>
      </c>
      <c r="Q5865">
        <v>329.91666666666669</v>
      </c>
      <c r="R5865">
        <v>51.101429144458059</v>
      </c>
      <c r="S5865">
        <v>201.33333333333334</v>
      </c>
      <c r="T5865">
        <v>46.27061375181551</v>
      </c>
      <c r="U5865">
        <v>0.18556083661559006</v>
      </c>
    </row>
    <row r="5866" spans="16:21" x14ac:dyDescent="0.3">
      <c r="P5866">
        <f t="shared" si="94"/>
        <v>5862</v>
      </c>
      <c r="Q5866">
        <v>301.16666666666669</v>
      </c>
      <c r="R5866">
        <v>46.088518257278814</v>
      </c>
      <c r="S5866">
        <v>184.5</v>
      </c>
      <c r="T5866">
        <v>35.844360530189149</v>
      </c>
      <c r="U5866">
        <v>4.45737066973712E-2</v>
      </c>
    </row>
    <row r="5867" spans="16:21" x14ac:dyDescent="0.3">
      <c r="P5867">
        <f t="shared" si="94"/>
        <v>5863</v>
      </c>
      <c r="Q5867">
        <v>318.91666666666669</v>
      </c>
      <c r="R5867">
        <v>47.050182751714196</v>
      </c>
      <c r="S5867">
        <v>173.75</v>
      </c>
      <c r="T5867">
        <v>55.86204598668207</v>
      </c>
      <c r="U5867">
        <v>-3.1933643934133463E-2</v>
      </c>
    </row>
    <row r="5868" spans="16:21" x14ac:dyDescent="0.3">
      <c r="P5868">
        <f t="shared" si="94"/>
        <v>5864</v>
      </c>
      <c r="Q5868">
        <v>360.41666666666669</v>
      </c>
      <c r="R5868">
        <v>39.948736089537583</v>
      </c>
      <c r="S5868">
        <v>186.66666666666666</v>
      </c>
      <c r="T5868">
        <v>35.696532384006517</v>
      </c>
      <c r="U5868">
        <v>-0.16545175790690508</v>
      </c>
    </row>
    <row r="5869" spans="16:21" x14ac:dyDescent="0.3">
      <c r="P5869">
        <f t="shared" si="94"/>
        <v>5865</v>
      </c>
      <c r="Q5869">
        <v>288.5</v>
      </c>
      <c r="R5869">
        <v>39.183716469518764</v>
      </c>
      <c r="S5869">
        <v>161.25</v>
      </c>
      <c r="T5869">
        <v>49.508722831069235</v>
      </c>
      <c r="U5869">
        <v>3.6763166778815623E-2</v>
      </c>
    </row>
    <row r="5870" spans="16:21" x14ac:dyDescent="0.3">
      <c r="P5870">
        <f t="shared" si="94"/>
        <v>5866</v>
      </c>
      <c r="Q5870">
        <v>335.66666666666669</v>
      </c>
      <c r="R5870">
        <v>49.062730408646466</v>
      </c>
      <c r="S5870">
        <v>197.33333333333334</v>
      </c>
      <c r="T5870">
        <v>38.14644826391465</v>
      </c>
      <c r="U5870">
        <v>-0.43675882799234483</v>
      </c>
    </row>
    <row r="5871" spans="16:21" x14ac:dyDescent="0.3">
      <c r="P5871">
        <f t="shared" si="94"/>
        <v>5867</v>
      </c>
      <c r="Q5871">
        <v>331.66666666666669</v>
      </c>
      <c r="R5871">
        <v>45.443938156276928</v>
      </c>
      <c r="S5871">
        <v>181.91666666666666</v>
      </c>
      <c r="T5871">
        <v>41.165869210776897</v>
      </c>
      <c r="U5871">
        <v>-0.12704425331783478</v>
      </c>
    </row>
    <row r="5872" spans="16:21" x14ac:dyDescent="0.3">
      <c r="P5872">
        <f t="shared" si="94"/>
        <v>5868</v>
      </c>
      <c r="Q5872">
        <v>312.33333333333331</v>
      </c>
      <c r="R5872">
        <v>52.089666281646885</v>
      </c>
      <c r="S5872">
        <v>184</v>
      </c>
      <c r="T5872">
        <v>44.818827212760404</v>
      </c>
      <c r="U5872">
        <v>0.13819783869426217</v>
      </c>
    </row>
    <row r="5873" spans="16:21" x14ac:dyDescent="0.3">
      <c r="P5873">
        <f t="shared" si="94"/>
        <v>5869</v>
      </c>
      <c r="Q5873">
        <v>324</v>
      </c>
      <c r="R5873">
        <v>51.554031673751588</v>
      </c>
      <c r="S5873">
        <v>165.5</v>
      </c>
      <c r="T5873">
        <v>45.886222927426203</v>
      </c>
      <c r="U5873">
        <v>0.13273477052492266</v>
      </c>
    </row>
    <row r="5874" spans="16:21" x14ac:dyDescent="0.3">
      <c r="P5874">
        <f t="shared" si="94"/>
        <v>5870</v>
      </c>
      <c r="Q5874">
        <v>314.16666666666669</v>
      </c>
      <c r="R5874">
        <v>47.749028230632128</v>
      </c>
      <c r="S5874">
        <v>196.75</v>
      </c>
      <c r="T5874">
        <v>48.345583609523779</v>
      </c>
      <c r="U5874">
        <v>0.23295789258625363</v>
      </c>
    </row>
    <row r="5875" spans="16:21" x14ac:dyDescent="0.3">
      <c r="P5875">
        <f t="shared" si="94"/>
        <v>5871</v>
      </c>
      <c r="Q5875">
        <v>343.33333333333331</v>
      </c>
      <c r="R5875">
        <v>51.879814489984049</v>
      </c>
      <c r="S5875">
        <v>193.58333333333334</v>
      </c>
      <c r="T5875">
        <v>46.006834143187788</v>
      </c>
      <c r="U5875">
        <v>-3.4596471155575202E-2</v>
      </c>
    </row>
    <row r="5876" spans="16:21" x14ac:dyDescent="0.3">
      <c r="P5876">
        <f t="shared" si="94"/>
        <v>5872</v>
      </c>
      <c r="Q5876">
        <v>296.41666666666669</v>
      </c>
      <c r="R5876">
        <v>44.089698515089921</v>
      </c>
      <c r="S5876">
        <v>161.08333333333334</v>
      </c>
      <c r="T5876">
        <v>39.786837323949563</v>
      </c>
      <c r="U5876">
        <v>-3.6764795518848974E-2</v>
      </c>
    </row>
    <row r="5877" spans="16:21" x14ac:dyDescent="0.3">
      <c r="P5877">
        <f t="shared" si="94"/>
        <v>5873</v>
      </c>
      <c r="Q5877">
        <v>329</v>
      </c>
      <c r="R5877">
        <v>44.938341596620425</v>
      </c>
      <c r="S5877">
        <v>179.83333333333334</v>
      </c>
      <c r="T5877">
        <v>33.297101520957817</v>
      </c>
      <c r="U5877">
        <v>-0.11804745921121522</v>
      </c>
    </row>
    <row r="5878" spans="16:21" x14ac:dyDescent="0.3">
      <c r="P5878">
        <f t="shared" si="94"/>
        <v>5874</v>
      </c>
      <c r="Q5878">
        <v>329.91666666666669</v>
      </c>
      <c r="R5878">
        <v>50.51094990797607</v>
      </c>
      <c r="S5878">
        <v>186.83333333333334</v>
      </c>
      <c r="T5878">
        <v>40.724871411892181</v>
      </c>
      <c r="U5878">
        <v>-0.47663827925502755</v>
      </c>
    </row>
    <row r="5879" spans="16:21" x14ac:dyDescent="0.3">
      <c r="P5879">
        <f t="shared" si="94"/>
        <v>5875</v>
      </c>
      <c r="Q5879">
        <v>322.08333333333331</v>
      </c>
      <c r="R5879">
        <v>51.967574389024499</v>
      </c>
      <c r="S5879">
        <v>202.41666666666666</v>
      </c>
      <c r="T5879">
        <v>45.340045180499089</v>
      </c>
      <c r="U5879">
        <v>0.40961673629726492</v>
      </c>
    </row>
    <row r="5880" spans="16:21" x14ac:dyDescent="0.3">
      <c r="P5880">
        <f t="shared" si="94"/>
        <v>5876</v>
      </c>
      <c r="Q5880">
        <v>337.25</v>
      </c>
      <c r="R5880">
        <v>53.851859088361358</v>
      </c>
      <c r="S5880">
        <v>177.83333333333334</v>
      </c>
      <c r="T5880">
        <v>44.269491512641984</v>
      </c>
      <c r="U5880">
        <v>-0.41708075067428441</v>
      </c>
    </row>
    <row r="5881" spans="16:21" x14ac:dyDescent="0.3">
      <c r="P5881">
        <f t="shared" si="94"/>
        <v>5877</v>
      </c>
      <c r="Q5881">
        <v>318.66666666666669</v>
      </c>
      <c r="R5881">
        <v>42.454967229103467</v>
      </c>
      <c r="S5881">
        <v>198.41666666666666</v>
      </c>
      <c r="T5881">
        <v>43.974079830846932</v>
      </c>
      <c r="U5881">
        <v>-7.895040385601354E-2</v>
      </c>
    </row>
    <row r="5882" spans="16:21" x14ac:dyDescent="0.3">
      <c r="P5882">
        <f t="shared" si="94"/>
        <v>5878</v>
      </c>
      <c r="Q5882">
        <v>327.41666666666669</v>
      </c>
      <c r="R5882">
        <v>39.681592557239874</v>
      </c>
      <c r="S5882">
        <v>174.66666666666666</v>
      </c>
      <c r="T5882">
        <v>46.195893822509895</v>
      </c>
      <c r="U5882">
        <v>0.29639705327502919</v>
      </c>
    </row>
    <row r="5883" spans="16:21" x14ac:dyDescent="0.3">
      <c r="P5883">
        <f t="shared" si="94"/>
        <v>5879</v>
      </c>
      <c r="Q5883">
        <v>315.5</v>
      </c>
      <c r="R5883">
        <v>47.714110739239011</v>
      </c>
      <c r="S5883">
        <v>180.41666666666666</v>
      </c>
      <c r="T5883">
        <v>55.247308997951684</v>
      </c>
      <c r="U5883">
        <v>0.56494090029323107</v>
      </c>
    </row>
    <row r="5884" spans="16:21" x14ac:dyDescent="0.3">
      <c r="P5884">
        <f t="shared" si="94"/>
        <v>5880</v>
      </c>
      <c r="Q5884">
        <v>305.83333333333331</v>
      </c>
      <c r="R5884">
        <v>52.134150966230415</v>
      </c>
      <c r="S5884">
        <v>187</v>
      </c>
      <c r="T5884">
        <v>52.616969264159017</v>
      </c>
      <c r="U5884">
        <v>-0.22538860488382831</v>
      </c>
    </row>
    <row r="5885" spans="16:21" x14ac:dyDescent="0.3">
      <c r="P5885">
        <f t="shared" si="94"/>
        <v>5881</v>
      </c>
      <c r="Q5885">
        <v>319.33333333333331</v>
      </c>
      <c r="R5885">
        <v>50.640144573492769</v>
      </c>
      <c r="S5885">
        <v>169.5</v>
      </c>
      <c r="T5885">
        <v>36.187642290503739</v>
      </c>
      <c r="U5885">
        <v>-8.9393692342141437E-2</v>
      </c>
    </row>
    <row r="5886" spans="16:21" x14ac:dyDescent="0.3">
      <c r="P5886">
        <f t="shared" si="94"/>
        <v>5882</v>
      </c>
      <c r="Q5886">
        <v>332.91666666666669</v>
      </c>
      <c r="R5886">
        <v>48.746950176551138</v>
      </c>
      <c r="S5886">
        <v>187.16666666666666</v>
      </c>
      <c r="T5886">
        <v>44.911697875504636</v>
      </c>
      <c r="U5886">
        <v>-5.1192313866097669E-2</v>
      </c>
    </row>
    <row r="5887" spans="16:21" x14ac:dyDescent="0.3">
      <c r="P5887">
        <f t="shared" si="94"/>
        <v>5883</v>
      </c>
      <c r="Q5887">
        <v>328.83333333333331</v>
      </c>
      <c r="R5887">
        <v>48.39390144398056</v>
      </c>
      <c r="S5887">
        <v>170.66666666666666</v>
      </c>
      <c r="T5887">
        <v>41.412192612438417</v>
      </c>
      <c r="U5887">
        <v>0.22269526067953749</v>
      </c>
    </row>
    <row r="5888" spans="16:21" x14ac:dyDescent="0.3">
      <c r="P5888">
        <f t="shared" si="94"/>
        <v>5884</v>
      </c>
      <c r="Q5888">
        <v>327.75</v>
      </c>
      <c r="R5888">
        <v>50.450921245755808</v>
      </c>
      <c r="S5888">
        <v>176.16666666666666</v>
      </c>
      <c r="T5888">
        <v>47.487478413373431</v>
      </c>
      <c r="U5888">
        <v>0.22670477635146766</v>
      </c>
    </row>
    <row r="5889" spans="16:21" x14ac:dyDescent="0.3">
      <c r="P5889">
        <f t="shared" si="94"/>
        <v>5885</v>
      </c>
      <c r="Q5889">
        <v>315</v>
      </c>
      <c r="R5889">
        <v>48.824360536705264</v>
      </c>
      <c r="S5889">
        <v>199.66666666666666</v>
      </c>
      <c r="T5889">
        <v>41.442914370434345</v>
      </c>
      <c r="U5889">
        <v>0.49614376109682057</v>
      </c>
    </row>
    <row r="5890" spans="16:21" x14ac:dyDescent="0.3">
      <c r="P5890">
        <f t="shared" si="94"/>
        <v>5886</v>
      </c>
      <c r="Q5890">
        <v>307.58333333333331</v>
      </c>
      <c r="R5890">
        <v>41.903478556696484</v>
      </c>
      <c r="S5890">
        <v>174.91666666666666</v>
      </c>
      <c r="T5890">
        <v>47.175606819498149</v>
      </c>
      <c r="U5890">
        <v>-0.14207452998803125</v>
      </c>
    </row>
    <row r="5891" spans="16:21" x14ac:dyDescent="0.3">
      <c r="P5891">
        <f t="shared" si="94"/>
        <v>5887</v>
      </c>
      <c r="Q5891">
        <v>326.16666666666669</v>
      </c>
      <c r="R5891">
        <v>46.15159473918213</v>
      </c>
      <c r="S5891">
        <v>193.08333333333334</v>
      </c>
      <c r="T5891">
        <v>43.466723601003821</v>
      </c>
      <c r="U5891">
        <v>-0.64872420970983957</v>
      </c>
    </row>
    <row r="5892" spans="16:21" x14ac:dyDescent="0.3">
      <c r="P5892">
        <f t="shared" si="94"/>
        <v>5888</v>
      </c>
      <c r="Q5892">
        <v>323</v>
      </c>
      <c r="R5892">
        <v>47.365119502166841</v>
      </c>
      <c r="S5892">
        <v>205</v>
      </c>
      <c r="T5892">
        <v>30.866280513325098</v>
      </c>
      <c r="U5892">
        <v>-0.26974532488564057</v>
      </c>
    </row>
    <row r="5893" spans="16:21" x14ac:dyDescent="0.3">
      <c r="P5893">
        <f t="shared" si="94"/>
        <v>5889</v>
      </c>
      <c r="Q5893">
        <v>319</v>
      </c>
      <c r="R5893">
        <v>49.558046773455466</v>
      </c>
      <c r="S5893">
        <v>192.08333333333334</v>
      </c>
      <c r="T5893">
        <v>42.606995442134412</v>
      </c>
      <c r="U5893">
        <v>-0.48332277660532202</v>
      </c>
    </row>
    <row r="5894" spans="16:21" x14ac:dyDescent="0.3">
      <c r="P5894">
        <f t="shared" ref="P5894:P5957" si="95">P5893+1</f>
        <v>5890</v>
      </c>
      <c r="Q5894">
        <v>308.91666666666669</v>
      </c>
      <c r="R5894">
        <v>53.547698929142307</v>
      </c>
      <c r="S5894">
        <v>203</v>
      </c>
      <c r="T5894">
        <v>40.463226851954445</v>
      </c>
      <c r="U5894">
        <v>0.39939011789104079</v>
      </c>
    </row>
    <row r="5895" spans="16:21" x14ac:dyDescent="0.3">
      <c r="P5895">
        <f t="shared" si="95"/>
        <v>5891</v>
      </c>
      <c r="Q5895">
        <v>319.41666666666669</v>
      </c>
      <c r="R5895">
        <v>47.83201349673169</v>
      </c>
      <c r="S5895">
        <v>196.58333333333334</v>
      </c>
      <c r="T5895">
        <v>46.877903950452826</v>
      </c>
      <c r="U5895">
        <v>2.5221390890320154E-2</v>
      </c>
    </row>
    <row r="5896" spans="16:21" x14ac:dyDescent="0.3">
      <c r="P5896">
        <f t="shared" si="95"/>
        <v>5892</v>
      </c>
      <c r="Q5896">
        <v>307.91666666666669</v>
      </c>
      <c r="R5896">
        <v>39.486380467501064</v>
      </c>
      <c r="S5896">
        <v>165.41666666666666</v>
      </c>
      <c r="T5896">
        <v>30.535994657075957</v>
      </c>
      <c r="U5896">
        <v>2.6721575146337464E-2</v>
      </c>
    </row>
    <row r="5897" spans="16:21" x14ac:dyDescent="0.3">
      <c r="P5897">
        <f t="shared" si="95"/>
        <v>5893</v>
      </c>
      <c r="Q5897">
        <v>308.75</v>
      </c>
      <c r="R5897">
        <v>52.10151803755992</v>
      </c>
      <c r="S5897">
        <v>182.16666666666666</v>
      </c>
      <c r="T5897">
        <v>48.448348003233569</v>
      </c>
      <c r="U5897">
        <v>-0.32065552525853852</v>
      </c>
    </row>
    <row r="5898" spans="16:21" x14ac:dyDescent="0.3">
      <c r="P5898">
        <f t="shared" si="95"/>
        <v>5894</v>
      </c>
      <c r="Q5898">
        <v>309.5</v>
      </c>
      <c r="R5898">
        <v>54.877549640499204</v>
      </c>
      <c r="S5898">
        <v>181.66666666666666</v>
      </c>
      <c r="T5898">
        <v>48.683268235201794</v>
      </c>
      <c r="U5898">
        <v>0.19991286751473836</v>
      </c>
    </row>
    <row r="5899" spans="16:21" x14ac:dyDescent="0.3">
      <c r="P5899">
        <f t="shared" si="95"/>
        <v>5895</v>
      </c>
      <c r="Q5899">
        <v>311.83333333333331</v>
      </c>
      <c r="R5899">
        <v>45.306698949459744</v>
      </c>
      <c r="S5899">
        <v>150.16666666666666</v>
      </c>
      <c r="T5899">
        <v>34.779391320235355</v>
      </c>
      <c r="U5899">
        <v>0.15319407354179018</v>
      </c>
    </row>
    <row r="5900" spans="16:21" x14ac:dyDescent="0.3">
      <c r="P5900">
        <f t="shared" si="95"/>
        <v>5896</v>
      </c>
      <c r="Q5900">
        <v>314.16666666666669</v>
      </c>
      <c r="R5900">
        <v>53.896927443768021</v>
      </c>
      <c r="S5900">
        <v>199.5</v>
      </c>
      <c r="T5900">
        <v>44.569659472050553</v>
      </c>
      <c r="U5900">
        <v>-0.12995837793644505</v>
      </c>
    </row>
    <row r="5901" spans="16:21" x14ac:dyDescent="0.3">
      <c r="P5901">
        <f t="shared" si="95"/>
        <v>5897</v>
      </c>
      <c r="Q5901">
        <v>314.5</v>
      </c>
      <c r="R5901">
        <v>60.352750935268439</v>
      </c>
      <c r="S5901">
        <v>194.16666666666666</v>
      </c>
      <c r="T5901">
        <v>46.592690283764362</v>
      </c>
      <c r="U5901">
        <v>4.1866072895300532E-2</v>
      </c>
    </row>
    <row r="5902" spans="16:21" x14ac:dyDescent="0.3">
      <c r="P5902">
        <f t="shared" si="95"/>
        <v>5898</v>
      </c>
      <c r="Q5902">
        <v>338.58333333333331</v>
      </c>
      <c r="R5902">
        <v>48.804728409771144</v>
      </c>
      <c r="S5902">
        <v>192.66666666666666</v>
      </c>
      <c r="T5902">
        <v>37.119789706823362</v>
      </c>
      <c r="U5902">
        <v>-0.33945820362892082</v>
      </c>
    </row>
    <row r="5903" spans="16:21" x14ac:dyDescent="0.3">
      <c r="P5903">
        <f t="shared" si="95"/>
        <v>5899</v>
      </c>
      <c r="Q5903">
        <v>333.75</v>
      </c>
      <c r="R5903">
        <v>54.156549171654376</v>
      </c>
      <c r="S5903">
        <v>172</v>
      </c>
      <c r="T5903">
        <v>39.201113156736668</v>
      </c>
      <c r="U5903">
        <v>-0.19804763879892201</v>
      </c>
    </row>
    <row r="5904" spans="16:21" x14ac:dyDescent="0.3">
      <c r="P5904">
        <f t="shared" si="95"/>
        <v>5900</v>
      </c>
      <c r="Q5904">
        <v>304.33333333333331</v>
      </c>
      <c r="R5904">
        <v>57.860857130523002</v>
      </c>
      <c r="S5904">
        <v>194.75</v>
      </c>
      <c r="T5904">
        <v>48.733272188329586</v>
      </c>
      <c r="U5904">
        <v>8.691940942911168E-2</v>
      </c>
    </row>
    <row r="5905" spans="16:21" x14ac:dyDescent="0.3">
      <c r="P5905">
        <f t="shared" si="95"/>
        <v>5901</v>
      </c>
      <c r="Q5905">
        <v>295.83333333333331</v>
      </c>
      <c r="R5905">
        <v>42.671756325218148</v>
      </c>
      <c r="S5905">
        <v>182.75</v>
      </c>
      <c r="T5905">
        <v>43.388572018656959</v>
      </c>
      <c r="U5905">
        <v>-5.8503989987317255E-2</v>
      </c>
    </row>
    <row r="5906" spans="16:21" x14ac:dyDescent="0.3">
      <c r="P5906">
        <f t="shared" si="95"/>
        <v>5902</v>
      </c>
      <c r="Q5906">
        <v>333.33333333333331</v>
      </c>
      <c r="R5906">
        <v>40.589594128485182</v>
      </c>
      <c r="S5906">
        <v>203.41666666666666</v>
      </c>
      <c r="T5906">
        <v>25.086969936723374</v>
      </c>
      <c r="U5906">
        <v>-0.29101648324098683</v>
      </c>
    </row>
    <row r="5907" spans="16:21" x14ac:dyDescent="0.3">
      <c r="P5907">
        <f t="shared" si="95"/>
        <v>5903</v>
      </c>
      <c r="Q5907">
        <v>317.5</v>
      </c>
      <c r="R5907">
        <v>43.198274376309399</v>
      </c>
      <c r="S5907">
        <v>193.66666666666666</v>
      </c>
      <c r="T5907">
        <v>46.032267997239707</v>
      </c>
      <c r="U5907">
        <v>3.314488754306915E-2</v>
      </c>
    </row>
    <row r="5908" spans="16:21" x14ac:dyDescent="0.3">
      <c r="P5908">
        <f t="shared" si="95"/>
        <v>5904</v>
      </c>
      <c r="Q5908">
        <v>306.91666666666669</v>
      </c>
      <c r="R5908">
        <v>52.411758454018994</v>
      </c>
      <c r="S5908">
        <v>191.66666666666666</v>
      </c>
      <c r="T5908">
        <v>54.815945479284402</v>
      </c>
      <c r="U5908">
        <v>-6.3295676611807114E-2</v>
      </c>
    </row>
    <row r="5909" spans="16:21" x14ac:dyDescent="0.3">
      <c r="P5909">
        <f t="shared" si="95"/>
        <v>5905</v>
      </c>
      <c r="Q5909">
        <v>293</v>
      </c>
      <c r="R5909">
        <v>44.24929377967517</v>
      </c>
      <c r="S5909">
        <v>182.66666666666666</v>
      </c>
      <c r="T5909">
        <v>47.028682415064225</v>
      </c>
      <c r="U5909">
        <v>-3.3113673725079604E-2</v>
      </c>
    </row>
    <row r="5910" spans="16:21" x14ac:dyDescent="0.3">
      <c r="P5910">
        <f t="shared" si="95"/>
        <v>5906</v>
      </c>
      <c r="Q5910">
        <v>311.5</v>
      </c>
      <c r="R5910">
        <v>43.416586692184822</v>
      </c>
      <c r="S5910">
        <v>188.16666666666666</v>
      </c>
      <c r="T5910">
        <v>48.658052371689337</v>
      </c>
      <c r="U5910">
        <v>-0.53846609236860876</v>
      </c>
    </row>
    <row r="5911" spans="16:21" x14ac:dyDescent="0.3">
      <c r="P5911">
        <f t="shared" si="95"/>
        <v>5907</v>
      </c>
      <c r="Q5911">
        <v>319.16666666666669</v>
      </c>
      <c r="R5911">
        <v>41.889103233382507</v>
      </c>
      <c r="S5911">
        <v>197.16666666666666</v>
      </c>
      <c r="T5911">
        <v>46.064842309180861</v>
      </c>
      <c r="U5911">
        <v>0.14410160339700787</v>
      </c>
    </row>
    <row r="5912" spans="16:21" x14ac:dyDescent="0.3">
      <c r="P5912">
        <f t="shared" si="95"/>
        <v>5908</v>
      </c>
      <c r="Q5912">
        <v>341.66666666666669</v>
      </c>
      <c r="R5912">
        <v>37.046244646714861</v>
      </c>
      <c r="S5912">
        <v>175.08333333333334</v>
      </c>
      <c r="T5912">
        <v>45.994976669065508</v>
      </c>
      <c r="U5912">
        <v>-0.26636998918300925</v>
      </c>
    </row>
    <row r="5913" spans="16:21" x14ac:dyDescent="0.3">
      <c r="P5913">
        <f t="shared" si="95"/>
        <v>5909</v>
      </c>
      <c r="Q5913">
        <v>320.33333333333331</v>
      </c>
      <c r="R5913">
        <v>35.248038845079726</v>
      </c>
      <c r="S5913">
        <v>185.66666666666666</v>
      </c>
      <c r="T5913">
        <v>49.109031447351633</v>
      </c>
      <c r="U5913">
        <v>-0.26798358113194137</v>
      </c>
    </row>
    <row r="5914" spans="16:21" x14ac:dyDescent="0.3">
      <c r="P5914">
        <f t="shared" si="95"/>
        <v>5910</v>
      </c>
      <c r="Q5914">
        <v>316.33333333333331</v>
      </c>
      <c r="R5914">
        <v>48.117910733253375</v>
      </c>
      <c r="S5914">
        <v>187.58333333333334</v>
      </c>
      <c r="T5914">
        <v>39.299452536860763</v>
      </c>
      <c r="U5914">
        <v>0.204588706203918</v>
      </c>
    </row>
    <row r="5915" spans="16:21" x14ac:dyDescent="0.3">
      <c r="P5915">
        <f t="shared" si="95"/>
        <v>5911</v>
      </c>
      <c r="Q5915">
        <v>322.66666666666669</v>
      </c>
      <c r="R5915">
        <v>52.479144486744573</v>
      </c>
      <c r="S5915">
        <v>188.16666666666666</v>
      </c>
      <c r="T5915">
        <v>41.457170304990328</v>
      </c>
      <c r="U5915">
        <v>-0.54430597268788161</v>
      </c>
    </row>
    <row r="5916" spans="16:21" x14ac:dyDescent="0.3">
      <c r="P5916">
        <f t="shared" si="95"/>
        <v>5912</v>
      </c>
      <c r="Q5916">
        <v>322.08333333333331</v>
      </c>
      <c r="R5916">
        <v>38.206278240227796</v>
      </c>
      <c r="S5916">
        <v>187.83333333333334</v>
      </c>
      <c r="T5916">
        <v>44.505021848067571</v>
      </c>
      <c r="U5916">
        <v>-0.41599649826916868</v>
      </c>
    </row>
    <row r="5917" spans="16:21" x14ac:dyDescent="0.3">
      <c r="P5917">
        <f t="shared" si="95"/>
        <v>5913</v>
      </c>
      <c r="Q5917">
        <v>319.16666666666669</v>
      </c>
      <c r="R5917">
        <v>46.40108410436779</v>
      </c>
      <c r="S5917">
        <v>179.91666666666666</v>
      </c>
      <c r="T5917">
        <v>42.274983647829409</v>
      </c>
      <c r="U5917">
        <v>-0.21210985002387875</v>
      </c>
    </row>
    <row r="5918" spans="16:21" x14ac:dyDescent="0.3">
      <c r="P5918">
        <f t="shared" si="95"/>
        <v>5914</v>
      </c>
      <c r="Q5918">
        <v>331.58333333333331</v>
      </c>
      <c r="R5918">
        <v>42.830444425629963</v>
      </c>
      <c r="S5918">
        <v>199.66666666666666</v>
      </c>
      <c r="T5918">
        <v>35.369049986813316</v>
      </c>
      <c r="U5918">
        <v>-8.8796373545198232E-2</v>
      </c>
    </row>
    <row r="5919" spans="16:21" x14ac:dyDescent="0.3">
      <c r="P5919">
        <f t="shared" si="95"/>
        <v>5915</v>
      </c>
      <c r="Q5919">
        <v>305.25</v>
      </c>
      <c r="R5919">
        <v>44.17964360529529</v>
      </c>
      <c r="S5919">
        <v>193.75</v>
      </c>
      <c r="T5919">
        <v>48.822731293006242</v>
      </c>
      <c r="U5919">
        <v>0.26028715844833783</v>
      </c>
    </row>
    <row r="5920" spans="16:21" x14ac:dyDescent="0.3">
      <c r="P5920">
        <f t="shared" si="95"/>
        <v>5916</v>
      </c>
      <c r="Q5920">
        <v>310</v>
      </c>
      <c r="R5920">
        <v>46.624223122945246</v>
      </c>
      <c r="S5920">
        <v>175.33333333333334</v>
      </c>
      <c r="T5920">
        <v>42.730302922853113</v>
      </c>
      <c r="U5920">
        <v>1.9301901816772139E-2</v>
      </c>
    </row>
    <row r="5921" spans="16:21" x14ac:dyDescent="0.3">
      <c r="P5921">
        <f t="shared" si="95"/>
        <v>5917</v>
      </c>
      <c r="Q5921">
        <v>336</v>
      </c>
      <c r="R5921">
        <v>35.445220218862183</v>
      </c>
      <c r="S5921">
        <v>161.91666666666666</v>
      </c>
      <c r="T5921">
        <v>54.057979536005163</v>
      </c>
      <c r="U5921">
        <v>4.0897531181185283E-2</v>
      </c>
    </row>
    <row r="5922" spans="16:21" x14ac:dyDescent="0.3">
      <c r="P5922">
        <f t="shared" si="95"/>
        <v>5918</v>
      </c>
      <c r="Q5922">
        <v>313.91666666666669</v>
      </c>
      <c r="R5922">
        <v>55.776271157566917</v>
      </c>
      <c r="S5922">
        <v>190.16666666666666</v>
      </c>
      <c r="T5922">
        <v>39.659535900950601</v>
      </c>
      <c r="U5922">
        <v>0.17216221815078467</v>
      </c>
    </row>
    <row r="5923" spans="16:21" x14ac:dyDescent="0.3">
      <c r="P5923">
        <f t="shared" si="95"/>
        <v>5919</v>
      </c>
      <c r="Q5923">
        <v>321</v>
      </c>
      <c r="R5923">
        <v>44.216409952538086</v>
      </c>
      <c r="S5923">
        <v>193.08333333333334</v>
      </c>
      <c r="T5923">
        <v>45.687591976444352</v>
      </c>
      <c r="U5923">
        <v>-0.25911778861314699</v>
      </c>
    </row>
    <row r="5924" spans="16:21" x14ac:dyDescent="0.3">
      <c r="P5924">
        <f t="shared" si="95"/>
        <v>5920</v>
      </c>
      <c r="Q5924">
        <v>335.5</v>
      </c>
      <c r="R5924">
        <v>41.333455522791041</v>
      </c>
      <c r="S5924">
        <v>189.5</v>
      </c>
      <c r="T5924">
        <v>40.957849730490665</v>
      </c>
      <c r="U5924">
        <v>0.137201657092621</v>
      </c>
    </row>
    <row r="5925" spans="16:21" x14ac:dyDescent="0.3">
      <c r="P5925">
        <f t="shared" si="95"/>
        <v>5921</v>
      </c>
      <c r="Q5925">
        <v>322.91666666666669</v>
      </c>
      <c r="R5925">
        <v>42.955491411742102</v>
      </c>
      <c r="S5925">
        <v>168.41666666666666</v>
      </c>
      <c r="T5925">
        <v>34.07067076035645</v>
      </c>
      <c r="U5925">
        <v>0.26868033968058141</v>
      </c>
    </row>
    <row r="5926" spans="16:21" x14ac:dyDescent="0.3">
      <c r="P5926">
        <f t="shared" si="95"/>
        <v>5922</v>
      </c>
      <c r="Q5926">
        <v>316.33333333333331</v>
      </c>
      <c r="R5926">
        <v>46.980331151999366</v>
      </c>
      <c r="S5926">
        <v>198.16666666666666</v>
      </c>
      <c r="T5926">
        <v>38.863007260547079</v>
      </c>
      <c r="U5926">
        <v>-9.6777995840556477E-2</v>
      </c>
    </row>
    <row r="5927" spans="16:21" x14ac:dyDescent="0.3">
      <c r="P5927">
        <f t="shared" si="95"/>
        <v>5923</v>
      </c>
      <c r="Q5927">
        <v>321.91666666666669</v>
      </c>
      <c r="R5927">
        <v>52.588381595062287</v>
      </c>
      <c r="S5927">
        <v>199.75</v>
      </c>
      <c r="T5927">
        <v>43.111114365302384</v>
      </c>
      <c r="U5927">
        <v>-0.41707465122674836</v>
      </c>
    </row>
    <row r="5928" spans="16:21" x14ac:dyDescent="0.3">
      <c r="P5928">
        <f t="shared" si="95"/>
        <v>5924</v>
      </c>
      <c r="Q5928">
        <v>319.91666666666669</v>
      </c>
      <c r="R5928">
        <v>56.980791553475399</v>
      </c>
      <c r="S5928">
        <v>201.91666666666666</v>
      </c>
      <c r="T5928">
        <v>47.505900749913245</v>
      </c>
      <c r="U5928">
        <v>0.14649022431225758</v>
      </c>
    </row>
    <row r="5929" spans="16:21" x14ac:dyDescent="0.3">
      <c r="P5929">
        <f t="shared" si="95"/>
        <v>5925</v>
      </c>
      <c r="Q5929">
        <v>324.5</v>
      </c>
      <c r="R5929">
        <v>42.132906595460732</v>
      </c>
      <c r="S5929">
        <v>178.25</v>
      </c>
      <c r="T5929">
        <v>49.44441323344833</v>
      </c>
      <c r="U5929">
        <v>0.14542491712559538</v>
      </c>
    </row>
    <row r="5930" spans="16:21" x14ac:dyDescent="0.3">
      <c r="P5930">
        <f t="shared" si="95"/>
        <v>5926</v>
      </c>
      <c r="Q5930">
        <v>322.58333333333331</v>
      </c>
      <c r="R5930">
        <v>53.401495269043764</v>
      </c>
      <c r="S5930">
        <v>199.66666666666666</v>
      </c>
      <c r="T5930">
        <v>48.344094935695267</v>
      </c>
      <c r="U5930">
        <v>0.54230122334777509</v>
      </c>
    </row>
    <row r="5931" spans="16:21" x14ac:dyDescent="0.3">
      <c r="P5931">
        <f t="shared" si="95"/>
        <v>5927</v>
      </c>
      <c r="Q5931">
        <v>312.25</v>
      </c>
      <c r="R5931">
        <v>51.663465198955024</v>
      </c>
      <c r="S5931">
        <v>202.08333333333334</v>
      </c>
      <c r="T5931">
        <v>40.329232198207933</v>
      </c>
      <c r="U5931">
        <v>-0.36691130476745532</v>
      </c>
    </row>
    <row r="5932" spans="16:21" x14ac:dyDescent="0.3">
      <c r="P5932">
        <f t="shared" si="95"/>
        <v>5928</v>
      </c>
      <c r="Q5932">
        <v>319.91666666666669</v>
      </c>
      <c r="R5932">
        <v>45.26981401117159</v>
      </c>
      <c r="S5932">
        <v>179.91666666666666</v>
      </c>
      <c r="T5932">
        <v>41.493610314959327</v>
      </c>
      <c r="U5932">
        <v>0.12829610045842821</v>
      </c>
    </row>
    <row r="5933" spans="16:21" x14ac:dyDescent="0.3">
      <c r="P5933">
        <f t="shared" si="95"/>
        <v>5929</v>
      </c>
      <c r="Q5933">
        <v>311.66666666666669</v>
      </c>
      <c r="R5933">
        <v>49.409850569834155</v>
      </c>
      <c r="S5933">
        <v>186.91666666666666</v>
      </c>
      <c r="T5933">
        <v>53.023936847313408</v>
      </c>
      <c r="U5933">
        <v>3.4306127462125101E-2</v>
      </c>
    </row>
    <row r="5934" spans="16:21" x14ac:dyDescent="0.3">
      <c r="P5934">
        <f t="shared" si="95"/>
        <v>5930</v>
      </c>
      <c r="Q5934">
        <v>326.91666666666669</v>
      </c>
      <c r="R5934">
        <v>51.133440993920942</v>
      </c>
      <c r="S5934">
        <v>171.83333333333334</v>
      </c>
      <c r="T5934">
        <v>49.693301786299571</v>
      </c>
      <c r="U5934">
        <v>-1.3815901405024991E-2</v>
      </c>
    </row>
    <row r="5935" spans="16:21" x14ac:dyDescent="0.3">
      <c r="P5935">
        <f t="shared" si="95"/>
        <v>5931</v>
      </c>
      <c r="Q5935">
        <v>331.25</v>
      </c>
      <c r="R5935">
        <v>42.58707657152685</v>
      </c>
      <c r="S5935">
        <v>190</v>
      </c>
      <c r="T5935">
        <v>40.544027696051387</v>
      </c>
      <c r="U5935">
        <v>0.43899996659875001</v>
      </c>
    </row>
    <row r="5936" spans="16:21" x14ac:dyDescent="0.3">
      <c r="P5936">
        <f t="shared" si="95"/>
        <v>5932</v>
      </c>
      <c r="Q5936">
        <v>323.25</v>
      </c>
      <c r="R5936">
        <v>36.133905004982381</v>
      </c>
      <c r="S5936">
        <v>185.75</v>
      </c>
      <c r="T5936">
        <v>37.67353785544244</v>
      </c>
      <c r="U5936">
        <v>0.30610958839169189</v>
      </c>
    </row>
    <row r="5937" spans="16:21" x14ac:dyDescent="0.3">
      <c r="P5937">
        <f t="shared" si="95"/>
        <v>5933</v>
      </c>
      <c r="Q5937">
        <v>319.16666666666669</v>
      </c>
      <c r="R5937">
        <v>35.974317438299259</v>
      </c>
      <c r="S5937">
        <v>168.25</v>
      </c>
      <c r="T5937">
        <v>27.159880171110675</v>
      </c>
      <c r="U5937">
        <v>-9.4439340372268355E-3</v>
      </c>
    </row>
    <row r="5938" spans="16:21" x14ac:dyDescent="0.3">
      <c r="P5938">
        <f t="shared" si="95"/>
        <v>5934</v>
      </c>
      <c r="Q5938">
        <v>291.25</v>
      </c>
      <c r="R5938">
        <v>39.141061907831876</v>
      </c>
      <c r="S5938">
        <v>167.5</v>
      </c>
      <c r="T5938">
        <v>41.394993109619605</v>
      </c>
      <c r="U5938">
        <v>7.5830330046139094E-2</v>
      </c>
    </row>
    <row r="5939" spans="16:21" x14ac:dyDescent="0.3">
      <c r="P5939">
        <f t="shared" si="95"/>
        <v>5935</v>
      </c>
      <c r="Q5939">
        <v>321.33333333333331</v>
      </c>
      <c r="R5939">
        <v>42.800453127026529</v>
      </c>
      <c r="S5939">
        <v>185</v>
      </c>
      <c r="T5939">
        <v>45.714529220130686</v>
      </c>
      <c r="U5939">
        <v>-0.48595366211460961</v>
      </c>
    </row>
    <row r="5940" spans="16:21" x14ac:dyDescent="0.3">
      <c r="P5940">
        <f t="shared" si="95"/>
        <v>5936</v>
      </c>
      <c r="Q5940">
        <v>301.91666666666669</v>
      </c>
      <c r="R5940">
        <v>45.036264848621258</v>
      </c>
      <c r="S5940">
        <v>168.33333333333334</v>
      </c>
      <c r="T5940">
        <v>52.472214869713049</v>
      </c>
      <c r="U5940">
        <v>0.26198952239120066</v>
      </c>
    </row>
    <row r="5941" spans="16:21" x14ac:dyDescent="0.3">
      <c r="P5941">
        <f t="shared" si="95"/>
        <v>5937</v>
      </c>
      <c r="Q5941">
        <v>323.16666666666669</v>
      </c>
      <c r="R5941">
        <v>50.316874692173457</v>
      </c>
      <c r="S5941">
        <v>167.16666666666666</v>
      </c>
      <c r="T5941">
        <v>48.797975616232542</v>
      </c>
      <c r="U5941">
        <v>-1.2674797802914587E-2</v>
      </c>
    </row>
    <row r="5942" spans="16:21" x14ac:dyDescent="0.3">
      <c r="P5942">
        <f t="shared" si="95"/>
        <v>5938</v>
      </c>
      <c r="Q5942">
        <v>333.58333333333331</v>
      </c>
      <c r="R5942">
        <v>40.241223398476187</v>
      </c>
      <c r="S5942">
        <v>198.66666666666666</v>
      </c>
      <c r="T5942">
        <v>46.959040824441004</v>
      </c>
      <c r="U5942">
        <v>0.17224252509898955</v>
      </c>
    </row>
    <row r="5943" spans="16:21" x14ac:dyDescent="0.3">
      <c r="P5943">
        <f t="shared" si="95"/>
        <v>5939</v>
      </c>
      <c r="Q5943">
        <v>343.16666666666669</v>
      </c>
      <c r="R5943">
        <v>46.469605576379159</v>
      </c>
      <c r="S5943">
        <v>163</v>
      </c>
      <c r="T5943">
        <v>43.310716708664401</v>
      </c>
      <c r="U5943">
        <v>4.6298489620322167E-2</v>
      </c>
    </row>
    <row r="5944" spans="16:21" x14ac:dyDescent="0.3">
      <c r="P5944">
        <f t="shared" si="95"/>
        <v>5940</v>
      </c>
      <c r="Q5944">
        <v>320.58333333333331</v>
      </c>
      <c r="R5944">
        <v>42.307227693994818</v>
      </c>
      <c r="S5944">
        <v>181.75</v>
      </c>
      <c r="T5944">
        <v>52.636186999232592</v>
      </c>
      <c r="U5944">
        <v>-0.36929796243372892</v>
      </c>
    </row>
    <row r="5945" spans="16:21" x14ac:dyDescent="0.3">
      <c r="P5945">
        <f t="shared" si="95"/>
        <v>5941</v>
      </c>
      <c r="Q5945">
        <v>338.91666666666669</v>
      </c>
      <c r="R5945">
        <v>50.81957091395789</v>
      </c>
      <c r="S5945">
        <v>176</v>
      </c>
      <c r="T5945">
        <v>40.368754794226234</v>
      </c>
      <c r="U5945">
        <v>-4.5642370523255645E-3</v>
      </c>
    </row>
    <row r="5946" spans="16:21" x14ac:dyDescent="0.3">
      <c r="P5946">
        <f t="shared" si="95"/>
        <v>5942</v>
      </c>
      <c r="Q5946">
        <v>327.33333333333331</v>
      </c>
      <c r="R5946">
        <v>46.093449215762405</v>
      </c>
      <c r="S5946">
        <v>169.25</v>
      </c>
      <c r="T5946">
        <v>48.819007103232387</v>
      </c>
      <c r="U5946">
        <v>0.58834221879563309</v>
      </c>
    </row>
    <row r="5947" spans="16:21" x14ac:dyDescent="0.3">
      <c r="P5947">
        <f t="shared" si="95"/>
        <v>5943</v>
      </c>
      <c r="Q5947">
        <v>312.16666666666669</v>
      </c>
      <c r="R5947">
        <v>48.069709482136219</v>
      </c>
      <c r="S5947">
        <v>188.75</v>
      </c>
      <c r="T5947">
        <v>52.263536741472755</v>
      </c>
      <c r="U5947">
        <v>2.4045400056330008E-2</v>
      </c>
    </row>
    <row r="5948" spans="16:21" x14ac:dyDescent="0.3">
      <c r="P5948">
        <f t="shared" si="95"/>
        <v>5944</v>
      </c>
      <c r="Q5948">
        <v>310.58333333333331</v>
      </c>
      <c r="R5948">
        <v>41.942511160208916</v>
      </c>
      <c r="S5948">
        <v>189.08333333333334</v>
      </c>
      <c r="T5948">
        <v>46.008810091770549</v>
      </c>
      <c r="U5948">
        <v>4.6893947479982753E-2</v>
      </c>
    </row>
    <row r="5949" spans="16:21" x14ac:dyDescent="0.3">
      <c r="P5949">
        <f t="shared" si="95"/>
        <v>5945</v>
      </c>
      <c r="Q5949">
        <v>315.25</v>
      </c>
      <c r="R5949">
        <v>39.034076022228206</v>
      </c>
      <c r="S5949">
        <v>170.58333333333334</v>
      </c>
      <c r="T5949">
        <v>37.560758858955552</v>
      </c>
      <c r="U5949">
        <v>-6.5152105007866307E-2</v>
      </c>
    </row>
    <row r="5950" spans="16:21" x14ac:dyDescent="0.3">
      <c r="P5950">
        <f t="shared" si="95"/>
        <v>5946</v>
      </c>
      <c r="Q5950">
        <v>335.5</v>
      </c>
      <c r="R5950">
        <v>46.335731352812381</v>
      </c>
      <c r="S5950">
        <v>180.33333333333334</v>
      </c>
      <c r="T5950">
        <v>42.634457539611915</v>
      </c>
      <c r="U5950">
        <v>-0.28839667283596532</v>
      </c>
    </row>
    <row r="5951" spans="16:21" x14ac:dyDescent="0.3">
      <c r="P5951">
        <f t="shared" si="95"/>
        <v>5947</v>
      </c>
      <c r="Q5951">
        <v>301.41666666666669</v>
      </c>
      <c r="R5951">
        <v>35.816345515150104</v>
      </c>
      <c r="S5951">
        <v>199.08333333333334</v>
      </c>
      <c r="T5951">
        <v>43.111817264861259</v>
      </c>
      <c r="U5951">
        <v>-0.12589893162560892</v>
      </c>
    </row>
    <row r="5952" spans="16:21" x14ac:dyDescent="0.3">
      <c r="P5952">
        <f t="shared" si="95"/>
        <v>5948</v>
      </c>
      <c r="Q5952">
        <v>341.25</v>
      </c>
      <c r="R5952">
        <v>48.108069631158173</v>
      </c>
      <c r="S5952">
        <v>190.83333333333334</v>
      </c>
      <c r="T5952">
        <v>45.206261298696916</v>
      </c>
      <c r="U5952">
        <v>-2.6439383410792799E-2</v>
      </c>
    </row>
    <row r="5953" spans="16:21" x14ac:dyDescent="0.3">
      <c r="P5953">
        <f t="shared" si="95"/>
        <v>5949</v>
      </c>
      <c r="Q5953">
        <v>356.91666666666669</v>
      </c>
      <c r="R5953">
        <v>43.393460616116244</v>
      </c>
      <c r="S5953">
        <v>184.91666666666666</v>
      </c>
      <c r="T5953">
        <v>48.990645365552545</v>
      </c>
      <c r="U5953">
        <v>0.17729252953672914</v>
      </c>
    </row>
    <row r="5954" spans="16:21" x14ac:dyDescent="0.3">
      <c r="P5954">
        <f t="shared" si="95"/>
        <v>5950</v>
      </c>
      <c r="Q5954">
        <v>310.91666666666669</v>
      </c>
      <c r="R5954">
        <v>34.890629982934783</v>
      </c>
      <c r="S5954">
        <v>185.41666666666666</v>
      </c>
      <c r="T5954">
        <v>43.063290279505715</v>
      </c>
      <c r="U5954">
        <v>-0.17199051612307312</v>
      </c>
    </row>
    <row r="5955" spans="16:21" x14ac:dyDescent="0.3">
      <c r="P5955">
        <f t="shared" si="95"/>
        <v>5951</v>
      </c>
      <c r="Q5955">
        <v>326.75</v>
      </c>
      <c r="R5955">
        <v>30.253850243323651</v>
      </c>
      <c r="S5955">
        <v>169.33333333333334</v>
      </c>
      <c r="T5955">
        <v>42.263961293783453</v>
      </c>
      <c r="U5955">
        <v>-0.18549428818734351</v>
      </c>
    </row>
    <row r="5956" spans="16:21" x14ac:dyDescent="0.3">
      <c r="P5956">
        <f t="shared" si="95"/>
        <v>5952</v>
      </c>
      <c r="Q5956">
        <v>317.41666666666669</v>
      </c>
      <c r="R5956">
        <v>44.833952907738798</v>
      </c>
      <c r="S5956">
        <v>177.16666666666666</v>
      </c>
      <c r="T5956">
        <v>43.22632475141917</v>
      </c>
      <c r="U5956">
        <v>0.36462794620065248</v>
      </c>
    </row>
    <row r="5957" spans="16:21" x14ac:dyDescent="0.3">
      <c r="P5957">
        <f t="shared" si="95"/>
        <v>5953</v>
      </c>
      <c r="Q5957">
        <v>311.5</v>
      </c>
      <c r="R5957">
        <v>49.46899855648806</v>
      </c>
      <c r="S5957">
        <v>183.33333333333334</v>
      </c>
      <c r="T5957">
        <v>49.652123150307837</v>
      </c>
      <c r="U5957">
        <v>-0.26222628777899998</v>
      </c>
    </row>
    <row r="5958" spans="16:21" x14ac:dyDescent="0.3">
      <c r="P5958">
        <f t="shared" ref="P5958:P6021" si="96">P5957+1</f>
        <v>5954</v>
      </c>
      <c r="Q5958">
        <v>318.25</v>
      </c>
      <c r="R5958">
        <v>46.098954829406239</v>
      </c>
      <c r="S5958">
        <v>188.33333333333334</v>
      </c>
      <c r="T5958">
        <v>47.645153017495993</v>
      </c>
      <c r="U5958">
        <v>-0.38310767778645527</v>
      </c>
    </row>
    <row r="5959" spans="16:21" x14ac:dyDescent="0.3">
      <c r="P5959">
        <f t="shared" si="96"/>
        <v>5955</v>
      </c>
      <c r="Q5959">
        <v>319.5</v>
      </c>
      <c r="R5959">
        <v>43.710826618085868</v>
      </c>
      <c r="S5959">
        <v>186</v>
      </c>
      <c r="T5959">
        <v>42.509891896956276</v>
      </c>
      <c r="U5959">
        <v>-0.17769456091103875</v>
      </c>
    </row>
    <row r="5960" spans="16:21" x14ac:dyDescent="0.3">
      <c r="P5960">
        <f t="shared" si="96"/>
        <v>5956</v>
      </c>
      <c r="Q5960">
        <v>306.5</v>
      </c>
      <c r="R5960">
        <v>51.218782066383</v>
      </c>
      <c r="S5960">
        <v>176.75</v>
      </c>
      <c r="T5960">
        <v>40.772372553438238</v>
      </c>
      <c r="U5960">
        <v>0.50673828700582946</v>
      </c>
    </row>
    <row r="5961" spans="16:21" x14ac:dyDescent="0.3">
      <c r="P5961">
        <f t="shared" si="96"/>
        <v>5957</v>
      </c>
      <c r="Q5961">
        <v>353.91666666666669</v>
      </c>
      <c r="R5961">
        <v>43.949264826477879</v>
      </c>
      <c r="S5961">
        <v>208.5</v>
      </c>
      <c r="T5961">
        <v>47.486840282335066</v>
      </c>
      <c r="U5961">
        <v>0.35398590263115759</v>
      </c>
    </row>
    <row r="5962" spans="16:21" x14ac:dyDescent="0.3">
      <c r="P5962">
        <f t="shared" si="96"/>
        <v>5958</v>
      </c>
      <c r="Q5962">
        <v>316.5</v>
      </c>
      <c r="R5962">
        <v>49.694521373542322</v>
      </c>
      <c r="S5962">
        <v>172.41666666666666</v>
      </c>
      <c r="T5962">
        <v>49.727362749904685</v>
      </c>
      <c r="U5962">
        <v>7.1497016634176166E-2</v>
      </c>
    </row>
    <row r="5963" spans="16:21" x14ac:dyDescent="0.3">
      <c r="P5963">
        <f t="shared" si="96"/>
        <v>5959</v>
      </c>
      <c r="Q5963">
        <v>320</v>
      </c>
      <c r="R5963">
        <v>34.675115520552147</v>
      </c>
      <c r="S5963">
        <v>170.91666666666666</v>
      </c>
      <c r="T5963">
        <v>41.818782933756069</v>
      </c>
      <c r="U5963">
        <v>0.29904489160369169</v>
      </c>
    </row>
    <row r="5964" spans="16:21" x14ac:dyDescent="0.3">
      <c r="P5964">
        <f t="shared" si="96"/>
        <v>5960</v>
      </c>
      <c r="Q5964">
        <v>308.33333333333331</v>
      </c>
      <c r="R5964">
        <v>45.551835275537513</v>
      </c>
      <c r="S5964">
        <v>186.33333333333334</v>
      </c>
      <c r="T5964">
        <v>43.901404685195835</v>
      </c>
      <c r="U5964">
        <v>4.9808271264194896E-2</v>
      </c>
    </row>
    <row r="5965" spans="16:21" x14ac:dyDescent="0.3">
      <c r="P5965">
        <f t="shared" si="96"/>
        <v>5961</v>
      </c>
      <c r="Q5965">
        <v>321.83333333333331</v>
      </c>
      <c r="R5965">
        <v>41.973656962288693</v>
      </c>
      <c r="S5965">
        <v>152.66666666666666</v>
      </c>
      <c r="T5965">
        <v>43.616788538637778</v>
      </c>
      <c r="U5965">
        <v>0.2304230914533299</v>
      </c>
    </row>
    <row r="5966" spans="16:21" x14ac:dyDescent="0.3">
      <c r="P5966">
        <f t="shared" si="96"/>
        <v>5962</v>
      </c>
      <c r="Q5966">
        <v>329.41666666666669</v>
      </c>
      <c r="R5966">
        <v>28.77327779644709</v>
      </c>
      <c r="S5966">
        <v>198</v>
      </c>
      <c r="T5966">
        <v>42.497058721751557</v>
      </c>
      <c r="U5966">
        <v>-0.41589295641039903</v>
      </c>
    </row>
    <row r="5967" spans="16:21" x14ac:dyDescent="0.3">
      <c r="P5967">
        <f t="shared" si="96"/>
        <v>5963</v>
      </c>
      <c r="Q5967">
        <v>322.66666666666669</v>
      </c>
      <c r="R5967">
        <v>51.554619462069496</v>
      </c>
      <c r="S5967">
        <v>195.5</v>
      </c>
      <c r="T5967">
        <v>49.1777850808121</v>
      </c>
      <c r="U5967">
        <v>-0.1922279665486851</v>
      </c>
    </row>
    <row r="5968" spans="16:21" x14ac:dyDescent="0.3">
      <c r="P5968">
        <f t="shared" si="96"/>
        <v>5964</v>
      </c>
      <c r="Q5968">
        <v>310</v>
      </c>
      <c r="R5968">
        <v>37.641852915459552</v>
      </c>
      <c r="S5968">
        <v>193.33333333333334</v>
      </c>
      <c r="T5968">
        <v>45.307702201589088</v>
      </c>
      <c r="U5968">
        <v>-0.26566987890562016</v>
      </c>
    </row>
    <row r="5969" spans="16:21" x14ac:dyDescent="0.3">
      <c r="P5969">
        <f t="shared" si="96"/>
        <v>5965</v>
      </c>
      <c r="Q5969">
        <v>323.08333333333331</v>
      </c>
      <c r="R5969">
        <v>51.197404645394371</v>
      </c>
      <c r="S5969">
        <v>164</v>
      </c>
      <c r="T5969">
        <v>52.097810109272523</v>
      </c>
      <c r="U5969">
        <v>-0.41342877579479254</v>
      </c>
    </row>
    <row r="5970" spans="16:21" x14ac:dyDescent="0.3">
      <c r="P5970">
        <f t="shared" si="96"/>
        <v>5966</v>
      </c>
      <c r="Q5970">
        <v>329.83333333333331</v>
      </c>
      <c r="R5970">
        <v>45.704253498758675</v>
      </c>
      <c r="S5970">
        <v>201.16666666666666</v>
      </c>
      <c r="T5970">
        <v>29.987371079213094</v>
      </c>
      <c r="U5970">
        <v>0.20717179897773305</v>
      </c>
    </row>
    <row r="5971" spans="16:21" x14ac:dyDescent="0.3">
      <c r="P5971">
        <f t="shared" si="96"/>
        <v>5967</v>
      </c>
      <c r="Q5971">
        <v>309.83333333333331</v>
      </c>
      <c r="R5971">
        <v>43.205288677394307</v>
      </c>
      <c r="S5971">
        <v>181.66666666666666</v>
      </c>
      <c r="T5971">
        <v>47.465457934899341</v>
      </c>
      <c r="U5971">
        <v>-0.10411519396449974</v>
      </c>
    </row>
    <row r="5972" spans="16:21" x14ac:dyDescent="0.3">
      <c r="P5972">
        <f t="shared" si="96"/>
        <v>5968</v>
      </c>
      <c r="Q5972">
        <v>314.41666666666669</v>
      </c>
      <c r="R5972">
        <v>44.170039894055236</v>
      </c>
      <c r="S5972">
        <v>167.75</v>
      </c>
      <c r="T5972">
        <v>48.339942076920202</v>
      </c>
      <c r="U5972">
        <v>0.30933136697175284</v>
      </c>
    </row>
    <row r="5973" spans="16:21" x14ac:dyDescent="0.3">
      <c r="P5973">
        <f t="shared" si="96"/>
        <v>5969</v>
      </c>
      <c r="Q5973">
        <v>311</v>
      </c>
      <c r="R5973">
        <v>41.850382859115463</v>
      </c>
      <c r="S5973">
        <v>184</v>
      </c>
      <c r="T5973">
        <v>41.138347516199971</v>
      </c>
      <c r="U5973">
        <v>1.2355971397544546E-2</v>
      </c>
    </row>
    <row r="5974" spans="16:21" x14ac:dyDescent="0.3">
      <c r="P5974">
        <f t="shared" si="96"/>
        <v>5970</v>
      </c>
      <c r="Q5974">
        <v>299.83333333333331</v>
      </c>
      <c r="R5974">
        <v>33.4903875851873</v>
      </c>
      <c r="S5974">
        <v>168.58333333333334</v>
      </c>
      <c r="T5974">
        <v>46.14888619424849</v>
      </c>
      <c r="U5974">
        <v>-0.29609068837479657</v>
      </c>
    </row>
    <row r="5975" spans="16:21" x14ac:dyDescent="0.3">
      <c r="P5975">
        <f t="shared" si="96"/>
        <v>5971</v>
      </c>
      <c r="Q5975">
        <v>328</v>
      </c>
      <c r="R5975">
        <v>40.070392606466484</v>
      </c>
      <c r="S5975">
        <v>191.5</v>
      </c>
      <c r="T5975">
        <v>45.542188233449096</v>
      </c>
      <c r="U5975">
        <v>-0.42607720015322842</v>
      </c>
    </row>
    <row r="5976" spans="16:21" x14ac:dyDescent="0.3">
      <c r="P5976">
        <f t="shared" si="96"/>
        <v>5972</v>
      </c>
      <c r="Q5976">
        <v>342</v>
      </c>
      <c r="R5976">
        <v>56.57979080265963</v>
      </c>
      <c r="S5976">
        <v>179.66666666666666</v>
      </c>
      <c r="T5976">
        <v>40.558226008661904</v>
      </c>
      <c r="U5976">
        <v>-0.13631752711476455</v>
      </c>
    </row>
    <row r="5977" spans="16:21" x14ac:dyDescent="0.3">
      <c r="P5977">
        <f t="shared" si="96"/>
        <v>5973</v>
      </c>
      <c r="Q5977">
        <v>301.91666666666669</v>
      </c>
      <c r="R5977">
        <v>41.148198531943649</v>
      </c>
      <c r="S5977">
        <v>177.5</v>
      </c>
      <c r="T5977">
        <v>47.651194776588376</v>
      </c>
      <c r="U5977">
        <v>-0.1290547279318679</v>
      </c>
    </row>
    <row r="5978" spans="16:21" x14ac:dyDescent="0.3">
      <c r="P5978">
        <f t="shared" si="96"/>
        <v>5974</v>
      </c>
      <c r="Q5978">
        <v>299.41666666666669</v>
      </c>
      <c r="R5978">
        <v>39.900918953494546</v>
      </c>
      <c r="S5978">
        <v>182.16666666666666</v>
      </c>
      <c r="T5978">
        <v>53.940764368018208</v>
      </c>
      <c r="U5978">
        <v>2.7166322291914527E-2</v>
      </c>
    </row>
    <row r="5979" spans="16:21" x14ac:dyDescent="0.3">
      <c r="P5979">
        <f t="shared" si="96"/>
        <v>5975</v>
      </c>
      <c r="Q5979">
        <v>325</v>
      </c>
      <c r="R5979">
        <v>44.715260766929958</v>
      </c>
      <c r="S5979">
        <v>193.75</v>
      </c>
      <c r="T5979">
        <v>53.709868739366698</v>
      </c>
      <c r="U5979">
        <v>0.13929812628653818</v>
      </c>
    </row>
    <row r="5980" spans="16:21" x14ac:dyDescent="0.3">
      <c r="P5980">
        <f t="shared" si="96"/>
        <v>5976</v>
      </c>
      <c r="Q5980">
        <v>314.5</v>
      </c>
      <c r="R5980">
        <v>41.293847219432315</v>
      </c>
      <c r="S5980">
        <v>174.5</v>
      </c>
      <c r="T5980">
        <v>45.328096845514743</v>
      </c>
      <c r="U5980">
        <v>-0.10918193578701076</v>
      </c>
    </row>
    <row r="5981" spans="16:21" x14ac:dyDescent="0.3">
      <c r="P5981">
        <f t="shared" si="96"/>
        <v>5977</v>
      </c>
      <c r="Q5981">
        <v>314</v>
      </c>
      <c r="R5981">
        <v>48.948953002081666</v>
      </c>
      <c r="S5981">
        <v>187.33333333333334</v>
      </c>
      <c r="T5981">
        <v>43.664700395239883</v>
      </c>
      <c r="U5981">
        <v>-8.0601409719827322E-2</v>
      </c>
    </row>
    <row r="5982" spans="16:21" x14ac:dyDescent="0.3">
      <c r="P5982">
        <f t="shared" si="96"/>
        <v>5978</v>
      </c>
      <c r="Q5982">
        <v>324.75</v>
      </c>
      <c r="R5982">
        <v>37.8924914605903</v>
      </c>
      <c r="S5982">
        <v>191.5</v>
      </c>
      <c r="T5982">
        <v>40.873418790656153</v>
      </c>
      <c r="U5982">
        <v>7.199142015985642E-2</v>
      </c>
    </row>
    <row r="5983" spans="16:21" x14ac:dyDescent="0.3">
      <c r="P5983">
        <f t="shared" si="96"/>
        <v>5979</v>
      </c>
      <c r="Q5983">
        <v>307</v>
      </c>
      <c r="R5983">
        <v>45.146227064748373</v>
      </c>
      <c r="S5983">
        <v>198.91666666666666</v>
      </c>
      <c r="T5983">
        <v>37.078438560174128</v>
      </c>
      <c r="U5983">
        <v>-1.2490857458842018E-2</v>
      </c>
    </row>
    <row r="5984" spans="16:21" x14ac:dyDescent="0.3">
      <c r="P5984">
        <f t="shared" si="96"/>
        <v>5980</v>
      </c>
      <c r="Q5984">
        <v>328.83333333333331</v>
      </c>
      <c r="R5984">
        <v>57.790897888749626</v>
      </c>
      <c r="S5984">
        <v>210.91666666666666</v>
      </c>
      <c r="T5984">
        <v>39.628865359696661</v>
      </c>
      <c r="U5984">
        <v>-0.14028888426118008</v>
      </c>
    </row>
    <row r="5985" spans="16:21" x14ac:dyDescent="0.3">
      <c r="P5985">
        <f t="shared" si="96"/>
        <v>5981</v>
      </c>
      <c r="Q5985">
        <v>334.08333333333331</v>
      </c>
      <c r="R5985">
        <v>52.157904191953271</v>
      </c>
      <c r="S5985">
        <v>154.41666666666666</v>
      </c>
      <c r="T5985">
        <v>36.212650560350625</v>
      </c>
      <c r="U5985">
        <v>-0.19726179363085317</v>
      </c>
    </row>
    <row r="5986" spans="16:21" x14ac:dyDescent="0.3">
      <c r="P5986">
        <f t="shared" si="96"/>
        <v>5982</v>
      </c>
      <c r="Q5986">
        <v>321.75</v>
      </c>
      <c r="R5986">
        <v>35.043155212861862</v>
      </c>
      <c r="S5986">
        <v>167.58333333333334</v>
      </c>
      <c r="T5986">
        <v>46.597811757700192</v>
      </c>
      <c r="U5986">
        <v>7.8915380990826414E-3</v>
      </c>
    </row>
    <row r="5987" spans="16:21" x14ac:dyDescent="0.3">
      <c r="P5987">
        <f t="shared" si="96"/>
        <v>5983</v>
      </c>
      <c r="Q5987">
        <v>316.83333333333331</v>
      </c>
      <c r="R5987">
        <v>46.748521285964216</v>
      </c>
      <c r="S5987">
        <v>190.75</v>
      </c>
      <c r="T5987">
        <v>48.852514590532408</v>
      </c>
      <c r="U5987">
        <v>-9.0459962936834407E-2</v>
      </c>
    </row>
    <row r="5988" spans="16:21" x14ac:dyDescent="0.3">
      <c r="P5988">
        <f t="shared" si="96"/>
        <v>5984</v>
      </c>
      <c r="Q5988">
        <v>316.5</v>
      </c>
      <c r="R5988">
        <v>52.208498089173879</v>
      </c>
      <c r="S5988">
        <v>159.75</v>
      </c>
      <c r="T5988">
        <v>46.684871990049118</v>
      </c>
      <c r="U5988">
        <v>0.3120941755730019</v>
      </c>
    </row>
    <row r="5989" spans="16:21" x14ac:dyDescent="0.3">
      <c r="P5989">
        <f t="shared" si="96"/>
        <v>5985</v>
      </c>
      <c r="Q5989">
        <v>308.66666666666669</v>
      </c>
      <c r="R5989">
        <v>37.945734778480642</v>
      </c>
      <c r="S5989">
        <v>171.33333333333334</v>
      </c>
      <c r="T5989">
        <v>43.336596613723692</v>
      </c>
      <c r="U5989">
        <v>-0.50482353829606075</v>
      </c>
    </row>
    <row r="5990" spans="16:21" x14ac:dyDescent="0.3">
      <c r="P5990">
        <f t="shared" si="96"/>
        <v>5986</v>
      </c>
      <c r="Q5990">
        <v>290</v>
      </c>
      <c r="R5990">
        <v>46.892527026266038</v>
      </c>
      <c r="S5990">
        <v>178.5</v>
      </c>
      <c r="T5990">
        <v>43.46262762420146</v>
      </c>
      <c r="U5990">
        <v>-0.15210450513912369</v>
      </c>
    </row>
    <row r="5991" spans="16:21" x14ac:dyDescent="0.3">
      <c r="P5991">
        <f t="shared" si="96"/>
        <v>5987</v>
      </c>
      <c r="Q5991">
        <v>315.58333333333331</v>
      </c>
      <c r="R5991">
        <v>47.873808237401818</v>
      </c>
      <c r="S5991">
        <v>180.5</v>
      </c>
      <c r="T5991">
        <v>48.123893139573518</v>
      </c>
      <c r="U5991">
        <v>0.31320762295617938</v>
      </c>
    </row>
    <row r="5992" spans="16:21" x14ac:dyDescent="0.3">
      <c r="P5992">
        <f t="shared" si="96"/>
        <v>5988</v>
      </c>
      <c r="Q5992">
        <v>312.66666666666669</v>
      </c>
      <c r="R5992">
        <v>57.74132494202582</v>
      </c>
      <c r="S5992">
        <v>193.33333333333334</v>
      </c>
      <c r="T5992">
        <v>36.204804636786548</v>
      </c>
      <c r="U5992">
        <v>9.8033045384077838E-2</v>
      </c>
    </row>
    <row r="5993" spans="16:21" x14ac:dyDescent="0.3">
      <c r="P5993">
        <f t="shared" si="96"/>
        <v>5989</v>
      </c>
      <c r="Q5993">
        <v>302.75</v>
      </c>
      <c r="R5993">
        <v>36.352128861007202</v>
      </c>
      <c r="S5993">
        <v>164.5</v>
      </c>
      <c r="T5993">
        <v>41.081957995296094</v>
      </c>
      <c r="U5993">
        <v>0.50539997456308117</v>
      </c>
    </row>
    <row r="5994" spans="16:21" x14ac:dyDescent="0.3">
      <c r="P5994">
        <f t="shared" si="96"/>
        <v>5990</v>
      </c>
      <c r="Q5994">
        <v>324.83333333333331</v>
      </c>
      <c r="R5994">
        <v>41.90429210677236</v>
      </c>
      <c r="S5994">
        <v>183.08333333333334</v>
      </c>
      <c r="T5994">
        <v>46.168581078346783</v>
      </c>
      <c r="U5994">
        <v>-0.5481265224506775</v>
      </c>
    </row>
    <row r="5995" spans="16:21" x14ac:dyDescent="0.3">
      <c r="P5995">
        <f t="shared" si="96"/>
        <v>5991</v>
      </c>
      <c r="Q5995">
        <v>328.25</v>
      </c>
      <c r="R5995">
        <v>39.834030677299026</v>
      </c>
      <c r="S5995">
        <v>195</v>
      </c>
      <c r="T5995">
        <v>50.713096748455243</v>
      </c>
      <c r="U5995">
        <v>6.6783139438567077E-2</v>
      </c>
    </row>
    <row r="5996" spans="16:21" x14ac:dyDescent="0.3">
      <c r="P5996">
        <f t="shared" si="96"/>
        <v>5992</v>
      </c>
      <c r="Q5996">
        <v>308.08333333333331</v>
      </c>
      <c r="R5996">
        <v>47.538421462555128</v>
      </c>
      <c r="S5996">
        <v>194.58333333333334</v>
      </c>
      <c r="T5996">
        <v>39.757122479862517</v>
      </c>
      <c r="U5996">
        <v>3.1525725907090879E-2</v>
      </c>
    </row>
    <row r="5997" spans="16:21" x14ac:dyDescent="0.3">
      <c r="P5997">
        <f t="shared" si="96"/>
        <v>5993</v>
      </c>
      <c r="Q5997">
        <v>326.08333333333331</v>
      </c>
      <c r="R5997">
        <v>47.723556853904817</v>
      </c>
      <c r="S5997">
        <v>181</v>
      </c>
      <c r="T5997">
        <v>50.881323596277355</v>
      </c>
      <c r="U5997">
        <v>0.17124278033523993</v>
      </c>
    </row>
    <row r="5998" spans="16:21" x14ac:dyDescent="0.3">
      <c r="P5998">
        <f t="shared" si="96"/>
        <v>5994</v>
      </c>
      <c r="Q5998">
        <v>310</v>
      </c>
      <c r="R5998">
        <v>54.964451321657975</v>
      </c>
      <c r="S5998">
        <v>195.16666666666666</v>
      </c>
      <c r="T5998">
        <v>50.727136960826265</v>
      </c>
      <c r="U5998">
        <v>-0.44130955077003525</v>
      </c>
    </row>
    <row r="5999" spans="16:21" x14ac:dyDescent="0.3">
      <c r="P5999">
        <f t="shared" si="96"/>
        <v>5995</v>
      </c>
      <c r="Q5999">
        <v>327.25</v>
      </c>
      <c r="R5999">
        <v>27.22340236567862</v>
      </c>
      <c r="S5999">
        <v>166.66666666666666</v>
      </c>
      <c r="T5999">
        <v>36.407624909009833</v>
      </c>
      <c r="U5999">
        <v>0.43182622995989411</v>
      </c>
    </row>
    <row r="6000" spans="16:21" x14ac:dyDescent="0.3">
      <c r="P6000">
        <f t="shared" si="96"/>
        <v>5996</v>
      </c>
      <c r="Q6000">
        <v>327.58333333333331</v>
      </c>
      <c r="R6000">
        <v>48.709637525635465</v>
      </c>
      <c r="S6000">
        <v>169.41666666666666</v>
      </c>
      <c r="T6000">
        <v>41.736093673839633</v>
      </c>
      <c r="U6000">
        <v>7.6963093843228914E-2</v>
      </c>
    </row>
    <row r="6001" spans="16:21" x14ac:dyDescent="0.3">
      <c r="P6001">
        <f t="shared" si="96"/>
        <v>5997</v>
      </c>
      <c r="Q6001">
        <v>307.08333333333331</v>
      </c>
      <c r="R6001">
        <v>50.058980364681041</v>
      </c>
      <c r="S6001">
        <v>193.41666666666666</v>
      </c>
      <c r="T6001">
        <v>48.899634379249136</v>
      </c>
      <c r="U6001">
        <v>0.26760168810723844</v>
      </c>
    </row>
    <row r="6002" spans="16:21" x14ac:dyDescent="0.3">
      <c r="P6002">
        <f t="shared" si="96"/>
        <v>5998</v>
      </c>
      <c r="Q6002">
        <v>321.5</v>
      </c>
      <c r="R6002">
        <v>50.926863780773445</v>
      </c>
      <c r="S6002">
        <v>182.75</v>
      </c>
      <c r="T6002">
        <v>49.190030401587386</v>
      </c>
      <c r="U6002">
        <v>0.12100798067571876</v>
      </c>
    </row>
    <row r="6003" spans="16:21" x14ac:dyDescent="0.3">
      <c r="P6003">
        <f t="shared" si="96"/>
        <v>5999</v>
      </c>
      <c r="Q6003">
        <v>305.75</v>
      </c>
      <c r="R6003">
        <v>46.805448400800522</v>
      </c>
      <c r="S6003">
        <v>205.75</v>
      </c>
      <c r="T6003">
        <v>46.653704909880226</v>
      </c>
      <c r="U6003">
        <v>-7.7258137789545392E-2</v>
      </c>
    </row>
    <row r="6004" spans="16:21" x14ac:dyDescent="0.3">
      <c r="P6004">
        <f t="shared" si="96"/>
        <v>6000</v>
      </c>
      <c r="Q6004">
        <v>341.08333333333331</v>
      </c>
      <c r="R6004">
        <v>39.891804429056194</v>
      </c>
      <c r="S6004">
        <v>209.83333333333334</v>
      </c>
      <c r="T6004">
        <v>34.83162965240674</v>
      </c>
      <c r="U6004">
        <v>0.12746059684810956</v>
      </c>
    </row>
    <row r="6005" spans="16:21" x14ac:dyDescent="0.3">
      <c r="P6005">
        <f t="shared" si="96"/>
        <v>6001</v>
      </c>
      <c r="Q6005">
        <v>337.41666666666669</v>
      </c>
      <c r="R6005">
        <v>36.412930603722657</v>
      </c>
      <c r="S6005">
        <v>169.58333333333334</v>
      </c>
      <c r="T6005">
        <v>42.785847985973</v>
      </c>
      <c r="U6005">
        <v>-0.54698148494560661</v>
      </c>
    </row>
    <row r="6006" spans="16:21" x14ac:dyDescent="0.3">
      <c r="P6006">
        <f t="shared" si="96"/>
        <v>6002</v>
      </c>
      <c r="Q6006">
        <v>327.41666666666669</v>
      </c>
      <c r="R6006">
        <v>48.23137103084629</v>
      </c>
      <c r="S6006">
        <v>147.66666666666666</v>
      </c>
      <c r="T6006">
        <v>29.221204422110787</v>
      </c>
      <c r="U6006">
        <v>-0.35872242056758563</v>
      </c>
    </row>
    <row r="6007" spans="16:21" x14ac:dyDescent="0.3">
      <c r="P6007">
        <f t="shared" si="96"/>
        <v>6003</v>
      </c>
      <c r="Q6007">
        <v>321.75</v>
      </c>
      <c r="R6007">
        <v>47.126763289895244</v>
      </c>
      <c r="S6007">
        <v>190.16666666666666</v>
      </c>
      <c r="T6007">
        <v>52.97140452139908</v>
      </c>
      <c r="U6007">
        <v>-0.41556689953662762</v>
      </c>
    </row>
    <row r="6008" spans="16:21" x14ac:dyDescent="0.3">
      <c r="P6008">
        <f t="shared" si="96"/>
        <v>6004</v>
      </c>
      <c r="Q6008">
        <v>318.66666666666669</v>
      </c>
      <c r="R6008">
        <v>49.264284192198552</v>
      </c>
      <c r="S6008">
        <v>181.16666666666666</v>
      </c>
      <c r="T6008">
        <v>34.865542597327554</v>
      </c>
      <c r="U6008">
        <v>0.28129028986774895</v>
      </c>
    </row>
    <row r="6009" spans="16:21" x14ac:dyDescent="0.3">
      <c r="P6009">
        <f t="shared" si="96"/>
        <v>6005</v>
      </c>
      <c r="Q6009">
        <v>345.91666666666669</v>
      </c>
      <c r="R6009">
        <v>38.960255583755121</v>
      </c>
      <c r="S6009">
        <v>185.91666666666666</v>
      </c>
      <c r="T6009">
        <v>38.920567905165619</v>
      </c>
      <c r="U6009">
        <v>0.16336520957348569</v>
      </c>
    </row>
    <row r="6010" spans="16:21" x14ac:dyDescent="0.3">
      <c r="P6010">
        <f t="shared" si="96"/>
        <v>6006</v>
      </c>
      <c r="Q6010">
        <v>315.33333333333331</v>
      </c>
      <c r="R6010">
        <v>49.43008530574614</v>
      </c>
      <c r="S6010">
        <v>195.41666666666666</v>
      </c>
      <c r="T6010">
        <v>45.790944585808752</v>
      </c>
      <c r="U6010">
        <v>-0.35704407390096704</v>
      </c>
    </row>
    <row r="6011" spans="16:21" x14ac:dyDescent="0.3">
      <c r="P6011">
        <f t="shared" si="96"/>
        <v>6007</v>
      </c>
      <c r="Q6011">
        <v>328</v>
      </c>
      <c r="R6011">
        <v>42.874022649872941</v>
      </c>
      <c r="S6011">
        <v>190.25</v>
      </c>
      <c r="T6011">
        <v>41.608838658937053</v>
      </c>
      <c r="U6011">
        <v>6.4464113234100173E-2</v>
      </c>
    </row>
    <row r="6012" spans="16:21" x14ac:dyDescent="0.3">
      <c r="P6012">
        <f t="shared" si="96"/>
        <v>6008</v>
      </c>
      <c r="Q6012">
        <v>328</v>
      </c>
      <c r="R6012">
        <v>43.308617660188183</v>
      </c>
      <c r="S6012">
        <v>193.5</v>
      </c>
      <c r="T6012">
        <v>45.584088132912029</v>
      </c>
      <c r="U6012">
        <v>-0.2696626445864409</v>
      </c>
    </row>
    <row r="6013" spans="16:21" x14ac:dyDescent="0.3">
      <c r="P6013">
        <f t="shared" si="96"/>
        <v>6009</v>
      </c>
      <c r="Q6013">
        <v>305.5</v>
      </c>
      <c r="R6013">
        <v>34.259703336825211</v>
      </c>
      <c r="S6013">
        <v>182.41666666666666</v>
      </c>
      <c r="T6013">
        <v>50.790941091593282</v>
      </c>
      <c r="U6013">
        <v>-0.52340776287478763</v>
      </c>
    </row>
    <row r="6014" spans="16:21" x14ac:dyDescent="0.3">
      <c r="P6014">
        <f t="shared" si="96"/>
        <v>6010</v>
      </c>
      <c r="Q6014">
        <v>327</v>
      </c>
      <c r="R6014">
        <v>45.075693913884251</v>
      </c>
      <c r="S6014">
        <v>189</v>
      </c>
      <c r="T6014">
        <v>47.409243440877262</v>
      </c>
      <c r="U6014">
        <v>0.15518748626552417</v>
      </c>
    </row>
    <row r="6015" spans="16:21" x14ac:dyDescent="0.3">
      <c r="P6015">
        <f t="shared" si="96"/>
        <v>6011</v>
      </c>
      <c r="Q6015">
        <v>280.5</v>
      </c>
      <c r="R6015">
        <v>35.114099732158877</v>
      </c>
      <c r="S6015">
        <v>185.5</v>
      </c>
      <c r="T6015">
        <v>46.259151428761541</v>
      </c>
      <c r="U6015">
        <v>-0.47398025201341354</v>
      </c>
    </row>
    <row r="6016" spans="16:21" x14ac:dyDescent="0.3">
      <c r="P6016">
        <f t="shared" si="96"/>
        <v>6012</v>
      </c>
      <c r="Q6016">
        <v>308.25</v>
      </c>
      <c r="R6016">
        <v>51.91973700731824</v>
      </c>
      <c r="S6016">
        <v>206.5</v>
      </c>
      <c r="T6016">
        <v>40.587727657059546</v>
      </c>
      <c r="U6016">
        <v>-0.41243992492419235</v>
      </c>
    </row>
    <row r="6017" spans="16:21" x14ac:dyDescent="0.3">
      <c r="P6017">
        <f t="shared" si="96"/>
        <v>6013</v>
      </c>
      <c r="Q6017">
        <v>305.58333333333331</v>
      </c>
      <c r="R6017">
        <v>40.257034017408621</v>
      </c>
      <c r="S6017">
        <v>199.16666666666666</v>
      </c>
      <c r="T6017">
        <v>48.771887083615816</v>
      </c>
      <c r="U6017">
        <v>-0.35162205261307639</v>
      </c>
    </row>
    <row r="6018" spans="16:21" x14ac:dyDescent="0.3">
      <c r="P6018">
        <f t="shared" si="96"/>
        <v>6014</v>
      </c>
      <c r="Q6018">
        <v>322.16666666666669</v>
      </c>
      <c r="R6018">
        <v>43.852714922346749</v>
      </c>
      <c r="S6018">
        <v>198.08333333333334</v>
      </c>
      <c r="T6018">
        <v>44.856251886814341</v>
      </c>
      <c r="U6018">
        <v>-0.23713953754269454</v>
      </c>
    </row>
    <row r="6019" spans="16:21" x14ac:dyDescent="0.3">
      <c r="P6019">
        <f t="shared" si="96"/>
        <v>6015</v>
      </c>
      <c r="Q6019">
        <v>310.25</v>
      </c>
      <c r="R6019">
        <v>35.182963335837833</v>
      </c>
      <c r="S6019">
        <v>187.58333333333334</v>
      </c>
      <c r="T6019">
        <v>44.63072389230895</v>
      </c>
      <c r="U6019">
        <v>-0.45556118669090745</v>
      </c>
    </row>
    <row r="6020" spans="16:21" x14ac:dyDescent="0.3">
      <c r="P6020">
        <f t="shared" si="96"/>
        <v>6016</v>
      </c>
      <c r="Q6020">
        <v>331</v>
      </c>
      <c r="R6020">
        <v>45.646865868713959</v>
      </c>
      <c r="S6020">
        <v>183.08333333333334</v>
      </c>
      <c r="T6020">
        <v>41.543970864031728</v>
      </c>
      <c r="U6020">
        <v>-8.931022853213115E-2</v>
      </c>
    </row>
    <row r="6021" spans="16:21" x14ac:dyDescent="0.3">
      <c r="P6021">
        <f t="shared" si="96"/>
        <v>6017</v>
      </c>
      <c r="Q6021">
        <v>335.91666666666669</v>
      </c>
      <c r="R6021">
        <v>36.901486378866963</v>
      </c>
      <c r="S6021">
        <v>173.5</v>
      </c>
      <c r="T6021">
        <v>54.3749608150329</v>
      </c>
      <c r="U6021">
        <v>4.7345726887511952E-3</v>
      </c>
    </row>
    <row r="6022" spans="16:21" x14ac:dyDescent="0.3">
      <c r="P6022">
        <f t="shared" ref="P6022:P6085" si="97">P6021+1</f>
        <v>6018</v>
      </c>
      <c r="Q6022">
        <v>331.75</v>
      </c>
      <c r="R6022">
        <v>53.052504010821032</v>
      </c>
      <c r="S6022">
        <v>175.83333333333334</v>
      </c>
      <c r="T6022">
        <v>38.991452054691869</v>
      </c>
      <c r="U6022">
        <v>-0.11116464948824595</v>
      </c>
    </row>
    <row r="6023" spans="16:21" x14ac:dyDescent="0.3">
      <c r="P6023">
        <f t="shared" si="97"/>
        <v>6019</v>
      </c>
      <c r="Q6023">
        <v>299.58333333333331</v>
      </c>
      <c r="R6023">
        <v>42.521563157218715</v>
      </c>
      <c r="S6023">
        <v>194.66666666666666</v>
      </c>
      <c r="T6023">
        <v>39.763695944309767</v>
      </c>
      <c r="U6023">
        <v>-0.36306690344038012</v>
      </c>
    </row>
    <row r="6024" spans="16:21" x14ac:dyDescent="0.3">
      <c r="P6024">
        <f t="shared" si="97"/>
        <v>6020</v>
      </c>
      <c r="Q6024">
        <v>325.08333333333331</v>
      </c>
      <c r="R6024">
        <v>43.947196276964789</v>
      </c>
      <c r="S6024">
        <v>195.66666666666666</v>
      </c>
      <c r="T6024">
        <v>43.878620458411575</v>
      </c>
      <c r="U6024">
        <v>0.17293861187949003</v>
      </c>
    </row>
    <row r="6025" spans="16:21" x14ac:dyDescent="0.3">
      <c r="P6025">
        <f t="shared" si="97"/>
        <v>6021</v>
      </c>
      <c r="Q6025">
        <v>333.91666666666669</v>
      </c>
      <c r="R6025">
        <v>41.115045539278888</v>
      </c>
      <c r="S6025">
        <v>189.41666666666666</v>
      </c>
      <c r="T6025">
        <v>38.983582402977014</v>
      </c>
      <c r="U6025">
        <v>-0.12736613478393036</v>
      </c>
    </row>
    <row r="6026" spans="16:21" x14ac:dyDescent="0.3">
      <c r="P6026">
        <f t="shared" si="97"/>
        <v>6022</v>
      </c>
      <c r="Q6026">
        <v>323.41666666666669</v>
      </c>
      <c r="R6026">
        <v>56.248569005366903</v>
      </c>
      <c r="S6026">
        <v>167</v>
      </c>
      <c r="T6026">
        <v>43.591074983095083</v>
      </c>
      <c r="U6026">
        <v>-4.0265035167295647E-2</v>
      </c>
    </row>
    <row r="6027" spans="16:21" x14ac:dyDescent="0.3">
      <c r="P6027">
        <f t="shared" si="97"/>
        <v>6023</v>
      </c>
      <c r="Q6027">
        <v>326.33333333333331</v>
      </c>
      <c r="R6027">
        <v>47.379192466608018</v>
      </c>
      <c r="S6027">
        <v>173</v>
      </c>
      <c r="T6027">
        <v>38.387971600963283</v>
      </c>
      <c r="U6027">
        <v>0.26266198139569874</v>
      </c>
    </row>
    <row r="6028" spans="16:21" x14ac:dyDescent="0.3">
      <c r="P6028">
        <f t="shared" si="97"/>
        <v>6024</v>
      </c>
      <c r="Q6028">
        <v>314.75</v>
      </c>
      <c r="R6028">
        <v>60.418427351565214</v>
      </c>
      <c r="S6028">
        <v>196.33333333333334</v>
      </c>
      <c r="T6028">
        <v>34.277830984029585</v>
      </c>
      <c r="U6028">
        <v>-5.5484495183616346E-2</v>
      </c>
    </row>
    <row r="6029" spans="16:21" x14ac:dyDescent="0.3">
      <c r="P6029">
        <f t="shared" si="97"/>
        <v>6025</v>
      </c>
      <c r="Q6029">
        <v>315.41666666666669</v>
      </c>
      <c r="R6029">
        <v>38.672184820460892</v>
      </c>
      <c r="S6029">
        <v>175.66666666666666</v>
      </c>
      <c r="T6029">
        <v>53.902830644736582</v>
      </c>
      <c r="U6029">
        <v>1.2545459563314862E-2</v>
      </c>
    </row>
    <row r="6030" spans="16:21" x14ac:dyDescent="0.3">
      <c r="P6030">
        <f t="shared" si="97"/>
        <v>6026</v>
      </c>
      <c r="Q6030">
        <v>330.91666666666669</v>
      </c>
      <c r="R6030">
        <v>55.94227273527494</v>
      </c>
      <c r="S6030">
        <v>194.58333333333334</v>
      </c>
      <c r="T6030">
        <v>50.363150911127185</v>
      </c>
      <c r="U6030">
        <v>0.1498330289078959</v>
      </c>
    </row>
    <row r="6031" spans="16:21" x14ac:dyDescent="0.3">
      <c r="P6031">
        <f t="shared" si="97"/>
        <v>6027</v>
      </c>
      <c r="Q6031">
        <v>311.33333333333331</v>
      </c>
      <c r="R6031">
        <v>45.685353398562242</v>
      </c>
      <c r="S6031">
        <v>177.08333333333334</v>
      </c>
      <c r="T6031">
        <v>45.199473716431989</v>
      </c>
      <c r="U6031">
        <v>5.4355897534962505E-2</v>
      </c>
    </row>
    <row r="6032" spans="16:21" x14ac:dyDescent="0.3">
      <c r="P6032">
        <f t="shared" si="97"/>
        <v>6028</v>
      </c>
      <c r="Q6032">
        <v>321.66666666666669</v>
      </c>
      <c r="R6032">
        <v>46.831095600589173</v>
      </c>
      <c r="S6032">
        <v>188.66666666666666</v>
      </c>
      <c r="T6032">
        <v>44.748455195953348</v>
      </c>
      <c r="U6032">
        <v>0.40923755015059354</v>
      </c>
    </row>
    <row r="6033" spans="16:21" x14ac:dyDescent="0.3">
      <c r="P6033">
        <f t="shared" si="97"/>
        <v>6029</v>
      </c>
      <c r="Q6033">
        <v>310</v>
      </c>
      <c r="R6033">
        <v>45.10190481766616</v>
      </c>
      <c r="S6033">
        <v>183.33333333333334</v>
      </c>
      <c r="T6033">
        <v>54.988152994049287</v>
      </c>
      <c r="U6033">
        <v>0.25538130914592255</v>
      </c>
    </row>
    <row r="6034" spans="16:21" x14ac:dyDescent="0.3">
      <c r="P6034">
        <f t="shared" si="97"/>
        <v>6030</v>
      </c>
      <c r="Q6034">
        <v>312.66666666666669</v>
      </c>
      <c r="R6034">
        <v>53.437020421381646</v>
      </c>
      <c r="S6034">
        <v>191.5</v>
      </c>
      <c r="T6034">
        <v>41.254200888019767</v>
      </c>
      <c r="U6034">
        <v>0.56425865367232764</v>
      </c>
    </row>
    <row r="6035" spans="16:21" x14ac:dyDescent="0.3">
      <c r="P6035">
        <f t="shared" si="97"/>
        <v>6031</v>
      </c>
      <c r="Q6035">
        <v>329.66666666666669</v>
      </c>
      <c r="R6035">
        <v>43.42461248758562</v>
      </c>
      <c r="S6035">
        <v>194.66666666666666</v>
      </c>
      <c r="T6035">
        <v>48.248096209889873</v>
      </c>
      <c r="U6035">
        <v>-2.9910278819781609E-2</v>
      </c>
    </row>
    <row r="6036" spans="16:21" x14ac:dyDescent="0.3">
      <c r="P6036">
        <f t="shared" si="97"/>
        <v>6032</v>
      </c>
      <c r="Q6036">
        <v>307.83333333333331</v>
      </c>
      <c r="R6036">
        <v>40.015527289321469</v>
      </c>
      <c r="S6036">
        <v>195.16666666666666</v>
      </c>
      <c r="T6036">
        <v>51.88244287606242</v>
      </c>
      <c r="U6036">
        <v>5.6983209749141166E-2</v>
      </c>
    </row>
    <row r="6037" spans="16:21" x14ac:dyDescent="0.3">
      <c r="P6037">
        <f t="shared" si="97"/>
        <v>6033</v>
      </c>
      <c r="Q6037">
        <v>328</v>
      </c>
      <c r="R6037">
        <v>49.041726204232546</v>
      </c>
      <c r="S6037">
        <v>178.33333333333334</v>
      </c>
      <c r="T6037">
        <v>41.764128438678405</v>
      </c>
      <c r="U6037">
        <v>0.16786481195186176</v>
      </c>
    </row>
    <row r="6038" spans="16:21" x14ac:dyDescent="0.3">
      <c r="P6038">
        <f t="shared" si="97"/>
        <v>6034</v>
      </c>
      <c r="Q6038">
        <v>345.08333333333331</v>
      </c>
      <c r="R6038">
        <v>50.600859377059763</v>
      </c>
      <c r="S6038">
        <v>195.08333333333334</v>
      </c>
      <c r="T6038">
        <v>36.139774948570654</v>
      </c>
      <c r="U6038">
        <v>-0.5078154293569187</v>
      </c>
    </row>
    <row r="6039" spans="16:21" x14ac:dyDescent="0.3">
      <c r="P6039">
        <f t="shared" si="97"/>
        <v>6035</v>
      </c>
      <c r="Q6039">
        <v>301.5</v>
      </c>
      <c r="R6039">
        <v>45.612000015944766</v>
      </c>
      <c r="S6039">
        <v>204.25</v>
      </c>
      <c r="T6039">
        <v>46.189579698534523</v>
      </c>
      <c r="U6039">
        <v>0.14742312526364426</v>
      </c>
    </row>
    <row r="6040" spans="16:21" x14ac:dyDescent="0.3">
      <c r="P6040">
        <f t="shared" si="97"/>
        <v>6036</v>
      </c>
      <c r="Q6040">
        <v>314.33333333333331</v>
      </c>
      <c r="R6040">
        <v>38.740003598191443</v>
      </c>
      <c r="S6040">
        <v>215.91666666666666</v>
      </c>
      <c r="T6040">
        <v>30.269872010220791</v>
      </c>
      <c r="U6040">
        <v>-0.61551599507001897</v>
      </c>
    </row>
    <row r="6041" spans="16:21" x14ac:dyDescent="0.3">
      <c r="P6041">
        <f t="shared" si="97"/>
        <v>6037</v>
      </c>
      <c r="Q6041">
        <v>305.66666666666669</v>
      </c>
      <c r="R6041">
        <v>54.734621473787456</v>
      </c>
      <c r="S6041">
        <v>173.16666666666666</v>
      </c>
      <c r="T6041">
        <v>40.563829237687166</v>
      </c>
      <c r="U6041">
        <v>0.648563177902023</v>
      </c>
    </row>
    <row r="6042" spans="16:21" x14ac:dyDescent="0.3">
      <c r="P6042">
        <f t="shared" si="97"/>
        <v>6038</v>
      </c>
      <c r="Q6042">
        <v>330</v>
      </c>
      <c r="R6042">
        <v>44.308833512886878</v>
      </c>
      <c r="S6042">
        <v>184.91666666666666</v>
      </c>
      <c r="T6042">
        <v>49.183253493871526</v>
      </c>
      <c r="U6042">
        <v>0.37160363387005269</v>
      </c>
    </row>
    <row r="6043" spans="16:21" x14ac:dyDescent="0.3">
      <c r="P6043">
        <f t="shared" si="97"/>
        <v>6039</v>
      </c>
      <c r="Q6043">
        <v>332.25</v>
      </c>
      <c r="R6043">
        <v>48.763110125287426</v>
      </c>
      <c r="S6043">
        <v>178.41666666666666</v>
      </c>
      <c r="T6043">
        <v>43.248664368937121</v>
      </c>
      <c r="U6043">
        <v>-0.29425605434872898</v>
      </c>
    </row>
    <row r="6044" spans="16:21" x14ac:dyDescent="0.3">
      <c r="P6044">
        <f t="shared" si="97"/>
        <v>6040</v>
      </c>
      <c r="Q6044">
        <v>302.75</v>
      </c>
      <c r="R6044">
        <v>43.799387708464188</v>
      </c>
      <c r="S6044">
        <v>187.08333333333334</v>
      </c>
      <c r="T6044">
        <v>56.132081789833947</v>
      </c>
      <c r="U6044">
        <v>0.35365438373711605</v>
      </c>
    </row>
    <row r="6045" spans="16:21" x14ac:dyDescent="0.3">
      <c r="P6045">
        <f t="shared" si="97"/>
        <v>6041</v>
      </c>
      <c r="Q6045">
        <v>316.16666666666669</v>
      </c>
      <c r="R6045">
        <v>47.230254812958364</v>
      </c>
      <c r="S6045">
        <v>179.83333333333334</v>
      </c>
      <c r="T6045">
        <v>39.512560335195012</v>
      </c>
      <c r="U6045">
        <v>-0.26766599780091699</v>
      </c>
    </row>
    <row r="6046" spans="16:21" x14ac:dyDescent="0.3">
      <c r="P6046">
        <f t="shared" si="97"/>
        <v>6042</v>
      </c>
      <c r="Q6046">
        <v>328.16666666666669</v>
      </c>
      <c r="R6046">
        <v>46.092463066266689</v>
      </c>
      <c r="S6046">
        <v>157.66666666666666</v>
      </c>
      <c r="T6046">
        <v>32.365338736295548</v>
      </c>
      <c r="U6046">
        <v>-0.40855717383303258</v>
      </c>
    </row>
    <row r="6047" spans="16:21" x14ac:dyDescent="0.3">
      <c r="P6047">
        <f t="shared" si="97"/>
        <v>6043</v>
      </c>
      <c r="Q6047">
        <v>325.66666666666669</v>
      </c>
      <c r="R6047">
        <v>36.589450375591674</v>
      </c>
      <c r="S6047">
        <v>167.66666666666666</v>
      </c>
      <c r="T6047">
        <v>38.551814798300043</v>
      </c>
      <c r="U6047">
        <v>-9.4566079723485519E-2</v>
      </c>
    </row>
    <row r="6048" spans="16:21" x14ac:dyDescent="0.3">
      <c r="P6048">
        <f t="shared" si="97"/>
        <v>6044</v>
      </c>
      <c r="Q6048">
        <v>341.33333333333331</v>
      </c>
      <c r="R6048">
        <v>39.884682257577104</v>
      </c>
      <c r="S6048">
        <v>197</v>
      </c>
      <c r="T6048">
        <v>28.418943745965713</v>
      </c>
      <c r="U6048">
        <v>-0.27814568998446759</v>
      </c>
    </row>
    <row r="6049" spans="16:21" x14ac:dyDescent="0.3">
      <c r="P6049">
        <f t="shared" si="97"/>
        <v>6045</v>
      </c>
      <c r="Q6049">
        <v>313.91666666666669</v>
      </c>
      <c r="R6049">
        <v>56.586953737883263</v>
      </c>
      <c r="S6049">
        <v>189.58333333333334</v>
      </c>
      <c r="T6049">
        <v>50.566712610594195</v>
      </c>
      <c r="U6049">
        <v>-0.5736007891737045</v>
      </c>
    </row>
    <row r="6050" spans="16:21" x14ac:dyDescent="0.3">
      <c r="P6050">
        <f t="shared" si="97"/>
        <v>6046</v>
      </c>
      <c r="Q6050">
        <v>303.66666666666669</v>
      </c>
      <c r="R6050">
        <v>49.532970348194937</v>
      </c>
      <c r="S6050">
        <v>192.58333333333334</v>
      </c>
      <c r="T6050">
        <v>55.240726631606506</v>
      </c>
      <c r="U6050">
        <v>-0.30000277958422272</v>
      </c>
    </row>
    <row r="6051" spans="16:21" x14ac:dyDescent="0.3">
      <c r="P6051">
        <f t="shared" si="97"/>
        <v>6047</v>
      </c>
      <c r="Q6051">
        <v>300.66666666666669</v>
      </c>
      <c r="R6051">
        <v>40.781754684558663</v>
      </c>
      <c r="S6051">
        <v>181.33333333333334</v>
      </c>
      <c r="T6051">
        <v>42.662168323476102</v>
      </c>
      <c r="U6051">
        <v>0.22527348826090374</v>
      </c>
    </row>
    <row r="6052" spans="16:21" x14ac:dyDescent="0.3">
      <c r="P6052">
        <f t="shared" si="97"/>
        <v>6048</v>
      </c>
      <c r="Q6052">
        <v>338.33333333333331</v>
      </c>
      <c r="R6052">
        <v>39.250554908256618</v>
      </c>
      <c r="S6052">
        <v>194.33333333333334</v>
      </c>
      <c r="T6052">
        <v>38.674241682248557</v>
      </c>
      <c r="U6052">
        <v>-0.11985582229184236</v>
      </c>
    </row>
    <row r="6053" spans="16:21" x14ac:dyDescent="0.3">
      <c r="P6053">
        <f t="shared" si="97"/>
        <v>6049</v>
      </c>
      <c r="Q6053">
        <v>326.33333333333331</v>
      </c>
      <c r="R6053">
        <v>49.543981073446929</v>
      </c>
      <c r="S6053">
        <v>193.16666666666666</v>
      </c>
      <c r="T6053">
        <v>37.411309260784527</v>
      </c>
      <c r="U6053">
        <v>-0.38755398912727013</v>
      </c>
    </row>
    <row r="6054" spans="16:21" x14ac:dyDescent="0.3">
      <c r="P6054">
        <f t="shared" si="97"/>
        <v>6050</v>
      </c>
      <c r="Q6054">
        <v>323.33333333333331</v>
      </c>
      <c r="R6054">
        <v>38.01036541244882</v>
      </c>
      <c r="S6054">
        <v>196.25</v>
      </c>
      <c r="T6054">
        <v>35.324791706263589</v>
      </c>
      <c r="U6054">
        <v>-8.1314625812359737E-2</v>
      </c>
    </row>
    <row r="6055" spans="16:21" x14ac:dyDescent="0.3">
      <c r="P6055">
        <f t="shared" si="97"/>
        <v>6051</v>
      </c>
      <c r="Q6055">
        <v>305.5</v>
      </c>
      <c r="R6055">
        <v>56.347138347923227</v>
      </c>
      <c r="S6055">
        <v>203.33333333333334</v>
      </c>
      <c r="T6055">
        <v>40.66790857517497</v>
      </c>
      <c r="U6055">
        <v>0.39168121966022568</v>
      </c>
    </row>
    <row r="6056" spans="16:21" x14ac:dyDescent="0.3">
      <c r="P6056">
        <f t="shared" si="97"/>
        <v>6052</v>
      </c>
      <c r="Q6056">
        <v>330.91666666666669</v>
      </c>
      <c r="R6056">
        <v>51.846729244315306</v>
      </c>
      <c r="S6056">
        <v>188.83333333333334</v>
      </c>
      <c r="T6056">
        <v>43.042966553166053</v>
      </c>
      <c r="U6056">
        <v>0.67919294175789191</v>
      </c>
    </row>
    <row r="6057" spans="16:21" x14ac:dyDescent="0.3">
      <c r="P6057">
        <f t="shared" si="97"/>
        <v>6053</v>
      </c>
      <c r="Q6057">
        <v>319.66666666666669</v>
      </c>
      <c r="R6057">
        <v>40.43251017174034</v>
      </c>
      <c r="S6057">
        <v>192.5</v>
      </c>
      <c r="T6057">
        <v>49.721954177935601</v>
      </c>
      <c r="U6057">
        <v>8.1259940216492757E-2</v>
      </c>
    </row>
    <row r="6058" spans="16:21" x14ac:dyDescent="0.3">
      <c r="P6058">
        <f t="shared" si="97"/>
        <v>6054</v>
      </c>
      <c r="Q6058">
        <v>300.16666666666669</v>
      </c>
      <c r="R6058">
        <v>28.3158591391446</v>
      </c>
      <c r="S6058">
        <v>194.66666666666666</v>
      </c>
      <c r="T6058">
        <v>43.101008917390459</v>
      </c>
      <c r="U6058">
        <v>-0.34468383843129841</v>
      </c>
    </row>
    <row r="6059" spans="16:21" x14ac:dyDescent="0.3">
      <c r="P6059">
        <f t="shared" si="97"/>
        <v>6055</v>
      </c>
      <c r="Q6059">
        <v>316.25</v>
      </c>
      <c r="R6059">
        <v>43.271079991564385</v>
      </c>
      <c r="S6059">
        <v>198.75</v>
      </c>
      <c r="T6059">
        <v>41.032415124010079</v>
      </c>
      <c r="U6059">
        <v>-0.71437582567429803</v>
      </c>
    </row>
    <row r="6060" spans="16:21" x14ac:dyDescent="0.3">
      <c r="P6060">
        <f t="shared" si="97"/>
        <v>6056</v>
      </c>
      <c r="Q6060">
        <v>314.91666666666669</v>
      </c>
      <c r="R6060">
        <v>40.542813135865451</v>
      </c>
      <c r="S6060">
        <v>181.83333333333334</v>
      </c>
      <c r="T6060">
        <v>40.9319464773451</v>
      </c>
      <c r="U6060">
        <v>9.4323986776117794E-2</v>
      </c>
    </row>
    <row r="6061" spans="16:21" x14ac:dyDescent="0.3">
      <c r="P6061">
        <f t="shared" si="97"/>
        <v>6057</v>
      </c>
      <c r="Q6061">
        <v>314.5</v>
      </c>
      <c r="R6061">
        <v>35.015580947499771</v>
      </c>
      <c r="S6061">
        <v>168.41666666666666</v>
      </c>
      <c r="T6061">
        <v>32.522602862773745</v>
      </c>
      <c r="U6061">
        <v>0.30067592415196254</v>
      </c>
    </row>
    <row r="6062" spans="16:21" x14ac:dyDescent="0.3">
      <c r="P6062">
        <f t="shared" si="97"/>
        <v>6058</v>
      </c>
      <c r="Q6062">
        <v>312.5</v>
      </c>
      <c r="R6062">
        <v>43.648388494672034</v>
      </c>
      <c r="S6062">
        <v>186.16666666666666</v>
      </c>
      <c r="T6062">
        <v>48.271642971329626</v>
      </c>
      <c r="U6062">
        <v>-7.3349294568902099E-4</v>
      </c>
    </row>
    <row r="6063" spans="16:21" x14ac:dyDescent="0.3">
      <c r="P6063">
        <f t="shared" si="97"/>
        <v>6059</v>
      </c>
      <c r="Q6063">
        <v>300.83333333333331</v>
      </c>
      <c r="R6063">
        <v>48.124522823293574</v>
      </c>
      <c r="S6063">
        <v>193.25</v>
      </c>
      <c r="T6063">
        <v>49.494030861398741</v>
      </c>
      <c r="U6063">
        <v>-0.34882731966566</v>
      </c>
    </row>
    <row r="6064" spans="16:21" x14ac:dyDescent="0.3">
      <c r="P6064">
        <f t="shared" si="97"/>
        <v>6060</v>
      </c>
      <c r="Q6064">
        <v>308.25</v>
      </c>
      <c r="R6064">
        <v>51.972239093227806</v>
      </c>
      <c r="S6064">
        <v>188</v>
      </c>
      <c r="T6064">
        <v>48.320897041643285</v>
      </c>
      <c r="U6064">
        <v>-0.20416439357617369</v>
      </c>
    </row>
    <row r="6065" spans="16:21" x14ac:dyDescent="0.3">
      <c r="P6065">
        <f t="shared" si="97"/>
        <v>6061</v>
      </c>
      <c r="Q6065">
        <v>336.33333333333331</v>
      </c>
      <c r="R6065">
        <v>44.391508879582673</v>
      </c>
      <c r="S6065">
        <v>189.83333333333334</v>
      </c>
      <c r="T6065">
        <v>48.20379715962283</v>
      </c>
      <c r="U6065">
        <v>-0.34192598958654502</v>
      </c>
    </row>
    <row r="6066" spans="16:21" x14ac:dyDescent="0.3">
      <c r="P6066">
        <f t="shared" si="97"/>
        <v>6062</v>
      </c>
      <c r="Q6066">
        <v>335.25</v>
      </c>
      <c r="R6066">
        <v>41.074488875257309</v>
      </c>
      <c r="S6066">
        <v>172.91666666666666</v>
      </c>
      <c r="T6066">
        <v>46.627066531504376</v>
      </c>
      <c r="U6066">
        <v>-0.19835513285521317</v>
      </c>
    </row>
    <row r="6067" spans="16:21" x14ac:dyDescent="0.3">
      <c r="P6067">
        <f t="shared" si="97"/>
        <v>6063</v>
      </c>
      <c r="Q6067">
        <v>305.66666666666669</v>
      </c>
      <c r="R6067">
        <v>33.20277461936351</v>
      </c>
      <c r="S6067">
        <v>165.91666666666666</v>
      </c>
      <c r="T6067">
        <v>33.26603053985837</v>
      </c>
      <c r="U6067">
        <v>-1.4431000607234484E-2</v>
      </c>
    </row>
    <row r="6068" spans="16:21" x14ac:dyDescent="0.3">
      <c r="P6068">
        <f t="shared" si="97"/>
        <v>6064</v>
      </c>
      <c r="Q6068">
        <v>314.25</v>
      </c>
      <c r="R6068">
        <v>38.100644232205454</v>
      </c>
      <c r="S6068">
        <v>198.91666666666666</v>
      </c>
      <c r="T6068">
        <v>42.405956557011578</v>
      </c>
      <c r="U6068">
        <v>-0.19039099364137763</v>
      </c>
    </row>
    <row r="6069" spans="16:21" x14ac:dyDescent="0.3">
      <c r="P6069">
        <f t="shared" si="97"/>
        <v>6065</v>
      </c>
      <c r="Q6069">
        <v>317</v>
      </c>
      <c r="R6069">
        <v>49.814200239033703</v>
      </c>
      <c r="S6069">
        <v>174.41666666666666</v>
      </c>
      <c r="T6069">
        <v>52.991351495629317</v>
      </c>
      <c r="U6069">
        <v>-0.46716355519957659</v>
      </c>
    </row>
    <row r="6070" spans="16:21" x14ac:dyDescent="0.3">
      <c r="P6070">
        <f t="shared" si="97"/>
        <v>6066</v>
      </c>
      <c r="Q6070">
        <v>310.5</v>
      </c>
      <c r="R6070">
        <v>43.447983528896629</v>
      </c>
      <c r="S6070">
        <v>166.08333333333334</v>
      </c>
      <c r="T6070">
        <v>39.408024871115096</v>
      </c>
      <c r="U6070">
        <v>-0.20884889202867402</v>
      </c>
    </row>
    <row r="6071" spans="16:21" x14ac:dyDescent="0.3">
      <c r="P6071">
        <f t="shared" si="97"/>
        <v>6067</v>
      </c>
      <c r="Q6071">
        <v>320.83333333333331</v>
      </c>
      <c r="R6071">
        <v>42.558693873783668</v>
      </c>
      <c r="S6071">
        <v>182.58333333333334</v>
      </c>
      <c r="T6071">
        <v>43.307480633117883</v>
      </c>
      <c r="U6071">
        <v>0.40648525950198144</v>
      </c>
    </row>
    <row r="6072" spans="16:21" x14ac:dyDescent="0.3">
      <c r="P6072">
        <f t="shared" si="97"/>
        <v>6068</v>
      </c>
      <c r="Q6072">
        <v>300.75</v>
      </c>
      <c r="R6072">
        <v>45.611252598852879</v>
      </c>
      <c r="S6072">
        <v>174.66666666666666</v>
      </c>
      <c r="T6072">
        <v>39.057843661870955</v>
      </c>
      <c r="U6072">
        <v>-0.42533650394983397</v>
      </c>
    </row>
    <row r="6073" spans="16:21" x14ac:dyDescent="0.3">
      <c r="P6073">
        <f t="shared" si="97"/>
        <v>6069</v>
      </c>
      <c r="Q6073">
        <v>318.75</v>
      </c>
      <c r="R6073">
        <v>40.582407742540589</v>
      </c>
      <c r="S6073">
        <v>171.75</v>
      </c>
      <c r="T6073">
        <v>44.204329282014079</v>
      </c>
      <c r="U6073">
        <v>-0.26426411433079017</v>
      </c>
    </row>
    <row r="6074" spans="16:21" x14ac:dyDescent="0.3">
      <c r="P6074">
        <f t="shared" si="97"/>
        <v>6070</v>
      </c>
      <c r="Q6074">
        <v>289.08333333333331</v>
      </c>
      <c r="R6074">
        <v>52.095119878463777</v>
      </c>
      <c r="S6074">
        <v>186.16666666666666</v>
      </c>
      <c r="T6074">
        <v>37.503535186901424</v>
      </c>
      <c r="U6074">
        <v>-6.6127648314512941E-2</v>
      </c>
    </row>
    <row r="6075" spans="16:21" x14ac:dyDescent="0.3">
      <c r="P6075">
        <f t="shared" si="97"/>
        <v>6071</v>
      </c>
      <c r="Q6075">
        <v>336.91666666666669</v>
      </c>
      <c r="R6075">
        <v>54.917224212004037</v>
      </c>
      <c r="S6075">
        <v>182.08333333333334</v>
      </c>
      <c r="T6075">
        <v>44.207071284073471</v>
      </c>
      <c r="U6075">
        <v>0.69904755993720769</v>
      </c>
    </row>
    <row r="6076" spans="16:21" x14ac:dyDescent="0.3">
      <c r="P6076">
        <f t="shared" si="97"/>
        <v>6072</v>
      </c>
      <c r="Q6076">
        <v>325.91666666666669</v>
      </c>
      <c r="R6076">
        <v>44.467471938553778</v>
      </c>
      <c r="S6076">
        <v>163.75</v>
      </c>
      <c r="T6076">
        <v>38.629063481458431</v>
      </c>
      <c r="U6076">
        <v>0.20432540856555129</v>
      </c>
    </row>
    <row r="6077" spans="16:21" x14ac:dyDescent="0.3">
      <c r="P6077">
        <f t="shared" si="97"/>
        <v>6073</v>
      </c>
      <c r="Q6077">
        <v>312.16666666666669</v>
      </c>
      <c r="R6077">
        <v>58.28742782473978</v>
      </c>
      <c r="S6077">
        <v>206.83333333333334</v>
      </c>
      <c r="T6077">
        <v>35.885761504918364</v>
      </c>
      <c r="U6077">
        <v>0.370528506732684</v>
      </c>
    </row>
    <row r="6078" spans="16:21" x14ac:dyDescent="0.3">
      <c r="P6078">
        <f t="shared" si="97"/>
        <v>6074</v>
      </c>
      <c r="Q6078">
        <v>330.5</v>
      </c>
      <c r="R6078">
        <v>52.503679524737727</v>
      </c>
      <c r="S6078">
        <v>211.41666666666666</v>
      </c>
      <c r="T6078">
        <v>52.418696063233902</v>
      </c>
      <c r="U6078">
        <v>-2.0628317332101038E-2</v>
      </c>
    </row>
    <row r="6079" spans="16:21" x14ac:dyDescent="0.3">
      <c r="P6079">
        <f t="shared" si="97"/>
        <v>6075</v>
      </c>
      <c r="Q6079">
        <v>301.25</v>
      </c>
      <c r="R6079">
        <v>50.423885032970063</v>
      </c>
      <c r="S6079">
        <v>178.41666666666666</v>
      </c>
      <c r="T6079">
        <v>38.445849364181498</v>
      </c>
      <c r="U6079">
        <v>-0.10139754886739424</v>
      </c>
    </row>
    <row r="6080" spans="16:21" x14ac:dyDescent="0.3">
      <c r="P6080">
        <f t="shared" si="97"/>
        <v>6076</v>
      </c>
      <c r="Q6080">
        <v>340.5</v>
      </c>
      <c r="R6080">
        <v>35.76056741465635</v>
      </c>
      <c r="S6080">
        <v>188.41666666666666</v>
      </c>
      <c r="T6080">
        <v>46.018688562036388</v>
      </c>
      <c r="U6080">
        <v>0.35285769175475845</v>
      </c>
    </row>
    <row r="6081" spans="16:21" x14ac:dyDescent="0.3">
      <c r="P6081">
        <f t="shared" si="97"/>
        <v>6077</v>
      </c>
      <c r="Q6081">
        <v>330</v>
      </c>
      <c r="R6081">
        <v>46.430789157822659</v>
      </c>
      <c r="S6081">
        <v>193.5</v>
      </c>
      <c r="T6081">
        <v>51.946650955134203</v>
      </c>
      <c r="U6081">
        <v>4.0895303384386385E-2</v>
      </c>
    </row>
    <row r="6082" spans="16:21" x14ac:dyDescent="0.3">
      <c r="P6082">
        <f t="shared" si="97"/>
        <v>6078</v>
      </c>
      <c r="Q6082">
        <v>308.58333333333331</v>
      </c>
      <c r="R6082">
        <v>46.192203854868232</v>
      </c>
      <c r="S6082">
        <v>200.91666666666666</v>
      </c>
      <c r="T6082">
        <v>37.364198550662572</v>
      </c>
      <c r="U6082">
        <v>0.21540809633752647</v>
      </c>
    </row>
    <row r="6083" spans="16:21" x14ac:dyDescent="0.3">
      <c r="P6083">
        <f t="shared" si="97"/>
        <v>6079</v>
      </c>
      <c r="Q6083">
        <v>344.5</v>
      </c>
      <c r="R6083">
        <v>38.502656342836211</v>
      </c>
      <c r="S6083">
        <v>185.33333333333334</v>
      </c>
      <c r="T6083">
        <v>38.153597074155037</v>
      </c>
      <c r="U6083">
        <v>3.5088450619158364E-2</v>
      </c>
    </row>
    <row r="6084" spans="16:21" x14ac:dyDescent="0.3">
      <c r="P6084">
        <f t="shared" si="97"/>
        <v>6080</v>
      </c>
      <c r="Q6084">
        <v>323.58333333333331</v>
      </c>
      <c r="R6084">
        <v>42.826199146472717</v>
      </c>
      <c r="S6084">
        <v>190.25</v>
      </c>
      <c r="T6084">
        <v>42.37092699653212</v>
      </c>
      <c r="U6084">
        <v>0.49153467366249654</v>
      </c>
    </row>
    <row r="6085" spans="16:21" x14ac:dyDescent="0.3">
      <c r="P6085">
        <f t="shared" si="97"/>
        <v>6081</v>
      </c>
      <c r="Q6085">
        <v>354.25</v>
      </c>
      <c r="R6085">
        <v>36.730282279934038</v>
      </c>
      <c r="S6085">
        <v>213.75</v>
      </c>
      <c r="T6085">
        <v>31.84372351457548</v>
      </c>
      <c r="U6085">
        <v>0.50045008489406229</v>
      </c>
    </row>
    <row r="6086" spans="16:21" x14ac:dyDescent="0.3">
      <c r="P6086">
        <f t="shared" ref="P6086:P6149" si="98">P6085+1</f>
        <v>6082</v>
      </c>
      <c r="Q6086">
        <v>318.5</v>
      </c>
      <c r="R6086">
        <v>44.579856845481643</v>
      </c>
      <c r="S6086">
        <v>182.16666666666666</v>
      </c>
      <c r="T6086">
        <v>42.389607073890055</v>
      </c>
      <c r="U6086">
        <v>-8.1782084477025271E-2</v>
      </c>
    </row>
    <row r="6087" spans="16:21" x14ac:dyDescent="0.3">
      <c r="P6087">
        <f t="shared" si="98"/>
        <v>6083</v>
      </c>
      <c r="Q6087">
        <v>325.66666666666669</v>
      </c>
      <c r="R6087">
        <v>45.515897988471863</v>
      </c>
      <c r="S6087">
        <v>180.58333333333334</v>
      </c>
      <c r="T6087">
        <v>42.098279674057387</v>
      </c>
      <c r="U6087">
        <v>2.2266976489136094E-2</v>
      </c>
    </row>
    <row r="6088" spans="16:21" x14ac:dyDescent="0.3">
      <c r="P6088">
        <f t="shared" si="98"/>
        <v>6084</v>
      </c>
      <c r="Q6088">
        <v>319.16666666666669</v>
      </c>
      <c r="R6088">
        <v>38.881716510307072</v>
      </c>
      <c r="S6088">
        <v>187.25</v>
      </c>
      <c r="T6088">
        <v>45.551419496891839</v>
      </c>
      <c r="U6088">
        <v>6.0439503210370074E-2</v>
      </c>
    </row>
    <row r="6089" spans="16:21" x14ac:dyDescent="0.3">
      <c r="P6089">
        <f t="shared" si="98"/>
        <v>6085</v>
      </c>
      <c r="Q6089">
        <v>334.33333333333331</v>
      </c>
      <c r="R6089">
        <v>45.735073736651792</v>
      </c>
      <c r="S6089">
        <v>185</v>
      </c>
      <c r="T6089">
        <v>45.893156550642907</v>
      </c>
      <c r="U6089">
        <v>-6.046379746647796E-2</v>
      </c>
    </row>
    <row r="6090" spans="16:21" x14ac:dyDescent="0.3">
      <c r="P6090">
        <f t="shared" si="98"/>
        <v>6086</v>
      </c>
      <c r="Q6090">
        <v>309.25</v>
      </c>
      <c r="R6090">
        <v>38.371687005347624</v>
      </c>
      <c r="S6090">
        <v>202.33333333333334</v>
      </c>
      <c r="T6090">
        <v>41.385841525670109</v>
      </c>
      <c r="U6090">
        <v>8.1403715446244085E-2</v>
      </c>
    </row>
    <row r="6091" spans="16:21" x14ac:dyDescent="0.3">
      <c r="P6091">
        <f t="shared" si="98"/>
        <v>6087</v>
      </c>
      <c r="Q6091">
        <v>300.08333333333331</v>
      </c>
      <c r="R6091">
        <v>44.430657583850142</v>
      </c>
      <c r="S6091">
        <v>189.33333333333334</v>
      </c>
      <c r="T6091">
        <v>47.350402385413872</v>
      </c>
      <c r="U6091">
        <v>-0.64313346502320323</v>
      </c>
    </row>
    <row r="6092" spans="16:21" x14ac:dyDescent="0.3">
      <c r="P6092">
        <f t="shared" si="98"/>
        <v>6088</v>
      </c>
      <c r="Q6092">
        <v>322.33333333333331</v>
      </c>
      <c r="R6092">
        <v>40.439254856306889</v>
      </c>
      <c r="S6092">
        <v>170.66666666666666</v>
      </c>
      <c r="T6092">
        <v>51.143884968752339</v>
      </c>
      <c r="U6092">
        <v>-0.78564094612739754</v>
      </c>
    </row>
    <row r="6093" spans="16:21" x14ac:dyDescent="0.3">
      <c r="P6093">
        <f t="shared" si="98"/>
        <v>6089</v>
      </c>
      <c r="Q6093">
        <v>330.83333333333331</v>
      </c>
      <c r="R6093">
        <v>49.850382205762607</v>
      </c>
      <c r="S6093">
        <v>191.33333333333334</v>
      </c>
      <c r="T6093">
        <v>43.145279597137311</v>
      </c>
      <c r="U6093">
        <v>0.40008912005999114</v>
      </c>
    </row>
    <row r="6094" spans="16:21" x14ac:dyDescent="0.3">
      <c r="P6094">
        <f t="shared" si="98"/>
        <v>6090</v>
      </c>
      <c r="Q6094">
        <v>319.58333333333331</v>
      </c>
      <c r="R6094">
        <v>36.415427133748416</v>
      </c>
      <c r="S6094">
        <v>162.91666666666666</v>
      </c>
      <c r="T6094">
        <v>54.925500508057347</v>
      </c>
      <c r="U6094">
        <v>0.19546781164768556</v>
      </c>
    </row>
    <row r="6095" spans="16:21" x14ac:dyDescent="0.3">
      <c r="P6095">
        <f t="shared" si="98"/>
        <v>6091</v>
      </c>
      <c r="Q6095">
        <v>315.5</v>
      </c>
      <c r="R6095">
        <v>50.386686553276967</v>
      </c>
      <c r="S6095">
        <v>164.41666666666666</v>
      </c>
      <c r="T6095">
        <v>44.728389059732407</v>
      </c>
      <c r="U6095">
        <v>0.46204512733648184</v>
      </c>
    </row>
    <row r="6096" spans="16:21" x14ac:dyDescent="0.3">
      <c r="P6096">
        <f t="shared" si="98"/>
        <v>6092</v>
      </c>
      <c r="Q6096">
        <v>287.41666666666669</v>
      </c>
      <c r="R6096">
        <v>31.186997096206365</v>
      </c>
      <c r="S6096">
        <v>178.16666666666666</v>
      </c>
      <c r="T6096">
        <v>52.276943176497895</v>
      </c>
      <c r="U6096">
        <v>-0.29066812547323517</v>
      </c>
    </row>
    <row r="6097" spans="16:21" x14ac:dyDescent="0.3">
      <c r="P6097">
        <f t="shared" si="98"/>
        <v>6093</v>
      </c>
      <c r="Q6097">
        <v>323.16666666666669</v>
      </c>
      <c r="R6097">
        <v>50.90781924818689</v>
      </c>
      <c r="S6097">
        <v>177.16666666666666</v>
      </c>
      <c r="T6097">
        <v>37.228613954453081</v>
      </c>
      <c r="U6097">
        <v>0.27147935428679265</v>
      </c>
    </row>
    <row r="6098" spans="16:21" x14ac:dyDescent="0.3">
      <c r="P6098">
        <f t="shared" si="98"/>
        <v>6094</v>
      </c>
      <c r="Q6098">
        <v>310.58333333333331</v>
      </c>
      <c r="R6098">
        <v>44.740582215363538</v>
      </c>
      <c r="S6098">
        <v>201.66666666666666</v>
      </c>
      <c r="T6098">
        <v>32.017987368844985</v>
      </c>
      <c r="U6098">
        <v>0.48912042268289857</v>
      </c>
    </row>
    <row r="6099" spans="16:21" x14ac:dyDescent="0.3">
      <c r="P6099">
        <f t="shared" si="98"/>
        <v>6095</v>
      </c>
      <c r="Q6099">
        <v>313.33333333333331</v>
      </c>
      <c r="R6099">
        <v>54.553282266611724</v>
      </c>
      <c r="S6099">
        <v>197.83333333333334</v>
      </c>
      <c r="T6099">
        <v>55.882723518801313</v>
      </c>
      <c r="U6099">
        <v>-0.37860572902250289</v>
      </c>
    </row>
    <row r="6100" spans="16:21" x14ac:dyDescent="0.3">
      <c r="P6100">
        <f t="shared" si="98"/>
        <v>6096</v>
      </c>
      <c r="Q6100">
        <v>297.41666666666669</v>
      </c>
      <c r="R6100">
        <v>38.329808797126155</v>
      </c>
      <c r="S6100">
        <v>215.75</v>
      </c>
      <c r="T6100">
        <v>37.021185580937058</v>
      </c>
      <c r="U6100">
        <v>0.31374196644203034</v>
      </c>
    </row>
    <row r="6101" spans="16:21" x14ac:dyDescent="0.3">
      <c r="P6101">
        <f t="shared" si="98"/>
        <v>6097</v>
      </c>
      <c r="Q6101">
        <v>319.08333333333331</v>
      </c>
      <c r="R6101">
        <v>49.456056405171672</v>
      </c>
      <c r="S6101">
        <v>194.75</v>
      </c>
      <c r="T6101">
        <v>46.939274116090189</v>
      </c>
      <c r="U6101">
        <v>-0.35799816699542625</v>
      </c>
    </row>
    <row r="6102" spans="16:21" x14ac:dyDescent="0.3">
      <c r="P6102">
        <f t="shared" si="98"/>
        <v>6098</v>
      </c>
      <c r="Q6102">
        <v>317.83333333333331</v>
      </c>
      <c r="R6102">
        <v>38.745869770111383</v>
      </c>
      <c r="S6102">
        <v>188.83333333333334</v>
      </c>
      <c r="T6102">
        <v>51.375327175836496</v>
      </c>
      <c r="U6102">
        <v>-0.5148944026386979</v>
      </c>
    </row>
    <row r="6103" spans="16:21" x14ac:dyDescent="0.3">
      <c r="P6103">
        <f t="shared" si="98"/>
        <v>6099</v>
      </c>
      <c r="Q6103">
        <v>315.91666666666669</v>
      </c>
      <c r="R6103">
        <v>50.16057548845847</v>
      </c>
      <c r="S6103">
        <v>179.41666666666666</v>
      </c>
      <c r="T6103">
        <v>45.985093105035567</v>
      </c>
      <c r="U6103">
        <v>-0.42429244748947287</v>
      </c>
    </row>
    <row r="6104" spans="16:21" x14ac:dyDescent="0.3">
      <c r="P6104">
        <f t="shared" si="98"/>
        <v>6100</v>
      </c>
      <c r="Q6104">
        <v>346.33333333333331</v>
      </c>
      <c r="R6104">
        <v>53.627220586925766</v>
      </c>
      <c r="S6104">
        <v>200.33333333333334</v>
      </c>
      <c r="T6104">
        <v>39.603336253707766</v>
      </c>
      <c r="U6104">
        <v>-4.5986388468897792E-2</v>
      </c>
    </row>
    <row r="6105" spans="16:21" x14ac:dyDescent="0.3">
      <c r="P6105">
        <f t="shared" si="98"/>
        <v>6101</v>
      </c>
      <c r="Q6105">
        <v>317.25</v>
      </c>
      <c r="R6105">
        <v>47.250060125021875</v>
      </c>
      <c r="S6105">
        <v>188.58333333333334</v>
      </c>
      <c r="T6105">
        <v>48.423244480937129</v>
      </c>
      <c r="U6105">
        <v>-0.54099422999384139</v>
      </c>
    </row>
    <row r="6106" spans="16:21" x14ac:dyDescent="0.3">
      <c r="P6106">
        <f t="shared" si="98"/>
        <v>6102</v>
      </c>
      <c r="Q6106">
        <v>324.58333333333331</v>
      </c>
      <c r="R6106">
        <v>47.452288637848689</v>
      </c>
      <c r="S6106">
        <v>176.5</v>
      </c>
      <c r="T6106">
        <v>50.860772524787528</v>
      </c>
      <c r="U6106">
        <v>-0.52291955288949177</v>
      </c>
    </row>
    <row r="6107" spans="16:21" x14ac:dyDescent="0.3">
      <c r="P6107">
        <f t="shared" si="98"/>
        <v>6103</v>
      </c>
      <c r="Q6107">
        <v>309.25</v>
      </c>
      <c r="R6107">
        <v>37.918872729696346</v>
      </c>
      <c r="S6107">
        <v>175.83333333333334</v>
      </c>
      <c r="T6107">
        <v>50.008787106655461</v>
      </c>
      <c r="U6107">
        <v>0.28057372483821541</v>
      </c>
    </row>
    <row r="6108" spans="16:21" x14ac:dyDescent="0.3">
      <c r="P6108">
        <f t="shared" si="98"/>
        <v>6104</v>
      </c>
      <c r="Q6108">
        <v>311.41666666666669</v>
      </c>
      <c r="R6108">
        <v>53.459344507312494</v>
      </c>
      <c r="S6108">
        <v>192.75</v>
      </c>
      <c r="T6108">
        <v>46.90633800942625</v>
      </c>
      <c r="U6108">
        <v>-0.15838328626065262</v>
      </c>
    </row>
    <row r="6109" spans="16:21" x14ac:dyDescent="0.3">
      <c r="P6109">
        <f t="shared" si="98"/>
        <v>6105</v>
      </c>
      <c r="Q6109">
        <v>313.66666666666669</v>
      </c>
      <c r="R6109">
        <v>28.049739371122126</v>
      </c>
      <c r="S6109">
        <v>167.91666666666666</v>
      </c>
      <c r="T6109">
        <v>38.091894469065544</v>
      </c>
      <c r="U6109">
        <v>-0.10570220575685649</v>
      </c>
    </row>
    <row r="6110" spans="16:21" x14ac:dyDescent="0.3">
      <c r="P6110">
        <f t="shared" si="98"/>
        <v>6106</v>
      </c>
      <c r="Q6110">
        <v>324.41666666666669</v>
      </c>
      <c r="R6110">
        <v>43.078065148863224</v>
      </c>
      <c r="S6110">
        <v>189.66666666666666</v>
      </c>
      <c r="T6110">
        <v>35.965471657065102</v>
      </c>
      <c r="U6110">
        <v>-0.48574492924846113</v>
      </c>
    </row>
    <row r="6111" spans="16:21" x14ac:dyDescent="0.3">
      <c r="P6111">
        <f t="shared" si="98"/>
        <v>6107</v>
      </c>
      <c r="Q6111">
        <v>312.08333333333331</v>
      </c>
      <c r="R6111">
        <v>51.108544621553648</v>
      </c>
      <c r="S6111">
        <v>165</v>
      </c>
      <c r="T6111">
        <v>37.020878630111611</v>
      </c>
      <c r="U6111">
        <v>-0.22207364459335038</v>
      </c>
    </row>
    <row r="6112" spans="16:21" x14ac:dyDescent="0.3">
      <c r="P6112">
        <f t="shared" si="98"/>
        <v>6108</v>
      </c>
      <c r="Q6112">
        <v>340.16666666666669</v>
      </c>
      <c r="R6112">
        <v>42.18968709257873</v>
      </c>
      <c r="S6112">
        <v>190.66666666666666</v>
      </c>
      <c r="T6112">
        <v>39.426187267148265</v>
      </c>
      <c r="U6112">
        <v>-0.24912786739991963</v>
      </c>
    </row>
    <row r="6113" spans="16:21" x14ac:dyDescent="0.3">
      <c r="P6113">
        <f t="shared" si="98"/>
        <v>6109</v>
      </c>
      <c r="Q6113">
        <v>325.58333333333331</v>
      </c>
      <c r="R6113">
        <v>42.957607715119188</v>
      </c>
      <c r="S6113">
        <v>183.25</v>
      </c>
      <c r="T6113">
        <v>40.186214280295403</v>
      </c>
      <c r="U6113">
        <v>-0.27393000617017577</v>
      </c>
    </row>
    <row r="6114" spans="16:21" x14ac:dyDescent="0.3">
      <c r="P6114">
        <f t="shared" si="98"/>
        <v>6110</v>
      </c>
      <c r="Q6114">
        <v>318.75</v>
      </c>
      <c r="R6114">
        <v>52.139890504470586</v>
      </c>
      <c r="S6114">
        <v>196.16666666666666</v>
      </c>
      <c r="T6114">
        <v>37.704191552214219</v>
      </c>
      <c r="U6114">
        <v>5.4173869824060902E-2</v>
      </c>
    </row>
    <row r="6115" spans="16:21" x14ac:dyDescent="0.3">
      <c r="P6115">
        <f t="shared" si="98"/>
        <v>6111</v>
      </c>
      <c r="Q6115">
        <v>317.16666666666669</v>
      </c>
      <c r="R6115">
        <v>37.047471594093416</v>
      </c>
      <c r="S6115">
        <v>186.58333333333334</v>
      </c>
      <c r="T6115">
        <v>43.953401633451726</v>
      </c>
      <c r="U6115">
        <v>0.37247869614086804</v>
      </c>
    </row>
    <row r="6116" spans="16:21" x14ac:dyDescent="0.3">
      <c r="P6116">
        <f t="shared" si="98"/>
        <v>6112</v>
      </c>
      <c r="Q6116">
        <v>330.33333333333331</v>
      </c>
      <c r="R6116">
        <v>46.302038701106831</v>
      </c>
      <c r="S6116">
        <v>168.33333333333334</v>
      </c>
      <c r="T6116">
        <v>49.245827388231753</v>
      </c>
      <c r="U6116">
        <v>-0.54036085760879571</v>
      </c>
    </row>
    <row r="6117" spans="16:21" x14ac:dyDescent="0.3">
      <c r="P6117">
        <f t="shared" si="98"/>
        <v>6113</v>
      </c>
      <c r="Q6117">
        <v>346.25</v>
      </c>
      <c r="R6117">
        <v>46.762698810055866</v>
      </c>
      <c r="S6117">
        <v>174.91666666666666</v>
      </c>
      <c r="T6117">
        <v>38.869147225796041</v>
      </c>
      <c r="U6117">
        <v>-0.37425186253759996</v>
      </c>
    </row>
    <row r="6118" spans="16:21" x14ac:dyDescent="0.3">
      <c r="P6118">
        <f t="shared" si="98"/>
        <v>6114</v>
      </c>
      <c r="Q6118">
        <v>319.41666666666669</v>
      </c>
      <c r="R6118">
        <v>44.518552482661903</v>
      </c>
      <c r="S6118">
        <v>180.75</v>
      </c>
      <c r="T6118">
        <v>48.000236741840425</v>
      </c>
      <c r="U6118">
        <v>-0.29557458162605399</v>
      </c>
    </row>
    <row r="6119" spans="16:21" x14ac:dyDescent="0.3">
      <c r="P6119">
        <f t="shared" si="98"/>
        <v>6115</v>
      </c>
      <c r="Q6119">
        <v>319.25</v>
      </c>
      <c r="R6119">
        <v>40.629422836166405</v>
      </c>
      <c r="S6119">
        <v>194.66666666666666</v>
      </c>
      <c r="T6119">
        <v>38.556530712786675</v>
      </c>
      <c r="U6119">
        <v>-1.0503820397404981E-2</v>
      </c>
    </row>
    <row r="6120" spans="16:21" x14ac:dyDescent="0.3">
      <c r="P6120">
        <f t="shared" si="98"/>
        <v>6116</v>
      </c>
      <c r="Q6120">
        <v>338.91666666666669</v>
      </c>
      <c r="R6120">
        <v>55.604869527331168</v>
      </c>
      <c r="S6120">
        <v>166.91666666666666</v>
      </c>
      <c r="T6120">
        <v>46.673836029374868</v>
      </c>
      <c r="U6120">
        <v>0.44062002689001672</v>
      </c>
    </row>
    <row r="6121" spans="16:21" x14ac:dyDescent="0.3">
      <c r="P6121">
        <f t="shared" si="98"/>
        <v>6117</v>
      </c>
      <c r="Q6121">
        <v>334.5</v>
      </c>
      <c r="R6121">
        <v>50.236712399671141</v>
      </c>
      <c r="S6121">
        <v>188</v>
      </c>
      <c r="T6121">
        <v>46.442535362629492</v>
      </c>
      <c r="U6121">
        <v>0.20160282260261736</v>
      </c>
    </row>
    <row r="6122" spans="16:21" x14ac:dyDescent="0.3">
      <c r="P6122">
        <f t="shared" si="98"/>
        <v>6118</v>
      </c>
      <c r="Q6122">
        <v>309.91666666666669</v>
      </c>
      <c r="R6122">
        <v>56.726550354763532</v>
      </c>
      <c r="S6122">
        <v>182.16666666666666</v>
      </c>
      <c r="T6122">
        <v>37.45745060813146</v>
      </c>
      <c r="U6122">
        <v>0.62996068981760489</v>
      </c>
    </row>
    <row r="6123" spans="16:21" x14ac:dyDescent="0.3">
      <c r="P6123">
        <f t="shared" si="98"/>
        <v>6119</v>
      </c>
      <c r="Q6123">
        <v>305.83333333333331</v>
      </c>
      <c r="R6123">
        <v>29.535289626704749</v>
      </c>
      <c r="S6123">
        <v>175.08333333333334</v>
      </c>
      <c r="T6123">
        <v>48.426999106121002</v>
      </c>
      <c r="U6123">
        <v>0.14734085301477784</v>
      </c>
    </row>
    <row r="6124" spans="16:21" x14ac:dyDescent="0.3">
      <c r="P6124">
        <f t="shared" si="98"/>
        <v>6120</v>
      </c>
      <c r="Q6124">
        <v>307.25</v>
      </c>
      <c r="R6124">
        <v>40.803576046491543</v>
      </c>
      <c r="S6124">
        <v>197.08333333333334</v>
      </c>
      <c r="T6124">
        <v>39.991949947533968</v>
      </c>
      <c r="U6124">
        <v>0.60901248968382904</v>
      </c>
    </row>
    <row r="6125" spans="16:21" x14ac:dyDescent="0.3">
      <c r="P6125">
        <f t="shared" si="98"/>
        <v>6121</v>
      </c>
      <c r="Q6125">
        <v>326.33333333333331</v>
      </c>
      <c r="R6125">
        <v>43.487371904399126</v>
      </c>
      <c r="S6125">
        <v>181</v>
      </c>
      <c r="T6125">
        <v>44.753872356580395</v>
      </c>
      <c r="U6125">
        <v>-7.1607034480118362E-2</v>
      </c>
    </row>
    <row r="6126" spans="16:21" x14ac:dyDescent="0.3">
      <c r="P6126">
        <f t="shared" si="98"/>
        <v>6122</v>
      </c>
      <c r="Q6126">
        <v>316.83333333333331</v>
      </c>
      <c r="R6126">
        <v>50.320488025768611</v>
      </c>
      <c r="S6126">
        <v>210.66666666666666</v>
      </c>
      <c r="T6126">
        <v>36.182198871150874</v>
      </c>
      <c r="U6126">
        <v>-0.45315424296473489</v>
      </c>
    </row>
    <row r="6127" spans="16:21" x14ac:dyDescent="0.3">
      <c r="P6127">
        <f t="shared" si="98"/>
        <v>6123</v>
      </c>
      <c r="Q6127">
        <v>339.16666666666669</v>
      </c>
      <c r="R6127">
        <v>54.445691595693226</v>
      </c>
      <c r="S6127">
        <v>171.58333333333334</v>
      </c>
      <c r="T6127">
        <v>47.704503948471142</v>
      </c>
      <c r="U6127">
        <v>-3.4972151320545479E-2</v>
      </c>
    </row>
    <row r="6128" spans="16:21" x14ac:dyDescent="0.3">
      <c r="P6128">
        <f t="shared" si="98"/>
        <v>6124</v>
      </c>
      <c r="Q6128">
        <v>304.08333333333331</v>
      </c>
      <c r="R6128">
        <v>59.169184752220737</v>
      </c>
      <c r="S6128">
        <v>185.25</v>
      </c>
      <c r="T6128">
        <v>47.278911308800822</v>
      </c>
      <c r="U6128">
        <v>-0.36270796926775284</v>
      </c>
    </row>
    <row r="6129" spans="16:21" x14ac:dyDescent="0.3">
      <c r="P6129">
        <f t="shared" si="98"/>
        <v>6125</v>
      </c>
      <c r="Q6129">
        <v>325.83333333333331</v>
      </c>
      <c r="R6129">
        <v>30.797973172193515</v>
      </c>
      <c r="S6129">
        <v>176.33333333333334</v>
      </c>
      <c r="T6129">
        <v>28.143571309636734</v>
      </c>
      <c r="U6129">
        <v>-7.2089726499293308E-2</v>
      </c>
    </row>
    <row r="6130" spans="16:21" x14ac:dyDescent="0.3">
      <c r="P6130">
        <f t="shared" si="98"/>
        <v>6126</v>
      </c>
      <c r="Q6130">
        <v>308.58333333333331</v>
      </c>
      <c r="R6130">
        <v>46.251208010432002</v>
      </c>
      <c r="S6130">
        <v>185.58333333333334</v>
      </c>
      <c r="T6130">
        <v>43.583688219193661</v>
      </c>
      <c r="U6130">
        <v>0.42545368640969655</v>
      </c>
    </row>
    <row r="6131" spans="16:21" x14ac:dyDescent="0.3">
      <c r="P6131">
        <f t="shared" si="98"/>
        <v>6127</v>
      </c>
      <c r="Q6131">
        <v>331.5</v>
      </c>
      <c r="R6131">
        <v>30.167713023875528</v>
      </c>
      <c r="S6131">
        <v>209.58333333333334</v>
      </c>
      <c r="T6131">
        <v>50.969613645303532</v>
      </c>
      <c r="U6131">
        <v>0.45592399352473978</v>
      </c>
    </row>
    <row r="6132" spans="16:21" x14ac:dyDescent="0.3">
      <c r="P6132">
        <f t="shared" si="98"/>
        <v>6128</v>
      </c>
      <c r="Q6132">
        <v>331.08333333333331</v>
      </c>
      <c r="R6132">
        <v>44.242016913857661</v>
      </c>
      <c r="S6132">
        <v>204.08333333333334</v>
      </c>
      <c r="T6132">
        <v>49.17955660514631</v>
      </c>
      <c r="U6132">
        <v>0.44129654277238645</v>
      </c>
    </row>
    <row r="6133" spans="16:21" x14ac:dyDescent="0.3">
      <c r="P6133">
        <f t="shared" si="98"/>
        <v>6129</v>
      </c>
      <c r="Q6133">
        <v>327.25</v>
      </c>
      <c r="R6133">
        <v>38.541889843743689</v>
      </c>
      <c r="S6133">
        <v>199.83333333333334</v>
      </c>
      <c r="T6133">
        <v>36.513592321797454</v>
      </c>
      <c r="U6133">
        <v>0.13207081614216618</v>
      </c>
    </row>
    <row r="6134" spans="16:21" x14ac:dyDescent="0.3">
      <c r="P6134">
        <f t="shared" si="98"/>
        <v>6130</v>
      </c>
      <c r="Q6134">
        <v>309.33333333333331</v>
      </c>
      <c r="R6134">
        <v>50.481919955804464</v>
      </c>
      <c r="S6134">
        <v>186.91666666666666</v>
      </c>
      <c r="T6134">
        <v>49.562556125536659</v>
      </c>
      <c r="U6134">
        <v>-0.32452657114364242</v>
      </c>
    </row>
    <row r="6135" spans="16:21" x14ac:dyDescent="0.3">
      <c r="P6135">
        <f t="shared" si="98"/>
        <v>6131</v>
      </c>
      <c r="Q6135">
        <v>316.66666666666669</v>
      </c>
      <c r="R6135">
        <v>43.639709467688363</v>
      </c>
      <c r="S6135">
        <v>182.5</v>
      </c>
      <c r="T6135">
        <v>48.535834933863789</v>
      </c>
      <c r="U6135">
        <v>-7.0561007385459465E-2</v>
      </c>
    </row>
    <row r="6136" spans="16:21" x14ac:dyDescent="0.3">
      <c r="P6136">
        <f t="shared" si="98"/>
        <v>6132</v>
      </c>
      <c r="Q6136">
        <v>294.5</v>
      </c>
      <c r="R6136">
        <v>39.160508864740947</v>
      </c>
      <c r="S6136">
        <v>193.91666666666666</v>
      </c>
      <c r="T6136">
        <v>43.34524894449919</v>
      </c>
      <c r="U6136">
        <v>-0.13970383491143523</v>
      </c>
    </row>
    <row r="6137" spans="16:21" x14ac:dyDescent="0.3">
      <c r="P6137">
        <f t="shared" si="98"/>
        <v>6133</v>
      </c>
      <c r="Q6137">
        <v>305.5</v>
      </c>
      <c r="R6137">
        <v>54.683386208909262</v>
      </c>
      <c r="S6137">
        <v>202.33333333333334</v>
      </c>
      <c r="T6137">
        <v>43.282020901678507</v>
      </c>
      <c r="U6137">
        <v>-0.15075927683792248</v>
      </c>
    </row>
    <row r="6138" spans="16:21" x14ac:dyDescent="0.3">
      <c r="P6138">
        <f t="shared" si="98"/>
        <v>6134</v>
      </c>
      <c r="Q6138">
        <v>306</v>
      </c>
      <c r="R6138">
        <v>45.423261962046794</v>
      </c>
      <c r="S6138">
        <v>198.33333333333334</v>
      </c>
      <c r="T6138">
        <v>49.509105376198399</v>
      </c>
      <c r="U6138">
        <v>7.0257661341650221E-2</v>
      </c>
    </row>
    <row r="6139" spans="16:21" x14ac:dyDescent="0.3">
      <c r="P6139">
        <f t="shared" si="98"/>
        <v>6135</v>
      </c>
      <c r="Q6139">
        <v>323</v>
      </c>
      <c r="R6139">
        <v>51.043653331776177</v>
      </c>
      <c r="S6139">
        <v>171.75</v>
      </c>
      <c r="T6139">
        <v>50.863676984304199</v>
      </c>
      <c r="U6139">
        <v>-0.4747023786524997</v>
      </c>
    </row>
    <row r="6140" spans="16:21" x14ac:dyDescent="0.3">
      <c r="P6140">
        <f t="shared" si="98"/>
        <v>6136</v>
      </c>
      <c r="Q6140">
        <v>314.83333333333331</v>
      </c>
      <c r="R6140">
        <v>47.866924115117648</v>
      </c>
      <c r="S6140">
        <v>168.58333333333334</v>
      </c>
      <c r="T6140">
        <v>44.303618430785171</v>
      </c>
      <c r="U6140">
        <v>2.1655453440897851E-2</v>
      </c>
    </row>
    <row r="6141" spans="16:21" x14ac:dyDescent="0.3">
      <c r="P6141">
        <f t="shared" si="98"/>
        <v>6137</v>
      </c>
      <c r="Q6141">
        <v>326.25</v>
      </c>
      <c r="R6141">
        <v>47.455481530300872</v>
      </c>
      <c r="S6141">
        <v>180.08333333333334</v>
      </c>
      <c r="T6141">
        <v>40.039658370473695</v>
      </c>
      <c r="U6141">
        <v>-9.574848520918397E-2</v>
      </c>
    </row>
    <row r="6142" spans="16:21" x14ac:dyDescent="0.3">
      <c r="P6142">
        <f t="shared" si="98"/>
        <v>6138</v>
      </c>
      <c r="Q6142">
        <v>284.83333333333331</v>
      </c>
      <c r="R6142">
        <v>44.523402086243699</v>
      </c>
      <c r="S6142">
        <v>191.33333333333334</v>
      </c>
      <c r="T6142">
        <v>47.088569030427493</v>
      </c>
      <c r="U6142">
        <v>0.26305927164003701</v>
      </c>
    </row>
    <row r="6143" spans="16:21" x14ac:dyDescent="0.3">
      <c r="P6143">
        <f t="shared" si="98"/>
        <v>6139</v>
      </c>
      <c r="Q6143">
        <v>303.58333333333331</v>
      </c>
      <c r="R6143">
        <v>56.498525054494479</v>
      </c>
      <c r="S6143">
        <v>210.58333333333334</v>
      </c>
      <c r="T6143">
        <v>48.280352362450927</v>
      </c>
      <c r="U6143">
        <v>0.24178658526679481</v>
      </c>
    </row>
    <row r="6144" spans="16:21" x14ac:dyDescent="0.3">
      <c r="P6144">
        <f t="shared" si="98"/>
        <v>6140</v>
      </c>
      <c r="Q6144">
        <v>320.16666666666669</v>
      </c>
      <c r="R6144">
        <v>51.705166496436789</v>
      </c>
      <c r="S6144">
        <v>185</v>
      </c>
      <c r="T6144">
        <v>50.831271691923881</v>
      </c>
      <c r="U6144">
        <v>9.6815590216325867E-2</v>
      </c>
    </row>
    <row r="6145" spans="16:21" x14ac:dyDescent="0.3">
      <c r="P6145">
        <f t="shared" si="98"/>
        <v>6141</v>
      </c>
      <c r="Q6145">
        <v>312</v>
      </c>
      <c r="R6145">
        <v>44.150568821621398</v>
      </c>
      <c r="S6145">
        <v>188.91666666666666</v>
      </c>
      <c r="T6145">
        <v>47.241080607557009</v>
      </c>
      <c r="U6145">
        <v>0.19805668742918492</v>
      </c>
    </row>
    <row r="6146" spans="16:21" x14ac:dyDescent="0.3">
      <c r="P6146">
        <f t="shared" si="98"/>
        <v>6142</v>
      </c>
      <c r="Q6146">
        <v>323.25</v>
      </c>
      <c r="R6146">
        <v>54.52626556407138</v>
      </c>
      <c r="S6146">
        <v>178.58333333333334</v>
      </c>
      <c r="T6146">
        <v>45.94158016305915</v>
      </c>
      <c r="U6146">
        <v>-0.24342910349841951</v>
      </c>
    </row>
    <row r="6147" spans="16:21" x14ac:dyDescent="0.3">
      <c r="P6147">
        <f t="shared" si="98"/>
        <v>6143</v>
      </c>
      <c r="Q6147">
        <v>319.25</v>
      </c>
      <c r="R6147">
        <v>37.39257339973468</v>
      </c>
      <c r="S6147">
        <v>179.08333333333334</v>
      </c>
      <c r="T6147">
        <v>41.326765118401376</v>
      </c>
      <c r="U6147">
        <v>0.18553156656879177</v>
      </c>
    </row>
    <row r="6148" spans="16:21" x14ac:dyDescent="0.3">
      <c r="P6148">
        <f t="shared" si="98"/>
        <v>6144</v>
      </c>
      <c r="Q6148">
        <v>318.66666666666669</v>
      </c>
      <c r="R6148">
        <v>38.518787230350036</v>
      </c>
      <c r="S6148">
        <v>180.91666666666666</v>
      </c>
      <c r="T6148">
        <v>29.460168281113347</v>
      </c>
      <c r="U6148">
        <v>-0.15207994977246025</v>
      </c>
    </row>
    <row r="6149" spans="16:21" x14ac:dyDescent="0.3">
      <c r="P6149">
        <f t="shared" si="98"/>
        <v>6145</v>
      </c>
      <c r="Q6149">
        <v>334.16666666666669</v>
      </c>
      <c r="R6149">
        <v>42.256432180273663</v>
      </c>
      <c r="S6149">
        <v>188.83333333333334</v>
      </c>
      <c r="T6149">
        <v>44.300283876236655</v>
      </c>
      <c r="U6149">
        <v>-6.9720677240849946E-2</v>
      </c>
    </row>
    <row r="6150" spans="16:21" x14ac:dyDescent="0.3">
      <c r="P6150">
        <f t="shared" ref="P6150:P6213" si="99">P6149+1</f>
        <v>6146</v>
      </c>
      <c r="Q6150">
        <v>328.33333333333331</v>
      </c>
      <c r="R6150">
        <v>43.872404524802214</v>
      </c>
      <c r="S6150">
        <v>158.33333333333334</v>
      </c>
      <c r="T6150">
        <v>46.452973940091177</v>
      </c>
      <c r="U6150">
        <v>-0.75726214702360939</v>
      </c>
    </row>
    <row r="6151" spans="16:21" x14ac:dyDescent="0.3">
      <c r="P6151">
        <f t="shared" si="99"/>
        <v>6147</v>
      </c>
      <c r="Q6151">
        <v>310.75</v>
      </c>
      <c r="R6151">
        <v>44.687043068229727</v>
      </c>
      <c r="S6151">
        <v>194.66666666666666</v>
      </c>
      <c r="T6151">
        <v>36.52728328581837</v>
      </c>
      <c r="U6151">
        <v>-0.12241538751276503</v>
      </c>
    </row>
    <row r="6152" spans="16:21" x14ac:dyDescent="0.3">
      <c r="P6152">
        <f t="shared" si="99"/>
        <v>6148</v>
      </c>
      <c r="Q6152">
        <v>326.5</v>
      </c>
      <c r="R6152">
        <v>51.284411950327645</v>
      </c>
      <c r="S6152">
        <v>202.75</v>
      </c>
      <c r="T6152">
        <v>44.794733862566723</v>
      </c>
      <c r="U6152">
        <v>0.48719850113661634</v>
      </c>
    </row>
    <row r="6153" spans="16:21" x14ac:dyDescent="0.3">
      <c r="P6153">
        <f t="shared" si="99"/>
        <v>6149</v>
      </c>
      <c r="Q6153">
        <v>334</v>
      </c>
      <c r="R6153">
        <v>45.473268871043153</v>
      </c>
      <c r="S6153">
        <v>177.91666666666666</v>
      </c>
      <c r="T6153">
        <v>43.418593280117264</v>
      </c>
      <c r="U6153">
        <v>0.25176995210427106</v>
      </c>
    </row>
    <row r="6154" spans="16:21" x14ac:dyDescent="0.3">
      <c r="P6154">
        <f t="shared" si="99"/>
        <v>6150</v>
      </c>
      <c r="Q6154">
        <v>301.41666666666669</v>
      </c>
      <c r="R6154">
        <v>43.548214311231831</v>
      </c>
      <c r="S6154">
        <v>169.16666666666666</v>
      </c>
      <c r="T6154">
        <v>39.381198405822921</v>
      </c>
      <c r="U6154">
        <v>3.8811281981147645E-2</v>
      </c>
    </row>
    <row r="6155" spans="16:21" x14ac:dyDescent="0.3">
      <c r="P6155">
        <f t="shared" si="99"/>
        <v>6151</v>
      </c>
      <c r="Q6155">
        <v>317.16666666666669</v>
      </c>
      <c r="R6155">
        <v>43.941765871193603</v>
      </c>
      <c r="S6155">
        <v>154.66666666666666</v>
      </c>
      <c r="T6155">
        <v>37.495050178374072</v>
      </c>
      <c r="U6155">
        <v>0.30781252142551518</v>
      </c>
    </row>
    <row r="6156" spans="16:21" x14ac:dyDescent="0.3">
      <c r="P6156">
        <f t="shared" si="99"/>
        <v>6152</v>
      </c>
      <c r="Q6156">
        <v>334.41666666666669</v>
      </c>
      <c r="R6156">
        <v>48.338688313594055</v>
      </c>
      <c r="S6156">
        <v>175.25</v>
      </c>
      <c r="T6156">
        <v>44.016783988920324</v>
      </c>
      <c r="U6156">
        <v>-0.67764801985861933</v>
      </c>
    </row>
    <row r="6157" spans="16:21" x14ac:dyDescent="0.3">
      <c r="P6157">
        <f t="shared" si="99"/>
        <v>6153</v>
      </c>
      <c r="Q6157">
        <v>329.5</v>
      </c>
      <c r="R6157">
        <v>37.744355387744584</v>
      </c>
      <c r="S6157">
        <v>171.75</v>
      </c>
      <c r="T6157">
        <v>43.874044926149885</v>
      </c>
      <c r="U6157">
        <v>-0.33319658551130171</v>
      </c>
    </row>
    <row r="6158" spans="16:21" x14ac:dyDescent="0.3">
      <c r="P6158">
        <f t="shared" si="99"/>
        <v>6154</v>
      </c>
      <c r="Q6158">
        <v>308</v>
      </c>
      <c r="R6158">
        <v>49.678969393496885</v>
      </c>
      <c r="S6158">
        <v>168.25</v>
      </c>
      <c r="T6158">
        <v>42.173074132889361</v>
      </c>
      <c r="U6158">
        <v>-0.15421154963941761</v>
      </c>
    </row>
    <row r="6159" spans="16:21" x14ac:dyDescent="0.3">
      <c r="P6159">
        <f t="shared" si="99"/>
        <v>6155</v>
      </c>
      <c r="Q6159">
        <v>340.08333333333331</v>
      </c>
      <c r="R6159">
        <v>42.997797688493456</v>
      </c>
      <c r="S6159">
        <v>200.5</v>
      </c>
      <c r="T6159">
        <v>43.87896576223779</v>
      </c>
      <c r="U6159">
        <v>-9.957266477336793E-2</v>
      </c>
    </row>
    <row r="6160" spans="16:21" x14ac:dyDescent="0.3">
      <c r="P6160">
        <f t="shared" si="99"/>
        <v>6156</v>
      </c>
      <c r="Q6160">
        <v>320.25</v>
      </c>
      <c r="R6160">
        <v>50.77781369492353</v>
      </c>
      <c r="S6160">
        <v>208.33333333333334</v>
      </c>
      <c r="T6160">
        <v>41.055025898361741</v>
      </c>
      <c r="U6160">
        <v>0.19846038160620863</v>
      </c>
    </row>
    <row r="6161" spans="16:21" x14ac:dyDescent="0.3">
      <c r="P6161">
        <f t="shared" si="99"/>
        <v>6157</v>
      </c>
      <c r="Q6161">
        <v>317.75</v>
      </c>
      <c r="R6161">
        <v>42.332289416859176</v>
      </c>
      <c r="S6161">
        <v>182.75</v>
      </c>
      <c r="T6161">
        <v>48.23451235182317</v>
      </c>
      <c r="U6161">
        <v>0.14034544419456607</v>
      </c>
    </row>
    <row r="6162" spans="16:21" x14ac:dyDescent="0.3">
      <c r="P6162">
        <f t="shared" si="99"/>
        <v>6158</v>
      </c>
      <c r="Q6162">
        <v>312.66666666666669</v>
      </c>
      <c r="R6162">
        <v>48.722466972422431</v>
      </c>
      <c r="S6162">
        <v>173.83333333333334</v>
      </c>
      <c r="T6162">
        <v>42.18106713019985</v>
      </c>
      <c r="U6162">
        <v>0.3301805659989252</v>
      </c>
    </row>
    <row r="6163" spans="16:21" x14ac:dyDescent="0.3">
      <c r="P6163">
        <f t="shared" si="99"/>
        <v>6159</v>
      </c>
      <c r="Q6163">
        <v>344.08333333333331</v>
      </c>
      <c r="R6163">
        <v>39.241578907474178</v>
      </c>
      <c r="S6163">
        <v>187.66666666666666</v>
      </c>
      <c r="T6163">
        <v>42.961575502965104</v>
      </c>
      <c r="U6163">
        <v>-0.48103641449562073</v>
      </c>
    </row>
    <row r="6164" spans="16:21" x14ac:dyDescent="0.3">
      <c r="P6164">
        <f t="shared" si="99"/>
        <v>6160</v>
      </c>
      <c r="Q6164">
        <v>299.83333333333331</v>
      </c>
      <c r="R6164">
        <v>42.66962584435182</v>
      </c>
      <c r="S6164">
        <v>171.66666666666666</v>
      </c>
      <c r="T6164">
        <v>42.696249214300998</v>
      </c>
      <c r="U6164">
        <v>0.14667212873095106</v>
      </c>
    </row>
    <row r="6165" spans="16:21" x14ac:dyDescent="0.3">
      <c r="P6165">
        <f t="shared" si="99"/>
        <v>6161</v>
      </c>
      <c r="Q6165">
        <v>323</v>
      </c>
      <c r="R6165">
        <v>40.825571309257548</v>
      </c>
      <c r="S6165">
        <v>197.41666666666666</v>
      </c>
      <c r="T6165">
        <v>41.06194507489063</v>
      </c>
      <c r="U6165">
        <v>0.17554086156801646</v>
      </c>
    </row>
    <row r="6166" spans="16:21" x14ac:dyDescent="0.3">
      <c r="P6166">
        <f t="shared" si="99"/>
        <v>6162</v>
      </c>
      <c r="Q6166">
        <v>317.58333333333331</v>
      </c>
      <c r="R6166">
        <v>37.555917905131501</v>
      </c>
      <c r="S6166">
        <v>174.83333333333334</v>
      </c>
      <c r="T6166">
        <v>47.594562969339535</v>
      </c>
      <c r="U6166">
        <v>-5.3088780804464906E-2</v>
      </c>
    </row>
    <row r="6167" spans="16:21" x14ac:dyDescent="0.3">
      <c r="P6167">
        <f t="shared" si="99"/>
        <v>6163</v>
      </c>
      <c r="Q6167">
        <v>316.33333333333331</v>
      </c>
      <c r="R6167">
        <v>56.525671293240933</v>
      </c>
      <c r="S6167">
        <v>190.16666666666666</v>
      </c>
      <c r="T6167">
        <v>49.704276994189883</v>
      </c>
      <c r="U6167">
        <v>-0.37937466927702646</v>
      </c>
    </row>
    <row r="6168" spans="16:21" x14ac:dyDescent="0.3">
      <c r="P6168">
        <f t="shared" si="99"/>
        <v>6164</v>
      </c>
      <c r="Q6168">
        <v>310.41666666666669</v>
      </c>
      <c r="R6168">
        <v>58.559151653898212</v>
      </c>
      <c r="S6168">
        <v>198.33333333333334</v>
      </c>
      <c r="T6168">
        <v>49.103477627878014</v>
      </c>
      <c r="U6168">
        <v>-7.9660564197669717E-2</v>
      </c>
    </row>
    <row r="6169" spans="16:21" x14ac:dyDescent="0.3">
      <c r="P6169">
        <f t="shared" si="99"/>
        <v>6165</v>
      </c>
      <c r="Q6169">
        <v>332.08333333333331</v>
      </c>
      <c r="R6169">
        <v>52.441236954646108</v>
      </c>
      <c r="S6169">
        <v>186.66666666666666</v>
      </c>
      <c r="T6169">
        <v>40.629888983208907</v>
      </c>
      <c r="U6169">
        <v>-3.8897781110824092E-2</v>
      </c>
    </row>
    <row r="6170" spans="16:21" x14ac:dyDescent="0.3">
      <c r="P6170">
        <f t="shared" si="99"/>
        <v>6166</v>
      </c>
      <c r="Q6170">
        <v>326.41666666666669</v>
      </c>
      <c r="R6170">
        <v>53.323128758598436</v>
      </c>
      <c r="S6170">
        <v>192.5</v>
      </c>
      <c r="T6170">
        <v>43.928661176130475</v>
      </c>
      <c r="U6170">
        <v>-0.17590635773258864</v>
      </c>
    </row>
    <row r="6171" spans="16:21" x14ac:dyDescent="0.3">
      <c r="P6171">
        <f t="shared" si="99"/>
        <v>6167</v>
      </c>
      <c r="Q6171">
        <v>321.75</v>
      </c>
      <c r="R6171">
        <v>43.306780909313417</v>
      </c>
      <c r="S6171">
        <v>174.16666666666666</v>
      </c>
      <c r="T6171">
        <v>43.415190750229229</v>
      </c>
      <c r="U6171">
        <v>2.1250471862629055E-2</v>
      </c>
    </row>
    <row r="6172" spans="16:21" x14ac:dyDescent="0.3">
      <c r="P6172">
        <f t="shared" si="99"/>
        <v>6168</v>
      </c>
      <c r="Q6172">
        <v>301</v>
      </c>
      <c r="R6172">
        <v>48.347228932530825</v>
      </c>
      <c r="S6172">
        <v>176.16666666666666</v>
      </c>
      <c r="T6172">
        <v>50.273494432198007</v>
      </c>
      <c r="U6172">
        <v>-0.20118620501006099</v>
      </c>
    </row>
    <row r="6173" spans="16:21" x14ac:dyDescent="0.3">
      <c r="P6173">
        <f t="shared" si="99"/>
        <v>6169</v>
      </c>
      <c r="Q6173">
        <v>328.08333333333331</v>
      </c>
      <c r="R6173">
        <v>41.519893005058698</v>
      </c>
      <c r="S6173">
        <v>200.75</v>
      </c>
      <c r="T6173">
        <v>43.016117486778882</v>
      </c>
      <c r="U6173">
        <v>0.55981362831474346</v>
      </c>
    </row>
    <row r="6174" spans="16:21" x14ac:dyDescent="0.3">
      <c r="P6174">
        <f t="shared" si="99"/>
        <v>6170</v>
      </c>
      <c r="Q6174">
        <v>284.75</v>
      </c>
      <c r="R6174">
        <v>37.726588164654572</v>
      </c>
      <c r="S6174">
        <v>184.41666666666666</v>
      </c>
      <c r="T6174">
        <v>42.024794268780603</v>
      </c>
      <c r="U6174">
        <v>0.45494622750077962</v>
      </c>
    </row>
    <row r="6175" spans="16:21" x14ac:dyDescent="0.3">
      <c r="P6175">
        <f t="shared" si="99"/>
        <v>6171</v>
      </c>
      <c r="Q6175">
        <v>340.75</v>
      </c>
      <c r="R6175">
        <v>43.641358615631823</v>
      </c>
      <c r="S6175">
        <v>180.5</v>
      </c>
      <c r="T6175">
        <v>44.293442978719675</v>
      </c>
      <c r="U6175">
        <v>-8.0349762217107712E-2</v>
      </c>
    </row>
    <row r="6176" spans="16:21" x14ac:dyDescent="0.3">
      <c r="P6176">
        <f t="shared" si="99"/>
        <v>6172</v>
      </c>
      <c r="Q6176">
        <v>316.91666666666669</v>
      </c>
      <c r="R6176">
        <v>47.287242818051261</v>
      </c>
      <c r="S6176">
        <v>183.16666666666666</v>
      </c>
      <c r="T6176">
        <v>46.727125338760615</v>
      </c>
      <c r="U6176">
        <v>0.20514505349711576</v>
      </c>
    </row>
    <row r="6177" spans="16:21" x14ac:dyDescent="0.3">
      <c r="P6177">
        <f t="shared" si="99"/>
        <v>6173</v>
      </c>
      <c r="Q6177">
        <v>331.75</v>
      </c>
      <c r="R6177">
        <v>45.867645558616907</v>
      </c>
      <c r="S6177">
        <v>153.41666666666666</v>
      </c>
      <c r="T6177">
        <v>38.497835436987039</v>
      </c>
      <c r="U6177">
        <v>2.3952504865748601E-2</v>
      </c>
    </row>
    <row r="6178" spans="16:21" x14ac:dyDescent="0.3">
      <c r="P6178">
        <f t="shared" si="99"/>
        <v>6174</v>
      </c>
      <c r="Q6178">
        <v>324.08333333333331</v>
      </c>
      <c r="R6178">
        <v>49.595561262775362</v>
      </c>
      <c r="S6178">
        <v>189.58333333333334</v>
      </c>
      <c r="T6178">
        <v>51.936076677065842</v>
      </c>
      <c r="U6178">
        <v>0.18290589102007945</v>
      </c>
    </row>
    <row r="6179" spans="16:21" x14ac:dyDescent="0.3">
      <c r="P6179">
        <f t="shared" si="99"/>
        <v>6175</v>
      </c>
      <c r="Q6179">
        <v>309.83333333333331</v>
      </c>
      <c r="R6179">
        <v>52.32908687654831</v>
      </c>
      <c r="S6179">
        <v>164.08333333333334</v>
      </c>
      <c r="T6179">
        <v>32.806480328056423</v>
      </c>
      <c r="U6179">
        <v>-8.9802346882174519E-2</v>
      </c>
    </row>
    <row r="6180" spans="16:21" x14ac:dyDescent="0.3">
      <c r="P6180">
        <f t="shared" si="99"/>
        <v>6176</v>
      </c>
      <c r="Q6180">
        <v>340.83333333333331</v>
      </c>
      <c r="R6180">
        <v>43.981056528161531</v>
      </c>
      <c r="S6180">
        <v>179.83333333333334</v>
      </c>
      <c r="T6180">
        <v>44.03270134659909</v>
      </c>
      <c r="U6180">
        <v>0.18169881699174967</v>
      </c>
    </row>
    <row r="6181" spans="16:21" x14ac:dyDescent="0.3">
      <c r="P6181">
        <f t="shared" si="99"/>
        <v>6177</v>
      </c>
      <c r="Q6181">
        <v>332.66666666666669</v>
      </c>
      <c r="R6181">
        <v>40.721522862516224</v>
      </c>
      <c r="S6181">
        <v>177.08333333333334</v>
      </c>
      <c r="T6181">
        <v>39.046495206084622</v>
      </c>
      <c r="U6181">
        <v>-4.5034330727180896E-2</v>
      </c>
    </row>
    <row r="6182" spans="16:21" x14ac:dyDescent="0.3">
      <c r="P6182">
        <f t="shared" si="99"/>
        <v>6178</v>
      </c>
      <c r="Q6182">
        <v>321.91666666666669</v>
      </c>
      <c r="R6182">
        <v>33.950387153592153</v>
      </c>
      <c r="S6182">
        <v>174.16666666666666</v>
      </c>
      <c r="T6182">
        <v>42.899106439800526</v>
      </c>
      <c r="U6182">
        <v>2.8598142573460543E-2</v>
      </c>
    </row>
    <row r="6183" spans="16:21" x14ac:dyDescent="0.3">
      <c r="P6183">
        <f t="shared" si="99"/>
        <v>6179</v>
      </c>
      <c r="Q6183">
        <v>310.5</v>
      </c>
      <c r="R6183">
        <v>34.230502081145005</v>
      </c>
      <c r="S6183">
        <v>182.41666666666666</v>
      </c>
      <c r="T6183">
        <v>44.551213295045152</v>
      </c>
      <c r="U6183">
        <v>-0.25290438565542045</v>
      </c>
    </row>
    <row r="6184" spans="16:21" x14ac:dyDescent="0.3">
      <c r="P6184">
        <f t="shared" si="99"/>
        <v>6180</v>
      </c>
      <c r="Q6184">
        <v>307.75</v>
      </c>
      <c r="R6184">
        <v>42.360197870599748</v>
      </c>
      <c r="S6184">
        <v>182.41666666666666</v>
      </c>
      <c r="T6184">
        <v>51.859001731676848</v>
      </c>
      <c r="U6184">
        <v>-0.41758859495704387</v>
      </c>
    </row>
    <row r="6185" spans="16:21" x14ac:dyDescent="0.3">
      <c r="P6185">
        <f t="shared" si="99"/>
        <v>6181</v>
      </c>
      <c r="Q6185">
        <v>325.91666666666669</v>
      </c>
      <c r="R6185">
        <v>54.141999045159643</v>
      </c>
      <c r="S6185">
        <v>196.75</v>
      </c>
      <c r="T6185">
        <v>35.146770186539968</v>
      </c>
      <c r="U6185">
        <v>-0.21991364055376783</v>
      </c>
    </row>
    <row r="6186" spans="16:21" x14ac:dyDescent="0.3">
      <c r="P6186">
        <f t="shared" si="99"/>
        <v>6182</v>
      </c>
      <c r="Q6186">
        <v>333.75</v>
      </c>
      <c r="R6186">
        <v>53.009647492439782</v>
      </c>
      <c r="S6186">
        <v>203.83333333333334</v>
      </c>
      <c r="T6186">
        <v>38.764635554806546</v>
      </c>
      <c r="U6186">
        <v>8.925452368780222E-2</v>
      </c>
    </row>
    <row r="6187" spans="16:21" x14ac:dyDescent="0.3">
      <c r="P6187">
        <f t="shared" si="99"/>
        <v>6183</v>
      </c>
      <c r="Q6187">
        <v>307.66666666666669</v>
      </c>
      <c r="R6187">
        <v>35.157653591509956</v>
      </c>
      <c r="S6187">
        <v>196.25</v>
      </c>
      <c r="T6187">
        <v>55.990461850049229</v>
      </c>
      <c r="U6187">
        <v>0.12168975081148899</v>
      </c>
    </row>
    <row r="6188" spans="16:21" x14ac:dyDescent="0.3">
      <c r="P6188">
        <f t="shared" si="99"/>
        <v>6184</v>
      </c>
      <c r="Q6188">
        <v>329.83333333333331</v>
      </c>
      <c r="R6188">
        <v>44.285916770937817</v>
      </c>
      <c r="S6188">
        <v>189.16666666666666</v>
      </c>
      <c r="T6188">
        <v>49.835790959972357</v>
      </c>
      <c r="U6188">
        <v>-0.3930289675150786</v>
      </c>
    </row>
    <row r="6189" spans="16:21" x14ac:dyDescent="0.3">
      <c r="P6189">
        <f t="shared" si="99"/>
        <v>6185</v>
      </c>
      <c r="Q6189">
        <v>325.16666666666669</v>
      </c>
      <c r="R6189">
        <v>55.137568999290515</v>
      </c>
      <c r="S6189">
        <v>185.16666666666666</v>
      </c>
      <c r="T6189">
        <v>48.367594962167018</v>
      </c>
      <c r="U6189">
        <v>-0.19659852743089878</v>
      </c>
    </row>
    <row r="6190" spans="16:21" x14ac:dyDescent="0.3">
      <c r="P6190">
        <f t="shared" si="99"/>
        <v>6186</v>
      </c>
      <c r="Q6190">
        <v>314.5</v>
      </c>
      <c r="R6190">
        <v>41.469594557064006</v>
      </c>
      <c r="S6190">
        <v>196.16666666666666</v>
      </c>
      <c r="T6190">
        <v>42.42604974505285</v>
      </c>
      <c r="U6190">
        <v>0.16705159755856316</v>
      </c>
    </row>
    <row r="6191" spans="16:21" x14ac:dyDescent="0.3">
      <c r="P6191">
        <f t="shared" si="99"/>
        <v>6187</v>
      </c>
      <c r="Q6191">
        <v>317.91666666666669</v>
      </c>
      <c r="R6191">
        <v>47.365999184941572</v>
      </c>
      <c r="S6191">
        <v>156.33333333333334</v>
      </c>
      <c r="T6191">
        <v>29.35157834793818</v>
      </c>
      <c r="U6191">
        <v>-4.4639348683931858E-2</v>
      </c>
    </row>
    <row r="6192" spans="16:21" x14ac:dyDescent="0.3">
      <c r="P6192">
        <f t="shared" si="99"/>
        <v>6188</v>
      </c>
      <c r="Q6192">
        <v>324.83333333333331</v>
      </c>
      <c r="R6192">
        <v>45.400907746898973</v>
      </c>
      <c r="S6192">
        <v>201.33333333333334</v>
      </c>
      <c r="T6192">
        <v>45.407915476035562</v>
      </c>
      <c r="U6192">
        <v>-1.1876851305992784E-2</v>
      </c>
    </row>
    <row r="6193" spans="16:21" x14ac:dyDescent="0.3">
      <c r="P6193">
        <f t="shared" si="99"/>
        <v>6189</v>
      </c>
      <c r="Q6193">
        <v>333.5</v>
      </c>
      <c r="R6193">
        <v>45.657818209331502</v>
      </c>
      <c r="S6193">
        <v>172.83333333333334</v>
      </c>
      <c r="T6193">
        <v>42.654709498767474</v>
      </c>
      <c r="U6193">
        <v>0.17724164367561901</v>
      </c>
    </row>
    <row r="6194" spans="16:21" x14ac:dyDescent="0.3">
      <c r="P6194">
        <f t="shared" si="99"/>
        <v>6190</v>
      </c>
      <c r="Q6194">
        <v>305.25</v>
      </c>
      <c r="R6194">
        <v>37.358520994668552</v>
      </c>
      <c r="S6194">
        <v>208.08333333333334</v>
      </c>
      <c r="T6194">
        <v>47.632033402539179</v>
      </c>
      <c r="U6194">
        <v>-0.56244006850011652</v>
      </c>
    </row>
    <row r="6195" spans="16:21" x14ac:dyDescent="0.3">
      <c r="P6195">
        <f t="shared" si="99"/>
        <v>6191</v>
      </c>
      <c r="Q6195">
        <v>318.75</v>
      </c>
      <c r="R6195">
        <v>49.197422327154129</v>
      </c>
      <c r="S6195">
        <v>186.41666666666666</v>
      </c>
      <c r="T6195">
        <v>46.864327067772493</v>
      </c>
      <c r="U6195">
        <v>0.3904813745455023</v>
      </c>
    </row>
    <row r="6196" spans="16:21" x14ac:dyDescent="0.3">
      <c r="P6196">
        <f t="shared" si="99"/>
        <v>6192</v>
      </c>
      <c r="Q6196">
        <v>328.25</v>
      </c>
      <c r="R6196">
        <v>40.04117199265594</v>
      </c>
      <c r="S6196">
        <v>187.75</v>
      </c>
      <c r="T6196">
        <v>36.529253532427454</v>
      </c>
      <c r="U6196">
        <v>-0.23513905979915134</v>
      </c>
    </row>
    <row r="6197" spans="16:21" x14ac:dyDescent="0.3">
      <c r="P6197">
        <f t="shared" si="99"/>
        <v>6193</v>
      </c>
      <c r="Q6197">
        <v>314.16666666666669</v>
      </c>
      <c r="R6197">
        <v>48.954214849338136</v>
      </c>
      <c r="S6197">
        <v>184.41666666666666</v>
      </c>
      <c r="T6197">
        <v>41.655422725309656</v>
      </c>
      <c r="U6197">
        <v>-0.44481756106169335</v>
      </c>
    </row>
    <row r="6198" spans="16:21" x14ac:dyDescent="0.3">
      <c r="P6198">
        <f t="shared" si="99"/>
        <v>6194</v>
      </c>
      <c r="Q6198">
        <v>312</v>
      </c>
      <c r="R6198">
        <v>40.391268183291118</v>
      </c>
      <c r="S6198">
        <v>199.33333333333334</v>
      </c>
      <c r="T6198">
        <v>36.347648000269793</v>
      </c>
      <c r="U6198">
        <v>0.33747376321946843</v>
      </c>
    </row>
    <row r="6199" spans="16:21" x14ac:dyDescent="0.3">
      <c r="P6199">
        <f t="shared" si="99"/>
        <v>6195</v>
      </c>
      <c r="Q6199">
        <v>324.25</v>
      </c>
      <c r="R6199">
        <v>52.818944604099286</v>
      </c>
      <c r="S6199">
        <v>193.66666666666666</v>
      </c>
      <c r="T6199">
        <v>46.964848234578291</v>
      </c>
      <c r="U6199">
        <v>-0.16487722357281812</v>
      </c>
    </row>
    <row r="6200" spans="16:21" x14ac:dyDescent="0.3">
      <c r="P6200">
        <f t="shared" si="99"/>
        <v>6196</v>
      </c>
      <c r="Q6200">
        <v>347.83333333333331</v>
      </c>
      <c r="R6200">
        <v>43.110499318787284</v>
      </c>
      <c r="S6200">
        <v>181.66666666666666</v>
      </c>
      <c r="T6200">
        <v>50.765652907763503</v>
      </c>
      <c r="U6200">
        <v>-0.13909970367868155</v>
      </c>
    </row>
    <row r="6201" spans="16:21" x14ac:dyDescent="0.3">
      <c r="P6201">
        <f t="shared" si="99"/>
        <v>6197</v>
      </c>
      <c r="Q6201">
        <v>347.16666666666669</v>
      </c>
      <c r="R6201">
        <v>40.883055688441999</v>
      </c>
      <c r="S6201">
        <v>191.83333333333334</v>
      </c>
      <c r="T6201">
        <v>44.954185432268588</v>
      </c>
      <c r="U6201">
        <v>-0.32382775009474296</v>
      </c>
    </row>
    <row r="6202" spans="16:21" x14ac:dyDescent="0.3">
      <c r="P6202">
        <f t="shared" si="99"/>
        <v>6198</v>
      </c>
      <c r="Q6202">
        <v>330.33333333333331</v>
      </c>
      <c r="R6202">
        <v>44.811389244929835</v>
      </c>
      <c r="S6202">
        <v>158.08333333333334</v>
      </c>
      <c r="T6202">
        <v>35.464344022830858</v>
      </c>
      <c r="U6202">
        <v>0.44090995032592806</v>
      </c>
    </row>
    <row r="6203" spans="16:21" x14ac:dyDescent="0.3">
      <c r="P6203">
        <f t="shared" si="99"/>
        <v>6199</v>
      </c>
      <c r="Q6203">
        <v>333.83333333333331</v>
      </c>
      <c r="R6203">
        <v>45.006733502955619</v>
      </c>
      <c r="S6203">
        <v>226.83333333333334</v>
      </c>
      <c r="T6203">
        <v>19.585863795249384</v>
      </c>
      <c r="U6203">
        <v>-7.8619811979250886E-2</v>
      </c>
    </row>
    <row r="6204" spans="16:21" x14ac:dyDescent="0.3">
      <c r="P6204">
        <f t="shared" si="99"/>
        <v>6200</v>
      </c>
      <c r="Q6204">
        <v>333.08333333333331</v>
      </c>
      <c r="R6204">
        <v>41.081865792216689</v>
      </c>
      <c r="S6204">
        <v>162.91666666666666</v>
      </c>
      <c r="T6204">
        <v>35.58461959210964</v>
      </c>
      <c r="U6204">
        <v>-8.1894195693570787E-2</v>
      </c>
    </row>
    <row r="6205" spans="16:21" x14ac:dyDescent="0.3">
      <c r="P6205">
        <f t="shared" si="99"/>
        <v>6201</v>
      </c>
      <c r="Q6205">
        <v>327.41666666666669</v>
      </c>
      <c r="R6205">
        <v>47.813003809981865</v>
      </c>
      <c r="S6205">
        <v>173.58333333333334</v>
      </c>
      <c r="T6205">
        <v>37.517167787399416</v>
      </c>
      <c r="U6205">
        <v>0.28238969441565581</v>
      </c>
    </row>
    <row r="6206" spans="16:21" x14ac:dyDescent="0.3">
      <c r="P6206">
        <f t="shared" si="99"/>
        <v>6202</v>
      </c>
      <c r="Q6206">
        <v>316.58333333333331</v>
      </c>
      <c r="R6206">
        <v>56.729755433239433</v>
      </c>
      <c r="S6206">
        <v>177.75</v>
      </c>
      <c r="T6206">
        <v>47.186525426420012</v>
      </c>
      <c r="U6206">
        <v>0.54227817861695915</v>
      </c>
    </row>
    <row r="6207" spans="16:21" x14ac:dyDescent="0.3">
      <c r="P6207">
        <f t="shared" si="99"/>
        <v>6203</v>
      </c>
      <c r="Q6207">
        <v>314.83333333333331</v>
      </c>
      <c r="R6207">
        <v>48.829635809960124</v>
      </c>
      <c r="S6207">
        <v>218.58333333333334</v>
      </c>
      <c r="T6207">
        <v>37.770739837588359</v>
      </c>
      <c r="U6207">
        <v>-0.10685484725683382</v>
      </c>
    </row>
    <row r="6208" spans="16:21" x14ac:dyDescent="0.3">
      <c r="P6208">
        <f t="shared" si="99"/>
        <v>6204</v>
      </c>
      <c r="Q6208">
        <v>312.66666666666669</v>
      </c>
      <c r="R6208">
        <v>51.365593955723412</v>
      </c>
      <c r="S6208">
        <v>174.66666666666666</v>
      </c>
      <c r="T6208">
        <v>46.796140737017936</v>
      </c>
      <c r="U6208">
        <v>0.31302601100652727</v>
      </c>
    </row>
    <row r="6209" spans="16:21" x14ac:dyDescent="0.3">
      <c r="P6209">
        <f t="shared" si="99"/>
        <v>6205</v>
      </c>
      <c r="Q6209">
        <v>328.25</v>
      </c>
      <c r="R6209">
        <v>58.603637802071326</v>
      </c>
      <c r="S6209">
        <v>172.25</v>
      </c>
      <c r="T6209">
        <v>44.175527984702939</v>
      </c>
      <c r="U6209">
        <v>-0.15797663180768684</v>
      </c>
    </row>
    <row r="6210" spans="16:21" x14ac:dyDescent="0.3">
      <c r="P6210">
        <f t="shared" si="99"/>
        <v>6206</v>
      </c>
      <c r="Q6210">
        <v>343.58333333333331</v>
      </c>
      <c r="R6210">
        <v>50.252920916162353</v>
      </c>
      <c r="S6210">
        <v>172.91666666666666</v>
      </c>
      <c r="T6210">
        <v>49.223900944992423</v>
      </c>
      <c r="U6210">
        <v>0.36308524930303898</v>
      </c>
    </row>
    <row r="6211" spans="16:21" x14ac:dyDescent="0.3">
      <c r="P6211">
        <f t="shared" si="99"/>
        <v>6207</v>
      </c>
      <c r="Q6211">
        <v>338.16666666666669</v>
      </c>
      <c r="R6211">
        <v>52.81155750458997</v>
      </c>
      <c r="S6211">
        <v>190.58333333333334</v>
      </c>
      <c r="T6211">
        <v>42.606995442134412</v>
      </c>
      <c r="U6211">
        <v>-0.40111276992224398</v>
      </c>
    </row>
    <row r="6212" spans="16:21" x14ac:dyDescent="0.3">
      <c r="P6212">
        <f t="shared" si="99"/>
        <v>6208</v>
      </c>
      <c r="Q6212">
        <v>316</v>
      </c>
      <c r="R6212">
        <v>50.675437837279709</v>
      </c>
      <c r="S6212">
        <v>189.66666666666666</v>
      </c>
      <c r="T6212">
        <v>39.020585087951488</v>
      </c>
      <c r="U6212">
        <v>-0.14247465181964045</v>
      </c>
    </row>
    <row r="6213" spans="16:21" x14ac:dyDescent="0.3">
      <c r="P6213">
        <f t="shared" si="99"/>
        <v>6209</v>
      </c>
      <c r="Q6213">
        <v>320.75</v>
      </c>
      <c r="R6213">
        <v>43.861610881167017</v>
      </c>
      <c r="S6213">
        <v>191.75</v>
      </c>
      <c r="T6213">
        <v>45.531457656917119</v>
      </c>
      <c r="U6213">
        <v>-0.24898813941610062</v>
      </c>
    </row>
    <row r="6214" spans="16:21" x14ac:dyDescent="0.3">
      <c r="P6214">
        <f t="shared" ref="P6214:P6277" si="100">P6213+1</f>
        <v>6210</v>
      </c>
      <c r="Q6214">
        <v>285.08333333333331</v>
      </c>
      <c r="R6214">
        <v>43.229742146589338</v>
      </c>
      <c r="S6214">
        <v>187.83333333333334</v>
      </c>
      <c r="T6214">
        <v>49.843087116804227</v>
      </c>
      <c r="U6214">
        <v>-6.1106620052111824E-3</v>
      </c>
    </row>
    <row r="6215" spans="16:21" x14ac:dyDescent="0.3">
      <c r="P6215">
        <f t="shared" si="100"/>
        <v>6211</v>
      </c>
      <c r="Q6215">
        <v>306</v>
      </c>
      <c r="R6215">
        <v>38.562817701652833</v>
      </c>
      <c r="S6215">
        <v>173.08333333333334</v>
      </c>
      <c r="T6215">
        <v>49.511171068821049</v>
      </c>
      <c r="U6215">
        <v>0.29758797227356792</v>
      </c>
    </row>
    <row r="6216" spans="16:21" x14ac:dyDescent="0.3">
      <c r="P6216">
        <f t="shared" si="100"/>
        <v>6212</v>
      </c>
      <c r="Q6216">
        <v>329.75</v>
      </c>
      <c r="R6216">
        <v>42.903962520960697</v>
      </c>
      <c r="S6216">
        <v>173.5</v>
      </c>
      <c r="T6216">
        <v>36.220285627105305</v>
      </c>
      <c r="U6216">
        <v>0.22747838840929449</v>
      </c>
    </row>
    <row r="6217" spans="16:21" x14ac:dyDescent="0.3">
      <c r="P6217">
        <f t="shared" si="100"/>
        <v>6213</v>
      </c>
      <c r="Q6217">
        <v>304.41666666666669</v>
      </c>
      <c r="R6217">
        <v>52.2066842347595</v>
      </c>
      <c r="S6217">
        <v>197.75</v>
      </c>
      <c r="T6217">
        <v>37.971580281717394</v>
      </c>
      <c r="U6217">
        <v>0.11658449290216964</v>
      </c>
    </row>
    <row r="6218" spans="16:21" x14ac:dyDescent="0.3">
      <c r="P6218">
        <f t="shared" si="100"/>
        <v>6214</v>
      </c>
      <c r="Q6218">
        <v>321.58333333333331</v>
      </c>
      <c r="R6218">
        <v>51.888794259425389</v>
      </c>
      <c r="S6218">
        <v>162.91666666666666</v>
      </c>
      <c r="T6218">
        <v>36.881772618939472</v>
      </c>
      <c r="U6218">
        <v>-0.80761999155335373</v>
      </c>
    </row>
    <row r="6219" spans="16:21" x14ac:dyDescent="0.3">
      <c r="P6219">
        <f t="shared" si="100"/>
        <v>6215</v>
      </c>
      <c r="Q6219">
        <v>333.5</v>
      </c>
      <c r="R6219">
        <v>37.847781248767348</v>
      </c>
      <c r="S6219">
        <v>192.66666666666666</v>
      </c>
      <c r="T6219">
        <v>48.923564378683132</v>
      </c>
      <c r="U6219">
        <v>-0.37971081514428046</v>
      </c>
    </row>
    <row r="6220" spans="16:21" x14ac:dyDescent="0.3">
      <c r="P6220">
        <f t="shared" si="100"/>
        <v>6216</v>
      </c>
      <c r="Q6220">
        <v>326.83333333333331</v>
      </c>
      <c r="R6220">
        <v>41.241711747680831</v>
      </c>
      <c r="S6220">
        <v>207.16666666666666</v>
      </c>
      <c r="T6220">
        <v>52.94908932744795</v>
      </c>
      <c r="U6220">
        <v>-0.14369477801157957</v>
      </c>
    </row>
    <row r="6221" spans="16:21" x14ac:dyDescent="0.3">
      <c r="P6221">
        <f t="shared" si="100"/>
        <v>6217</v>
      </c>
      <c r="Q6221">
        <v>286.41666666666669</v>
      </c>
      <c r="R6221">
        <v>42.874994478310413</v>
      </c>
      <c r="S6221">
        <v>181.33333333333334</v>
      </c>
      <c r="T6221">
        <v>46.784483312182473</v>
      </c>
      <c r="U6221">
        <v>0.36417094888134433</v>
      </c>
    </row>
    <row r="6222" spans="16:21" x14ac:dyDescent="0.3">
      <c r="P6222">
        <f t="shared" si="100"/>
        <v>6218</v>
      </c>
      <c r="Q6222">
        <v>292.75</v>
      </c>
      <c r="R6222">
        <v>40.075213377756668</v>
      </c>
      <c r="S6222">
        <v>181.91666666666666</v>
      </c>
      <c r="T6222">
        <v>53.52562399675903</v>
      </c>
      <c r="U6222">
        <v>0.30513157376217248</v>
      </c>
    </row>
    <row r="6223" spans="16:21" x14ac:dyDescent="0.3">
      <c r="P6223">
        <f t="shared" si="100"/>
        <v>6219</v>
      </c>
      <c r="Q6223">
        <v>300.75</v>
      </c>
      <c r="R6223">
        <v>45.313303284415873</v>
      </c>
      <c r="S6223">
        <v>178.25</v>
      </c>
      <c r="T6223">
        <v>35.662878586716872</v>
      </c>
      <c r="U6223">
        <v>0.27665061754805031</v>
      </c>
    </row>
    <row r="6224" spans="16:21" x14ac:dyDescent="0.3">
      <c r="P6224">
        <f t="shared" si="100"/>
        <v>6220</v>
      </c>
      <c r="Q6224">
        <v>353.41666666666669</v>
      </c>
      <c r="R6224">
        <v>30.407709349419729</v>
      </c>
      <c r="S6224">
        <v>173.66666666666666</v>
      </c>
      <c r="T6224">
        <v>45.241439839906519</v>
      </c>
      <c r="U6224">
        <v>0.37004059158307029</v>
      </c>
    </row>
    <row r="6225" spans="16:21" x14ac:dyDescent="0.3">
      <c r="P6225">
        <f t="shared" si="100"/>
        <v>6221</v>
      </c>
      <c r="Q6225">
        <v>317.5</v>
      </c>
      <c r="R6225">
        <v>43.170907712570425</v>
      </c>
      <c r="S6225">
        <v>198.58333333333334</v>
      </c>
      <c r="T6225">
        <v>53.220738154378985</v>
      </c>
      <c r="U6225">
        <v>0.27596138722780789</v>
      </c>
    </row>
    <row r="6226" spans="16:21" x14ac:dyDescent="0.3">
      <c r="P6226">
        <f t="shared" si="100"/>
        <v>6222</v>
      </c>
      <c r="Q6226">
        <v>306.41666666666669</v>
      </c>
      <c r="R6226">
        <v>45.328013279635307</v>
      </c>
      <c r="S6226">
        <v>204.66666666666666</v>
      </c>
      <c r="T6226">
        <v>46.480364052191376</v>
      </c>
      <c r="U6226">
        <v>-4.2214141382628967E-2</v>
      </c>
    </row>
    <row r="6227" spans="16:21" x14ac:dyDescent="0.3">
      <c r="P6227">
        <f t="shared" si="100"/>
        <v>6223</v>
      </c>
      <c r="Q6227">
        <v>341.58333333333331</v>
      </c>
      <c r="R6227">
        <v>42.845299590149956</v>
      </c>
      <c r="S6227">
        <v>173.25</v>
      </c>
      <c r="T6227">
        <v>43.963052669258538</v>
      </c>
      <c r="U6227">
        <v>0.35049956652077019</v>
      </c>
    </row>
    <row r="6228" spans="16:21" x14ac:dyDescent="0.3">
      <c r="P6228">
        <f t="shared" si="100"/>
        <v>6224</v>
      </c>
      <c r="Q6228">
        <v>316.41666666666669</v>
      </c>
      <c r="R6228">
        <v>36.290390246488549</v>
      </c>
      <c r="S6228">
        <v>182.08333333333334</v>
      </c>
      <c r="T6228">
        <v>48.259635558533034</v>
      </c>
      <c r="U6228">
        <v>-0.56176656688832172</v>
      </c>
    </row>
    <row r="6229" spans="16:21" x14ac:dyDescent="0.3">
      <c r="P6229">
        <f t="shared" si="100"/>
        <v>6225</v>
      </c>
      <c r="Q6229">
        <v>319.5</v>
      </c>
      <c r="R6229">
        <v>54.473513163404803</v>
      </c>
      <c r="S6229">
        <v>176.83333333333334</v>
      </c>
      <c r="T6229">
        <v>41.23950738911622</v>
      </c>
      <c r="U6229">
        <v>-5.4226710380185408E-2</v>
      </c>
    </row>
    <row r="6230" spans="16:21" x14ac:dyDescent="0.3">
      <c r="P6230">
        <f t="shared" si="100"/>
        <v>6226</v>
      </c>
      <c r="Q6230">
        <v>323.58333333333331</v>
      </c>
      <c r="R6230">
        <v>43.206603732075642</v>
      </c>
      <c r="S6230">
        <v>183</v>
      </c>
      <c r="T6230">
        <v>39.726336581439497</v>
      </c>
      <c r="U6230">
        <v>9.8194778992610143E-2</v>
      </c>
    </row>
    <row r="6231" spans="16:21" x14ac:dyDescent="0.3">
      <c r="P6231">
        <f t="shared" si="100"/>
        <v>6227</v>
      </c>
      <c r="Q6231">
        <v>334.08333333333331</v>
      </c>
      <c r="R6231">
        <v>46.400349397848629</v>
      </c>
      <c r="S6231">
        <v>184.5</v>
      </c>
      <c r="T6231">
        <v>48.233334380431813</v>
      </c>
      <c r="U6231">
        <v>-0.12192060971479723</v>
      </c>
    </row>
    <row r="6232" spans="16:21" x14ac:dyDescent="0.3">
      <c r="P6232">
        <f t="shared" si="100"/>
        <v>6228</v>
      </c>
      <c r="Q6232">
        <v>303.66666666666669</v>
      </c>
      <c r="R6232">
        <v>41.883677300858281</v>
      </c>
      <c r="S6232">
        <v>183.91666666666666</v>
      </c>
      <c r="T6232">
        <v>46.20794566331903</v>
      </c>
      <c r="U6232">
        <v>-4.952492041728903E-2</v>
      </c>
    </row>
    <row r="6233" spans="16:21" x14ac:dyDescent="0.3">
      <c r="P6233">
        <f t="shared" si="100"/>
        <v>6229</v>
      </c>
      <c r="Q6233">
        <v>304.41666666666669</v>
      </c>
      <c r="R6233">
        <v>48.942374897485998</v>
      </c>
      <c r="S6233">
        <v>167.41666666666666</v>
      </c>
      <c r="T6233">
        <v>48.421367059169135</v>
      </c>
      <c r="U6233">
        <v>-0.24313258857482475</v>
      </c>
    </row>
    <row r="6234" spans="16:21" x14ac:dyDescent="0.3">
      <c r="P6234">
        <f t="shared" si="100"/>
        <v>6230</v>
      </c>
      <c r="Q6234">
        <v>311.08333333333331</v>
      </c>
      <c r="R6234">
        <v>44.514468196170625</v>
      </c>
      <c r="S6234">
        <v>198.25</v>
      </c>
      <c r="T6234">
        <v>46.873378759842311</v>
      </c>
      <c r="U6234">
        <v>0.21273764849313476</v>
      </c>
    </row>
    <row r="6235" spans="16:21" x14ac:dyDescent="0.3">
      <c r="P6235">
        <f t="shared" si="100"/>
        <v>6231</v>
      </c>
      <c r="Q6235">
        <v>323.75</v>
      </c>
      <c r="R6235">
        <v>48.460152327828723</v>
      </c>
      <c r="S6235">
        <v>165.66666666666666</v>
      </c>
      <c r="T6235">
        <v>33.478170182790464</v>
      </c>
      <c r="U6235">
        <v>0.61011111826610342</v>
      </c>
    </row>
    <row r="6236" spans="16:21" x14ac:dyDescent="0.3">
      <c r="P6236">
        <f t="shared" si="100"/>
        <v>6232</v>
      </c>
      <c r="Q6236">
        <v>324.16666666666669</v>
      </c>
      <c r="R6236">
        <v>54.37718995938274</v>
      </c>
      <c r="S6236">
        <v>167.58333333333334</v>
      </c>
      <c r="T6236">
        <v>43.677450669306452</v>
      </c>
      <c r="U6236">
        <v>0.25093496301702733</v>
      </c>
    </row>
    <row r="6237" spans="16:21" x14ac:dyDescent="0.3">
      <c r="P6237">
        <f t="shared" si="100"/>
        <v>6233</v>
      </c>
      <c r="Q6237">
        <v>311</v>
      </c>
      <c r="R6237">
        <v>47.049297164106115</v>
      </c>
      <c r="S6237">
        <v>183.83333333333334</v>
      </c>
      <c r="T6237">
        <v>42.490284094416737</v>
      </c>
      <c r="U6237">
        <v>-7.5214235406506472E-2</v>
      </c>
    </row>
    <row r="6238" spans="16:21" x14ac:dyDescent="0.3">
      <c r="P6238">
        <f t="shared" si="100"/>
        <v>6234</v>
      </c>
      <c r="Q6238">
        <v>295.5</v>
      </c>
      <c r="R6238">
        <v>35.015580947499771</v>
      </c>
      <c r="S6238">
        <v>174.5</v>
      </c>
      <c r="T6238">
        <v>41.177001524460891</v>
      </c>
      <c r="U6238">
        <v>-0.15460079613914041</v>
      </c>
    </row>
    <row r="6239" spans="16:21" x14ac:dyDescent="0.3">
      <c r="P6239">
        <f t="shared" si="100"/>
        <v>6235</v>
      </c>
      <c r="Q6239">
        <v>295.08333333333331</v>
      </c>
      <c r="R6239">
        <v>36.287885114189315</v>
      </c>
      <c r="S6239">
        <v>198.33333333333334</v>
      </c>
      <c r="T6239">
        <v>48.968140539321993</v>
      </c>
      <c r="U6239">
        <v>0.17576931706526225</v>
      </c>
    </row>
    <row r="6240" spans="16:21" x14ac:dyDescent="0.3">
      <c r="P6240">
        <f t="shared" si="100"/>
        <v>6236</v>
      </c>
      <c r="Q6240">
        <v>306.58333333333331</v>
      </c>
      <c r="R6240">
        <v>55.794197048101978</v>
      </c>
      <c r="S6240">
        <v>199.33333333333334</v>
      </c>
      <c r="T6240">
        <v>45.883911486852725</v>
      </c>
      <c r="U6240">
        <v>0.38417720235911607</v>
      </c>
    </row>
    <row r="6241" spans="16:21" x14ac:dyDescent="0.3">
      <c r="P6241">
        <f t="shared" si="100"/>
        <v>6237</v>
      </c>
      <c r="Q6241">
        <v>311.16666666666669</v>
      </c>
      <c r="R6241">
        <v>56.362194507461972</v>
      </c>
      <c r="S6241">
        <v>182.66666666666666</v>
      </c>
      <c r="T6241">
        <v>50.557498020181022</v>
      </c>
      <c r="U6241">
        <v>-8.4394520763620848E-2</v>
      </c>
    </row>
    <row r="6242" spans="16:21" x14ac:dyDescent="0.3">
      <c r="P6242">
        <f t="shared" si="100"/>
        <v>6238</v>
      </c>
      <c r="Q6242">
        <v>335</v>
      </c>
      <c r="R6242">
        <v>36.969274711945225</v>
      </c>
      <c r="S6242">
        <v>200.08333333333334</v>
      </c>
      <c r="T6242">
        <v>42.435958879947648</v>
      </c>
      <c r="U6242">
        <v>-0.47568846489890548</v>
      </c>
    </row>
    <row r="6243" spans="16:21" x14ac:dyDescent="0.3">
      <c r="P6243">
        <f t="shared" si="100"/>
        <v>6239</v>
      </c>
      <c r="Q6243">
        <v>318.08333333333331</v>
      </c>
      <c r="R6243">
        <v>44.738550253532864</v>
      </c>
      <c r="S6243">
        <v>186.58333333333334</v>
      </c>
      <c r="T6243">
        <v>45.711463319258115</v>
      </c>
      <c r="U6243">
        <v>0.13924506427441871</v>
      </c>
    </row>
    <row r="6244" spans="16:21" x14ac:dyDescent="0.3">
      <c r="P6244">
        <f t="shared" si="100"/>
        <v>6240</v>
      </c>
      <c r="Q6244">
        <v>352.58333333333331</v>
      </c>
      <c r="R6244">
        <v>41.421246926785102</v>
      </c>
      <c r="S6244">
        <v>202.91666666666666</v>
      </c>
      <c r="T6244">
        <v>49.687127166506698</v>
      </c>
      <c r="U6244">
        <v>4.3711190135847802E-2</v>
      </c>
    </row>
    <row r="6245" spans="16:21" x14ac:dyDescent="0.3">
      <c r="P6245">
        <f t="shared" si="100"/>
        <v>6241</v>
      </c>
      <c r="Q6245">
        <v>321.66666666666669</v>
      </c>
      <c r="R6245">
        <v>49.325142645203812</v>
      </c>
      <c r="S6245">
        <v>176.16666666666666</v>
      </c>
      <c r="T6245">
        <v>44.273598398498365</v>
      </c>
      <c r="U6245">
        <v>0.13956757100548844</v>
      </c>
    </row>
    <row r="6246" spans="16:21" x14ac:dyDescent="0.3">
      <c r="P6246">
        <f t="shared" si="100"/>
        <v>6242</v>
      </c>
      <c r="Q6246">
        <v>306.5</v>
      </c>
      <c r="R6246">
        <v>49.212895575337683</v>
      </c>
      <c r="S6246">
        <v>182.41666666666666</v>
      </c>
      <c r="T6246">
        <v>43.569084813835069</v>
      </c>
      <c r="U6246">
        <v>-0.2133277907023263</v>
      </c>
    </row>
    <row r="6247" spans="16:21" x14ac:dyDescent="0.3">
      <c r="P6247">
        <f t="shared" si="100"/>
        <v>6243</v>
      </c>
      <c r="Q6247">
        <v>304.66666666666669</v>
      </c>
      <c r="R6247">
        <v>47.392621852569135</v>
      </c>
      <c r="S6247">
        <v>176.08333333333334</v>
      </c>
      <c r="T6247">
        <v>47.137050344198634</v>
      </c>
      <c r="U6247">
        <v>2.870308555821275E-2</v>
      </c>
    </row>
    <row r="6248" spans="16:21" x14ac:dyDescent="0.3">
      <c r="P6248">
        <f t="shared" si="100"/>
        <v>6244</v>
      </c>
      <c r="Q6248">
        <v>338.41666666666669</v>
      </c>
      <c r="R6248">
        <v>47.402451669111286</v>
      </c>
      <c r="S6248">
        <v>182.33333333333334</v>
      </c>
      <c r="T6248">
        <v>46.815563327775642</v>
      </c>
      <c r="U6248">
        <v>2.7173656351931982E-3</v>
      </c>
    </row>
    <row r="6249" spans="16:21" x14ac:dyDescent="0.3">
      <c r="P6249">
        <f t="shared" si="100"/>
        <v>6245</v>
      </c>
      <c r="Q6249">
        <v>337.33333333333331</v>
      </c>
      <c r="R6249">
        <v>54.801017464564673</v>
      </c>
      <c r="S6249">
        <v>177.75</v>
      </c>
      <c r="T6249">
        <v>40.170375787501555</v>
      </c>
      <c r="U6249">
        <v>-5.8062819232600121E-2</v>
      </c>
    </row>
    <row r="6250" spans="16:21" x14ac:dyDescent="0.3">
      <c r="P6250">
        <f t="shared" si="100"/>
        <v>6246</v>
      </c>
      <c r="Q6250">
        <v>313.16666666666669</v>
      </c>
      <c r="R6250">
        <v>48.258458200390059</v>
      </c>
      <c r="S6250">
        <v>196.66666666666666</v>
      </c>
      <c r="T6250">
        <v>48.370414198112584</v>
      </c>
      <c r="U6250">
        <v>5.388719088415956E-2</v>
      </c>
    </row>
    <row r="6251" spans="16:21" x14ac:dyDescent="0.3">
      <c r="P6251">
        <f t="shared" si="100"/>
        <v>6247</v>
      </c>
      <c r="Q6251">
        <v>322.41666666666669</v>
      </c>
      <c r="R6251">
        <v>55.787679208900229</v>
      </c>
      <c r="S6251">
        <v>183.41666666666666</v>
      </c>
      <c r="T6251">
        <v>55.955271639430237</v>
      </c>
      <c r="U6251">
        <v>-3.8910029315813791E-2</v>
      </c>
    </row>
    <row r="6252" spans="16:21" x14ac:dyDescent="0.3">
      <c r="P6252">
        <f t="shared" si="100"/>
        <v>6248</v>
      </c>
      <c r="Q6252">
        <v>315</v>
      </c>
      <c r="R6252">
        <v>37.685299762398309</v>
      </c>
      <c r="S6252">
        <v>186.83333333333334</v>
      </c>
      <c r="T6252">
        <v>36.848173343978402</v>
      </c>
      <c r="U6252">
        <v>0.10134220125379301</v>
      </c>
    </row>
    <row r="6253" spans="16:21" x14ac:dyDescent="0.3">
      <c r="P6253">
        <f t="shared" si="100"/>
        <v>6249</v>
      </c>
      <c r="Q6253">
        <v>350.33333333333331</v>
      </c>
      <c r="R6253">
        <v>39.877843776242855</v>
      </c>
      <c r="S6253">
        <v>189.66666666666666</v>
      </c>
      <c r="T6253">
        <v>48.047955842117389</v>
      </c>
      <c r="U6253">
        <v>2.8625827614037244E-2</v>
      </c>
    </row>
    <row r="6254" spans="16:21" x14ac:dyDescent="0.3">
      <c r="P6254">
        <f t="shared" si="100"/>
        <v>6250</v>
      </c>
      <c r="Q6254">
        <v>301.83333333333331</v>
      </c>
      <c r="R6254">
        <v>43.790479109117626</v>
      </c>
      <c r="S6254">
        <v>170.58333333333334</v>
      </c>
      <c r="T6254">
        <v>43.075954763509081</v>
      </c>
      <c r="U6254">
        <v>-7.6138440769872265E-2</v>
      </c>
    </row>
    <row r="6255" spans="16:21" x14ac:dyDescent="0.3">
      <c r="P6255">
        <f t="shared" si="100"/>
        <v>6251</v>
      </c>
      <c r="Q6255">
        <v>321.41666666666669</v>
      </c>
      <c r="R6255">
        <v>52.187526084188796</v>
      </c>
      <c r="S6255">
        <v>198.91666666666666</v>
      </c>
      <c r="T6255">
        <v>42.459517261276154</v>
      </c>
      <c r="U6255">
        <v>3.1853737894805632E-2</v>
      </c>
    </row>
    <row r="6256" spans="16:21" x14ac:dyDescent="0.3">
      <c r="P6256">
        <f t="shared" si="100"/>
        <v>6252</v>
      </c>
      <c r="Q6256">
        <v>322.33333333333331</v>
      </c>
      <c r="R6256">
        <v>49.109031447351683</v>
      </c>
      <c r="S6256">
        <v>174.5</v>
      </c>
      <c r="T6256">
        <v>47.607295086515315</v>
      </c>
      <c r="U6256">
        <v>-0.17042916250914086</v>
      </c>
    </row>
    <row r="6257" spans="16:21" x14ac:dyDescent="0.3">
      <c r="P6257">
        <f t="shared" si="100"/>
        <v>6253</v>
      </c>
      <c r="Q6257">
        <v>308</v>
      </c>
      <c r="R6257">
        <v>37.956913371970501</v>
      </c>
      <c r="S6257">
        <v>195.16666666666666</v>
      </c>
      <c r="T6257">
        <v>50.980982788296735</v>
      </c>
      <c r="U6257">
        <v>9.597908148543155E-2</v>
      </c>
    </row>
    <row r="6258" spans="16:21" x14ac:dyDescent="0.3">
      <c r="P6258">
        <f t="shared" si="100"/>
        <v>6254</v>
      </c>
      <c r="Q6258">
        <v>328</v>
      </c>
      <c r="R6258">
        <v>44.61960433384737</v>
      </c>
      <c r="S6258">
        <v>185.33333333333334</v>
      </c>
      <c r="T6258">
        <v>40.071148844236689</v>
      </c>
      <c r="U6258">
        <v>0.45404747514690569</v>
      </c>
    </row>
    <row r="6259" spans="16:21" x14ac:dyDescent="0.3">
      <c r="P6259">
        <f t="shared" si="100"/>
        <v>6255</v>
      </c>
      <c r="Q6259">
        <v>317.25</v>
      </c>
      <c r="R6259">
        <v>48.055129326071473</v>
      </c>
      <c r="S6259">
        <v>178.83333333333334</v>
      </c>
      <c r="T6259">
        <v>44.531568645856254</v>
      </c>
      <c r="U6259">
        <v>0.47700322376741894</v>
      </c>
    </row>
    <row r="6260" spans="16:21" x14ac:dyDescent="0.3">
      <c r="P6260">
        <f t="shared" si="100"/>
        <v>6256</v>
      </c>
      <c r="Q6260">
        <v>325.41666666666669</v>
      </c>
      <c r="R6260">
        <v>53.183145541580906</v>
      </c>
      <c r="S6260">
        <v>201.5</v>
      </c>
      <c r="T6260">
        <v>45.89612778279389</v>
      </c>
      <c r="U6260">
        <v>5.4953639745679704E-2</v>
      </c>
    </row>
    <row r="6261" spans="16:21" x14ac:dyDescent="0.3">
      <c r="P6261">
        <f t="shared" si="100"/>
        <v>6257</v>
      </c>
      <c r="Q6261">
        <v>336.08333333333331</v>
      </c>
      <c r="R6261">
        <v>53.35891905224701</v>
      </c>
      <c r="S6261">
        <v>168.08333333333334</v>
      </c>
      <c r="T6261">
        <v>44.496084267624234</v>
      </c>
      <c r="U6261">
        <v>-5.8279649110172194E-2</v>
      </c>
    </row>
    <row r="6262" spans="16:21" x14ac:dyDescent="0.3">
      <c r="P6262">
        <f t="shared" si="100"/>
        <v>6258</v>
      </c>
      <c r="Q6262">
        <v>307</v>
      </c>
      <c r="R6262">
        <v>40.620192023179804</v>
      </c>
      <c r="S6262">
        <v>179.58333333333334</v>
      </c>
      <c r="T6262">
        <v>42.594191523201296</v>
      </c>
      <c r="U6262">
        <v>-0.46705483207804549</v>
      </c>
    </row>
    <row r="6263" spans="16:21" x14ac:dyDescent="0.3">
      <c r="P6263">
        <f t="shared" si="100"/>
        <v>6259</v>
      </c>
      <c r="Q6263">
        <v>341.16666666666669</v>
      </c>
      <c r="R6263">
        <v>49.34449095774314</v>
      </c>
      <c r="S6263">
        <v>186.33333333333334</v>
      </c>
      <c r="T6263">
        <v>38.789251869636033</v>
      </c>
      <c r="U6263">
        <v>-0.31269797772554958</v>
      </c>
    </row>
    <row r="6264" spans="16:21" x14ac:dyDescent="0.3">
      <c r="P6264">
        <f t="shared" si="100"/>
        <v>6260</v>
      </c>
      <c r="Q6264">
        <v>335.08333333333331</v>
      </c>
      <c r="R6264">
        <v>49.926233463769272</v>
      </c>
      <c r="S6264">
        <v>175.16666666666666</v>
      </c>
      <c r="T6264">
        <v>39.693904577479678</v>
      </c>
      <c r="U6264">
        <v>-0.25129852024394467</v>
      </c>
    </row>
    <row r="6265" spans="16:21" x14ac:dyDescent="0.3">
      <c r="P6265">
        <f t="shared" si="100"/>
        <v>6261</v>
      </c>
      <c r="Q6265">
        <v>308.58333333333331</v>
      </c>
      <c r="R6265">
        <v>47.13319296194441</v>
      </c>
      <c r="S6265">
        <v>196</v>
      </c>
      <c r="T6265">
        <v>46.1263088013377</v>
      </c>
      <c r="U6265">
        <v>-0.34965674840878191</v>
      </c>
    </row>
    <row r="6266" spans="16:21" x14ac:dyDescent="0.3">
      <c r="P6266">
        <f t="shared" si="100"/>
        <v>6262</v>
      </c>
      <c r="Q6266">
        <v>320.58333333333331</v>
      </c>
      <c r="R6266">
        <v>44.089698515089921</v>
      </c>
      <c r="S6266">
        <v>185</v>
      </c>
      <c r="T6266">
        <v>45.734411154363443</v>
      </c>
      <c r="U6266">
        <v>-0.39498515565928033</v>
      </c>
    </row>
    <row r="6267" spans="16:21" x14ac:dyDescent="0.3">
      <c r="P6267">
        <f t="shared" si="100"/>
        <v>6263</v>
      </c>
      <c r="Q6267">
        <v>309.5</v>
      </c>
      <c r="R6267">
        <v>45.020197487551982</v>
      </c>
      <c r="S6267">
        <v>200.16666666666666</v>
      </c>
      <c r="T6267">
        <v>44.429378759664182</v>
      </c>
      <c r="U6267">
        <v>0.50080869614490753</v>
      </c>
    </row>
    <row r="6268" spans="16:21" x14ac:dyDescent="0.3">
      <c r="P6268">
        <f t="shared" si="100"/>
        <v>6264</v>
      </c>
      <c r="Q6268">
        <v>313.83333333333331</v>
      </c>
      <c r="R6268">
        <v>42.50311931511802</v>
      </c>
      <c r="S6268">
        <v>184.16666666666666</v>
      </c>
      <c r="T6268">
        <v>51.446058835414895</v>
      </c>
      <c r="U6268">
        <v>-0.12221724464747481</v>
      </c>
    </row>
    <row r="6269" spans="16:21" x14ac:dyDescent="0.3">
      <c r="P6269">
        <f t="shared" si="100"/>
        <v>6265</v>
      </c>
      <c r="Q6269">
        <v>334.08333333333331</v>
      </c>
      <c r="R6269">
        <v>43.370409546630192</v>
      </c>
      <c r="S6269">
        <v>167.83333333333334</v>
      </c>
      <c r="T6269">
        <v>34.83423951264394</v>
      </c>
      <c r="U6269">
        <v>-0.14470796662160113</v>
      </c>
    </row>
    <row r="6270" spans="16:21" x14ac:dyDescent="0.3">
      <c r="P6270">
        <f t="shared" si="100"/>
        <v>6266</v>
      </c>
      <c r="Q6270">
        <v>319.41666666666669</v>
      </c>
      <c r="R6270">
        <v>48.886618978525426</v>
      </c>
      <c r="S6270">
        <v>208.41666666666666</v>
      </c>
      <c r="T6270">
        <v>47.067569095992859</v>
      </c>
      <c r="U6270">
        <v>-0.15361410975159331</v>
      </c>
    </row>
    <row r="6271" spans="16:21" x14ac:dyDescent="0.3">
      <c r="P6271">
        <f t="shared" si="100"/>
        <v>6267</v>
      </c>
      <c r="Q6271">
        <v>331.75</v>
      </c>
      <c r="R6271">
        <v>48.013492421875064</v>
      </c>
      <c r="S6271">
        <v>182.66666666666666</v>
      </c>
      <c r="T6271">
        <v>39.996211941844834</v>
      </c>
      <c r="U6271">
        <v>0.13401858436008027</v>
      </c>
    </row>
    <row r="6272" spans="16:21" x14ac:dyDescent="0.3">
      <c r="P6272">
        <f t="shared" si="100"/>
        <v>6268</v>
      </c>
      <c r="Q6272">
        <v>318.25</v>
      </c>
      <c r="R6272">
        <v>41.08555375399883</v>
      </c>
      <c r="S6272">
        <v>193.41666666666666</v>
      </c>
      <c r="T6272">
        <v>43.196082173636036</v>
      </c>
      <c r="U6272">
        <v>-9.539196484685715E-2</v>
      </c>
    </row>
    <row r="6273" spans="16:21" x14ac:dyDescent="0.3">
      <c r="P6273">
        <f t="shared" si="100"/>
        <v>6269</v>
      </c>
      <c r="Q6273">
        <v>301.58333333333331</v>
      </c>
      <c r="R6273">
        <v>25.263910059908614</v>
      </c>
      <c r="S6273">
        <v>182.08333333333334</v>
      </c>
      <c r="T6273">
        <v>50.082583315112181</v>
      </c>
      <c r="U6273">
        <v>-0.25912898713681815</v>
      </c>
    </row>
    <row r="6274" spans="16:21" x14ac:dyDescent="0.3">
      <c r="P6274">
        <f t="shared" si="100"/>
        <v>6270</v>
      </c>
      <c r="Q6274">
        <v>318.41666666666669</v>
      </c>
      <c r="R6274">
        <v>50.127942368110553</v>
      </c>
      <c r="S6274">
        <v>155.08333333333334</v>
      </c>
      <c r="T6274">
        <v>33.530063398615177</v>
      </c>
      <c r="U6274">
        <v>4.968343603432681E-2</v>
      </c>
    </row>
    <row r="6275" spans="16:21" x14ac:dyDescent="0.3">
      <c r="P6275">
        <f t="shared" si="100"/>
        <v>6271</v>
      </c>
      <c r="Q6275">
        <v>318.83333333333331</v>
      </c>
      <c r="R6275">
        <v>47.410841363425369</v>
      </c>
      <c r="S6275">
        <v>190.25</v>
      </c>
      <c r="T6275">
        <v>38.704298563243945</v>
      </c>
      <c r="U6275">
        <v>-0.21513460739981177</v>
      </c>
    </row>
    <row r="6276" spans="16:21" x14ac:dyDescent="0.3">
      <c r="P6276">
        <f t="shared" si="100"/>
        <v>6272</v>
      </c>
      <c r="Q6276">
        <v>325.16666666666669</v>
      </c>
      <c r="R6276">
        <v>46.890265191156438</v>
      </c>
      <c r="S6276">
        <v>180.58333333333334</v>
      </c>
      <c r="T6276">
        <v>50.444313731864661</v>
      </c>
      <c r="U6276">
        <v>0.10514824890667104</v>
      </c>
    </row>
    <row r="6277" spans="16:21" x14ac:dyDescent="0.3">
      <c r="P6277">
        <f t="shared" si="100"/>
        <v>6273</v>
      </c>
      <c r="Q6277">
        <v>295.5</v>
      </c>
      <c r="R6277">
        <v>44.516595475477153</v>
      </c>
      <c r="S6277">
        <v>174.58333333333334</v>
      </c>
      <c r="T6277">
        <v>41.137150503105502</v>
      </c>
      <c r="U6277">
        <v>-0.30621801377896163</v>
      </c>
    </row>
    <row r="6278" spans="16:21" x14ac:dyDescent="0.3">
      <c r="P6278">
        <f t="shared" ref="P6278:P6341" si="101">P6277+1</f>
        <v>6274</v>
      </c>
      <c r="Q6278">
        <v>310.66666666666669</v>
      </c>
      <c r="R6278">
        <v>53.039150777058282</v>
      </c>
      <c r="S6278">
        <v>207.08333333333334</v>
      </c>
      <c r="T6278">
        <v>36.664221681567895</v>
      </c>
      <c r="U6278">
        <v>0.21978058622580984</v>
      </c>
    </row>
    <row r="6279" spans="16:21" x14ac:dyDescent="0.3">
      <c r="P6279">
        <f t="shared" si="101"/>
        <v>6275</v>
      </c>
      <c r="Q6279">
        <v>302.58333333333331</v>
      </c>
      <c r="R6279">
        <v>39.766267873740269</v>
      </c>
      <c r="S6279">
        <v>169.58333333333334</v>
      </c>
      <c r="T6279">
        <v>36.282874330694526</v>
      </c>
      <c r="U6279">
        <v>-0.21423003461429244</v>
      </c>
    </row>
    <row r="6280" spans="16:21" x14ac:dyDescent="0.3">
      <c r="P6280">
        <f t="shared" si="101"/>
        <v>6276</v>
      </c>
      <c r="Q6280">
        <v>347.25</v>
      </c>
      <c r="R6280">
        <v>31.91501499009803</v>
      </c>
      <c r="S6280">
        <v>178.66666666666666</v>
      </c>
      <c r="T6280">
        <v>34.309641722867305</v>
      </c>
      <c r="U6280">
        <v>-0.40730864034569597</v>
      </c>
    </row>
    <row r="6281" spans="16:21" x14ac:dyDescent="0.3">
      <c r="P6281">
        <f t="shared" si="101"/>
        <v>6277</v>
      </c>
      <c r="Q6281">
        <v>301.75</v>
      </c>
      <c r="R6281">
        <v>36.757497689092446</v>
      </c>
      <c r="S6281">
        <v>183</v>
      </c>
      <c r="T6281">
        <v>55.304117880547146</v>
      </c>
      <c r="U6281">
        <v>0.29873105259903932</v>
      </c>
    </row>
    <row r="6282" spans="16:21" x14ac:dyDescent="0.3">
      <c r="P6282">
        <f t="shared" si="101"/>
        <v>6278</v>
      </c>
      <c r="Q6282">
        <v>327.25</v>
      </c>
      <c r="R6282">
        <v>41.90058580627592</v>
      </c>
      <c r="S6282">
        <v>184.08333333333334</v>
      </c>
      <c r="T6282">
        <v>52.61948884263898</v>
      </c>
      <c r="U6282">
        <v>-0.34553939602382538</v>
      </c>
    </row>
    <row r="6283" spans="16:21" x14ac:dyDescent="0.3">
      <c r="P6283">
        <f t="shared" si="101"/>
        <v>6279</v>
      </c>
      <c r="Q6283">
        <v>332.83333333333331</v>
      </c>
      <c r="R6283">
        <v>41.000739091638494</v>
      </c>
      <c r="S6283">
        <v>192.91666666666666</v>
      </c>
      <c r="T6283">
        <v>47.997080087956377</v>
      </c>
      <c r="U6283">
        <v>0.25499212977088337</v>
      </c>
    </row>
    <row r="6284" spans="16:21" x14ac:dyDescent="0.3">
      <c r="P6284">
        <f t="shared" si="101"/>
        <v>6280</v>
      </c>
      <c r="Q6284">
        <v>310.91666666666669</v>
      </c>
      <c r="R6284">
        <v>55.155084383339862</v>
      </c>
      <c r="S6284">
        <v>186.91666666666666</v>
      </c>
      <c r="T6284">
        <v>40.558506188497944</v>
      </c>
      <c r="U6284">
        <v>-0.23436677140653908</v>
      </c>
    </row>
    <row r="6285" spans="16:21" x14ac:dyDescent="0.3">
      <c r="P6285">
        <f t="shared" si="101"/>
        <v>6281</v>
      </c>
      <c r="Q6285">
        <v>333.41666666666669</v>
      </c>
      <c r="R6285">
        <v>56.993553596131896</v>
      </c>
      <c r="S6285">
        <v>182.5</v>
      </c>
      <c r="T6285">
        <v>37.895790123586409</v>
      </c>
      <c r="U6285">
        <v>-1.5784174720603322E-3</v>
      </c>
    </row>
    <row r="6286" spans="16:21" x14ac:dyDescent="0.3">
      <c r="P6286">
        <f t="shared" si="101"/>
        <v>6282</v>
      </c>
      <c r="Q6286">
        <v>307.83333333333331</v>
      </c>
      <c r="R6286">
        <v>48.60384072615394</v>
      </c>
      <c r="S6286">
        <v>206.75</v>
      </c>
      <c r="T6286">
        <v>50.551728681888541</v>
      </c>
      <c r="U6286">
        <v>-5.2151378753285307E-2</v>
      </c>
    </row>
    <row r="6287" spans="16:21" x14ac:dyDescent="0.3">
      <c r="P6287">
        <f t="shared" si="101"/>
        <v>6283</v>
      </c>
      <c r="Q6287">
        <v>322.33333333333331</v>
      </c>
      <c r="R6287">
        <v>33.767475834631526</v>
      </c>
      <c r="S6287">
        <v>193.16666666666666</v>
      </c>
      <c r="T6287">
        <v>51.601327208677212</v>
      </c>
      <c r="U6287">
        <v>0.33971738604928048</v>
      </c>
    </row>
    <row r="6288" spans="16:21" x14ac:dyDescent="0.3">
      <c r="P6288">
        <f t="shared" si="101"/>
        <v>6284</v>
      </c>
      <c r="Q6288">
        <v>322.75</v>
      </c>
      <c r="R6288">
        <v>39.881928010292853</v>
      </c>
      <c r="S6288">
        <v>210.25</v>
      </c>
      <c r="T6288">
        <v>41.391973310600385</v>
      </c>
      <c r="U6288">
        <v>0.55277884386977216</v>
      </c>
    </row>
    <row r="6289" spans="16:21" x14ac:dyDescent="0.3">
      <c r="P6289">
        <f t="shared" si="101"/>
        <v>6285</v>
      </c>
      <c r="Q6289">
        <v>324.33333333333331</v>
      </c>
      <c r="R6289">
        <v>41.163384729930186</v>
      </c>
      <c r="S6289">
        <v>190.5</v>
      </c>
      <c r="T6289">
        <v>42.754053502669088</v>
      </c>
      <c r="U6289">
        <v>-0.32512149169694621</v>
      </c>
    </row>
    <row r="6290" spans="16:21" x14ac:dyDescent="0.3">
      <c r="P6290">
        <f t="shared" si="101"/>
        <v>6286</v>
      </c>
      <c r="Q6290">
        <v>307.66666666666669</v>
      </c>
      <c r="R6290">
        <v>50.276206795033538</v>
      </c>
      <c r="S6290">
        <v>166.08333333333334</v>
      </c>
      <c r="T6290">
        <v>41.212218694180635</v>
      </c>
      <c r="U6290">
        <v>0.27283043398807205</v>
      </c>
    </row>
    <row r="6291" spans="16:21" x14ac:dyDescent="0.3">
      <c r="P6291">
        <f t="shared" si="101"/>
        <v>6287</v>
      </c>
      <c r="Q6291">
        <v>302.83333333333331</v>
      </c>
      <c r="R6291">
        <v>35.210621675680279</v>
      </c>
      <c r="S6291">
        <v>180.66666666666666</v>
      </c>
      <c r="T6291">
        <v>49.498086892935646</v>
      </c>
      <c r="U6291">
        <v>-8.1144998073730518E-2</v>
      </c>
    </row>
    <row r="6292" spans="16:21" x14ac:dyDescent="0.3">
      <c r="P6292">
        <f t="shared" si="101"/>
        <v>6288</v>
      </c>
      <c r="Q6292">
        <v>293.08333333333331</v>
      </c>
      <c r="R6292">
        <v>37.088244482421587</v>
      </c>
      <c r="S6292">
        <v>182.41666666666666</v>
      </c>
      <c r="T6292">
        <v>36.999897624756017</v>
      </c>
      <c r="U6292">
        <v>0.16824144258316298</v>
      </c>
    </row>
    <row r="6293" spans="16:21" x14ac:dyDescent="0.3">
      <c r="P6293">
        <f t="shared" si="101"/>
        <v>6289</v>
      </c>
      <c r="Q6293">
        <v>304.66666666666669</v>
      </c>
      <c r="R6293">
        <v>57.719278854773982</v>
      </c>
      <c r="S6293">
        <v>162.75</v>
      </c>
      <c r="T6293">
        <v>43.325669485463649</v>
      </c>
      <c r="U6293">
        <v>-0.32615977665232826</v>
      </c>
    </row>
    <row r="6294" spans="16:21" x14ac:dyDescent="0.3">
      <c r="P6294">
        <f t="shared" si="101"/>
        <v>6290</v>
      </c>
      <c r="Q6294">
        <v>316.58333333333331</v>
      </c>
      <c r="R6294">
        <v>39.743400443191646</v>
      </c>
      <c r="S6294">
        <v>189.25</v>
      </c>
      <c r="T6294">
        <v>47.440153686704917</v>
      </c>
      <c r="U6294">
        <v>0.1954819804893296</v>
      </c>
    </row>
    <row r="6295" spans="16:21" x14ac:dyDescent="0.3">
      <c r="P6295">
        <f t="shared" si="101"/>
        <v>6291</v>
      </c>
      <c r="Q6295">
        <v>339</v>
      </c>
      <c r="R6295">
        <v>39.685124302553106</v>
      </c>
      <c r="S6295">
        <v>158.75</v>
      </c>
      <c r="T6295">
        <v>42.946319558681203</v>
      </c>
      <c r="U6295">
        <v>0.16402072933116793</v>
      </c>
    </row>
    <row r="6296" spans="16:21" x14ac:dyDescent="0.3">
      <c r="P6296">
        <f t="shared" si="101"/>
        <v>6292</v>
      </c>
      <c r="Q6296">
        <v>315.16666666666669</v>
      </c>
      <c r="R6296">
        <v>48.891035306417272</v>
      </c>
      <c r="S6296">
        <v>167.08333333333334</v>
      </c>
      <c r="T6296">
        <v>44.833952907738741</v>
      </c>
      <c r="U6296">
        <v>0.19193260576792784</v>
      </c>
    </row>
    <row r="6297" spans="16:21" x14ac:dyDescent="0.3">
      <c r="P6297">
        <f t="shared" si="101"/>
        <v>6293</v>
      </c>
      <c r="Q6297">
        <v>301.08333333333331</v>
      </c>
      <c r="R6297">
        <v>39.044166910013288</v>
      </c>
      <c r="S6297">
        <v>185</v>
      </c>
      <c r="T6297">
        <v>46.495356561899619</v>
      </c>
      <c r="U6297">
        <v>0.38564587911855908</v>
      </c>
    </row>
    <row r="6298" spans="16:21" x14ac:dyDescent="0.3">
      <c r="P6298">
        <f t="shared" si="101"/>
        <v>6294</v>
      </c>
      <c r="Q6298">
        <v>326.5</v>
      </c>
      <c r="R6298">
        <v>47.811181651461943</v>
      </c>
      <c r="S6298">
        <v>178</v>
      </c>
      <c r="T6298">
        <v>41.553908031944154</v>
      </c>
      <c r="U6298">
        <v>0.15447862712275925</v>
      </c>
    </row>
    <row r="6299" spans="16:21" x14ac:dyDescent="0.3">
      <c r="P6299">
        <f t="shared" si="101"/>
        <v>6295</v>
      </c>
      <c r="Q6299">
        <v>318.16666666666669</v>
      </c>
      <c r="R6299">
        <v>36.670110031154486</v>
      </c>
      <c r="S6299">
        <v>189</v>
      </c>
      <c r="T6299">
        <v>44.072254722939199</v>
      </c>
      <c r="U6299">
        <v>0.14563369976716534</v>
      </c>
    </row>
    <row r="6300" spans="16:21" x14ac:dyDescent="0.3">
      <c r="P6300">
        <f t="shared" si="101"/>
        <v>6296</v>
      </c>
      <c r="Q6300">
        <v>319.41666666666669</v>
      </c>
      <c r="R6300">
        <v>56.153132080270012</v>
      </c>
      <c r="S6300">
        <v>163.16666666666666</v>
      </c>
      <c r="T6300">
        <v>46.890265191156374</v>
      </c>
      <c r="U6300">
        <v>-0.14500490627389595</v>
      </c>
    </row>
    <row r="6301" spans="16:21" x14ac:dyDescent="0.3">
      <c r="P6301">
        <f t="shared" si="101"/>
        <v>6297</v>
      </c>
      <c r="Q6301">
        <v>323.75</v>
      </c>
      <c r="R6301">
        <v>49.653572607892706</v>
      </c>
      <c r="S6301">
        <v>185.91666666666666</v>
      </c>
      <c r="T6301">
        <v>54.930465687139979</v>
      </c>
      <c r="U6301">
        <v>5.7820311678190156E-2</v>
      </c>
    </row>
    <row r="6302" spans="16:21" x14ac:dyDescent="0.3">
      <c r="P6302">
        <f t="shared" si="101"/>
        <v>6298</v>
      </c>
      <c r="Q6302">
        <v>340.08333333333331</v>
      </c>
      <c r="R6302">
        <v>29.983202368033073</v>
      </c>
      <c r="S6302">
        <v>174.08333333333334</v>
      </c>
      <c r="T6302">
        <v>39.421863646120727</v>
      </c>
      <c r="U6302">
        <v>0.51907033919078061</v>
      </c>
    </row>
    <row r="6303" spans="16:21" x14ac:dyDescent="0.3">
      <c r="P6303">
        <f t="shared" si="101"/>
        <v>6299</v>
      </c>
      <c r="Q6303">
        <v>300.66666666666669</v>
      </c>
      <c r="R6303">
        <v>44.459038008104351</v>
      </c>
      <c r="S6303">
        <v>196.25</v>
      </c>
      <c r="T6303">
        <v>40.899266497090139</v>
      </c>
      <c r="U6303">
        <v>-5.0495550128436678E-3</v>
      </c>
    </row>
    <row r="6304" spans="16:21" x14ac:dyDescent="0.3">
      <c r="P6304">
        <f t="shared" si="101"/>
        <v>6300</v>
      </c>
      <c r="Q6304">
        <v>324.25</v>
      </c>
      <c r="R6304">
        <v>42.008927622589937</v>
      </c>
      <c r="S6304">
        <v>180.91666666666666</v>
      </c>
      <c r="T6304">
        <v>54.51681697727166</v>
      </c>
      <c r="U6304">
        <v>0.12604138103783616</v>
      </c>
    </row>
    <row r="6305" spans="16:21" x14ac:dyDescent="0.3">
      <c r="P6305">
        <f t="shared" si="101"/>
        <v>6301</v>
      </c>
      <c r="Q6305">
        <v>311.83333333333331</v>
      </c>
      <c r="R6305">
        <v>30.712252021667577</v>
      </c>
      <c r="S6305">
        <v>186.66666666666666</v>
      </c>
      <c r="T6305">
        <v>47.955155819754893</v>
      </c>
      <c r="U6305">
        <v>0.57511140266210381</v>
      </c>
    </row>
    <row r="6306" spans="16:21" x14ac:dyDescent="0.3">
      <c r="P6306">
        <f t="shared" si="101"/>
        <v>6302</v>
      </c>
      <c r="Q6306">
        <v>307.58333333333331</v>
      </c>
      <c r="R6306">
        <v>47.235307159202947</v>
      </c>
      <c r="S6306">
        <v>160.75</v>
      </c>
      <c r="T6306">
        <v>40.140944863635866</v>
      </c>
      <c r="U6306">
        <v>8.0105889986972878E-2</v>
      </c>
    </row>
    <row r="6307" spans="16:21" x14ac:dyDescent="0.3">
      <c r="P6307">
        <f t="shared" si="101"/>
        <v>6303</v>
      </c>
      <c r="Q6307">
        <v>319</v>
      </c>
      <c r="R6307">
        <v>47.564310531780407</v>
      </c>
      <c r="S6307">
        <v>184.08333333333334</v>
      </c>
      <c r="T6307">
        <v>41.295956952298155</v>
      </c>
      <c r="U6307">
        <v>0.36873417583300933</v>
      </c>
    </row>
    <row r="6308" spans="16:21" x14ac:dyDescent="0.3">
      <c r="P6308">
        <f t="shared" si="101"/>
        <v>6304</v>
      </c>
      <c r="Q6308">
        <v>329</v>
      </c>
      <c r="R6308">
        <v>51.441051876704641</v>
      </c>
      <c r="S6308">
        <v>199.33333333333334</v>
      </c>
      <c r="T6308">
        <v>37.686103861269956</v>
      </c>
      <c r="U6308">
        <v>-0.23629829715187284</v>
      </c>
    </row>
    <row r="6309" spans="16:21" x14ac:dyDescent="0.3">
      <c r="P6309">
        <f t="shared" si="101"/>
        <v>6305</v>
      </c>
      <c r="Q6309">
        <v>302.33333333333331</v>
      </c>
      <c r="R6309">
        <v>34.499890206237339</v>
      </c>
      <c r="S6309">
        <v>179.75</v>
      </c>
      <c r="T6309">
        <v>25.516928427293838</v>
      </c>
      <c r="U6309">
        <v>0.17266228320462443</v>
      </c>
    </row>
    <row r="6310" spans="16:21" x14ac:dyDescent="0.3">
      <c r="P6310">
        <f t="shared" si="101"/>
        <v>6306</v>
      </c>
      <c r="Q6310">
        <v>334.33333333333331</v>
      </c>
      <c r="R6310">
        <v>52.007575205809061</v>
      </c>
      <c r="S6310">
        <v>183.25</v>
      </c>
      <c r="T6310">
        <v>49.416826357757209</v>
      </c>
      <c r="U6310">
        <v>0.2632775799873916</v>
      </c>
    </row>
    <row r="6311" spans="16:21" x14ac:dyDescent="0.3">
      <c r="P6311">
        <f t="shared" si="101"/>
        <v>6307</v>
      </c>
      <c r="Q6311">
        <v>318.25</v>
      </c>
      <c r="R6311">
        <v>51.575408163898494</v>
      </c>
      <c r="S6311">
        <v>183.41666666666666</v>
      </c>
      <c r="T6311">
        <v>43.750238094590237</v>
      </c>
      <c r="U6311">
        <v>-6.7332639669080083E-2</v>
      </c>
    </row>
    <row r="6312" spans="16:21" x14ac:dyDescent="0.3">
      <c r="P6312">
        <f t="shared" si="101"/>
        <v>6308</v>
      </c>
      <c r="Q6312">
        <v>327.25</v>
      </c>
      <c r="R6312">
        <v>47.637122651829579</v>
      </c>
      <c r="S6312">
        <v>187.75</v>
      </c>
      <c r="T6312">
        <v>47.94907336292993</v>
      </c>
      <c r="U6312">
        <v>0.21303871541472549</v>
      </c>
    </row>
    <row r="6313" spans="16:21" x14ac:dyDescent="0.3">
      <c r="P6313">
        <f t="shared" si="101"/>
        <v>6309</v>
      </c>
      <c r="Q6313">
        <v>309.25</v>
      </c>
      <c r="R6313">
        <v>42.8976053580447</v>
      </c>
      <c r="S6313">
        <v>175.33333333333334</v>
      </c>
      <c r="T6313">
        <v>42.728175361194296</v>
      </c>
      <c r="U6313">
        <v>-7.1321226650092343E-2</v>
      </c>
    </row>
    <row r="6314" spans="16:21" x14ac:dyDescent="0.3">
      <c r="P6314">
        <f t="shared" si="101"/>
        <v>6310</v>
      </c>
      <c r="Q6314">
        <v>315</v>
      </c>
      <c r="R6314">
        <v>46.667099565091704</v>
      </c>
      <c r="S6314">
        <v>210.41666666666666</v>
      </c>
      <c r="T6314">
        <v>42.427388952577907</v>
      </c>
      <c r="U6314">
        <v>-0.25960078652686669</v>
      </c>
    </row>
    <row r="6315" spans="16:21" x14ac:dyDescent="0.3">
      <c r="P6315">
        <f t="shared" si="101"/>
        <v>6311</v>
      </c>
      <c r="Q6315">
        <v>305</v>
      </c>
      <c r="R6315">
        <v>30.208367293606823</v>
      </c>
      <c r="S6315">
        <v>180.41666666666666</v>
      </c>
      <c r="T6315">
        <v>54.084879979752607</v>
      </c>
      <c r="U6315">
        <v>-0.26235291169050079</v>
      </c>
    </row>
    <row r="6316" spans="16:21" x14ac:dyDescent="0.3">
      <c r="P6316">
        <f t="shared" si="101"/>
        <v>6312</v>
      </c>
      <c r="Q6316">
        <v>321.08333333333331</v>
      </c>
      <c r="R6316">
        <v>49.533199763268733</v>
      </c>
      <c r="S6316">
        <v>196.83333333333334</v>
      </c>
      <c r="T6316">
        <v>40.894172363960799</v>
      </c>
      <c r="U6316">
        <v>-0.47562710193824903</v>
      </c>
    </row>
    <row r="6317" spans="16:21" x14ac:dyDescent="0.3">
      <c r="P6317">
        <f t="shared" si="101"/>
        <v>6313</v>
      </c>
      <c r="Q6317">
        <v>324</v>
      </c>
      <c r="R6317">
        <v>57.34267013474188</v>
      </c>
      <c r="S6317">
        <v>167.33333333333334</v>
      </c>
      <c r="T6317">
        <v>45.287632936263059</v>
      </c>
      <c r="U6317">
        <v>6.5322292890646907E-2</v>
      </c>
    </row>
    <row r="6318" spans="16:21" x14ac:dyDescent="0.3">
      <c r="P6318">
        <f t="shared" si="101"/>
        <v>6314</v>
      </c>
      <c r="Q6318">
        <v>328.33333333333331</v>
      </c>
      <c r="R6318">
        <v>55.62428072398432</v>
      </c>
      <c r="S6318">
        <v>172.66666666666666</v>
      </c>
      <c r="T6318">
        <v>44.013083454258428</v>
      </c>
      <c r="U6318">
        <v>0.39258342432503446</v>
      </c>
    </row>
    <row r="6319" spans="16:21" x14ac:dyDescent="0.3">
      <c r="P6319">
        <f t="shared" si="101"/>
        <v>6315</v>
      </c>
      <c r="Q6319">
        <v>328.5</v>
      </c>
      <c r="R6319">
        <v>42.300870397234576</v>
      </c>
      <c r="S6319">
        <v>177.66666666666666</v>
      </c>
      <c r="T6319">
        <v>47.419469214723001</v>
      </c>
      <c r="U6319">
        <v>-0.49386502803640236</v>
      </c>
    </row>
    <row r="6320" spans="16:21" x14ac:dyDescent="0.3">
      <c r="P6320">
        <f t="shared" si="101"/>
        <v>6316</v>
      </c>
      <c r="Q6320">
        <v>322.41666666666669</v>
      </c>
      <c r="R6320">
        <v>49.402720450181633</v>
      </c>
      <c r="S6320">
        <v>178.75</v>
      </c>
      <c r="T6320">
        <v>44.701281250704049</v>
      </c>
      <c r="U6320">
        <v>0.63976786997448154</v>
      </c>
    </row>
    <row r="6321" spans="16:21" x14ac:dyDescent="0.3">
      <c r="P6321">
        <f t="shared" si="101"/>
        <v>6317</v>
      </c>
      <c r="Q6321">
        <v>354.58333333333331</v>
      </c>
      <c r="R6321">
        <v>21.865116814993996</v>
      </c>
      <c r="S6321">
        <v>175.75</v>
      </c>
      <c r="T6321">
        <v>48.867399432266986</v>
      </c>
      <c r="U6321">
        <v>-4.3604383919561163E-3</v>
      </c>
    </row>
    <row r="6322" spans="16:21" x14ac:dyDescent="0.3">
      <c r="P6322">
        <f t="shared" si="101"/>
        <v>6318</v>
      </c>
      <c r="Q6322">
        <v>298.25</v>
      </c>
      <c r="R6322">
        <v>52.758670119017147</v>
      </c>
      <c r="S6322">
        <v>159.58333333333334</v>
      </c>
      <c r="T6322">
        <v>41.397097687757032</v>
      </c>
      <c r="U6322">
        <v>-0.27849562919098153</v>
      </c>
    </row>
    <row r="6323" spans="16:21" x14ac:dyDescent="0.3">
      <c r="P6323">
        <f t="shared" si="101"/>
        <v>6319</v>
      </c>
      <c r="Q6323">
        <v>327.5</v>
      </c>
      <c r="R6323">
        <v>48.59573494192113</v>
      </c>
      <c r="S6323">
        <v>206.5</v>
      </c>
      <c r="T6323">
        <v>43.748246718115354</v>
      </c>
      <c r="U6323">
        <v>3.6817276494465132E-2</v>
      </c>
    </row>
    <row r="6324" spans="16:21" x14ac:dyDescent="0.3">
      <c r="P6324">
        <f t="shared" si="101"/>
        <v>6320</v>
      </c>
      <c r="Q6324">
        <v>323.33333333333331</v>
      </c>
      <c r="R6324">
        <v>47.21774191461467</v>
      </c>
      <c r="S6324">
        <v>183</v>
      </c>
      <c r="T6324">
        <v>48.251236442000305</v>
      </c>
      <c r="U6324">
        <v>2.118791271750671E-2</v>
      </c>
    </row>
    <row r="6325" spans="16:21" x14ac:dyDescent="0.3">
      <c r="P6325">
        <f t="shared" si="101"/>
        <v>6321</v>
      </c>
      <c r="Q6325">
        <v>304.83333333333331</v>
      </c>
      <c r="R6325">
        <v>39.381198405822985</v>
      </c>
      <c r="S6325">
        <v>169</v>
      </c>
      <c r="T6325">
        <v>47.203620816435446</v>
      </c>
      <c r="U6325">
        <v>-6.4944316256923137E-2</v>
      </c>
    </row>
    <row r="6326" spans="16:21" x14ac:dyDescent="0.3">
      <c r="P6326">
        <f t="shared" si="101"/>
        <v>6322</v>
      </c>
      <c r="Q6326">
        <v>328.5</v>
      </c>
      <c r="R6326">
        <v>41.618396282063884</v>
      </c>
      <c r="S6326">
        <v>178.16666666666666</v>
      </c>
      <c r="T6326">
        <v>44.574418536631406</v>
      </c>
      <c r="U6326">
        <v>-0.42609444606687868</v>
      </c>
    </row>
    <row r="6327" spans="16:21" x14ac:dyDescent="0.3">
      <c r="P6327">
        <f t="shared" si="101"/>
        <v>6323</v>
      </c>
      <c r="Q6327">
        <v>304.25</v>
      </c>
      <c r="R6327">
        <v>45.301264280972838</v>
      </c>
      <c r="S6327">
        <v>187.41666666666666</v>
      </c>
      <c r="T6327">
        <v>43.168714120157446</v>
      </c>
      <c r="U6327">
        <v>0.17152397047492196</v>
      </c>
    </row>
    <row r="6328" spans="16:21" x14ac:dyDescent="0.3">
      <c r="P6328">
        <f t="shared" si="101"/>
        <v>6324</v>
      </c>
      <c r="Q6328">
        <v>348.41666666666669</v>
      </c>
      <c r="R6328">
        <v>49.68529750216652</v>
      </c>
      <c r="S6328">
        <v>175.83333333333334</v>
      </c>
      <c r="T6328">
        <v>40.221733910758751</v>
      </c>
      <c r="U6328">
        <v>-7.4338702942591289E-2</v>
      </c>
    </row>
    <row r="6329" spans="16:21" x14ac:dyDescent="0.3">
      <c r="P6329">
        <f t="shared" si="101"/>
        <v>6325</v>
      </c>
      <c r="Q6329">
        <v>310.25</v>
      </c>
      <c r="R6329">
        <v>51.654666250538739</v>
      </c>
      <c r="S6329">
        <v>177.5</v>
      </c>
      <c r="T6329">
        <v>30.888362033149463</v>
      </c>
      <c r="U6329">
        <v>0.49721356565528829</v>
      </c>
    </row>
    <row r="6330" spans="16:21" x14ac:dyDescent="0.3">
      <c r="P6330">
        <f t="shared" si="101"/>
        <v>6326</v>
      </c>
      <c r="Q6330">
        <v>322.58333333333331</v>
      </c>
      <c r="R6330">
        <v>55.50505027527327</v>
      </c>
      <c r="S6330">
        <v>196.75</v>
      </c>
      <c r="T6330">
        <v>42.838226344745372</v>
      </c>
      <c r="U6330">
        <v>4.732343583493711E-2</v>
      </c>
    </row>
    <row r="6331" spans="16:21" x14ac:dyDescent="0.3">
      <c r="P6331">
        <f t="shared" si="101"/>
        <v>6327</v>
      </c>
      <c r="Q6331">
        <v>336.41666666666669</v>
      </c>
      <c r="R6331">
        <v>30.374805149643148</v>
      </c>
      <c r="S6331">
        <v>170.58333333333334</v>
      </c>
      <c r="T6331">
        <v>36.597213836657872</v>
      </c>
      <c r="U6331">
        <v>-0.11603865347053442</v>
      </c>
    </row>
    <row r="6332" spans="16:21" x14ac:dyDescent="0.3">
      <c r="P6332">
        <f t="shared" si="101"/>
        <v>6328</v>
      </c>
      <c r="Q6332">
        <v>294</v>
      </c>
      <c r="R6332">
        <v>42.172804679620903</v>
      </c>
      <c r="S6332">
        <v>209.91666666666666</v>
      </c>
      <c r="T6332">
        <v>32.185423954820166</v>
      </c>
      <c r="U6332">
        <v>2.5048815758786876E-2</v>
      </c>
    </row>
    <row r="6333" spans="16:21" x14ac:dyDescent="0.3">
      <c r="P6333">
        <f t="shared" si="101"/>
        <v>6329</v>
      </c>
      <c r="Q6333">
        <v>322.16666666666669</v>
      </c>
      <c r="R6333">
        <v>51.787736936167654</v>
      </c>
      <c r="S6333">
        <v>191.58333333333334</v>
      </c>
      <c r="T6333">
        <v>56.015352332817642</v>
      </c>
      <c r="U6333">
        <v>0.45220423419978029</v>
      </c>
    </row>
    <row r="6334" spans="16:21" x14ac:dyDescent="0.3">
      <c r="P6334">
        <f t="shared" si="101"/>
        <v>6330</v>
      </c>
      <c r="Q6334">
        <v>320.75</v>
      </c>
      <c r="R6334">
        <v>52.522073281794405</v>
      </c>
      <c r="S6334">
        <v>178.5</v>
      </c>
      <c r="T6334">
        <v>47.270017404847074</v>
      </c>
      <c r="U6334">
        <v>-0.24575325900566136</v>
      </c>
    </row>
    <row r="6335" spans="16:21" x14ac:dyDescent="0.3">
      <c r="P6335">
        <f t="shared" si="101"/>
        <v>6331</v>
      </c>
      <c r="Q6335">
        <v>301.25</v>
      </c>
      <c r="R6335">
        <v>49.367131133615985</v>
      </c>
      <c r="S6335">
        <v>204.75</v>
      </c>
      <c r="T6335">
        <v>33.669854334539245</v>
      </c>
      <c r="U6335">
        <v>-0.1664431085271704</v>
      </c>
    </row>
    <row r="6336" spans="16:21" x14ac:dyDescent="0.3">
      <c r="P6336">
        <f t="shared" si="101"/>
        <v>6332</v>
      </c>
      <c r="Q6336">
        <v>303.58333333333331</v>
      </c>
      <c r="R6336">
        <v>39.174338384697641</v>
      </c>
      <c r="S6336">
        <v>180.58333333333334</v>
      </c>
      <c r="T6336">
        <v>41.515513712200175</v>
      </c>
      <c r="U6336">
        <v>0.14331747025234801</v>
      </c>
    </row>
    <row r="6337" spans="16:21" x14ac:dyDescent="0.3">
      <c r="P6337">
        <f t="shared" si="101"/>
        <v>6333</v>
      </c>
      <c r="Q6337">
        <v>320</v>
      </c>
      <c r="R6337">
        <v>40.068123807517438</v>
      </c>
      <c r="S6337">
        <v>190.83333333333334</v>
      </c>
      <c r="T6337">
        <v>55.76547210225948</v>
      </c>
      <c r="U6337">
        <v>-0.17389113509750942</v>
      </c>
    </row>
    <row r="6338" spans="16:21" x14ac:dyDescent="0.3">
      <c r="P6338">
        <f t="shared" si="101"/>
        <v>6334</v>
      </c>
      <c r="Q6338">
        <v>331.08333333333331</v>
      </c>
      <c r="R6338">
        <v>55.181450001267919</v>
      </c>
      <c r="S6338">
        <v>190.33333333333334</v>
      </c>
      <c r="T6338">
        <v>42.963691506652331</v>
      </c>
      <c r="U6338">
        <v>-0.23192541099119471</v>
      </c>
    </row>
    <row r="6339" spans="16:21" x14ac:dyDescent="0.3">
      <c r="P6339">
        <f t="shared" si="101"/>
        <v>6335</v>
      </c>
      <c r="Q6339">
        <v>348.83333333333331</v>
      </c>
      <c r="R6339">
        <v>41.919475476709287</v>
      </c>
      <c r="S6339">
        <v>179.83333333333334</v>
      </c>
      <c r="T6339">
        <v>34.852503062147079</v>
      </c>
      <c r="U6339">
        <v>5.2994054827634481E-2</v>
      </c>
    </row>
    <row r="6340" spans="16:21" x14ac:dyDescent="0.3">
      <c r="P6340">
        <f t="shared" si="101"/>
        <v>6336</v>
      </c>
      <c r="Q6340">
        <v>310.91666666666669</v>
      </c>
      <c r="R6340">
        <v>43.372505604636785</v>
      </c>
      <c r="S6340">
        <v>184.08333333333334</v>
      </c>
      <c r="T6340">
        <v>45.818730456070718</v>
      </c>
      <c r="U6340">
        <v>0.65787192686381935</v>
      </c>
    </row>
    <row r="6341" spans="16:21" x14ac:dyDescent="0.3">
      <c r="P6341">
        <f t="shared" si="101"/>
        <v>6337</v>
      </c>
      <c r="Q6341">
        <v>296</v>
      </c>
      <c r="R6341">
        <v>37.187485676085856</v>
      </c>
      <c r="S6341">
        <v>227.33333333333334</v>
      </c>
      <c r="T6341">
        <v>27.864390221647394</v>
      </c>
      <c r="U6341">
        <v>-5.0358507237273767E-2</v>
      </c>
    </row>
    <row r="6342" spans="16:21" x14ac:dyDescent="0.3">
      <c r="P6342">
        <f t="shared" ref="P6342:P6405" si="102">P6341+1</f>
        <v>6338</v>
      </c>
      <c r="Q6342">
        <v>307.08333333333331</v>
      </c>
      <c r="R6342">
        <v>45.832617074293225</v>
      </c>
      <c r="S6342">
        <v>157.83333333333334</v>
      </c>
      <c r="T6342">
        <v>37.255465330199527</v>
      </c>
      <c r="U6342">
        <v>-0.21593486343602641</v>
      </c>
    </row>
    <row r="6343" spans="16:21" x14ac:dyDescent="0.3">
      <c r="P6343">
        <f t="shared" si="102"/>
        <v>6339</v>
      </c>
      <c r="Q6343">
        <v>338.41666666666669</v>
      </c>
      <c r="R6343">
        <v>39.830226834616155</v>
      </c>
      <c r="S6343">
        <v>188.58333333333334</v>
      </c>
      <c r="T6343">
        <v>40.857753983865322</v>
      </c>
      <c r="U6343">
        <v>-0.14434393788470745</v>
      </c>
    </row>
    <row r="6344" spans="16:21" x14ac:dyDescent="0.3">
      <c r="P6344">
        <f t="shared" si="102"/>
        <v>6340</v>
      </c>
      <c r="Q6344">
        <v>330.91666666666669</v>
      </c>
      <c r="R6344">
        <v>43.156076857112218</v>
      </c>
      <c r="S6344">
        <v>183.58333333333334</v>
      </c>
      <c r="T6344">
        <v>33.719318264793344</v>
      </c>
      <c r="U6344">
        <v>-4.5568239886122866E-2</v>
      </c>
    </row>
    <row r="6345" spans="16:21" x14ac:dyDescent="0.3">
      <c r="P6345">
        <f t="shared" si="102"/>
        <v>6341</v>
      </c>
      <c r="Q6345">
        <v>321.91666666666669</v>
      </c>
      <c r="R6345">
        <v>51.751957948614454</v>
      </c>
      <c r="S6345">
        <v>200.75</v>
      </c>
      <c r="T6345">
        <v>51.92148793217418</v>
      </c>
      <c r="U6345">
        <v>0.44948942212189374</v>
      </c>
    </row>
    <row r="6346" spans="16:21" x14ac:dyDescent="0.3">
      <c r="P6346">
        <f t="shared" si="102"/>
        <v>6342</v>
      </c>
      <c r="Q6346">
        <v>322.33333333333331</v>
      </c>
      <c r="R6346">
        <v>50.724448710357649</v>
      </c>
      <c r="S6346">
        <v>188.41666666666666</v>
      </c>
      <c r="T6346">
        <v>50.781990961960204</v>
      </c>
      <c r="U6346">
        <v>0.10324181126493338</v>
      </c>
    </row>
    <row r="6347" spans="16:21" x14ac:dyDescent="0.3">
      <c r="P6347">
        <f t="shared" si="102"/>
        <v>6343</v>
      </c>
      <c r="Q6347">
        <v>313</v>
      </c>
      <c r="R6347">
        <v>44.798538937214133</v>
      </c>
      <c r="S6347">
        <v>192.25</v>
      </c>
      <c r="T6347">
        <v>49.03268853993778</v>
      </c>
      <c r="U6347">
        <v>-0.16467652612503428</v>
      </c>
    </row>
    <row r="6348" spans="16:21" x14ac:dyDescent="0.3">
      <c r="P6348">
        <f t="shared" si="102"/>
        <v>6344</v>
      </c>
      <c r="Q6348">
        <v>339.08333333333331</v>
      </c>
      <c r="R6348">
        <v>42.741205014138444</v>
      </c>
      <c r="S6348">
        <v>173.75</v>
      </c>
      <c r="T6348">
        <v>38.46633711323566</v>
      </c>
      <c r="U6348">
        <v>-3.4987416348180499E-2</v>
      </c>
    </row>
    <row r="6349" spans="16:21" x14ac:dyDescent="0.3">
      <c r="P6349">
        <f t="shared" si="102"/>
        <v>6345</v>
      </c>
      <c r="Q6349">
        <v>327.5</v>
      </c>
      <c r="R6349">
        <v>46.056289670161426</v>
      </c>
      <c r="S6349">
        <v>197.25</v>
      </c>
      <c r="T6349">
        <v>49.816253280521721</v>
      </c>
      <c r="U6349">
        <v>-0.3166075462540075</v>
      </c>
    </row>
    <row r="6350" spans="16:21" x14ac:dyDescent="0.3">
      <c r="P6350">
        <f t="shared" si="102"/>
        <v>6346</v>
      </c>
      <c r="Q6350">
        <v>347.58333333333331</v>
      </c>
      <c r="R6350">
        <v>44.764958563049319</v>
      </c>
      <c r="S6350">
        <v>184.16666666666666</v>
      </c>
      <c r="T6350">
        <v>50.300611478902688</v>
      </c>
      <c r="U6350">
        <v>0.35027332411560358</v>
      </c>
    </row>
    <row r="6351" spans="16:21" x14ac:dyDescent="0.3">
      <c r="P6351">
        <f t="shared" si="102"/>
        <v>6347</v>
      </c>
      <c r="Q6351">
        <v>295.08333333333331</v>
      </c>
      <c r="R6351">
        <v>46.105527835279069</v>
      </c>
      <c r="S6351">
        <v>177.66666666666666</v>
      </c>
      <c r="T6351">
        <v>43.762444117662312</v>
      </c>
      <c r="U6351">
        <v>-0.11289534700483393</v>
      </c>
    </row>
    <row r="6352" spans="16:21" x14ac:dyDescent="0.3">
      <c r="P6352">
        <f t="shared" si="102"/>
        <v>6348</v>
      </c>
      <c r="Q6352">
        <v>320.75</v>
      </c>
      <c r="R6352">
        <v>48.781749567938732</v>
      </c>
      <c r="S6352">
        <v>156.08333333333334</v>
      </c>
      <c r="T6352">
        <v>20.882608393908438</v>
      </c>
      <c r="U6352">
        <v>0.16333362983845906</v>
      </c>
    </row>
    <row r="6353" spans="16:21" x14ac:dyDescent="0.3">
      <c r="P6353">
        <f t="shared" si="102"/>
        <v>6349</v>
      </c>
      <c r="Q6353">
        <v>318.33333333333331</v>
      </c>
      <c r="R6353">
        <v>51.934107435783687</v>
      </c>
      <c r="S6353">
        <v>185.66666666666666</v>
      </c>
      <c r="T6353">
        <v>26.393295751119492</v>
      </c>
      <c r="U6353">
        <v>0.25887890255921886</v>
      </c>
    </row>
    <row r="6354" spans="16:21" x14ac:dyDescent="0.3">
      <c r="P6354">
        <f t="shared" si="102"/>
        <v>6350</v>
      </c>
      <c r="Q6354">
        <v>306.91666666666669</v>
      </c>
      <c r="R6354">
        <v>41.64232622384754</v>
      </c>
      <c r="S6354">
        <v>212</v>
      </c>
      <c r="T6354">
        <v>49.757594212523799</v>
      </c>
      <c r="U6354">
        <v>-0.10099928006132178</v>
      </c>
    </row>
    <row r="6355" spans="16:21" x14ac:dyDescent="0.3">
      <c r="P6355">
        <f t="shared" si="102"/>
        <v>6351</v>
      </c>
      <c r="Q6355">
        <v>298.08333333333331</v>
      </c>
      <c r="R6355">
        <v>47.003787726161683</v>
      </c>
      <c r="S6355">
        <v>178.33333333333334</v>
      </c>
      <c r="T6355">
        <v>52.869192495739114</v>
      </c>
      <c r="U6355">
        <v>-0.37556675559948738</v>
      </c>
    </row>
    <row r="6356" spans="16:21" x14ac:dyDescent="0.3">
      <c r="P6356">
        <f t="shared" si="102"/>
        <v>6352</v>
      </c>
      <c r="Q6356">
        <v>329.83333333333331</v>
      </c>
      <c r="R6356">
        <v>38.907427038907187</v>
      </c>
      <c r="S6356">
        <v>178.41666666666666</v>
      </c>
      <c r="T6356">
        <v>47.055978913578592</v>
      </c>
      <c r="U6356">
        <v>-0.55847420861131347</v>
      </c>
    </row>
    <row r="6357" spans="16:21" x14ac:dyDescent="0.3">
      <c r="P6357">
        <f t="shared" si="102"/>
        <v>6353</v>
      </c>
      <c r="Q6357">
        <v>327.16666666666669</v>
      </c>
      <c r="R6357">
        <v>52.388120328135066</v>
      </c>
      <c r="S6357">
        <v>208.83333333333334</v>
      </c>
      <c r="T6357">
        <v>34.154284526471251</v>
      </c>
      <c r="U6357">
        <v>0.33240073406254494</v>
      </c>
    </row>
    <row r="6358" spans="16:21" x14ac:dyDescent="0.3">
      <c r="P6358">
        <f t="shared" si="102"/>
        <v>6354</v>
      </c>
      <c r="Q6358">
        <v>313.41666666666669</v>
      </c>
      <c r="R6358">
        <v>49.897091067212564</v>
      </c>
      <c r="S6358">
        <v>167.58333333333334</v>
      </c>
      <c r="T6358">
        <v>35.71212764042577</v>
      </c>
      <c r="U6358">
        <v>1.3421767083244492E-2</v>
      </c>
    </row>
    <row r="6359" spans="16:21" x14ac:dyDescent="0.3">
      <c r="P6359">
        <f t="shared" si="102"/>
        <v>6355</v>
      </c>
      <c r="Q6359">
        <v>313.66666666666669</v>
      </c>
      <c r="R6359">
        <v>46.728098094349598</v>
      </c>
      <c r="S6359">
        <v>176.33333333333334</v>
      </c>
      <c r="T6359">
        <v>41.764128438678405</v>
      </c>
      <c r="U6359">
        <v>0.36988312793913064</v>
      </c>
    </row>
    <row r="6360" spans="16:21" x14ac:dyDescent="0.3">
      <c r="P6360">
        <f t="shared" si="102"/>
        <v>6356</v>
      </c>
      <c r="Q6360">
        <v>328.33333333333331</v>
      </c>
      <c r="R6360">
        <v>37.427100860043723</v>
      </c>
      <c r="S6360">
        <v>191.25</v>
      </c>
      <c r="T6360">
        <v>49.062344383076891</v>
      </c>
      <c r="U6360">
        <v>-1.5149358994608638E-2</v>
      </c>
    </row>
    <row r="6361" spans="16:21" x14ac:dyDescent="0.3">
      <c r="P6361">
        <f t="shared" si="102"/>
        <v>6357</v>
      </c>
      <c r="Q6361">
        <v>303</v>
      </c>
      <c r="R6361">
        <v>52.718808097990298</v>
      </c>
      <c r="S6361">
        <v>189.91666666666666</v>
      </c>
      <c r="T6361">
        <v>46.178425370479786</v>
      </c>
      <c r="U6361">
        <v>0.51913450548225104</v>
      </c>
    </row>
    <row r="6362" spans="16:21" x14ac:dyDescent="0.3">
      <c r="P6362">
        <f t="shared" si="102"/>
        <v>6358</v>
      </c>
      <c r="Q6362">
        <v>307</v>
      </c>
      <c r="R6362">
        <v>54.144587574718521</v>
      </c>
      <c r="S6362">
        <v>193</v>
      </c>
      <c r="T6362">
        <v>40.31467136505924</v>
      </c>
      <c r="U6362">
        <v>-0.10374397125344488</v>
      </c>
    </row>
    <row r="6363" spans="16:21" x14ac:dyDescent="0.3">
      <c r="P6363">
        <f t="shared" si="102"/>
        <v>6359</v>
      </c>
      <c r="Q6363">
        <v>317.41666666666669</v>
      </c>
      <c r="R6363">
        <v>41.436607296476765</v>
      </c>
      <c r="S6363">
        <v>195.83333333333334</v>
      </c>
      <c r="T6363">
        <v>41.064989143226803</v>
      </c>
      <c r="U6363">
        <v>7.2570108328785269E-3</v>
      </c>
    </row>
    <row r="6364" spans="16:21" x14ac:dyDescent="0.3">
      <c r="P6364">
        <f t="shared" si="102"/>
        <v>6360</v>
      </c>
      <c r="Q6364">
        <v>311.66666666666669</v>
      </c>
      <c r="R6364">
        <v>53.310980164133291</v>
      </c>
      <c r="S6364">
        <v>179.66666666666666</v>
      </c>
      <c r="T6364">
        <v>47.662322327987454</v>
      </c>
      <c r="U6364">
        <v>-0.2539638123028421</v>
      </c>
    </row>
    <row r="6365" spans="16:21" x14ac:dyDescent="0.3">
      <c r="P6365">
        <f t="shared" si="102"/>
        <v>6361</v>
      </c>
      <c r="Q6365">
        <v>322</v>
      </c>
      <c r="R6365">
        <v>48.102164003485143</v>
      </c>
      <c r="S6365">
        <v>207</v>
      </c>
      <c r="T6365">
        <v>40.523842589046488</v>
      </c>
      <c r="U6365">
        <v>0.23817596762741031</v>
      </c>
    </row>
    <row r="6366" spans="16:21" x14ac:dyDescent="0.3">
      <c r="P6366">
        <f t="shared" si="102"/>
        <v>6362</v>
      </c>
      <c r="Q6366">
        <v>297</v>
      </c>
      <c r="R6366">
        <v>48.544262838624448</v>
      </c>
      <c r="S6366">
        <v>196.5</v>
      </c>
      <c r="T6366">
        <v>42.737039502690699</v>
      </c>
      <c r="U6366">
        <v>4.6054034933948905E-2</v>
      </c>
    </row>
    <row r="6367" spans="16:21" x14ac:dyDescent="0.3">
      <c r="P6367">
        <f t="shared" si="102"/>
        <v>6363</v>
      </c>
      <c r="Q6367">
        <v>334.66666666666669</v>
      </c>
      <c r="R6367">
        <v>44.847891068960429</v>
      </c>
      <c r="S6367">
        <v>189.41666666666666</v>
      </c>
      <c r="T6367">
        <v>50.022646386563288</v>
      </c>
      <c r="U6367">
        <v>0.17346427141303256</v>
      </c>
    </row>
    <row r="6368" spans="16:21" x14ac:dyDescent="0.3">
      <c r="P6368">
        <f t="shared" si="102"/>
        <v>6364</v>
      </c>
      <c r="Q6368">
        <v>335.41666666666669</v>
      </c>
      <c r="R6368">
        <v>45.689581731373792</v>
      </c>
      <c r="S6368">
        <v>208.91666666666666</v>
      </c>
      <c r="T6368">
        <v>40.598831898407539</v>
      </c>
      <c r="U6368">
        <v>-1.4388250535263726E-2</v>
      </c>
    </row>
    <row r="6369" spans="16:21" x14ac:dyDescent="0.3">
      <c r="P6369">
        <f t="shared" si="102"/>
        <v>6365</v>
      </c>
      <c r="Q6369">
        <v>311.83333333333331</v>
      </c>
      <c r="R6369">
        <v>45.600704407105923</v>
      </c>
      <c r="S6369">
        <v>172.83333333333334</v>
      </c>
      <c r="T6369">
        <v>40.183292170962943</v>
      </c>
      <c r="U6369">
        <v>-0.43491884767916961</v>
      </c>
    </row>
    <row r="6370" spans="16:21" x14ac:dyDescent="0.3">
      <c r="P6370">
        <f t="shared" si="102"/>
        <v>6366</v>
      </c>
      <c r="Q6370">
        <v>310.41666666666669</v>
      </c>
      <c r="R6370">
        <v>36.026400252474886</v>
      </c>
      <c r="S6370">
        <v>179.33333333333334</v>
      </c>
      <c r="T6370">
        <v>35.245459625920979</v>
      </c>
      <c r="U6370">
        <v>-0.4983495878091358</v>
      </c>
    </row>
    <row r="6371" spans="16:21" x14ac:dyDescent="0.3">
      <c r="P6371">
        <f t="shared" si="102"/>
        <v>6367</v>
      </c>
      <c r="Q6371">
        <v>347.83333333333331</v>
      </c>
      <c r="R6371">
        <v>27.405484963061795</v>
      </c>
      <c r="S6371">
        <v>168</v>
      </c>
      <c r="T6371">
        <v>38.991840638313505</v>
      </c>
      <c r="U6371">
        <v>0.17839986309707676</v>
      </c>
    </row>
    <row r="6372" spans="16:21" x14ac:dyDescent="0.3">
      <c r="P6372">
        <f t="shared" si="102"/>
        <v>6368</v>
      </c>
      <c r="Q6372">
        <v>321.5</v>
      </c>
      <c r="R6372">
        <v>54.812904917131931</v>
      </c>
      <c r="S6372">
        <v>163.91666666666666</v>
      </c>
      <c r="T6372">
        <v>33.369714994106268</v>
      </c>
      <c r="U6372">
        <v>-0.1079274291334559</v>
      </c>
    </row>
    <row r="6373" spans="16:21" x14ac:dyDescent="0.3">
      <c r="P6373">
        <f t="shared" si="102"/>
        <v>6369</v>
      </c>
      <c r="Q6373">
        <v>324.08333333333331</v>
      </c>
      <c r="R6373">
        <v>52.717874031719539</v>
      </c>
      <c r="S6373">
        <v>181.08333333333334</v>
      </c>
      <c r="T6373">
        <v>45.253745868729105</v>
      </c>
      <c r="U6373">
        <v>0.17494208682635912</v>
      </c>
    </row>
    <row r="6374" spans="16:21" x14ac:dyDescent="0.3">
      <c r="P6374">
        <f t="shared" si="102"/>
        <v>6370</v>
      </c>
      <c r="Q6374">
        <v>322.91666666666669</v>
      </c>
      <c r="R6374">
        <v>49.822335869719709</v>
      </c>
      <c r="S6374">
        <v>169</v>
      </c>
      <c r="T6374">
        <v>47.859643276412484</v>
      </c>
      <c r="U6374">
        <v>0.25627856324880927</v>
      </c>
    </row>
    <row r="6375" spans="16:21" x14ac:dyDescent="0.3">
      <c r="P6375">
        <f t="shared" si="102"/>
        <v>6371</v>
      </c>
      <c r="Q6375">
        <v>355.91666666666669</v>
      </c>
      <c r="R6375">
        <v>51.572470339995384</v>
      </c>
      <c r="S6375">
        <v>169.58333333333334</v>
      </c>
      <c r="T6375">
        <v>49.415599916944416</v>
      </c>
      <c r="U6375">
        <v>0.18166173273634931</v>
      </c>
    </row>
    <row r="6376" spans="16:21" x14ac:dyDescent="0.3">
      <c r="P6376">
        <f t="shared" si="102"/>
        <v>6372</v>
      </c>
      <c r="Q6376">
        <v>339.08333333333331</v>
      </c>
      <c r="R6376">
        <v>40.565229924011099</v>
      </c>
      <c r="S6376">
        <v>188.58333333333334</v>
      </c>
      <c r="T6376">
        <v>48.787961133000358</v>
      </c>
      <c r="U6376">
        <v>0.17718920368861446</v>
      </c>
    </row>
    <row r="6377" spans="16:21" x14ac:dyDescent="0.3">
      <c r="P6377">
        <f t="shared" si="102"/>
        <v>6373</v>
      </c>
      <c r="Q6377">
        <v>314.25</v>
      </c>
      <c r="R6377">
        <v>55.30761085223098</v>
      </c>
      <c r="S6377">
        <v>196.75</v>
      </c>
      <c r="T6377">
        <v>47.010878818340842</v>
      </c>
      <c r="U6377">
        <v>0.14740047910135923</v>
      </c>
    </row>
    <row r="6378" spans="16:21" x14ac:dyDescent="0.3">
      <c r="P6378">
        <f t="shared" si="102"/>
        <v>6374</v>
      </c>
      <c r="Q6378">
        <v>305.83333333333331</v>
      </c>
      <c r="R6378">
        <v>52.80122817671672</v>
      </c>
      <c r="S6378">
        <v>194.25</v>
      </c>
      <c r="T6378">
        <v>37.339048534403574</v>
      </c>
      <c r="U6378">
        <v>-5.5447903272719534E-2</v>
      </c>
    </row>
    <row r="6379" spans="16:21" x14ac:dyDescent="0.3">
      <c r="P6379">
        <f t="shared" si="102"/>
        <v>6375</v>
      </c>
      <c r="Q6379">
        <v>320</v>
      </c>
      <c r="R6379">
        <v>49.534193882977078</v>
      </c>
      <c r="S6379">
        <v>180</v>
      </c>
      <c r="T6379">
        <v>47.539457296018853</v>
      </c>
      <c r="U6379">
        <v>0.15986493891765505</v>
      </c>
    </row>
    <row r="6380" spans="16:21" x14ac:dyDescent="0.3">
      <c r="P6380">
        <f t="shared" si="102"/>
        <v>6376</v>
      </c>
      <c r="Q6380">
        <v>314.83333333333331</v>
      </c>
      <c r="R6380">
        <v>49.108105854390963</v>
      </c>
      <c r="S6380">
        <v>174.25</v>
      </c>
      <c r="T6380">
        <v>47.17881843678272</v>
      </c>
      <c r="U6380">
        <v>-2.2738431922929053E-2</v>
      </c>
    </row>
    <row r="6381" spans="16:21" x14ac:dyDescent="0.3">
      <c r="P6381">
        <f t="shared" si="102"/>
        <v>6377</v>
      </c>
      <c r="Q6381">
        <v>338.16666666666669</v>
      </c>
      <c r="R6381">
        <v>44.460060387914197</v>
      </c>
      <c r="S6381">
        <v>180.75</v>
      </c>
      <c r="T6381">
        <v>41.46438778693657</v>
      </c>
      <c r="U6381">
        <v>-7.9468006558138723E-2</v>
      </c>
    </row>
    <row r="6382" spans="16:21" x14ac:dyDescent="0.3">
      <c r="P6382">
        <f t="shared" si="102"/>
        <v>6378</v>
      </c>
      <c r="Q6382">
        <v>332.66666666666669</v>
      </c>
      <c r="R6382">
        <v>44.908661511871912</v>
      </c>
      <c r="S6382">
        <v>169.75</v>
      </c>
      <c r="T6382">
        <v>60.654198685514082</v>
      </c>
      <c r="U6382">
        <v>-0.23258772917479248</v>
      </c>
    </row>
    <row r="6383" spans="16:21" x14ac:dyDescent="0.3">
      <c r="P6383">
        <f t="shared" si="102"/>
        <v>6379</v>
      </c>
      <c r="Q6383">
        <v>308.66666666666669</v>
      </c>
      <c r="R6383">
        <v>41.304486512491749</v>
      </c>
      <c r="S6383">
        <v>187.16666666666666</v>
      </c>
      <c r="T6383">
        <v>52.296068570006199</v>
      </c>
      <c r="U6383">
        <v>0.33558235874453984</v>
      </c>
    </row>
    <row r="6384" spans="16:21" x14ac:dyDescent="0.3">
      <c r="P6384">
        <f t="shared" si="102"/>
        <v>6380</v>
      </c>
      <c r="Q6384">
        <v>330.33333333333331</v>
      </c>
      <c r="R6384">
        <v>52.703861051131511</v>
      </c>
      <c r="S6384">
        <v>191.66666666666666</v>
      </c>
      <c r="T6384">
        <v>42.337031573130446</v>
      </c>
      <c r="U6384">
        <v>-0.19013026729075833</v>
      </c>
    </row>
    <row r="6385" spans="16:21" x14ac:dyDescent="0.3">
      <c r="P6385">
        <f t="shared" si="102"/>
        <v>6381</v>
      </c>
      <c r="Q6385">
        <v>302.58333333333331</v>
      </c>
      <c r="R6385">
        <v>47.137050344198698</v>
      </c>
      <c r="S6385">
        <v>203.66666666666666</v>
      </c>
      <c r="T6385">
        <v>38.148831349509713</v>
      </c>
      <c r="U6385">
        <v>0.36760188358734097</v>
      </c>
    </row>
    <row r="6386" spans="16:21" x14ac:dyDescent="0.3">
      <c r="P6386">
        <f t="shared" si="102"/>
        <v>6382</v>
      </c>
      <c r="Q6386">
        <v>310.08333333333331</v>
      </c>
      <c r="R6386">
        <v>47.025057794819006</v>
      </c>
      <c r="S6386">
        <v>181</v>
      </c>
      <c r="T6386">
        <v>48.034078811534705</v>
      </c>
      <c r="U6386">
        <v>0.26615034487607792</v>
      </c>
    </row>
    <row r="6387" spans="16:21" x14ac:dyDescent="0.3">
      <c r="P6387">
        <f t="shared" si="102"/>
        <v>6383</v>
      </c>
      <c r="Q6387">
        <v>314.66666666666669</v>
      </c>
      <c r="R6387">
        <v>39.697339808591643</v>
      </c>
      <c r="S6387">
        <v>163.41666666666666</v>
      </c>
      <c r="T6387">
        <v>47.542245966247258</v>
      </c>
      <c r="U6387">
        <v>0.13201474254987169</v>
      </c>
    </row>
    <row r="6388" spans="16:21" x14ac:dyDescent="0.3">
      <c r="P6388">
        <f t="shared" si="102"/>
        <v>6384</v>
      </c>
      <c r="Q6388">
        <v>322.83333333333331</v>
      </c>
      <c r="R6388">
        <v>44.067785251470312</v>
      </c>
      <c r="S6388">
        <v>187.08333333333334</v>
      </c>
      <c r="T6388">
        <v>47.406287142171998</v>
      </c>
      <c r="U6388">
        <v>0.25388028626121006</v>
      </c>
    </row>
    <row r="6389" spans="16:21" x14ac:dyDescent="0.3">
      <c r="P6389">
        <f t="shared" si="102"/>
        <v>6385</v>
      </c>
      <c r="Q6389">
        <v>322.58333333333331</v>
      </c>
      <c r="R6389">
        <v>48.599398300303292</v>
      </c>
      <c r="S6389">
        <v>185</v>
      </c>
      <c r="T6389">
        <v>42.8506921552245</v>
      </c>
      <c r="U6389">
        <v>-0.3338179388701728</v>
      </c>
    </row>
    <row r="6390" spans="16:21" x14ac:dyDescent="0.3">
      <c r="P6390">
        <f t="shared" si="102"/>
        <v>6386</v>
      </c>
      <c r="Q6390">
        <v>293.41666666666669</v>
      </c>
      <c r="R6390">
        <v>28.86790710470817</v>
      </c>
      <c r="S6390">
        <v>182.16666666666666</v>
      </c>
      <c r="T6390">
        <v>42.520226915783255</v>
      </c>
      <c r="U6390">
        <v>6.4890806050889233E-2</v>
      </c>
    </row>
    <row r="6391" spans="16:21" x14ac:dyDescent="0.3">
      <c r="P6391">
        <f t="shared" si="102"/>
        <v>6387</v>
      </c>
      <c r="Q6391">
        <v>321.41666666666669</v>
      </c>
      <c r="R6391">
        <v>47.774961744589362</v>
      </c>
      <c r="S6391">
        <v>175.66666666666666</v>
      </c>
      <c r="T6391">
        <v>48.021459849327861</v>
      </c>
      <c r="U6391">
        <v>-0.36932019246084802</v>
      </c>
    </row>
    <row r="6392" spans="16:21" x14ac:dyDescent="0.3">
      <c r="P6392">
        <f t="shared" si="102"/>
        <v>6388</v>
      </c>
      <c r="Q6392">
        <v>317.08333333333331</v>
      </c>
      <c r="R6392">
        <v>41.91649346310389</v>
      </c>
      <c r="S6392">
        <v>189.41666666666666</v>
      </c>
      <c r="T6392">
        <v>50.261965257191775</v>
      </c>
      <c r="U6392">
        <v>-0.34970727393522205</v>
      </c>
    </row>
    <row r="6393" spans="16:21" x14ac:dyDescent="0.3">
      <c r="P6393">
        <f t="shared" si="102"/>
        <v>6389</v>
      </c>
      <c r="Q6393">
        <v>317.33333333333331</v>
      </c>
      <c r="R6393">
        <v>54.604917083509768</v>
      </c>
      <c r="S6393">
        <v>192.83333333333334</v>
      </c>
      <c r="T6393">
        <v>37.027835557329134</v>
      </c>
      <c r="U6393">
        <v>-0.38709428503268362</v>
      </c>
    </row>
    <row r="6394" spans="16:21" x14ac:dyDescent="0.3">
      <c r="P6394">
        <f t="shared" si="102"/>
        <v>6390</v>
      </c>
      <c r="Q6394">
        <v>317.5</v>
      </c>
      <c r="R6394">
        <v>48.432708707311349</v>
      </c>
      <c r="S6394">
        <v>167.33333333333334</v>
      </c>
      <c r="T6394">
        <v>34.689095308660548</v>
      </c>
      <c r="U6394">
        <v>-2.3754183271531667E-2</v>
      </c>
    </row>
    <row r="6395" spans="16:21" x14ac:dyDescent="0.3">
      <c r="P6395">
        <f t="shared" si="102"/>
        <v>6391</v>
      </c>
      <c r="Q6395">
        <v>314.41666666666669</v>
      </c>
      <c r="R6395">
        <v>52.418696063234002</v>
      </c>
      <c r="S6395">
        <v>164.5</v>
      </c>
      <c r="T6395">
        <v>30.327005667016859</v>
      </c>
      <c r="U6395">
        <v>0.25496486650753714</v>
      </c>
    </row>
    <row r="6396" spans="16:21" x14ac:dyDescent="0.3">
      <c r="P6396">
        <f t="shared" si="102"/>
        <v>6392</v>
      </c>
      <c r="Q6396">
        <v>305.5</v>
      </c>
      <c r="R6396">
        <v>59.239882143397587</v>
      </c>
      <c r="S6396">
        <v>172.5</v>
      </c>
      <c r="T6396">
        <v>45.763224616199494</v>
      </c>
      <c r="U6396">
        <v>-0.38298400990482828</v>
      </c>
    </row>
    <row r="6397" spans="16:21" x14ac:dyDescent="0.3">
      <c r="P6397">
        <f t="shared" si="102"/>
        <v>6393</v>
      </c>
      <c r="Q6397">
        <v>341.5</v>
      </c>
      <c r="R6397">
        <v>51.471969423790618</v>
      </c>
      <c r="S6397">
        <v>172.58333333333334</v>
      </c>
      <c r="T6397">
        <v>36.948264403409318</v>
      </c>
      <c r="U6397">
        <v>0.1743085556943276</v>
      </c>
    </row>
    <row r="6398" spans="16:21" x14ac:dyDescent="0.3">
      <c r="P6398">
        <f t="shared" si="102"/>
        <v>6394</v>
      </c>
      <c r="Q6398">
        <v>319</v>
      </c>
      <c r="R6398">
        <v>56.454325866942284</v>
      </c>
      <c r="S6398">
        <v>190.16666666666666</v>
      </c>
      <c r="T6398">
        <v>46.01942936182369</v>
      </c>
      <c r="U6398">
        <v>0.26289495304704813</v>
      </c>
    </row>
    <row r="6399" spans="16:21" x14ac:dyDescent="0.3">
      <c r="P6399">
        <f t="shared" si="102"/>
        <v>6395</v>
      </c>
      <c r="Q6399">
        <v>336.91666666666669</v>
      </c>
      <c r="R6399">
        <v>46.967025828250208</v>
      </c>
      <c r="S6399">
        <v>194.16666666666666</v>
      </c>
      <c r="T6399">
        <v>42.793018405371058</v>
      </c>
      <c r="U6399">
        <v>0.22811017400153377</v>
      </c>
    </row>
    <row r="6400" spans="16:21" x14ac:dyDescent="0.3">
      <c r="P6400">
        <f t="shared" si="102"/>
        <v>6396</v>
      </c>
      <c r="Q6400">
        <v>317.33333333333331</v>
      </c>
      <c r="R6400">
        <v>48.86964726947015</v>
      </c>
      <c r="S6400">
        <v>206</v>
      </c>
      <c r="T6400">
        <v>29.96968164965751</v>
      </c>
      <c r="U6400">
        <v>0.40960392453788902</v>
      </c>
    </row>
    <row r="6401" spans="16:21" x14ac:dyDescent="0.3">
      <c r="P6401">
        <f t="shared" si="102"/>
        <v>6397</v>
      </c>
      <c r="Q6401">
        <v>323</v>
      </c>
      <c r="R6401">
        <v>51.642125158721839</v>
      </c>
      <c r="S6401">
        <v>177.66666666666666</v>
      </c>
      <c r="T6401">
        <v>52.420213542857589</v>
      </c>
      <c r="U6401">
        <v>-0.36775467483979735</v>
      </c>
    </row>
    <row r="6402" spans="16:21" x14ac:dyDescent="0.3">
      <c r="P6402">
        <f t="shared" si="102"/>
        <v>6398</v>
      </c>
      <c r="Q6402">
        <v>303.08333333333331</v>
      </c>
      <c r="R6402">
        <v>53.011934048053355</v>
      </c>
      <c r="S6402">
        <v>165</v>
      </c>
      <c r="T6402">
        <v>56.36407624461782</v>
      </c>
      <c r="U6402">
        <v>-0.26156413770054554</v>
      </c>
    </row>
    <row r="6403" spans="16:21" x14ac:dyDescent="0.3">
      <c r="P6403">
        <f t="shared" si="102"/>
        <v>6399</v>
      </c>
      <c r="Q6403">
        <v>319</v>
      </c>
      <c r="R6403">
        <v>42.697668661074566</v>
      </c>
      <c r="S6403">
        <v>192.25</v>
      </c>
      <c r="T6403">
        <v>35.037966420856833</v>
      </c>
      <c r="U6403">
        <v>-0.28724327014333978</v>
      </c>
    </row>
    <row r="6404" spans="16:21" x14ac:dyDescent="0.3">
      <c r="P6404">
        <f t="shared" si="102"/>
        <v>6400</v>
      </c>
      <c r="Q6404">
        <v>293.33333333333331</v>
      </c>
      <c r="R6404">
        <v>45.848234492296456</v>
      </c>
      <c r="S6404">
        <v>178.91666666666666</v>
      </c>
      <c r="T6404">
        <v>34.33381141179359</v>
      </c>
      <c r="U6404">
        <v>-2.8509951903205589E-2</v>
      </c>
    </row>
    <row r="6405" spans="16:21" x14ac:dyDescent="0.3">
      <c r="P6405">
        <f t="shared" si="102"/>
        <v>6401</v>
      </c>
      <c r="Q6405">
        <v>331.41666666666669</v>
      </c>
      <c r="R6405">
        <v>41.008775853098861</v>
      </c>
      <c r="S6405">
        <v>181.83333333333334</v>
      </c>
      <c r="T6405">
        <v>51.011288114999772</v>
      </c>
      <c r="U6405">
        <v>7.426153571698535E-2</v>
      </c>
    </row>
    <row r="6406" spans="16:21" x14ac:dyDescent="0.3">
      <c r="P6406">
        <f t="shared" ref="P6406:P6469" si="103">P6405+1</f>
        <v>6402</v>
      </c>
      <c r="Q6406">
        <v>323.91666666666669</v>
      </c>
      <c r="R6406">
        <v>59.284304734717054</v>
      </c>
      <c r="S6406">
        <v>213.33333333333334</v>
      </c>
      <c r="T6406">
        <v>41.251629903519763</v>
      </c>
      <c r="U6406">
        <v>0.31568467792161015</v>
      </c>
    </row>
    <row r="6407" spans="16:21" x14ac:dyDescent="0.3">
      <c r="P6407">
        <f t="shared" si="103"/>
        <v>6403</v>
      </c>
      <c r="Q6407">
        <v>343.41666666666669</v>
      </c>
      <c r="R6407">
        <v>41.064158965150604</v>
      </c>
      <c r="S6407">
        <v>169.5</v>
      </c>
      <c r="T6407">
        <v>45.985175476846486</v>
      </c>
      <c r="U6407">
        <v>-0.1404069207776818</v>
      </c>
    </row>
    <row r="6408" spans="16:21" x14ac:dyDescent="0.3">
      <c r="P6408">
        <f t="shared" si="103"/>
        <v>6404</v>
      </c>
      <c r="Q6408">
        <v>320</v>
      </c>
      <c r="R6408">
        <v>45.351155142149054</v>
      </c>
      <c r="S6408">
        <v>182.25</v>
      </c>
      <c r="T6408">
        <v>40.140944863635866</v>
      </c>
      <c r="U6408">
        <v>0.18437119167573482</v>
      </c>
    </row>
    <row r="6409" spans="16:21" x14ac:dyDescent="0.3">
      <c r="P6409">
        <f t="shared" si="103"/>
        <v>6405</v>
      </c>
      <c r="Q6409">
        <v>342.91666666666669</v>
      </c>
      <c r="R6409">
        <v>47.957288446611763</v>
      </c>
      <c r="S6409">
        <v>179.25</v>
      </c>
      <c r="T6409">
        <v>48.311724532174665</v>
      </c>
      <c r="U6409">
        <v>-0.59494679504644388</v>
      </c>
    </row>
    <row r="6410" spans="16:21" x14ac:dyDescent="0.3">
      <c r="P6410">
        <f t="shared" si="103"/>
        <v>6406</v>
      </c>
      <c r="Q6410">
        <v>327.83333333333331</v>
      </c>
      <c r="R6410">
        <v>52.172499431881775</v>
      </c>
      <c r="S6410">
        <v>183</v>
      </c>
      <c r="T6410">
        <v>55.881367849465462</v>
      </c>
      <c r="U6410">
        <v>-0.11384408651657543</v>
      </c>
    </row>
    <row r="6411" spans="16:21" x14ac:dyDescent="0.3">
      <c r="P6411">
        <f t="shared" si="103"/>
        <v>6407</v>
      </c>
      <c r="Q6411">
        <v>339.66666666666669</v>
      </c>
      <c r="R6411">
        <v>42.018033646461355</v>
      </c>
      <c r="S6411">
        <v>184</v>
      </c>
      <c r="T6411">
        <v>38.748607013085589</v>
      </c>
      <c r="U6411">
        <v>-0.18007159641122727</v>
      </c>
    </row>
    <row r="6412" spans="16:21" x14ac:dyDescent="0.3">
      <c r="P6412">
        <f t="shared" si="103"/>
        <v>6408</v>
      </c>
      <c r="Q6412">
        <v>324.08333333333331</v>
      </c>
      <c r="R6412">
        <v>48.985078123729537</v>
      </c>
      <c r="S6412">
        <v>200.16666666666666</v>
      </c>
      <c r="T6412">
        <v>52.69264798351999</v>
      </c>
      <c r="U6412">
        <v>-9.4008944922467808E-2</v>
      </c>
    </row>
    <row r="6413" spans="16:21" x14ac:dyDescent="0.3">
      <c r="P6413">
        <f t="shared" si="103"/>
        <v>6409</v>
      </c>
      <c r="Q6413">
        <v>313.83333333333331</v>
      </c>
      <c r="R6413">
        <v>41.841330878653665</v>
      </c>
      <c r="S6413">
        <v>190.91666666666666</v>
      </c>
      <c r="T6413">
        <v>44.040184817821562</v>
      </c>
      <c r="U6413">
        <v>-1.5696664290889509E-2</v>
      </c>
    </row>
    <row r="6414" spans="16:21" x14ac:dyDescent="0.3">
      <c r="P6414">
        <f t="shared" si="103"/>
        <v>6410</v>
      </c>
      <c r="Q6414">
        <v>326.75</v>
      </c>
      <c r="R6414">
        <v>63.711173559773925</v>
      </c>
      <c r="S6414">
        <v>187.58333333333334</v>
      </c>
      <c r="T6414">
        <v>52.472431434097487</v>
      </c>
      <c r="U6414">
        <v>-0.14385889401244689</v>
      </c>
    </row>
    <row r="6415" spans="16:21" x14ac:dyDescent="0.3">
      <c r="P6415">
        <f t="shared" si="103"/>
        <v>6411</v>
      </c>
      <c r="Q6415">
        <v>319.66666666666669</v>
      </c>
      <c r="R6415">
        <v>46.525327087577445</v>
      </c>
      <c r="S6415">
        <v>189</v>
      </c>
      <c r="T6415">
        <v>44.984845933229153</v>
      </c>
      <c r="U6415">
        <v>0.31530324383466518</v>
      </c>
    </row>
    <row r="6416" spans="16:21" x14ac:dyDescent="0.3">
      <c r="P6416">
        <f t="shared" si="103"/>
        <v>6412</v>
      </c>
      <c r="Q6416">
        <v>307.58333333333331</v>
      </c>
      <c r="R6416">
        <v>45.394149269248288</v>
      </c>
      <c r="S6416">
        <v>165.08333333333334</v>
      </c>
      <c r="T6416">
        <v>43.704500149679497</v>
      </c>
      <c r="U6416">
        <v>0.19866077195370455</v>
      </c>
    </row>
    <row r="6417" spans="16:21" x14ac:dyDescent="0.3">
      <c r="P6417">
        <f t="shared" si="103"/>
        <v>6413</v>
      </c>
      <c r="Q6417">
        <v>320.66666666666669</v>
      </c>
      <c r="R6417">
        <v>52.968830171120231</v>
      </c>
      <c r="S6417">
        <v>202.16666666666666</v>
      </c>
      <c r="T6417">
        <v>36.218612325541692</v>
      </c>
      <c r="U6417">
        <v>-3.6076963028466566E-2</v>
      </c>
    </row>
    <row r="6418" spans="16:21" x14ac:dyDescent="0.3">
      <c r="P6418">
        <f t="shared" si="103"/>
        <v>6414</v>
      </c>
      <c r="Q6418">
        <v>314.41666666666669</v>
      </c>
      <c r="R6418">
        <v>48.576946147011995</v>
      </c>
      <c r="S6418">
        <v>195.08333333333334</v>
      </c>
      <c r="T6418">
        <v>36.783045336709492</v>
      </c>
      <c r="U6418">
        <v>-0.36547736199956565</v>
      </c>
    </row>
    <row r="6419" spans="16:21" x14ac:dyDescent="0.3">
      <c r="P6419">
        <f t="shared" si="103"/>
        <v>6415</v>
      </c>
      <c r="Q6419">
        <v>332.33333333333331</v>
      </c>
      <c r="R6419">
        <v>45.565803232714238</v>
      </c>
      <c r="S6419">
        <v>194.5</v>
      </c>
      <c r="T6419">
        <v>44.307807643595034</v>
      </c>
      <c r="U6419">
        <v>-0.42655551376198958</v>
      </c>
    </row>
    <row r="6420" spans="16:21" x14ac:dyDescent="0.3">
      <c r="P6420">
        <f t="shared" si="103"/>
        <v>6416</v>
      </c>
      <c r="Q6420">
        <v>321.16666666666669</v>
      </c>
      <c r="R6420">
        <v>51.261953520987532</v>
      </c>
      <c r="S6420">
        <v>187.91666666666666</v>
      </c>
      <c r="T6420">
        <v>39.160412137615211</v>
      </c>
      <c r="U6420">
        <v>-0.52218645612332903</v>
      </c>
    </row>
    <row r="6421" spans="16:21" x14ac:dyDescent="0.3">
      <c r="P6421">
        <f t="shared" si="103"/>
        <v>6417</v>
      </c>
      <c r="Q6421">
        <v>321</v>
      </c>
      <c r="R6421">
        <v>41.35434461071555</v>
      </c>
      <c r="S6421">
        <v>204.16666666666666</v>
      </c>
      <c r="T6421">
        <v>49.570580229027236</v>
      </c>
      <c r="U6421">
        <v>0.17095686784102254</v>
      </c>
    </row>
    <row r="6422" spans="16:21" x14ac:dyDescent="0.3">
      <c r="P6422">
        <f t="shared" si="103"/>
        <v>6418</v>
      </c>
      <c r="Q6422">
        <v>310.66666666666669</v>
      </c>
      <c r="R6422">
        <v>51.397441275777304</v>
      </c>
      <c r="S6422">
        <v>210</v>
      </c>
      <c r="T6422">
        <v>30.277504400582171</v>
      </c>
      <c r="U6422">
        <v>0.51886754761418208</v>
      </c>
    </row>
    <row r="6423" spans="16:21" x14ac:dyDescent="0.3">
      <c r="P6423">
        <f t="shared" si="103"/>
        <v>6419</v>
      </c>
      <c r="Q6423">
        <v>299</v>
      </c>
      <c r="R6423">
        <v>45.417257432910596</v>
      </c>
      <c r="S6423">
        <v>189.58333333333334</v>
      </c>
      <c r="T6423">
        <v>44.563454928354879</v>
      </c>
      <c r="U6423">
        <v>0.22678426919614017</v>
      </c>
    </row>
    <row r="6424" spans="16:21" x14ac:dyDescent="0.3">
      <c r="P6424">
        <f t="shared" si="103"/>
        <v>6420</v>
      </c>
      <c r="Q6424">
        <v>309.58333333333331</v>
      </c>
      <c r="R6424">
        <v>47.970555994529072</v>
      </c>
      <c r="S6424">
        <v>189.33333333333334</v>
      </c>
      <c r="T6424">
        <v>42.474234614182372</v>
      </c>
      <c r="U6424">
        <v>0.14856200756061272</v>
      </c>
    </row>
    <row r="6425" spans="16:21" x14ac:dyDescent="0.3">
      <c r="P6425">
        <f t="shared" si="103"/>
        <v>6421</v>
      </c>
      <c r="Q6425">
        <v>313.91666666666669</v>
      </c>
      <c r="R6425">
        <v>50.357735405313079</v>
      </c>
      <c r="S6425">
        <v>200.66666666666666</v>
      </c>
      <c r="T6425">
        <v>47.591697773558138</v>
      </c>
      <c r="U6425">
        <v>-0.72031033042748893</v>
      </c>
    </row>
    <row r="6426" spans="16:21" x14ac:dyDescent="0.3">
      <c r="P6426">
        <f t="shared" si="103"/>
        <v>6422</v>
      </c>
      <c r="Q6426">
        <v>317</v>
      </c>
      <c r="R6426">
        <v>52.992280741460995</v>
      </c>
      <c r="S6426">
        <v>159.91666666666666</v>
      </c>
      <c r="T6426">
        <v>40.527114006513855</v>
      </c>
      <c r="U6426">
        <v>-0.22697385546165016</v>
      </c>
    </row>
    <row r="6427" spans="16:21" x14ac:dyDescent="0.3">
      <c r="P6427">
        <f t="shared" si="103"/>
        <v>6423</v>
      </c>
      <c r="Q6427">
        <v>306.33333333333331</v>
      </c>
      <c r="R6427">
        <v>39.720233756826971</v>
      </c>
      <c r="S6427">
        <v>193.5</v>
      </c>
      <c r="T6427">
        <v>41.784077002000309</v>
      </c>
      <c r="U6427">
        <v>-8.6983164612149291E-2</v>
      </c>
    </row>
    <row r="6428" spans="16:21" x14ac:dyDescent="0.3">
      <c r="P6428">
        <f t="shared" si="103"/>
        <v>6424</v>
      </c>
      <c r="Q6428">
        <v>313.25</v>
      </c>
      <c r="R6428">
        <v>47.012812566943339</v>
      </c>
      <c r="S6428">
        <v>177.83333333333334</v>
      </c>
      <c r="T6428">
        <v>45.147905082443586</v>
      </c>
      <c r="U6428">
        <v>-0.33825413334416432</v>
      </c>
    </row>
    <row r="6429" spans="16:21" x14ac:dyDescent="0.3">
      <c r="P6429">
        <f t="shared" si="103"/>
        <v>6425</v>
      </c>
      <c r="Q6429">
        <v>319.33333333333331</v>
      </c>
      <c r="R6429">
        <v>56.887981369024082</v>
      </c>
      <c r="S6429">
        <v>181.91666666666666</v>
      </c>
      <c r="T6429">
        <v>43.719058322498924</v>
      </c>
      <c r="U6429">
        <v>0.46426431789291456</v>
      </c>
    </row>
    <row r="6430" spans="16:21" x14ac:dyDescent="0.3">
      <c r="P6430">
        <f t="shared" si="103"/>
        <v>6426</v>
      </c>
      <c r="Q6430">
        <v>322.83333333333331</v>
      </c>
      <c r="R6430">
        <v>38.626023571805888</v>
      </c>
      <c r="S6430">
        <v>206</v>
      </c>
      <c r="T6430">
        <v>44.386730203764934</v>
      </c>
      <c r="U6430">
        <v>0.19661374961634942</v>
      </c>
    </row>
    <row r="6431" spans="16:21" x14ac:dyDescent="0.3">
      <c r="P6431">
        <f t="shared" si="103"/>
        <v>6427</v>
      </c>
      <c r="Q6431">
        <v>336.5</v>
      </c>
      <c r="R6431">
        <v>48.817843235663517</v>
      </c>
      <c r="S6431">
        <v>191.91666666666666</v>
      </c>
      <c r="T6431">
        <v>37.149472854043772</v>
      </c>
      <c r="U6431">
        <v>5.0378140420234679E-3</v>
      </c>
    </row>
    <row r="6432" spans="16:21" x14ac:dyDescent="0.3">
      <c r="P6432">
        <f t="shared" si="103"/>
        <v>6428</v>
      </c>
      <c r="Q6432">
        <v>305.66666666666669</v>
      </c>
      <c r="R6432">
        <v>34.2619145390154</v>
      </c>
      <c r="S6432">
        <v>184.08333333333334</v>
      </c>
      <c r="T6432">
        <v>43.191872832604524</v>
      </c>
      <c r="U6432">
        <v>0.30687260860810694</v>
      </c>
    </row>
    <row r="6433" spans="16:21" x14ac:dyDescent="0.3">
      <c r="P6433">
        <f t="shared" si="103"/>
        <v>6429</v>
      </c>
      <c r="Q6433">
        <v>328.75</v>
      </c>
      <c r="R6433">
        <v>38.711344355604361</v>
      </c>
      <c r="S6433">
        <v>192</v>
      </c>
      <c r="T6433">
        <v>43.56604182158393</v>
      </c>
      <c r="U6433">
        <v>-0.60340132533432489</v>
      </c>
    </row>
    <row r="6434" spans="16:21" x14ac:dyDescent="0.3">
      <c r="P6434">
        <f t="shared" si="103"/>
        <v>6430</v>
      </c>
      <c r="Q6434">
        <v>351.58333333333331</v>
      </c>
      <c r="R6434">
        <v>46.388592510999104</v>
      </c>
      <c r="S6434">
        <v>187.91666666666666</v>
      </c>
      <c r="T6434">
        <v>38.712127142263697</v>
      </c>
      <c r="U6434">
        <v>-0.23693739040411319</v>
      </c>
    </row>
    <row r="6435" spans="16:21" x14ac:dyDescent="0.3">
      <c r="P6435">
        <f t="shared" si="103"/>
        <v>6431</v>
      </c>
      <c r="Q6435">
        <v>336.5</v>
      </c>
      <c r="R6435">
        <v>49.527769988159172</v>
      </c>
      <c r="S6435">
        <v>172.08333333333334</v>
      </c>
      <c r="T6435">
        <v>34.354987287367074</v>
      </c>
      <c r="U6435">
        <v>0.12184250666127384</v>
      </c>
    </row>
    <row r="6436" spans="16:21" x14ac:dyDescent="0.3">
      <c r="P6436">
        <f t="shared" si="103"/>
        <v>6432</v>
      </c>
      <c r="Q6436">
        <v>312.91666666666669</v>
      </c>
      <c r="R6436">
        <v>43.798003967248995</v>
      </c>
      <c r="S6436">
        <v>195.75</v>
      </c>
      <c r="T6436">
        <v>38.987468849269085</v>
      </c>
      <c r="U6436">
        <v>-0.64872763591049187</v>
      </c>
    </row>
    <row r="6437" spans="16:21" x14ac:dyDescent="0.3">
      <c r="P6437">
        <f t="shared" si="103"/>
        <v>6433</v>
      </c>
      <c r="Q6437">
        <v>320.41666666666669</v>
      </c>
      <c r="R6437">
        <v>46.363109028492531</v>
      </c>
      <c r="S6437">
        <v>180.41666666666666</v>
      </c>
      <c r="T6437">
        <v>41.46511860113344</v>
      </c>
      <c r="U6437">
        <v>2.4396718188575785E-2</v>
      </c>
    </row>
    <row r="6438" spans="16:21" x14ac:dyDescent="0.3">
      <c r="P6438">
        <f t="shared" si="103"/>
        <v>6434</v>
      </c>
      <c r="Q6438">
        <v>313.33333333333331</v>
      </c>
      <c r="R6438">
        <v>45.915601098563776</v>
      </c>
      <c r="S6438">
        <v>197.91666666666666</v>
      </c>
      <c r="T6438">
        <v>33.711229133583537</v>
      </c>
      <c r="U6438">
        <v>-0.13629666124774309</v>
      </c>
    </row>
    <row r="6439" spans="16:21" x14ac:dyDescent="0.3">
      <c r="P6439">
        <f t="shared" si="103"/>
        <v>6435</v>
      </c>
      <c r="Q6439">
        <v>307.5</v>
      </c>
      <c r="R6439">
        <v>49.236904119498895</v>
      </c>
      <c r="S6439">
        <v>193</v>
      </c>
      <c r="T6439">
        <v>40.140661769242513</v>
      </c>
      <c r="U6439">
        <v>-0.44631150297626704</v>
      </c>
    </row>
    <row r="6440" spans="16:21" x14ac:dyDescent="0.3">
      <c r="P6440">
        <f t="shared" si="103"/>
        <v>6436</v>
      </c>
      <c r="Q6440">
        <v>326.08333333333331</v>
      </c>
      <c r="R6440">
        <v>50.550529775721124</v>
      </c>
      <c r="S6440">
        <v>176.16666666666666</v>
      </c>
      <c r="T6440">
        <v>32.436885102480431</v>
      </c>
      <c r="U6440">
        <v>-0.10656964095957927</v>
      </c>
    </row>
    <row r="6441" spans="16:21" x14ac:dyDescent="0.3">
      <c r="P6441">
        <f t="shared" si="103"/>
        <v>6437</v>
      </c>
      <c r="Q6441">
        <v>314.33333333333331</v>
      </c>
      <c r="R6441">
        <v>57.033217328043889</v>
      </c>
      <c r="S6441">
        <v>181.58333333333334</v>
      </c>
      <c r="T6441">
        <v>48.879180050653922</v>
      </c>
      <c r="U6441">
        <v>0.70111177007585868</v>
      </c>
    </row>
    <row r="6442" spans="16:21" x14ac:dyDescent="0.3">
      <c r="P6442">
        <f t="shared" si="103"/>
        <v>6438</v>
      </c>
      <c r="Q6442">
        <v>332.66666666666669</v>
      </c>
      <c r="R6442">
        <v>59.064422968535531</v>
      </c>
      <c r="S6442">
        <v>183.91666666666666</v>
      </c>
      <c r="T6442">
        <v>47.20065163905597</v>
      </c>
      <c r="U6442">
        <v>0.20160866203088343</v>
      </c>
    </row>
    <row r="6443" spans="16:21" x14ac:dyDescent="0.3">
      <c r="P6443">
        <f t="shared" si="103"/>
        <v>6439</v>
      </c>
      <c r="Q6443">
        <v>326.41666666666669</v>
      </c>
      <c r="R6443">
        <v>43.156076857112218</v>
      </c>
      <c r="S6443">
        <v>174.58333333333334</v>
      </c>
      <c r="T6443">
        <v>37.244788124303298</v>
      </c>
      <c r="U6443">
        <v>-0.16950187861254848</v>
      </c>
    </row>
    <row r="6444" spans="16:21" x14ac:dyDescent="0.3">
      <c r="P6444">
        <f t="shared" si="103"/>
        <v>6440</v>
      </c>
      <c r="Q6444">
        <v>326.08333333333331</v>
      </c>
      <c r="R6444">
        <v>45.072584558552727</v>
      </c>
      <c r="S6444">
        <v>180.66666666666666</v>
      </c>
      <c r="T6444">
        <v>47.390703601854128</v>
      </c>
      <c r="U6444">
        <v>0.39633297670706036</v>
      </c>
    </row>
    <row r="6445" spans="16:21" x14ac:dyDescent="0.3">
      <c r="P6445">
        <f t="shared" si="103"/>
        <v>6441</v>
      </c>
      <c r="Q6445">
        <v>345.25</v>
      </c>
      <c r="R6445">
        <v>41.411735271319145</v>
      </c>
      <c r="S6445">
        <v>192.16666666666666</v>
      </c>
      <c r="T6445">
        <v>51.677027309193718</v>
      </c>
      <c r="U6445">
        <v>-0.19466543125766211</v>
      </c>
    </row>
    <row r="6446" spans="16:21" x14ac:dyDescent="0.3">
      <c r="P6446">
        <f t="shared" si="103"/>
        <v>6442</v>
      </c>
      <c r="Q6446">
        <v>314.41666666666669</v>
      </c>
      <c r="R6446">
        <v>48.374407834446309</v>
      </c>
      <c r="S6446">
        <v>179.25</v>
      </c>
      <c r="T6446">
        <v>50.194394833758807</v>
      </c>
      <c r="U6446">
        <v>-0.40952863682109258</v>
      </c>
    </row>
    <row r="6447" spans="16:21" x14ac:dyDescent="0.3">
      <c r="P6447">
        <f t="shared" si="103"/>
        <v>6443</v>
      </c>
      <c r="Q6447">
        <v>320.16666666666669</v>
      </c>
      <c r="R6447">
        <v>42.40890415366988</v>
      </c>
      <c r="S6447">
        <v>156.16666666666666</v>
      </c>
      <c r="T6447">
        <v>36.060134959998905</v>
      </c>
      <c r="U6447">
        <v>0.54967770037887653</v>
      </c>
    </row>
    <row r="6448" spans="16:21" x14ac:dyDescent="0.3">
      <c r="P6448">
        <f t="shared" si="103"/>
        <v>6444</v>
      </c>
      <c r="Q6448">
        <v>318.16666666666669</v>
      </c>
      <c r="R6448">
        <v>49.910526004647693</v>
      </c>
      <c r="S6448">
        <v>199.41666666666666</v>
      </c>
      <c r="T6448">
        <v>46.603664181601822</v>
      </c>
      <c r="U6448">
        <v>-0.34666545225345929</v>
      </c>
    </row>
    <row r="6449" spans="16:21" x14ac:dyDescent="0.3">
      <c r="P6449">
        <f t="shared" si="103"/>
        <v>6445</v>
      </c>
      <c r="Q6449">
        <v>295.33333333333331</v>
      </c>
      <c r="R6449">
        <v>48.351616186832722</v>
      </c>
      <c r="S6449">
        <v>203.75</v>
      </c>
      <c r="T6449">
        <v>43.712126463945907</v>
      </c>
      <c r="U6449">
        <v>-0.48367522819246372</v>
      </c>
    </row>
    <row r="6450" spans="16:21" x14ac:dyDescent="0.3">
      <c r="P6450">
        <f t="shared" si="103"/>
        <v>6446</v>
      </c>
      <c r="Q6450">
        <v>310.08333333333331</v>
      </c>
      <c r="R6450">
        <v>45.078634998559352</v>
      </c>
      <c r="S6450">
        <v>203.75</v>
      </c>
      <c r="T6450">
        <v>33.128194528637877</v>
      </c>
      <c r="U6450">
        <v>0.29939834190333903</v>
      </c>
    </row>
    <row r="6451" spans="16:21" x14ac:dyDescent="0.3">
      <c r="P6451">
        <f t="shared" si="103"/>
        <v>6447</v>
      </c>
      <c r="Q6451">
        <v>298.58333333333331</v>
      </c>
      <c r="R6451">
        <v>49.705420105646375</v>
      </c>
      <c r="S6451">
        <v>198.58333333333334</v>
      </c>
      <c r="T6451">
        <v>44.622575479506381</v>
      </c>
      <c r="U6451">
        <v>0.34760957372418411</v>
      </c>
    </row>
    <row r="6452" spans="16:21" x14ac:dyDescent="0.3">
      <c r="P6452">
        <f t="shared" si="103"/>
        <v>6448</v>
      </c>
      <c r="Q6452">
        <v>310.58333333333331</v>
      </c>
      <c r="R6452">
        <v>44.062885502289632</v>
      </c>
      <c r="S6452">
        <v>150.83333333333334</v>
      </c>
      <c r="T6452">
        <v>35.539563954283508</v>
      </c>
      <c r="U6452">
        <v>0.26130479543543667</v>
      </c>
    </row>
    <row r="6453" spans="16:21" x14ac:dyDescent="0.3">
      <c r="P6453">
        <f t="shared" si="103"/>
        <v>6449</v>
      </c>
      <c r="Q6453">
        <v>307.08333333333331</v>
      </c>
      <c r="R6453">
        <v>46.552918731527988</v>
      </c>
      <c r="S6453">
        <v>197.08333333333334</v>
      </c>
      <c r="T6453">
        <v>47.643483448962009</v>
      </c>
      <c r="U6453">
        <v>0.16259604202262137</v>
      </c>
    </row>
    <row r="6454" spans="16:21" x14ac:dyDescent="0.3">
      <c r="P6454">
        <f t="shared" si="103"/>
        <v>6450</v>
      </c>
      <c r="Q6454">
        <v>319.66666666666669</v>
      </c>
      <c r="R6454">
        <v>51.70604559928325</v>
      </c>
      <c r="S6454">
        <v>186.66666666666666</v>
      </c>
      <c r="T6454">
        <v>51.277025394745117</v>
      </c>
      <c r="U6454">
        <v>-0.16678865024953202</v>
      </c>
    </row>
    <row r="6455" spans="16:21" x14ac:dyDescent="0.3">
      <c r="P6455">
        <f t="shared" si="103"/>
        <v>6451</v>
      </c>
      <c r="Q6455">
        <v>297.66666666666669</v>
      </c>
      <c r="R6455">
        <v>36.189735695318042</v>
      </c>
      <c r="S6455">
        <v>166.41666666666666</v>
      </c>
      <c r="T6455">
        <v>49.725534566043528</v>
      </c>
      <c r="U6455">
        <v>-0.41522073837308177</v>
      </c>
    </row>
    <row r="6456" spans="16:21" x14ac:dyDescent="0.3">
      <c r="P6456">
        <f t="shared" si="103"/>
        <v>6452</v>
      </c>
      <c r="Q6456">
        <v>302.41666666666669</v>
      </c>
      <c r="R6456">
        <v>33.10165701244734</v>
      </c>
      <c r="S6456">
        <v>184.25</v>
      </c>
      <c r="T6456">
        <v>38.50649295898031</v>
      </c>
      <c r="U6456">
        <v>0.16780287453948792</v>
      </c>
    </row>
    <row r="6457" spans="16:21" x14ac:dyDescent="0.3">
      <c r="P6457">
        <f t="shared" si="103"/>
        <v>6453</v>
      </c>
      <c r="Q6457">
        <v>313.41666666666669</v>
      </c>
      <c r="R6457">
        <v>44.961515530372033</v>
      </c>
      <c r="S6457">
        <v>188.75</v>
      </c>
      <c r="T6457">
        <v>49.898305673548769</v>
      </c>
      <c r="U6457">
        <v>0.65892274759971936</v>
      </c>
    </row>
    <row r="6458" spans="16:21" x14ac:dyDescent="0.3">
      <c r="P6458">
        <f t="shared" si="103"/>
        <v>6454</v>
      </c>
      <c r="Q6458">
        <v>339.08333333333331</v>
      </c>
      <c r="R6458">
        <v>52.007793704988231</v>
      </c>
      <c r="S6458">
        <v>168</v>
      </c>
      <c r="T6458">
        <v>42.701926718293933</v>
      </c>
      <c r="U6458">
        <v>0.20324069268777989</v>
      </c>
    </row>
    <row r="6459" spans="16:21" x14ac:dyDescent="0.3">
      <c r="P6459">
        <f t="shared" si="103"/>
        <v>6455</v>
      </c>
      <c r="Q6459">
        <v>308.41666666666669</v>
      </c>
      <c r="R6459">
        <v>43.623301390912992</v>
      </c>
      <c r="S6459">
        <v>150</v>
      </c>
      <c r="T6459">
        <v>31.246818019818217</v>
      </c>
      <c r="U6459">
        <v>-5.002006484926385E-2</v>
      </c>
    </row>
    <row r="6460" spans="16:21" x14ac:dyDescent="0.3">
      <c r="P6460">
        <f t="shared" si="103"/>
        <v>6456</v>
      </c>
      <c r="Q6460">
        <v>319.66666666666669</v>
      </c>
      <c r="R6460">
        <v>48.432395869882143</v>
      </c>
      <c r="S6460">
        <v>181.16666666666666</v>
      </c>
      <c r="T6460">
        <v>34.337451944787745</v>
      </c>
      <c r="U6460">
        <v>0.14019554848680327</v>
      </c>
    </row>
    <row r="6461" spans="16:21" x14ac:dyDescent="0.3">
      <c r="P6461">
        <f t="shared" si="103"/>
        <v>6457</v>
      </c>
      <c r="Q6461">
        <v>336.41666666666669</v>
      </c>
      <c r="R6461">
        <v>45.211539824842731</v>
      </c>
      <c r="S6461">
        <v>192.5</v>
      </c>
      <c r="T6461">
        <v>50.091734030494671</v>
      </c>
      <c r="U6461">
        <v>7.608792473228454E-2</v>
      </c>
    </row>
    <row r="6462" spans="16:21" x14ac:dyDescent="0.3">
      <c r="P6462">
        <f t="shared" si="103"/>
        <v>6458</v>
      </c>
      <c r="Q6462">
        <v>309.58333333333331</v>
      </c>
      <c r="R6462">
        <v>49.125920455560603</v>
      </c>
      <c r="S6462">
        <v>190.91666666666666</v>
      </c>
      <c r="T6462">
        <v>41.572408536373658</v>
      </c>
      <c r="U6462">
        <v>0.49479315914883909</v>
      </c>
    </row>
    <row r="6463" spans="16:21" x14ac:dyDescent="0.3">
      <c r="P6463">
        <f t="shared" si="103"/>
        <v>6459</v>
      </c>
      <c r="Q6463">
        <v>331.91666666666669</v>
      </c>
      <c r="R6463">
        <v>49.74198580188731</v>
      </c>
      <c r="S6463">
        <v>201.08333333333334</v>
      </c>
      <c r="T6463">
        <v>46.050285426681015</v>
      </c>
      <c r="U6463">
        <v>0.21709299584190134</v>
      </c>
    </row>
    <row r="6464" spans="16:21" x14ac:dyDescent="0.3">
      <c r="P6464">
        <f t="shared" si="103"/>
        <v>6460</v>
      </c>
      <c r="Q6464">
        <v>340.75</v>
      </c>
      <c r="R6464">
        <v>52.915240973397516</v>
      </c>
      <c r="S6464">
        <v>190.08333333333334</v>
      </c>
      <c r="T6464">
        <v>46.345458409120489</v>
      </c>
      <c r="U6464">
        <v>0.16989981326844511</v>
      </c>
    </row>
    <row r="6465" spans="16:21" x14ac:dyDescent="0.3">
      <c r="P6465">
        <f t="shared" si="103"/>
        <v>6461</v>
      </c>
      <c r="Q6465">
        <v>312.33333333333331</v>
      </c>
      <c r="R6465">
        <v>53.855586919318306</v>
      </c>
      <c r="S6465">
        <v>175</v>
      </c>
      <c r="T6465">
        <v>30.951575081084322</v>
      </c>
      <c r="U6465">
        <v>0.41944653245471791</v>
      </c>
    </row>
    <row r="6466" spans="16:21" x14ac:dyDescent="0.3">
      <c r="P6466">
        <f t="shared" si="103"/>
        <v>6462</v>
      </c>
      <c r="Q6466">
        <v>335.25</v>
      </c>
      <c r="R6466">
        <v>38.395371406649339</v>
      </c>
      <c r="S6466">
        <v>177.25</v>
      </c>
      <c r="T6466">
        <v>41.700501414033603</v>
      </c>
      <c r="U6466">
        <v>-0.18548255285977366</v>
      </c>
    </row>
    <row r="6467" spans="16:21" x14ac:dyDescent="0.3">
      <c r="P6467">
        <f t="shared" si="103"/>
        <v>6463</v>
      </c>
      <c r="Q6467">
        <v>313.41666666666669</v>
      </c>
      <c r="R6467">
        <v>51.89580178033912</v>
      </c>
      <c r="S6467">
        <v>181.75</v>
      </c>
      <c r="T6467">
        <v>45.441520861232384</v>
      </c>
      <c r="U6467">
        <v>0.83391910566957972</v>
      </c>
    </row>
    <row r="6468" spans="16:21" x14ac:dyDescent="0.3">
      <c r="P6468">
        <f t="shared" si="103"/>
        <v>6464</v>
      </c>
      <c r="Q6468">
        <v>310.25</v>
      </c>
      <c r="R6468">
        <v>57.807085127249678</v>
      </c>
      <c r="S6468">
        <v>206</v>
      </c>
      <c r="T6468">
        <v>33.24837658374534</v>
      </c>
      <c r="U6468">
        <v>0.37730745912174096</v>
      </c>
    </row>
    <row r="6469" spans="16:21" x14ac:dyDescent="0.3">
      <c r="P6469">
        <f t="shared" si="103"/>
        <v>6465</v>
      </c>
      <c r="Q6469">
        <v>317.75</v>
      </c>
      <c r="R6469">
        <v>37.750677296753715</v>
      </c>
      <c r="S6469">
        <v>199.58333333333334</v>
      </c>
      <c r="T6469">
        <v>38.108596819026978</v>
      </c>
      <c r="U6469">
        <v>0.11891086370641421</v>
      </c>
    </row>
    <row r="6470" spans="16:21" x14ac:dyDescent="0.3">
      <c r="P6470">
        <f t="shared" ref="P6470:P6533" si="104">P6469+1</f>
        <v>6466</v>
      </c>
      <c r="Q6470">
        <v>311.41666666666669</v>
      </c>
      <c r="R6470">
        <v>51.387048834105997</v>
      </c>
      <c r="S6470">
        <v>210.5</v>
      </c>
      <c r="T6470">
        <v>30.568849266116406</v>
      </c>
      <c r="U6470">
        <v>-0.10923492325346831</v>
      </c>
    </row>
    <row r="6471" spans="16:21" x14ac:dyDescent="0.3">
      <c r="P6471">
        <f t="shared" si="104"/>
        <v>6467</v>
      </c>
      <c r="Q6471">
        <v>325.91666666666669</v>
      </c>
      <c r="R6471">
        <v>59.463446882530469</v>
      </c>
      <c r="S6471">
        <v>166.16666666666666</v>
      </c>
      <c r="T6471">
        <v>45.089473339800811</v>
      </c>
      <c r="U6471">
        <v>8.9281282638770831E-2</v>
      </c>
    </row>
    <row r="6472" spans="16:21" x14ac:dyDescent="0.3">
      <c r="P6472">
        <f t="shared" si="104"/>
        <v>6468</v>
      </c>
      <c r="Q6472">
        <v>311.33333333333331</v>
      </c>
      <c r="R6472">
        <v>50.985440583711338</v>
      </c>
      <c r="S6472">
        <v>183</v>
      </c>
      <c r="T6472">
        <v>48.630330976758643</v>
      </c>
      <c r="U6472">
        <v>0.45296172915391841</v>
      </c>
    </row>
    <row r="6473" spans="16:21" x14ac:dyDescent="0.3">
      <c r="P6473">
        <f t="shared" si="104"/>
        <v>6469</v>
      </c>
      <c r="Q6473">
        <v>328.58333333333331</v>
      </c>
      <c r="R6473">
        <v>50.091658411598324</v>
      </c>
      <c r="S6473">
        <v>178.75</v>
      </c>
      <c r="T6473">
        <v>42.403098085785281</v>
      </c>
      <c r="U6473">
        <v>-0.54750898958206895</v>
      </c>
    </row>
    <row r="6474" spans="16:21" x14ac:dyDescent="0.3">
      <c r="P6474">
        <f t="shared" si="104"/>
        <v>6470</v>
      </c>
      <c r="Q6474">
        <v>319.5</v>
      </c>
      <c r="R6474">
        <v>49.166692347194115</v>
      </c>
      <c r="S6474">
        <v>177.58333333333334</v>
      </c>
      <c r="T6474">
        <v>37.286259553824294</v>
      </c>
      <c r="U6474">
        <v>-0.1465114269878979</v>
      </c>
    </row>
    <row r="6475" spans="16:21" x14ac:dyDescent="0.3">
      <c r="P6475">
        <f t="shared" si="104"/>
        <v>6471</v>
      </c>
      <c r="Q6475">
        <v>327.66666666666669</v>
      </c>
      <c r="R6475">
        <v>49.668598701490502</v>
      </c>
      <c r="S6475">
        <v>200.08333333333334</v>
      </c>
      <c r="T6475">
        <v>34.217109843769798</v>
      </c>
      <c r="U6475">
        <v>-2.4962545207888574E-2</v>
      </c>
    </row>
    <row r="6476" spans="16:21" x14ac:dyDescent="0.3">
      <c r="P6476">
        <f t="shared" si="104"/>
        <v>6472</v>
      </c>
      <c r="Q6476">
        <v>304</v>
      </c>
      <c r="R6476">
        <v>40.747559882324687</v>
      </c>
      <c r="S6476">
        <v>170.08333333333334</v>
      </c>
      <c r="T6476">
        <v>47.38518819848732</v>
      </c>
      <c r="U6476">
        <v>-7.1518907583633662E-2</v>
      </c>
    </row>
    <row r="6477" spans="16:21" x14ac:dyDescent="0.3">
      <c r="P6477">
        <f t="shared" si="104"/>
        <v>6473</v>
      </c>
      <c r="Q6477">
        <v>325.66666666666669</v>
      </c>
      <c r="R6477">
        <v>47.411800091103849</v>
      </c>
      <c r="S6477">
        <v>176.66666666666666</v>
      </c>
      <c r="T6477">
        <v>29.07148973051634</v>
      </c>
      <c r="U6477">
        <v>-1.4730148700985157E-2</v>
      </c>
    </row>
    <row r="6478" spans="16:21" x14ac:dyDescent="0.3">
      <c r="P6478">
        <f t="shared" si="104"/>
        <v>6474</v>
      </c>
      <c r="Q6478">
        <v>306</v>
      </c>
      <c r="R6478">
        <v>46.826565886548551</v>
      </c>
      <c r="S6478">
        <v>180.75</v>
      </c>
      <c r="T6478">
        <v>52.532457499236514</v>
      </c>
      <c r="U6478">
        <v>-0.58058187405178807</v>
      </c>
    </row>
    <row r="6479" spans="16:21" x14ac:dyDescent="0.3">
      <c r="P6479">
        <f t="shared" si="104"/>
        <v>6475</v>
      </c>
      <c r="Q6479">
        <v>319.83333333333331</v>
      </c>
      <c r="R6479">
        <v>44.007919397501361</v>
      </c>
      <c r="S6479">
        <v>196.25</v>
      </c>
      <c r="T6479">
        <v>45.347396437241727</v>
      </c>
      <c r="U6479">
        <v>0.12848434791994368</v>
      </c>
    </row>
    <row r="6480" spans="16:21" x14ac:dyDescent="0.3">
      <c r="P6480">
        <f t="shared" si="104"/>
        <v>6476</v>
      </c>
      <c r="Q6480">
        <v>324.41666666666669</v>
      </c>
      <c r="R6480">
        <v>58.038323284679556</v>
      </c>
      <c r="S6480">
        <v>194.75</v>
      </c>
      <c r="T6480">
        <v>55.584701950348631</v>
      </c>
      <c r="U6480">
        <v>-0.53763445532227483</v>
      </c>
    </row>
    <row r="6481" spans="16:21" x14ac:dyDescent="0.3">
      <c r="P6481">
        <f t="shared" si="104"/>
        <v>6477</v>
      </c>
      <c r="Q6481">
        <v>334.16666666666669</v>
      </c>
      <c r="R6481">
        <v>35.38318381618172</v>
      </c>
      <c r="S6481">
        <v>187.83333333333334</v>
      </c>
      <c r="T6481">
        <v>40.916396654049542</v>
      </c>
      <c r="U6481">
        <v>-0.24286339605770715</v>
      </c>
    </row>
    <row r="6482" spans="16:21" x14ac:dyDescent="0.3">
      <c r="P6482">
        <f t="shared" si="104"/>
        <v>6478</v>
      </c>
      <c r="Q6482">
        <v>308.41666666666669</v>
      </c>
      <c r="R6482">
        <v>42.048583012193646</v>
      </c>
      <c r="S6482">
        <v>196.08333333333334</v>
      </c>
      <c r="T6482">
        <v>44.850171446582905</v>
      </c>
      <c r="U6482">
        <v>-0.43444330027033001</v>
      </c>
    </row>
    <row r="6483" spans="16:21" x14ac:dyDescent="0.3">
      <c r="P6483">
        <f t="shared" si="104"/>
        <v>6479</v>
      </c>
      <c r="Q6483">
        <v>319.75</v>
      </c>
      <c r="R6483">
        <v>47.088166820820859</v>
      </c>
      <c r="S6483">
        <v>192.33333333333334</v>
      </c>
      <c r="T6483">
        <v>44.68136347991458</v>
      </c>
      <c r="U6483">
        <v>-0.17404380762668561</v>
      </c>
    </row>
    <row r="6484" spans="16:21" x14ac:dyDescent="0.3">
      <c r="P6484">
        <f t="shared" si="104"/>
        <v>6480</v>
      </c>
      <c r="Q6484">
        <v>304.33333333333331</v>
      </c>
      <c r="R6484">
        <v>58.328744408245505</v>
      </c>
      <c r="S6484">
        <v>203.33333333333334</v>
      </c>
      <c r="T6484">
        <v>42.925587481198932</v>
      </c>
      <c r="U6484">
        <v>-6.329783755930081E-3</v>
      </c>
    </row>
    <row r="6485" spans="16:21" x14ac:dyDescent="0.3">
      <c r="P6485">
        <f t="shared" si="104"/>
        <v>6481</v>
      </c>
      <c r="Q6485">
        <v>312.91666666666669</v>
      </c>
      <c r="R6485">
        <v>53.698583582696905</v>
      </c>
      <c r="S6485">
        <v>203.58333333333334</v>
      </c>
      <c r="T6485">
        <v>36.684052352073905</v>
      </c>
      <c r="U6485">
        <v>0.6217993914828398</v>
      </c>
    </row>
    <row r="6486" spans="16:21" x14ac:dyDescent="0.3">
      <c r="P6486">
        <f t="shared" si="104"/>
        <v>6482</v>
      </c>
      <c r="Q6486">
        <v>315.83333333333331</v>
      </c>
      <c r="R6486">
        <v>46.888326388506968</v>
      </c>
      <c r="S6486">
        <v>197.66666666666666</v>
      </c>
      <c r="T6486">
        <v>43.233684959201859</v>
      </c>
      <c r="U6486">
        <v>-0.26941772077855991</v>
      </c>
    </row>
    <row r="6487" spans="16:21" x14ac:dyDescent="0.3">
      <c r="P6487">
        <f t="shared" si="104"/>
        <v>6483</v>
      </c>
      <c r="Q6487">
        <v>307</v>
      </c>
      <c r="R6487">
        <v>45.264877011973546</v>
      </c>
      <c r="S6487">
        <v>172.41666666666666</v>
      </c>
      <c r="T6487">
        <v>38.646317790804865</v>
      </c>
      <c r="U6487">
        <v>-0.2030918073186716</v>
      </c>
    </row>
    <row r="6488" spans="16:21" x14ac:dyDescent="0.3">
      <c r="P6488">
        <f t="shared" si="104"/>
        <v>6484</v>
      </c>
      <c r="Q6488">
        <v>335.75</v>
      </c>
      <c r="R6488">
        <v>23.787410726914125</v>
      </c>
      <c r="S6488">
        <v>200.75</v>
      </c>
      <c r="T6488">
        <v>49.234365307909954</v>
      </c>
      <c r="U6488">
        <v>0.36189897857852016</v>
      </c>
    </row>
    <row r="6489" spans="16:21" x14ac:dyDescent="0.3">
      <c r="P6489">
        <f t="shared" si="104"/>
        <v>6485</v>
      </c>
      <c r="Q6489">
        <v>337.5</v>
      </c>
      <c r="R6489">
        <v>42.182503912921483</v>
      </c>
      <c r="S6489">
        <v>172.66666666666666</v>
      </c>
      <c r="T6489">
        <v>40.569431692824949</v>
      </c>
      <c r="U6489">
        <v>-0.50800757842438671</v>
      </c>
    </row>
    <row r="6490" spans="16:21" x14ac:dyDescent="0.3">
      <c r="P6490">
        <f t="shared" si="104"/>
        <v>6486</v>
      </c>
      <c r="Q6490">
        <v>302.66666666666669</v>
      </c>
      <c r="R6490">
        <v>40.861925672892326</v>
      </c>
      <c r="S6490">
        <v>184.25</v>
      </c>
      <c r="T6490">
        <v>39.614333953071259</v>
      </c>
      <c r="U6490">
        <v>0.1074924744586961</v>
      </c>
    </row>
    <row r="6491" spans="16:21" x14ac:dyDescent="0.3">
      <c r="P6491">
        <f t="shared" si="104"/>
        <v>6487</v>
      </c>
      <c r="Q6491">
        <v>286.83333333333331</v>
      </c>
      <c r="R6491">
        <v>35.324041088016465</v>
      </c>
      <c r="S6491">
        <v>174.25</v>
      </c>
      <c r="T6491">
        <v>47.230816211452456</v>
      </c>
      <c r="U6491">
        <v>0.26086767632509156</v>
      </c>
    </row>
    <row r="6492" spans="16:21" x14ac:dyDescent="0.3">
      <c r="P6492">
        <f t="shared" si="104"/>
        <v>6488</v>
      </c>
      <c r="Q6492">
        <v>322.91666666666669</v>
      </c>
      <c r="R6492">
        <v>38.486026586596978</v>
      </c>
      <c r="S6492">
        <v>186</v>
      </c>
      <c r="T6492">
        <v>45.700606719664613</v>
      </c>
      <c r="U6492">
        <v>-0.13040658559690199</v>
      </c>
    </row>
    <row r="6493" spans="16:21" x14ac:dyDescent="0.3">
      <c r="P6493">
        <f t="shared" si="104"/>
        <v>6489</v>
      </c>
      <c r="Q6493">
        <v>338.16666666666669</v>
      </c>
      <c r="R6493">
        <v>32.954054332808532</v>
      </c>
      <c r="S6493">
        <v>183.25</v>
      </c>
      <c r="T6493">
        <v>47.092027891237507</v>
      </c>
      <c r="U6493">
        <v>-0.4172376846916625</v>
      </c>
    </row>
    <row r="6494" spans="16:21" x14ac:dyDescent="0.3">
      <c r="P6494">
        <f t="shared" si="104"/>
        <v>6490</v>
      </c>
      <c r="Q6494">
        <v>312.25</v>
      </c>
      <c r="R6494">
        <v>55.200666992017737</v>
      </c>
      <c r="S6494">
        <v>175.58333333333334</v>
      </c>
      <c r="T6494">
        <v>30.467444125084619</v>
      </c>
      <c r="U6494">
        <v>-0.12782394009444784</v>
      </c>
    </row>
    <row r="6495" spans="16:21" x14ac:dyDescent="0.3">
      <c r="P6495">
        <f t="shared" si="104"/>
        <v>6491</v>
      </c>
      <c r="Q6495">
        <v>337</v>
      </c>
      <c r="R6495">
        <v>48.926661257622946</v>
      </c>
      <c r="S6495">
        <v>169.66666666666666</v>
      </c>
      <c r="T6495">
        <v>58.839277749311371</v>
      </c>
      <c r="U6495">
        <v>-0.32478704439416589</v>
      </c>
    </row>
    <row r="6496" spans="16:21" x14ac:dyDescent="0.3">
      <c r="P6496">
        <f t="shared" si="104"/>
        <v>6492</v>
      </c>
      <c r="Q6496">
        <v>324.16666666666669</v>
      </c>
      <c r="R6496">
        <v>48.686069191641877</v>
      </c>
      <c r="S6496">
        <v>185</v>
      </c>
      <c r="T6496">
        <v>42.34919769552365</v>
      </c>
      <c r="U6496">
        <v>4.4356308623108999E-2</v>
      </c>
    </row>
    <row r="6497" spans="16:21" x14ac:dyDescent="0.3">
      <c r="P6497">
        <f t="shared" si="104"/>
        <v>6493</v>
      </c>
      <c r="Q6497">
        <v>298.83333333333331</v>
      </c>
      <c r="R6497">
        <v>43.59489822806286</v>
      </c>
      <c r="S6497">
        <v>170.33333333333334</v>
      </c>
      <c r="T6497">
        <v>38.17503547258778</v>
      </c>
      <c r="U6497">
        <v>0.23301244269131327</v>
      </c>
    </row>
    <row r="6498" spans="16:21" x14ac:dyDescent="0.3">
      <c r="P6498">
        <f t="shared" si="104"/>
        <v>6494</v>
      </c>
      <c r="Q6498">
        <v>318.16666666666669</v>
      </c>
      <c r="R6498">
        <v>51.708682818148496</v>
      </c>
      <c r="S6498">
        <v>194.33333333333334</v>
      </c>
      <c r="T6498">
        <v>45.477933376995331</v>
      </c>
      <c r="U6498">
        <v>-0.28822364203432399</v>
      </c>
    </row>
    <row r="6499" spans="16:21" x14ac:dyDescent="0.3">
      <c r="P6499">
        <f t="shared" si="104"/>
        <v>6495</v>
      </c>
      <c r="Q6499">
        <v>328.08333333333331</v>
      </c>
      <c r="R6499">
        <v>43.889237308424015</v>
      </c>
      <c r="S6499">
        <v>194</v>
      </c>
      <c r="T6499">
        <v>42.565457613165414</v>
      </c>
      <c r="U6499">
        <v>0.45392124705745546</v>
      </c>
    </row>
    <row r="6500" spans="16:21" x14ac:dyDescent="0.3">
      <c r="P6500">
        <f t="shared" si="104"/>
        <v>6496</v>
      </c>
      <c r="Q6500">
        <v>337.25</v>
      </c>
      <c r="R6500">
        <v>51.872439695853906</v>
      </c>
      <c r="S6500">
        <v>173.5</v>
      </c>
      <c r="T6500">
        <v>33.808283008753932</v>
      </c>
      <c r="U6500">
        <v>0.12816924482064893</v>
      </c>
    </row>
    <row r="6501" spans="16:21" x14ac:dyDescent="0.3">
      <c r="P6501">
        <f t="shared" si="104"/>
        <v>6497</v>
      </c>
      <c r="Q6501">
        <v>320.25</v>
      </c>
      <c r="R6501">
        <v>58.076947390352899</v>
      </c>
      <c r="S6501">
        <v>194.83333333333334</v>
      </c>
      <c r="T6501">
        <v>46.534119121610587</v>
      </c>
      <c r="U6501">
        <v>0.39832609232639088</v>
      </c>
    </row>
    <row r="6502" spans="16:21" x14ac:dyDescent="0.3">
      <c r="P6502">
        <f t="shared" si="104"/>
        <v>6498</v>
      </c>
      <c r="Q6502">
        <v>323.91666666666669</v>
      </c>
      <c r="R6502">
        <v>52.993067013668487</v>
      </c>
      <c r="S6502">
        <v>184.75</v>
      </c>
      <c r="T6502">
        <v>41.815884324239533</v>
      </c>
      <c r="U6502">
        <v>-0.49694423219361328</v>
      </c>
    </row>
    <row r="6503" spans="16:21" x14ac:dyDescent="0.3">
      <c r="P6503">
        <f t="shared" si="104"/>
        <v>6499</v>
      </c>
      <c r="Q6503">
        <v>327.66666666666669</v>
      </c>
      <c r="R6503">
        <v>45.465937966256917</v>
      </c>
      <c r="S6503">
        <v>186</v>
      </c>
      <c r="T6503">
        <v>44.788391353117383</v>
      </c>
      <c r="U6503">
        <v>-3.3928861563412563E-3</v>
      </c>
    </row>
    <row r="6504" spans="16:21" x14ac:dyDescent="0.3">
      <c r="P6504">
        <f t="shared" si="104"/>
        <v>6500</v>
      </c>
      <c r="Q6504">
        <v>322.33333333333331</v>
      </c>
      <c r="R6504">
        <v>46.065829049965153</v>
      </c>
      <c r="S6504">
        <v>185.58333333333334</v>
      </c>
      <c r="T6504">
        <v>52.709251099926981</v>
      </c>
      <c r="U6504">
        <v>5.9592787270865061E-2</v>
      </c>
    </row>
    <row r="6505" spans="16:21" x14ac:dyDescent="0.3">
      <c r="P6505">
        <f t="shared" si="104"/>
        <v>6501</v>
      </c>
      <c r="Q6505">
        <v>309.58333333333331</v>
      </c>
      <c r="R6505">
        <v>45.261780652983539</v>
      </c>
      <c r="S6505">
        <v>203.16666666666666</v>
      </c>
      <c r="T6505">
        <v>43.169503826266784</v>
      </c>
      <c r="U6505">
        <v>0.23146064432930916</v>
      </c>
    </row>
    <row r="6506" spans="16:21" x14ac:dyDescent="0.3">
      <c r="P6506">
        <f t="shared" si="104"/>
        <v>6502</v>
      </c>
      <c r="Q6506">
        <v>312.58333333333331</v>
      </c>
      <c r="R6506">
        <v>46.759458612103039</v>
      </c>
      <c r="S6506">
        <v>185.83333333333334</v>
      </c>
      <c r="T6506">
        <v>39.620548693675111</v>
      </c>
      <c r="U6506">
        <v>0.29874723052848989</v>
      </c>
    </row>
    <row r="6507" spans="16:21" x14ac:dyDescent="0.3">
      <c r="P6507">
        <f t="shared" si="104"/>
        <v>6503</v>
      </c>
      <c r="Q6507">
        <v>338.33333333333331</v>
      </c>
      <c r="R6507">
        <v>47.831775922275718</v>
      </c>
      <c r="S6507">
        <v>181.16666666666666</v>
      </c>
      <c r="T6507">
        <v>45.670426741906851</v>
      </c>
      <c r="U6507">
        <v>8.7739471570200137E-2</v>
      </c>
    </row>
    <row r="6508" spans="16:21" x14ac:dyDescent="0.3">
      <c r="P6508">
        <f t="shared" si="104"/>
        <v>6504</v>
      </c>
      <c r="Q6508">
        <v>317.16666666666669</v>
      </c>
      <c r="R6508">
        <v>56.656594470279487</v>
      </c>
      <c r="S6508">
        <v>185.75</v>
      </c>
      <c r="T6508">
        <v>39.598266720561483</v>
      </c>
      <c r="U6508">
        <v>-0.18702489831345176</v>
      </c>
    </row>
    <row r="6509" spans="16:21" x14ac:dyDescent="0.3">
      <c r="P6509">
        <f t="shared" si="104"/>
        <v>6505</v>
      </c>
      <c r="Q6509">
        <v>323.33333333333331</v>
      </c>
      <c r="R6509">
        <v>47.484606756167686</v>
      </c>
      <c r="S6509">
        <v>176.75</v>
      </c>
      <c r="T6509">
        <v>45.897365739421062</v>
      </c>
      <c r="U6509">
        <v>5.1181295167926813E-2</v>
      </c>
    </row>
    <row r="6510" spans="16:21" x14ac:dyDescent="0.3">
      <c r="P6510">
        <f t="shared" si="104"/>
        <v>6506</v>
      </c>
      <c r="Q6510">
        <v>317.08333333333331</v>
      </c>
      <c r="R6510">
        <v>43.758548948298241</v>
      </c>
      <c r="S6510">
        <v>162.08333333333334</v>
      </c>
      <c r="T6510">
        <v>30.170600781475223</v>
      </c>
      <c r="U6510">
        <v>0.43167106733801086</v>
      </c>
    </row>
    <row r="6511" spans="16:21" x14ac:dyDescent="0.3">
      <c r="P6511">
        <f t="shared" si="104"/>
        <v>6507</v>
      </c>
      <c r="Q6511">
        <v>318.5</v>
      </c>
      <c r="R6511">
        <v>45.592064700300241</v>
      </c>
      <c r="S6511">
        <v>196.08333333333334</v>
      </c>
      <c r="T6511">
        <v>44.120616358781632</v>
      </c>
      <c r="U6511">
        <v>-4.6571956145539516E-2</v>
      </c>
    </row>
    <row r="6512" spans="16:21" x14ac:dyDescent="0.3">
      <c r="P6512">
        <f t="shared" si="104"/>
        <v>6508</v>
      </c>
      <c r="Q6512">
        <v>296.5</v>
      </c>
      <c r="R6512">
        <v>35.199431813596085</v>
      </c>
      <c r="S6512">
        <v>186.41666666666666</v>
      </c>
      <c r="T6512">
        <v>42.944908330501221</v>
      </c>
      <c r="U6512">
        <v>4.3751503230954364E-2</v>
      </c>
    </row>
    <row r="6513" spans="16:21" x14ac:dyDescent="0.3">
      <c r="P6513">
        <f t="shared" si="104"/>
        <v>6509</v>
      </c>
      <c r="Q6513">
        <v>330.25</v>
      </c>
      <c r="R6513">
        <v>41.982951085151001</v>
      </c>
      <c r="S6513">
        <v>191.91666666666666</v>
      </c>
      <c r="T6513">
        <v>46.798326180893859</v>
      </c>
      <c r="U6513">
        <v>0.37868919947972945</v>
      </c>
    </row>
    <row r="6514" spans="16:21" x14ac:dyDescent="0.3">
      <c r="P6514">
        <f t="shared" si="104"/>
        <v>6510</v>
      </c>
      <c r="Q6514">
        <v>315.75</v>
      </c>
      <c r="R6514">
        <v>50.348106401152947</v>
      </c>
      <c r="S6514">
        <v>173.91666666666666</v>
      </c>
      <c r="T6514">
        <v>32.407794610481496</v>
      </c>
      <c r="U6514">
        <v>-4.359724457750032E-3</v>
      </c>
    </row>
    <row r="6515" spans="16:21" x14ac:dyDescent="0.3">
      <c r="P6515">
        <f t="shared" si="104"/>
        <v>6511</v>
      </c>
      <c r="Q6515">
        <v>315.5</v>
      </c>
      <c r="R6515">
        <v>39.322674467445971</v>
      </c>
      <c r="S6515">
        <v>185.5</v>
      </c>
      <c r="T6515">
        <v>48.59573494192113</v>
      </c>
      <c r="U6515">
        <v>-0.29600300432664117</v>
      </c>
    </row>
    <row r="6516" spans="16:21" x14ac:dyDescent="0.3">
      <c r="P6516">
        <f t="shared" si="104"/>
        <v>6512</v>
      </c>
      <c r="Q6516">
        <v>311.66666666666669</v>
      </c>
      <c r="R6516">
        <v>37.558035899206281</v>
      </c>
      <c r="S6516">
        <v>171.5</v>
      </c>
      <c r="T6516">
        <v>43.221417249911056</v>
      </c>
      <c r="U6516">
        <v>-0.20379217021905222</v>
      </c>
    </row>
    <row r="6517" spans="16:21" x14ac:dyDescent="0.3">
      <c r="P6517">
        <f t="shared" si="104"/>
        <v>6513</v>
      </c>
      <c r="Q6517">
        <v>319.41666666666669</v>
      </c>
      <c r="R6517">
        <v>47.165970655535062</v>
      </c>
      <c r="S6517">
        <v>183.83333333333334</v>
      </c>
      <c r="T6517">
        <v>40.070014482229254</v>
      </c>
      <c r="U6517">
        <v>-0.31786303582963843</v>
      </c>
    </row>
    <row r="6518" spans="16:21" x14ac:dyDescent="0.3">
      <c r="P6518">
        <f t="shared" si="104"/>
        <v>6514</v>
      </c>
      <c r="Q6518">
        <v>309.91666666666669</v>
      </c>
      <c r="R6518">
        <v>51.254194211229496</v>
      </c>
      <c r="S6518">
        <v>189.83333333333334</v>
      </c>
      <c r="T6518">
        <v>43.055637015237394</v>
      </c>
      <c r="U6518">
        <v>-4.9812008321347405E-2</v>
      </c>
    </row>
    <row r="6519" spans="16:21" x14ac:dyDescent="0.3">
      <c r="P6519">
        <f t="shared" si="104"/>
        <v>6515</v>
      </c>
      <c r="Q6519">
        <v>292</v>
      </c>
      <c r="R6519">
        <v>45.059556548679396</v>
      </c>
      <c r="S6519">
        <v>194.16666666666666</v>
      </c>
      <c r="T6519">
        <v>39.182169723516154</v>
      </c>
      <c r="U6519">
        <v>-4.5827052650986803E-3</v>
      </c>
    </row>
    <row r="6520" spans="16:21" x14ac:dyDescent="0.3">
      <c r="P6520">
        <f t="shared" si="104"/>
        <v>6516</v>
      </c>
      <c r="Q6520">
        <v>334.75</v>
      </c>
      <c r="R6520">
        <v>35.980108140723836</v>
      </c>
      <c r="S6520">
        <v>187.83333333333334</v>
      </c>
      <c r="T6520">
        <v>55.18371520876812</v>
      </c>
      <c r="U6520">
        <v>-0.14076944948014447</v>
      </c>
    </row>
    <row r="6521" spans="16:21" x14ac:dyDescent="0.3">
      <c r="P6521">
        <f t="shared" si="104"/>
        <v>6517</v>
      </c>
      <c r="Q6521">
        <v>333.75</v>
      </c>
      <c r="R6521">
        <v>39.561517114029336</v>
      </c>
      <c r="S6521">
        <v>179.08333333333334</v>
      </c>
      <c r="T6521">
        <v>38.220552142278216</v>
      </c>
      <c r="U6521">
        <v>-4.6098968216485452E-2</v>
      </c>
    </row>
    <row r="6522" spans="16:21" x14ac:dyDescent="0.3">
      <c r="P6522">
        <f t="shared" si="104"/>
        <v>6518</v>
      </c>
      <c r="Q6522">
        <v>341.25</v>
      </c>
      <c r="R6522">
        <v>51.118623185328815</v>
      </c>
      <c r="S6522">
        <v>165.08333333333334</v>
      </c>
      <c r="T6522">
        <v>42.592057162496097</v>
      </c>
      <c r="U6522">
        <v>0.3415801863009873</v>
      </c>
    </row>
    <row r="6523" spans="16:21" x14ac:dyDescent="0.3">
      <c r="P6523">
        <f t="shared" si="104"/>
        <v>6519</v>
      </c>
      <c r="Q6523">
        <v>336.83333333333331</v>
      </c>
      <c r="R6523">
        <v>38.292732121557222</v>
      </c>
      <c r="S6523">
        <v>222.16666666666666</v>
      </c>
      <c r="T6523">
        <v>29.116797193164555</v>
      </c>
      <c r="U6523">
        <v>-0.42232731534920109</v>
      </c>
    </row>
    <row r="6524" spans="16:21" x14ac:dyDescent="0.3">
      <c r="P6524">
        <f t="shared" si="104"/>
        <v>6520</v>
      </c>
      <c r="Q6524">
        <v>328.91666666666669</v>
      </c>
      <c r="R6524">
        <v>55.987755696034064</v>
      </c>
      <c r="S6524">
        <v>185.08333333333334</v>
      </c>
      <c r="T6524">
        <v>46.429728590308372</v>
      </c>
      <c r="U6524">
        <v>-0.31205054687086914</v>
      </c>
    </row>
    <row r="6525" spans="16:21" x14ac:dyDescent="0.3">
      <c r="P6525">
        <f t="shared" si="104"/>
        <v>6521</v>
      </c>
      <c r="Q6525">
        <v>321.08333333333331</v>
      </c>
      <c r="R6525">
        <v>60.486600068765604</v>
      </c>
      <c r="S6525">
        <v>182.08333333333334</v>
      </c>
      <c r="T6525">
        <v>47.828212163825235</v>
      </c>
      <c r="U6525">
        <v>-0.48751739246435</v>
      </c>
    </row>
    <row r="6526" spans="16:21" x14ac:dyDescent="0.3">
      <c r="P6526">
        <f t="shared" si="104"/>
        <v>6522</v>
      </c>
      <c r="Q6526">
        <v>320.16666666666669</v>
      </c>
      <c r="R6526">
        <v>51.764911480713145</v>
      </c>
      <c r="S6526">
        <v>162.66666666666666</v>
      </c>
      <c r="T6526">
        <v>37.429529745505739</v>
      </c>
      <c r="U6526">
        <v>-0.10661774863836709</v>
      </c>
    </row>
    <row r="6527" spans="16:21" x14ac:dyDescent="0.3">
      <c r="P6527">
        <f t="shared" si="104"/>
        <v>6523</v>
      </c>
      <c r="Q6527">
        <v>335.83333333333331</v>
      </c>
      <c r="R6527">
        <v>50.237315600934387</v>
      </c>
      <c r="S6527">
        <v>195.5</v>
      </c>
      <c r="T6527">
        <v>27.632326260115242</v>
      </c>
      <c r="U6527">
        <v>0.4945018400569286</v>
      </c>
    </row>
    <row r="6528" spans="16:21" x14ac:dyDescent="0.3">
      <c r="P6528">
        <f t="shared" si="104"/>
        <v>6524</v>
      </c>
      <c r="Q6528">
        <v>324.33333333333331</v>
      </c>
      <c r="R6528">
        <v>52.669351676858653</v>
      </c>
      <c r="S6528">
        <v>176.58333333333334</v>
      </c>
      <c r="T6528">
        <v>38.866808305786954</v>
      </c>
      <c r="U6528">
        <v>0.37022257826451421</v>
      </c>
    </row>
    <row r="6529" spans="16:21" x14ac:dyDescent="0.3">
      <c r="P6529">
        <f t="shared" si="104"/>
        <v>6525</v>
      </c>
      <c r="Q6529">
        <v>318.66666666666669</v>
      </c>
      <c r="R6529">
        <v>46.468627409611962</v>
      </c>
      <c r="S6529">
        <v>174.75</v>
      </c>
      <c r="T6529">
        <v>31.215162399647443</v>
      </c>
      <c r="U6529">
        <v>0.38562820132442094</v>
      </c>
    </row>
    <row r="6530" spans="16:21" x14ac:dyDescent="0.3">
      <c r="P6530">
        <f t="shared" si="104"/>
        <v>6526</v>
      </c>
      <c r="Q6530">
        <v>312.25</v>
      </c>
      <c r="R6530">
        <v>49.13270527126231</v>
      </c>
      <c r="S6530">
        <v>152.83333333333334</v>
      </c>
      <c r="T6530">
        <v>33.121905229932167</v>
      </c>
      <c r="U6530">
        <v>0.22230530999754011</v>
      </c>
    </row>
    <row r="6531" spans="16:21" x14ac:dyDescent="0.3">
      <c r="P6531">
        <f t="shared" si="104"/>
        <v>6527</v>
      </c>
      <c r="Q6531">
        <v>320.41666666666669</v>
      </c>
      <c r="R6531">
        <v>43.418593280117328</v>
      </c>
      <c r="S6531">
        <v>161.91666666666666</v>
      </c>
      <c r="T6531">
        <v>44.19884476757148</v>
      </c>
      <c r="U6531">
        <v>-0.48151545236542165</v>
      </c>
    </row>
    <row r="6532" spans="16:21" x14ac:dyDescent="0.3">
      <c r="P6532">
        <f t="shared" si="104"/>
        <v>6528</v>
      </c>
      <c r="Q6532">
        <v>331.91666666666669</v>
      </c>
      <c r="R6532">
        <v>49.880690986927398</v>
      </c>
      <c r="S6532">
        <v>206.91666666666666</v>
      </c>
      <c r="T6532">
        <v>45.305946495783417</v>
      </c>
      <c r="U6532">
        <v>0.45029976000701116</v>
      </c>
    </row>
    <row r="6533" spans="16:21" x14ac:dyDescent="0.3">
      <c r="P6533">
        <f t="shared" si="104"/>
        <v>6529</v>
      </c>
      <c r="Q6533">
        <v>293</v>
      </c>
      <c r="R6533">
        <v>41.610750359186575</v>
      </c>
      <c r="S6533">
        <v>184.25</v>
      </c>
      <c r="T6533">
        <v>29.033288104894666</v>
      </c>
      <c r="U6533">
        <v>-0.37700166613952418</v>
      </c>
    </row>
    <row r="6534" spans="16:21" x14ac:dyDescent="0.3">
      <c r="P6534">
        <f t="shared" ref="P6534:P6597" si="105">P6533+1</f>
        <v>6530</v>
      </c>
      <c r="Q6534">
        <v>315.25</v>
      </c>
      <c r="R6534">
        <v>41.160716046426423</v>
      </c>
      <c r="S6534">
        <v>190</v>
      </c>
      <c r="T6534">
        <v>40.454239018246959</v>
      </c>
      <c r="U6534">
        <v>-0.63778978522153384</v>
      </c>
    </row>
    <row r="6535" spans="16:21" x14ac:dyDescent="0.3">
      <c r="P6535">
        <f t="shared" si="105"/>
        <v>6531</v>
      </c>
      <c r="Q6535">
        <v>292.08333333333331</v>
      </c>
      <c r="R6535">
        <v>46.806095821597879</v>
      </c>
      <c r="S6535">
        <v>196.33333333333334</v>
      </c>
      <c r="T6535">
        <v>41.796766585104386</v>
      </c>
      <c r="U6535">
        <v>-0.65448320521684811</v>
      </c>
    </row>
    <row r="6536" spans="16:21" x14ac:dyDescent="0.3">
      <c r="P6536">
        <f t="shared" si="105"/>
        <v>6532</v>
      </c>
      <c r="Q6536">
        <v>300.25</v>
      </c>
      <c r="R6536">
        <v>41.796313452047634</v>
      </c>
      <c r="S6536">
        <v>176.75</v>
      </c>
      <c r="T6536">
        <v>49.343185953077658</v>
      </c>
      <c r="U6536">
        <v>4.4465757769268935E-2</v>
      </c>
    </row>
    <row r="6537" spans="16:21" x14ac:dyDescent="0.3">
      <c r="P6537">
        <f t="shared" si="105"/>
        <v>6533</v>
      </c>
      <c r="Q6537">
        <v>339.33333333333331</v>
      </c>
      <c r="R6537">
        <v>50.19658324723882</v>
      </c>
      <c r="S6537">
        <v>181.91666666666666</v>
      </c>
      <c r="T6537">
        <v>27.923461407384629</v>
      </c>
      <c r="U6537">
        <v>0.31860437426678995</v>
      </c>
    </row>
    <row r="6538" spans="16:21" x14ac:dyDescent="0.3">
      <c r="P6538">
        <f t="shared" si="105"/>
        <v>6534</v>
      </c>
      <c r="Q6538">
        <v>312.5</v>
      </c>
      <c r="R6538">
        <v>44.520679566813769</v>
      </c>
      <c r="S6538">
        <v>207.08333333333334</v>
      </c>
      <c r="T6538">
        <v>39.757122479862517</v>
      </c>
      <c r="U6538">
        <v>0.29211374728614142</v>
      </c>
    </row>
    <row r="6539" spans="16:21" x14ac:dyDescent="0.3">
      <c r="P6539">
        <f t="shared" si="105"/>
        <v>6535</v>
      </c>
      <c r="Q6539">
        <v>307.75</v>
      </c>
      <c r="R6539">
        <v>51.237637089794205</v>
      </c>
      <c r="S6539">
        <v>186.25</v>
      </c>
      <c r="T6539">
        <v>49.287883445583809</v>
      </c>
      <c r="U6539">
        <v>0.47008853626058722</v>
      </c>
    </row>
    <row r="6540" spans="16:21" x14ac:dyDescent="0.3">
      <c r="P6540">
        <f t="shared" si="105"/>
        <v>6536</v>
      </c>
      <c r="Q6540">
        <v>333</v>
      </c>
      <c r="R6540">
        <v>44.509447413902016</v>
      </c>
      <c r="S6540">
        <v>177.66666666666666</v>
      </c>
      <c r="T6540">
        <v>44.14095878460553</v>
      </c>
      <c r="U6540">
        <v>-0.19984650342970567</v>
      </c>
    </row>
    <row r="6541" spans="16:21" x14ac:dyDescent="0.3">
      <c r="P6541">
        <f t="shared" si="105"/>
        <v>6537</v>
      </c>
      <c r="Q6541">
        <v>315.58333333333331</v>
      </c>
      <c r="R6541">
        <v>47.972451058978294</v>
      </c>
      <c r="S6541">
        <v>172.83333333333334</v>
      </c>
      <c r="T6541">
        <v>40.088160422506391</v>
      </c>
      <c r="U6541">
        <v>7.2475070615674278E-2</v>
      </c>
    </row>
    <row r="6542" spans="16:21" x14ac:dyDescent="0.3">
      <c r="P6542">
        <f t="shared" si="105"/>
        <v>6538</v>
      </c>
      <c r="Q6542">
        <v>329.66666666666669</v>
      </c>
      <c r="R6542">
        <v>40.59183378090939</v>
      </c>
      <c r="S6542">
        <v>168.16666666666666</v>
      </c>
      <c r="T6542">
        <v>35.644286379659128</v>
      </c>
      <c r="U6542">
        <v>-3.545801524824712E-2</v>
      </c>
    </row>
    <row r="6543" spans="16:21" x14ac:dyDescent="0.3">
      <c r="P6543">
        <f t="shared" si="105"/>
        <v>6539</v>
      </c>
      <c r="Q6543">
        <v>348</v>
      </c>
      <c r="R6543">
        <v>38.404545185551811</v>
      </c>
      <c r="S6543">
        <v>190.08333333333334</v>
      </c>
      <c r="T6543">
        <v>48.123814428529215</v>
      </c>
      <c r="U6543">
        <v>0.29542685626525561</v>
      </c>
    </row>
    <row r="6544" spans="16:21" x14ac:dyDescent="0.3">
      <c r="P6544">
        <f t="shared" si="105"/>
        <v>6540</v>
      </c>
      <c r="Q6544">
        <v>343.5</v>
      </c>
      <c r="R6544">
        <v>44.235937673097673</v>
      </c>
      <c r="S6544">
        <v>179.91666666666666</v>
      </c>
      <c r="T6544">
        <v>47.20065163905597</v>
      </c>
      <c r="U6544">
        <v>-0.16656060483572654</v>
      </c>
    </row>
    <row r="6545" spans="16:21" x14ac:dyDescent="0.3">
      <c r="P6545">
        <f t="shared" si="105"/>
        <v>6541</v>
      </c>
      <c r="Q6545">
        <v>353.5</v>
      </c>
      <c r="R6545">
        <v>40.639210801213331</v>
      </c>
      <c r="S6545">
        <v>169.16666666666666</v>
      </c>
      <c r="T6545">
        <v>39.634313263620321</v>
      </c>
      <c r="U6545">
        <v>0.45468452059579662</v>
      </c>
    </row>
    <row r="6546" spans="16:21" x14ac:dyDescent="0.3">
      <c r="P6546">
        <f t="shared" si="105"/>
        <v>6542</v>
      </c>
      <c r="Q6546">
        <v>316.58333333333331</v>
      </c>
      <c r="R6546">
        <v>35.176072273721346</v>
      </c>
      <c r="S6546">
        <v>192.75</v>
      </c>
      <c r="T6546">
        <v>46.725747233676792</v>
      </c>
      <c r="U6546">
        <v>-0.32634286968880266</v>
      </c>
    </row>
    <row r="6547" spans="16:21" x14ac:dyDescent="0.3">
      <c r="P6547">
        <f t="shared" si="105"/>
        <v>6543</v>
      </c>
      <c r="Q6547">
        <v>333.83333333333331</v>
      </c>
      <c r="R6547">
        <v>49.043270937432702</v>
      </c>
      <c r="S6547">
        <v>175.25</v>
      </c>
      <c r="T6547">
        <v>53.479180316013888</v>
      </c>
      <c r="U6547">
        <v>0.49886080491034412</v>
      </c>
    </row>
    <row r="6548" spans="16:21" x14ac:dyDescent="0.3">
      <c r="P6548">
        <f t="shared" si="105"/>
        <v>6544</v>
      </c>
      <c r="Q6548">
        <v>325.08333333333331</v>
      </c>
      <c r="R6548">
        <v>53.35891905224701</v>
      </c>
      <c r="S6548">
        <v>203.66666666666666</v>
      </c>
      <c r="T6548">
        <v>46.772822981908753</v>
      </c>
      <c r="U6548">
        <v>-9.8446253803409822E-2</v>
      </c>
    </row>
    <row r="6549" spans="16:21" x14ac:dyDescent="0.3">
      <c r="P6549">
        <f t="shared" si="105"/>
        <v>6545</v>
      </c>
      <c r="Q6549">
        <v>318.83333333333331</v>
      </c>
      <c r="R6549">
        <v>51.694616096198452</v>
      </c>
      <c r="S6549">
        <v>162.66666666666666</v>
      </c>
      <c r="T6549">
        <v>39.416962968967709</v>
      </c>
      <c r="U6549">
        <v>0.23227946188296356</v>
      </c>
    </row>
    <row r="6550" spans="16:21" x14ac:dyDescent="0.3">
      <c r="P6550">
        <f t="shared" si="105"/>
        <v>6546</v>
      </c>
      <c r="Q6550">
        <v>321.58333333333331</v>
      </c>
      <c r="R6550">
        <v>46.308173897239534</v>
      </c>
      <c r="S6550">
        <v>181.25</v>
      </c>
      <c r="T6550">
        <v>46.945083971497048</v>
      </c>
      <c r="U6550">
        <v>-0.10319548576304678</v>
      </c>
    </row>
    <row r="6551" spans="16:21" x14ac:dyDescent="0.3">
      <c r="P6551">
        <f t="shared" si="105"/>
        <v>6547</v>
      </c>
      <c r="Q6551">
        <v>321.58333333333331</v>
      </c>
      <c r="R6551">
        <v>47.773058846123291</v>
      </c>
      <c r="S6551">
        <v>187.16666666666666</v>
      </c>
      <c r="T6551">
        <v>51.123439444212501</v>
      </c>
      <c r="U6551">
        <v>0.32863023666698904</v>
      </c>
    </row>
    <row r="6552" spans="16:21" x14ac:dyDescent="0.3">
      <c r="P6552">
        <f t="shared" si="105"/>
        <v>6548</v>
      </c>
      <c r="Q6552">
        <v>308.16666666666669</v>
      </c>
      <c r="R6552">
        <v>45.552833128803449</v>
      </c>
      <c r="S6552">
        <v>177.08333333333334</v>
      </c>
      <c r="T6552">
        <v>37.344729050815047</v>
      </c>
      <c r="U6552">
        <v>-6.0288693559476213E-2</v>
      </c>
    </row>
    <row r="6553" spans="16:21" x14ac:dyDescent="0.3">
      <c r="P6553">
        <f t="shared" si="105"/>
        <v>6549</v>
      </c>
      <c r="Q6553">
        <v>337.25</v>
      </c>
      <c r="R6553">
        <v>46.289847699036557</v>
      </c>
      <c r="S6553">
        <v>182.41666666666666</v>
      </c>
      <c r="T6553">
        <v>48.255867911361719</v>
      </c>
      <c r="U6553">
        <v>-0.44068645884991881</v>
      </c>
    </row>
    <row r="6554" spans="16:21" x14ac:dyDescent="0.3">
      <c r="P6554">
        <f t="shared" si="105"/>
        <v>6550</v>
      </c>
      <c r="Q6554">
        <v>301.75</v>
      </c>
      <c r="R6554">
        <v>39.229221483249169</v>
      </c>
      <c r="S6554">
        <v>180.33333333333334</v>
      </c>
      <c r="T6554">
        <v>39.479185156308155</v>
      </c>
      <c r="U6554">
        <v>3.8917324303576778E-2</v>
      </c>
    </row>
    <row r="6555" spans="16:21" x14ac:dyDescent="0.3">
      <c r="P6555">
        <f t="shared" si="105"/>
        <v>6551</v>
      </c>
      <c r="Q6555">
        <v>321.66666666666669</v>
      </c>
      <c r="R6555">
        <v>59.469370776947585</v>
      </c>
      <c r="S6555">
        <v>192.58333333333334</v>
      </c>
      <c r="T6555">
        <v>34.344400981642998</v>
      </c>
      <c r="U6555">
        <v>-1.3026606264629481E-2</v>
      </c>
    </row>
    <row r="6556" spans="16:21" x14ac:dyDescent="0.3">
      <c r="P6556">
        <f t="shared" si="105"/>
        <v>6552</v>
      </c>
      <c r="Q6556">
        <v>337.58333333333331</v>
      </c>
      <c r="R6556">
        <v>37.66710243781187</v>
      </c>
      <c r="S6556">
        <v>164.16666666666666</v>
      </c>
      <c r="T6556">
        <v>41.367166016569541</v>
      </c>
      <c r="U6556">
        <v>0.10354923841595767</v>
      </c>
    </row>
    <row r="6557" spans="16:21" x14ac:dyDescent="0.3">
      <c r="P6557">
        <f t="shared" si="105"/>
        <v>6553</v>
      </c>
      <c r="Q6557">
        <v>316.91666666666669</v>
      </c>
      <c r="R6557">
        <v>38.866808305787025</v>
      </c>
      <c r="S6557">
        <v>182.08333333333334</v>
      </c>
      <c r="T6557">
        <v>49.286653796177362</v>
      </c>
      <c r="U6557">
        <v>-2.6619350044462316E-2</v>
      </c>
    </row>
    <row r="6558" spans="16:21" x14ac:dyDescent="0.3">
      <c r="P6558">
        <f t="shared" si="105"/>
        <v>6554</v>
      </c>
      <c r="Q6558">
        <v>327.66666666666669</v>
      </c>
      <c r="R6558">
        <v>32.778411224832766</v>
      </c>
      <c r="S6558">
        <v>184.5</v>
      </c>
      <c r="T6558">
        <v>41.675150651415549</v>
      </c>
      <c r="U6558">
        <v>0.30452871699265788</v>
      </c>
    </row>
    <row r="6559" spans="16:21" x14ac:dyDescent="0.3">
      <c r="P6559">
        <f t="shared" si="105"/>
        <v>6555</v>
      </c>
      <c r="Q6559">
        <v>314.66666666666669</v>
      </c>
      <c r="R6559">
        <v>49.20150281025861</v>
      </c>
      <c r="S6559">
        <v>170.5</v>
      </c>
      <c r="T6559">
        <v>47.067649573392089</v>
      </c>
      <c r="U6559">
        <v>0.44865722732571811</v>
      </c>
    </row>
    <row r="6560" spans="16:21" x14ac:dyDescent="0.3">
      <c r="P6560">
        <f t="shared" si="105"/>
        <v>6556</v>
      </c>
      <c r="Q6560">
        <v>317.25</v>
      </c>
      <c r="R6560">
        <v>39.998011314200475</v>
      </c>
      <c r="S6560">
        <v>185.08333333333334</v>
      </c>
      <c r="T6560">
        <v>56.128842582908938</v>
      </c>
      <c r="U6560">
        <v>1.0275166784914729E-2</v>
      </c>
    </row>
    <row r="6561" spans="16:21" x14ac:dyDescent="0.3">
      <c r="P6561">
        <f t="shared" si="105"/>
        <v>6557</v>
      </c>
      <c r="Q6561">
        <v>318.08333333333331</v>
      </c>
      <c r="R6561">
        <v>44.291304981561609</v>
      </c>
      <c r="S6561">
        <v>196.16666666666666</v>
      </c>
      <c r="T6561">
        <v>46.066815769613562</v>
      </c>
      <c r="U6561">
        <v>-0.18682834610735055</v>
      </c>
    </row>
    <row r="6562" spans="16:21" x14ac:dyDescent="0.3">
      <c r="P6562">
        <f t="shared" si="105"/>
        <v>6558</v>
      </c>
      <c r="Q6562">
        <v>286.41666666666669</v>
      </c>
      <c r="R6562">
        <v>41.694687547659669</v>
      </c>
      <c r="S6562">
        <v>209.91666666666666</v>
      </c>
      <c r="T6562">
        <v>39.060462068051542</v>
      </c>
      <c r="U6562">
        <v>0.3087632393425509</v>
      </c>
    </row>
    <row r="6563" spans="16:21" x14ac:dyDescent="0.3">
      <c r="P6563">
        <f t="shared" si="105"/>
        <v>6559</v>
      </c>
      <c r="Q6563">
        <v>292.16666666666669</v>
      </c>
      <c r="R6563">
        <v>47.433845479464274</v>
      </c>
      <c r="S6563">
        <v>204.75</v>
      </c>
      <c r="T6563">
        <v>45.073929170964128</v>
      </c>
      <c r="U6563">
        <v>0.3653533579190183</v>
      </c>
    </row>
    <row r="6564" spans="16:21" x14ac:dyDescent="0.3">
      <c r="P6564">
        <f t="shared" si="105"/>
        <v>6560</v>
      </c>
      <c r="Q6564">
        <v>316.66666666666669</v>
      </c>
      <c r="R6564">
        <v>52.525895489460282</v>
      </c>
      <c r="S6564">
        <v>210.66666666666666</v>
      </c>
      <c r="T6564">
        <v>35.894626929726385</v>
      </c>
      <c r="U6564">
        <v>-0.12330813953616952</v>
      </c>
    </row>
    <row r="6565" spans="16:21" x14ac:dyDescent="0.3">
      <c r="P6565">
        <f t="shared" si="105"/>
        <v>6561</v>
      </c>
      <c r="Q6565">
        <v>329.08333333333331</v>
      </c>
      <c r="R6565">
        <v>53.535813558153201</v>
      </c>
      <c r="S6565">
        <v>189.41666666666666</v>
      </c>
      <c r="T6565">
        <v>43.506443270630704</v>
      </c>
      <c r="U6565">
        <v>-5.0795552896576668E-2</v>
      </c>
    </row>
    <row r="6566" spans="16:21" x14ac:dyDescent="0.3">
      <c r="P6566">
        <f t="shared" si="105"/>
        <v>6562</v>
      </c>
      <c r="Q6566">
        <v>337.33333333333331</v>
      </c>
      <c r="R6566">
        <v>49.256902300514504</v>
      </c>
      <c r="S6566">
        <v>174.5</v>
      </c>
      <c r="T6566">
        <v>40.046563806739684</v>
      </c>
      <c r="U6566">
        <v>0.12968777949657861</v>
      </c>
    </row>
    <row r="6567" spans="16:21" x14ac:dyDescent="0.3">
      <c r="P6567">
        <f t="shared" si="105"/>
        <v>6563</v>
      </c>
      <c r="Q6567">
        <v>333.91666666666669</v>
      </c>
      <c r="R6567">
        <v>45.57004265829466</v>
      </c>
      <c r="S6567">
        <v>196</v>
      </c>
      <c r="T6567">
        <v>45.10190481766616</v>
      </c>
      <c r="U6567">
        <v>-0.47610932184752541</v>
      </c>
    </row>
    <row r="6568" spans="16:21" x14ac:dyDescent="0.3">
      <c r="P6568">
        <f t="shared" si="105"/>
        <v>6564</v>
      </c>
      <c r="Q6568">
        <v>313.66666666666669</v>
      </c>
      <c r="R6568">
        <v>50.230981626397892</v>
      </c>
      <c r="S6568">
        <v>175.08333333333334</v>
      </c>
      <c r="T6568">
        <v>44.350788315907373</v>
      </c>
      <c r="U6568">
        <v>-0.20936694008901727</v>
      </c>
    </row>
    <row r="6569" spans="16:21" x14ac:dyDescent="0.3">
      <c r="P6569">
        <f t="shared" si="105"/>
        <v>6565</v>
      </c>
      <c r="Q6569">
        <v>320.5</v>
      </c>
      <c r="R6569">
        <v>44.693908472469204</v>
      </c>
      <c r="S6569">
        <v>185.33333333333334</v>
      </c>
      <c r="T6569">
        <v>45.84228562708401</v>
      </c>
      <c r="U6569">
        <v>-0.41858974916757397</v>
      </c>
    </row>
    <row r="6570" spans="16:21" x14ac:dyDescent="0.3">
      <c r="P6570">
        <f t="shared" si="105"/>
        <v>6566</v>
      </c>
      <c r="Q6570">
        <v>301.83333333333331</v>
      </c>
      <c r="R6570">
        <v>47.728080801240097</v>
      </c>
      <c r="S6570">
        <v>173.41666666666666</v>
      </c>
      <c r="T6570">
        <v>46.211880277563694</v>
      </c>
      <c r="U6570">
        <v>-0.16372204726829864</v>
      </c>
    </row>
    <row r="6571" spans="16:21" x14ac:dyDescent="0.3">
      <c r="P6571">
        <f t="shared" si="105"/>
        <v>6567</v>
      </c>
      <c r="Q6571">
        <v>319</v>
      </c>
      <c r="R6571">
        <v>43.902785167396218</v>
      </c>
      <c r="S6571">
        <v>170.16666666666666</v>
      </c>
      <c r="T6571">
        <v>43.051413942218481</v>
      </c>
      <c r="U6571">
        <v>-0.2371716774602747</v>
      </c>
    </row>
    <row r="6572" spans="16:21" x14ac:dyDescent="0.3">
      <c r="P6572">
        <f t="shared" si="105"/>
        <v>6568</v>
      </c>
      <c r="Q6572">
        <v>314.83333333333331</v>
      </c>
      <c r="R6572">
        <v>57.061104939965048</v>
      </c>
      <c r="S6572">
        <v>192.33333333333334</v>
      </c>
      <c r="T6572">
        <v>52.176855428669178</v>
      </c>
      <c r="U6572">
        <v>-1.9338446452085718E-2</v>
      </c>
    </row>
    <row r="6573" spans="16:21" x14ac:dyDescent="0.3">
      <c r="P6573">
        <f t="shared" si="105"/>
        <v>6569</v>
      </c>
      <c r="Q6573">
        <v>299.16666666666669</v>
      </c>
      <c r="R6573">
        <v>43.059859674080712</v>
      </c>
      <c r="S6573">
        <v>158</v>
      </c>
      <c r="T6573">
        <v>40.956739927080932</v>
      </c>
      <c r="U6573">
        <v>0.41944366575040976</v>
      </c>
    </row>
    <row r="6574" spans="16:21" x14ac:dyDescent="0.3">
      <c r="P6574">
        <f t="shared" si="105"/>
        <v>6570</v>
      </c>
      <c r="Q6574">
        <v>324.75</v>
      </c>
      <c r="R6574">
        <v>42.351612612852072</v>
      </c>
      <c r="S6574">
        <v>196.91666666666666</v>
      </c>
      <c r="T6574">
        <v>49.542375495094817</v>
      </c>
      <c r="U6574">
        <v>8.1487615045080092E-2</v>
      </c>
    </row>
    <row r="6575" spans="16:21" x14ac:dyDescent="0.3">
      <c r="P6575">
        <f t="shared" si="105"/>
        <v>6571</v>
      </c>
      <c r="Q6575">
        <v>295.16666666666669</v>
      </c>
      <c r="R6575">
        <v>46.530211756025807</v>
      </c>
      <c r="S6575">
        <v>197.41666666666666</v>
      </c>
      <c r="T6575">
        <v>31.972881501596838</v>
      </c>
      <c r="U6575">
        <v>-0.34744385338886369</v>
      </c>
    </row>
    <row r="6576" spans="16:21" x14ac:dyDescent="0.3">
      <c r="P6576">
        <f t="shared" si="105"/>
        <v>6572</v>
      </c>
      <c r="Q6576">
        <v>344.33333333333331</v>
      </c>
      <c r="R6576">
        <v>39.366190693245606</v>
      </c>
      <c r="S6576">
        <v>186.25</v>
      </c>
      <c r="T6576">
        <v>48.703415971292273</v>
      </c>
      <c r="U6576">
        <v>-0.59947991622459795</v>
      </c>
    </row>
    <row r="6577" spans="16:21" x14ac:dyDescent="0.3">
      <c r="P6577">
        <f t="shared" si="105"/>
        <v>6573</v>
      </c>
      <c r="Q6577">
        <v>320.41666666666669</v>
      </c>
      <c r="R6577">
        <v>58.552941597301299</v>
      </c>
      <c r="S6577">
        <v>173.5</v>
      </c>
      <c r="T6577">
        <v>47.870089351759667</v>
      </c>
      <c r="U6577">
        <v>4.3769062803760098E-2</v>
      </c>
    </row>
    <row r="6578" spans="16:21" x14ac:dyDescent="0.3">
      <c r="P6578">
        <f t="shared" si="105"/>
        <v>6574</v>
      </c>
      <c r="Q6578">
        <v>307.91666666666669</v>
      </c>
      <c r="R6578">
        <v>41.350955432148389</v>
      </c>
      <c r="S6578">
        <v>186.83333333333334</v>
      </c>
      <c r="T6578">
        <v>36.153293156510763</v>
      </c>
      <c r="U6578">
        <v>0.12896754837631302</v>
      </c>
    </row>
    <row r="6579" spans="16:21" x14ac:dyDescent="0.3">
      <c r="P6579">
        <f t="shared" si="105"/>
        <v>6575</v>
      </c>
      <c r="Q6579">
        <v>314.41666666666669</v>
      </c>
      <c r="R6579">
        <v>58.102508682082927</v>
      </c>
      <c r="S6579">
        <v>207</v>
      </c>
      <c r="T6579">
        <v>27.455749522061527</v>
      </c>
      <c r="U6579">
        <v>-0.34414713312185619</v>
      </c>
    </row>
    <row r="6580" spans="16:21" x14ac:dyDescent="0.3">
      <c r="P6580">
        <f t="shared" si="105"/>
        <v>6576</v>
      </c>
      <c r="Q6580">
        <v>302.41666666666669</v>
      </c>
      <c r="R6580">
        <v>45.61789587697389</v>
      </c>
      <c r="S6580">
        <v>176.75</v>
      </c>
      <c r="T6580">
        <v>38.694902177747579</v>
      </c>
      <c r="U6580">
        <v>-0.28128730331463336</v>
      </c>
    </row>
    <row r="6581" spans="16:21" x14ac:dyDescent="0.3">
      <c r="P6581">
        <f t="shared" si="105"/>
        <v>6577</v>
      </c>
      <c r="Q6581">
        <v>336.33333333333331</v>
      </c>
      <c r="R6581">
        <v>42.923469599092869</v>
      </c>
      <c r="S6581">
        <v>168.08333333333334</v>
      </c>
      <c r="T6581">
        <v>16.89786610160818</v>
      </c>
      <c r="U6581">
        <v>-0.49249236617986092</v>
      </c>
    </row>
    <row r="6582" spans="16:21" x14ac:dyDescent="0.3">
      <c r="P6582">
        <f t="shared" si="105"/>
        <v>6578</v>
      </c>
      <c r="Q6582">
        <v>331.66666666666669</v>
      </c>
      <c r="R6582">
        <v>44.54075423563004</v>
      </c>
      <c r="S6582">
        <v>207.08333333333334</v>
      </c>
      <c r="T6582">
        <v>31.390381657540615</v>
      </c>
      <c r="U6582">
        <v>0.57032021769208185</v>
      </c>
    </row>
    <row r="6583" spans="16:21" x14ac:dyDescent="0.3">
      <c r="P6583">
        <f t="shared" si="105"/>
        <v>6579</v>
      </c>
      <c r="Q6583">
        <v>328</v>
      </c>
      <c r="R6583">
        <v>51.164618456685297</v>
      </c>
      <c r="S6583">
        <v>197.08333333333334</v>
      </c>
      <c r="T6583">
        <v>46.052259510914425</v>
      </c>
      <c r="U6583">
        <v>-0.35919998730747393</v>
      </c>
    </row>
    <row r="6584" spans="16:21" x14ac:dyDescent="0.3">
      <c r="P6584">
        <f t="shared" si="105"/>
        <v>6580</v>
      </c>
      <c r="Q6584">
        <v>321.08333333333331</v>
      </c>
      <c r="R6584">
        <v>41.037584399344709</v>
      </c>
      <c r="S6584">
        <v>182.33333333333334</v>
      </c>
      <c r="T6584">
        <v>54.523278320254008</v>
      </c>
      <c r="U6584">
        <v>0.42131639681624106</v>
      </c>
    </row>
    <row r="6585" spans="16:21" x14ac:dyDescent="0.3">
      <c r="P6585">
        <f t="shared" si="105"/>
        <v>6581</v>
      </c>
      <c r="Q6585">
        <v>335.66666666666669</v>
      </c>
      <c r="R6585">
        <v>38.589525977284595</v>
      </c>
      <c r="S6585">
        <v>188.91666666666666</v>
      </c>
      <c r="T6585">
        <v>32.525398001431384</v>
      </c>
      <c r="U6585">
        <v>-1.7334784256998876E-2</v>
      </c>
    </row>
    <row r="6586" spans="16:21" x14ac:dyDescent="0.3">
      <c r="P6586">
        <f t="shared" si="105"/>
        <v>6582</v>
      </c>
      <c r="Q6586">
        <v>320.5</v>
      </c>
      <c r="R6586">
        <v>43.748246718115354</v>
      </c>
      <c r="S6586">
        <v>179.91666666666666</v>
      </c>
      <c r="T6586">
        <v>47.68925614344549</v>
      </c>
      <c r="U6586">
        <v>0.33536627535316138</v>
      </c>
    </row>
    <row r="6587" spans="16:21" x14ac:dyDescent="0.3">
      <c r="P6587">
        <f t="shared" si="105"/>
        <v>6583</v>
      </c>
      <c r="Q6587">
        <v>318.08333333333331</v>
      </c>
      <c r="R6587">
        <v>59.658815295178712</v>
      </c>
      <c r="S6587">
        <v>175</v>
      </c>
      <c r="T6587">
        <v>44.127913244031006</v>
      </c>
      <c r="U6587">
        <v>-0.44238697370066427</v>
      </c>
    </row>
    <row r="6588" spans="16:21" x14ac:dyDescent="0.3">
      <c r="P6588">
        <f t="shared" si="105"/>
        <v>6584</v>
      </c>
      <c r="Q6588">
        <v>344.16666666666669</v>
      </c>
      <c r="R6588">
        <v>45.105600001719949</v>
      </c>
      <c r="S6588">
        <v>161.33333333333334</v>
      </c>
      <c r="T6588">
        <v>32.278147218804079</v>
      </c>
      <c r="U6588">
        <v>0.30697964070146</v>
      </c>
    </row>
    <row r="6589" spans="16:21" x14ac:dyDescent="0.3">
      <c r="P6589">
        <f t="shared" si="105"/>
        <v>6585</v>
      </c>
      <c r="Q6589">
        <v>309.58333333333331</v>
      </c>
      <c r="R6589">
        <v>56.122363608188351</v>
      </c>
      <c r="S6589">
        <v>188</v>
      </c>
      <c r="T6589">
        <v>38.788470639423956</v>
      </c>
      <c r="U6589">
        <v>-0.41034152202989332</v>
      </c>
    </row>
    <row r="6590" spans="16:21" x14ac:dyDescent="0.3">
      <c r="P6590">
        <f t="shared" si="105"/>
        <v>6586</v>
      </c>
      <c r="Q6590">
        <v>328.16666666666669</v>
      </c>
      <c r="R6590">
        <v>47.689970993211354</v>
      </c>
      <c r="S6590">
        <v>187.33333333333334</v>
      </c>
      <c r="T6590">
        <v>47.134880605523669</v>
      </c>
      <c r="U6590">
        <v>0.27219141248742412</v>
      </c>
    </row>
    <row r="6591" spans="16:21" x14ac:dyDescent="0.3">
      <c r="P6591">
        <f t="shared" si="105"/>
        <v>6587</v>
      </c>
      <c r="Q6591">
        <v>320.25</v>
      </c>
      <c r="R6591">
        <v>36.96466371599184</v>
      </c>
      <c r="S6591">
        <v>189.75</v>
      </c>
      <c r="T6591">
        <v>44.845441645318161</v>
      </c>
      <c r="U6591">
        <v>-7.1580701755706633E-2</v>
      </c>
    </row>
    <row r="6592" spans="16:21" x14ac:dyDescent="0.3">
      <c r="P6592">
        <f t="shared" si="105"/>
        <v>6588</v>
      </c>
      <c r="Q6592">
        <v>315.83333333333331</v>
      </c>
      <c r="R6592">
        <v>50.809507580826519</v>
      </c>
      <c r="S6592">
        <v>188.33333333333334</v>
      </c>
      <c r="T6592">
        <v>50.910497816057443</v>
      </c>
      <c r="U6592">
        <v>0.18410931009099971</v>
      </c>
    </row>
    <row r="6593" spans="16:21" x14ac:dyDescent="0.3">
      <c r="P6593">
        <f t="shared" si="105"/>
        <v>6589</v>
      </c>
      <c r="Q6593">
        <v>317.91666666666669</v>
      </c>
      <c r="R6593">
        <v>43.594116227961045</v>
      </c>
      <c r="S6593">
        <v>173.5</v>
      </c>
      <c r="T6593">
        <v>49.456132995909527</v>
      </c>
      <c r="U6593">
        <v>0.49614267130308704</v>
      </c>
    </row>
    <row r="6594" spans="16:21" x14ac:dyDescent="0.3">
      <c r="P6594">
        <f t="shared" si="105"/>
        <v>6590</v>
      </c>
      <c r="Q6594">
        <v>334.25</v>
      </c>
      <c r="R6594">
        <v>46.436907343581396</v>
      </c>
      <c r="S6594">
        <v>179.66666666666666</v>
      </c>
      <c r="T6594">
        <v>37.324944945056743</v>
      </c>
      <c r="U6594">
        <v>-0.26413780959644267</v>
      </c>
    </row>
    <row r="6595" spans="16:21" x14ac:dyDescent="0.3">
      <c r="P6595">
        <f t="shared" si="105"/>
        <v>6591</v>
      </c>
      <c r="Q6595">
        <v>320.91666666666669</v>
      </c>
      <c r="R6595">
        <v>45.745259731242044</v>
      </c>
      <c r="S6595">
        <v>177.66666666666666</v>
      </c>
      <c r="T6595">
        <v>47.07698401812106</v>
      </c>
      <c r="U6595">
        <v>-0.20580546333656863</v>
      </c>
    </row>
    <row r="6596" spans="16:21" x14ac:dyDescent="0.3">
      <c r="P6596">
        <f t="shared" si="105"/>
        <v>6592</v>
      </c>
      <c r="Q6596">
        <v>326.66666666666669</v>
      </c>
      <c r="R6596">
        <v>52.395928595009558</v>
      </c>
      <c r="S6596">
        <v>158.08333333333334</v>
      </c>
      <c r="T6596">
        <v>36.001157388802589</v>
      </c>
      <c r="U6596">
        <v>9.7753572505572262E-2</v>
      </c>
    </row>
    <row r="6597" spans="16:21" x14ac:dyDescent="0.3">
      <c r="P6597">
        <f t="shared" si="105"/>
        <v>6593</v>
      </c>
      <c r="Q6597">
        <v>326.75</v>
      </c>
      <c r="R6597">
        <v>46.606915210669605</v>
      </c>
      <c r="S6597">
        <v>188.66666666666666</v>
      </c>
      <c r="T6597">
        <v>43.349181251224536</v>
      </c>
      <c r="U6597">
        <v>-0.16617105003361382</v>
      </c>
    </row>
    <row r="6598" spans="16:21" x14ac:dyDescent="0.3">
      <c r="P6598">
        <f t="shared" ref="P6598:P6661" si="106">P6597+1</f>
        <v>6594</v>
      </c>
      <c r="Q6598">
        <v>334</v>
      </c>
      <c r="R6598">
        <v>44.185559138293549</v>
      </c>
      <c r="S6598">
        <v>186.58333333333334</v>
      </c>
      <c r="T6598">
        <v>39.713653098452731</v>
      </c>
      <c r="U6598">
        <v>0.33731434994047033</v>
      </c>
    </row>
    <row r="6599" spans="16:21" x14ac:dyDescent="0.3">
      <c r="P6599">
        <f t="shared" si="106"/>
        <v>6595</v>
      </c>
      <c r="Q6599">
        <v>310.25</v>
      </c>
      <c r="R6599">
        <v>50.450921245755808</v>
      </c>
      <c r="S6599">
        <v>187.33333333333334</v>
      </c>
      <c r="T6599">
        <v>40.616461806722796</v>
      </c>
      <c r="U6599">
        <v>0.25984319616803753</v>
      </c>
    </row>
    <row r="6600" spans="16:21" x14ac:dyDescent="0.3">
      <c r="P6600">
        <f t="shared" si="106"/>
        <v>6596</v>
      </c>
      <c r="Q6600">
        <v>319.25</v>
      </c>
      <c r="R6600">
        <v>61.554299753809381</v>
      </c>
      <c r="S6600">
        <v>188.5</v>
      </c>
      <c r="T6600">
        <v>34.642328286229677</v>
      </c>
      <c r="U6600">
        <v>-0.24221713216031671</v>
      </c>
    </row>
    <row r="6601" spans="16:21" x14ac:dyDescent="0.3">
      <c r="P6601">
        <f t="shared" si="106"/>
        <v>6597</v>
      </c>
      <c r="Q6601">
        <v>327.83333333333331</v>
      </c>
      <c r="R6601">
        <v>35.496051850448154</v>
      </c>
      <c r="S6601">
        <v>171.66666666666666</v>
      </c>
      <c r="T6601">
        <v>57.379650072340496</v>
      </c>
      <c r="U6601">
        <v>0.40453613629414586</v>
      </c>
    </row>
    <row r="6602" spans="16:21" x14ac:dyDescent="0.3">
      <c r="P6602">
        <f t="shared" si="106"/>
        <v>6598</v>
      </c>
      <c r="Q6602">
        <v>307.66666666666669</v>
      </c>
      <c r="R6602">
        <v>49.314083058278541</v>
      </c>
      <c r="S6602">
        <v>212.25</v>
      </c>
      <c r="T6602">
        <v>34.011027623404736</v>
      </c>
      <c r="U6602">
        <v>-0.18417894162410167</v>
      </c>
    </row>
    <row r="6603" spans="16:21" x14ac:dyDescent="0.3">
      <c r="P6603">
        <f t="shared" si="106"/>
        <v>6599</v>
      </c>
      <c r="Q6603">
        <v>327.58333333333331</v>
      </c>
      <c r="R6603">
        <v>48.528264179160907</v>
      </c>
      <c r="S6603">
        <v>169.58333333333334</v>
      </c>
      <c r="T6603">
        <v>41.855722609357933</v>
      </c>
      <c r="U6603">
        <v>-0.3153144313850253</v>
      </c>
    </row>
    <row r="6604" spans="16:21" x14ac:dyDescent="0.3">
      <c r="P6604">
        <f t="shared" si="106"/>
        <v>6600</v>
      </c>
      <c r="Q6604">
        <v>309.5</v>
      </c>
      <c r="R6604">
        <v>34.953215484805867</v>
      </c>
      <c r="S6604">
        <v>181</v>
      </c>
      <c r="T6604">
        <v>49.779513858614571</v>
      </c>
      <c r="U6604">
        <v>-0.55199994037734468</v>
      </c>
    </row>
    <row r="6605" spans="16:21" x14ac:dyDescent="0.3">
      <c r="P6605">
        <f t="shared" si="106"/>
        <v>6601</v>
      </c>
      <c r="Q6605">
        <v>305.16666666666669</v>
      </c>
      <c r="R6605">
        <v>48.228308045894622</v>
      </c>
      <c r="S6605">
        <v>177.83333333333334</v>
      </c>
      <c r="T6605">
        <v>51.196294846996572</v>
      </c>
      <c r="U6605">
        <v>0.28833838842627013</v>
      </c>
    </row>
    <row r="6606" spans="16:21" x14ac:dyDescent="0.3">
      <c r="P6606">
        <f t="shared" si="106"/>
        <v>6602</v>
      </c>
      <c r="Q6606">
        <v>297.08333333333331</v>
      </c>
      <c r="R6606">
        <v>46.298357193186519</v>
      </c>
      <c r="S6606">
        <v>197.75</v>
      </c>
      <c r="T6606">
        <v>45.311297005974531</v>
      </c>
      <c r="U6606">
        <v>-0.17662117803460323</v>
      </c>
    </row>
    <row r="6607" spans="16:21" x14ac:dyDescent="0.3">
      <c r="P6607">
        <f t="shared" si="106"/>
        <v>6603</v>
      </c>
      <c r="Q6607">
        <v>310.91666666666669</v>
      </c>
      <c r="R6607">
        <v>43.061179170050124</v>
      </c>
      <c r="S6607">
        <v>187</v>
      </c>
      <c r="T6607">
        <v>54.853523960718249</v>
      </c>
      <c r="U6607">
        <v>9.1676625810173884E-2</v>
      </c>
    </row>
    <row r="6608" spans="16:21" x14ac:dyDescent="0.3">
      <c r="P6608">
        <f t="shared" si="106"/>
        <v>6604</v>
      </c>
      <c r="Q6608">
        <v>312.66666666666669</v>
      </c>
      <c r="R6608">
        <v>36.36265150181476</v>
      </c>
      <c r="S6608">
        <v>154.5</v>
      </c>
      <c r="T6608">
        <v>39.743495751449124</v>
      </c>
      <c r="U6608">
        <v>-0.13298133546893892</v>
      </c>
    </row>
    <row r="6609" spans="16:21" x14ac:dyDescent="0.3">
      <c r="P6609">
        <f t="shared" si="106"/>
        <v>6605</v>
      </c>
      <c r="Q6609">
        <v>315.91666666666669</v>
      </c>
      <c r="R6609">
        <v>40.096380098079976</v>
      </c>
      <c r="S6609">
        <v>185.5</v>
      </c>
      <c r="T6609">
        <v>34.524036422601149</v>
      </c>
      <c r="U6609">
        <v>-0.18641011784721578</v>
      </c>
    </row>
    <row r="6610" spans="16:21" x14ac:dyDescent="0.3">
      <c r="P6610">
        <f t="shared" si="106"/>
        <v>6606</v>
      </c>
      <c r="Q6610">
        <v>320.58333333333331</v>
      </c>
      <c r="R6610">
        <v>49.356694919061795</v>
      </c>
      <c r="S6610">
        <v>186.66666666666666</v>
      </c>
      <c r="T6610">
        <v>50.602431370499012</v>
      </c>
      <c r="U6610">
        <v>2.447228397514116E-2</v>
      </c>
    </row>
    <row r="6611" spans="16:21" x14ac:dyDescent="0.3">
      <c r="P6611">
        <f t="shared" si="106"/>
        <v>6607</v>
      </c>
      <c r="Q6611">
        <v>331.83333333333331</v>
      </c>
      <c r="R6611">
        <v>41.30998851991076</v>
      </c>
      <c r="S6611">
        <v>196.41666666666666</v>
      </c>
      <c r="T6611">
        <v>43.548214311231767</v>
      </c>
      <c r="U6611">
        <v>-0.27764107592722337</v>
      </c>
    </row>
    <row r="6612" spans="16:21" x14ac:dyDescent="0.3">
      <c r="P6612">
        <f t="shared" si="106"/>
        <v>6608</v>
      </c>
      <c r="Q6612">
        <v>299.41666666666669</v>
      </c>
      <c r="R6612">
        <v>38.869147225796105</v>
      </c>
      <c r="S6612">
        <v>167.5</v>
      </c>
      <c r="T6612">
        <v>40.701798039354031</v>
      </c>
      <c r="U6612">
        <v>-7.7086687571426032E-2</v>
      </c>
    </row>
    <row r="6613" spans="16:21" x14ac:dyDescent="0.3">
      <c r="P6613">
        <f t="shared" si="106"/>
        <v>6609</v>
      </c>
      <c r="Q6613">
        <v>287.41666666666669</v>
      </c>
      <c r="R6613">
        <v>41.670696774795665</v>
      </c>
      <c r="S6613">
        <v>188.83333333333334</v>
      </c>
      <c r="T6613">
        <v>38.230956836130353</v>
      </c>
      <c r="U6613">
        <v>-4.5774751595346871E-2</v>
      </c>
    </row>
    <row r="6614" spans="16:21" x14ac:dyDescent="0.3">
      <c r="P6614">
        <f t="shared" si="106"/>
        <v>6610</v>
      </c>
      <c r="Q6614">
        <v>336.16666666666669</v>
      </c>
      <c r="R6614">
        <v>50.986332096024206</v>
      </c>
      <c r="S6614">
        <v>165.41666666666666</v>
      </c>
      <c r="T6614">
        <v>45.211539824842674</v>
      </c>
      <c r="U6614">
        <v>0.42505892626749664</v>
      </c>
    </row>
    <row r="6615" spans="16:21" x14ac:dyDescent="0.3">
      <c r="P6615">
        <f t="shared" si="106"/>
        <v>6611</v>
      </c>
      <c r="Q6615">
        <v>304.33333333333331</v>
      </c>
      <c r="R6615">
        <v>42.184299822506937</v>
      </c>
      <c r="S6615">
        <v>184.41666666666666</v>
      </c>
      <c r="T6615">
        <v>45.179356374612553</v>
      </c>
      <c r="U6615">
        <v>0.3916311425277923</v>
      </c>
    </row>
    <row r="6616" spans="16:21" x14ac:dyDescent="0.3">
      <c r="P6616">
        <f t="shared" si="106"/>
        <v>6612</v>
      </c>
      <c r="Q6616">
        <v>344.58333333333331</v>
      </c>
      <c r="R6616">
        <v>49.926233463769272</v>
      </c>
      <c r="S6616">
        <v>185.58333333333334</v>
      </c>
      <c r="T6616">
        <v>43.583688219193661</v>
      </c>
      <c r="U6616">
        <v>0.64489195292558166</v>
      </c>
    </row>
    <row r="6617" spans="16:21" x14ac:dyDescent="0.3">
      <c r="P6617">
        <f t="shared" si="106"/>
        <v>6613</v>
      </c>
      <c r="Q6617">
        <v>309.91666666666669</v>
      </c>
      <c r="R6617">
        <v>50.792730928268881</v>
      </c>
      <c r="S6617">
        <v>190.16666666666666</v>
      </c>
      <c r="T6617">
        <v>51.244216229440944</v>
      </c>
      <c r="U6617">
        <v>-5.8915975169526798E-2</v>
      </c>
    </row>
    <row r="6618" spans="16:21" x14ac:dyDescent="0.3">
      <c r="P6618">
        <f t="shared" si="106"/>
        <v>6614</v>
      </c>
      <c r="Q6618">
        <v>300.25</v>
      </c>
      <c r="R6618">
        <v>38.245914814526273</v>
      </c>
      <c r="S6618">
        <v>196.66666666666666</v>
      </c>
      <c r="T6618">
        <v>46.515556211841336</v>
      </c>
      <c r="U6618">
        <v>-0.26771483738781271</v>
      </c>
    </row>
    <row r="6619" spans="16:21" x14ac:dyDescent="0.3">
      <c r="P6619">
        <f t="shared" si="106"/>
        <v>6615</v>
      </c>
      <c r="Q6619">
        <v>311</v>
      </c>
      <c r="R6619">
        <v>53.225079529382491</v>
      </c>
      <c r="S6619">
        <v>183.75</v>
      </c>
      <c r="T6619">
        <v>45.234992488719897</v>
      </c>
      <c r="U6619">
        <v>0.11429543746226403</v>
      </c>
    </row>
    <row r="6620" spans="16:21" x14ac:dyDescent="0.3">
      <c r="P6620">
        <f t="shared" si="106"/>
        <v>6616</v>
      </c>
      <c r="Q6620">
        <v>315.33333333333331</v>
      </c>
      <c r="R6620">
        <v>43.953143094422664</v>
      </c>
      <c r="S6620">
        <v>181.83333333333334</v>
      </c>
      <c r="T6620">
        <v>43.224221604712966</v>
      </c>
      <c r="U6620">
        <v>0.26914541560968647</v>
      </c>
    </row>
    <row r="6621" spans="16:21" x14ac:dyDescent="0.3">
      <c r="P6621">
        <f t="shared" si="106"/>
        <v>6617</v>
      </c>
      <c r="Q6621">
        <v>325.66666666666669</v>
      </c>
      <c r="R6621">
        <v>44.898538816745415</v>
      </c>
      <c r="S6621">
        <v>200.75</v>
      </c>
      <c r="T6621">
        <v>48.908309388821934</v>
      </c>
      <c r="U6621">
        <v>-0.22069939316086359</v>
      </c>
    </row>
    <row r="6622" spans="16:21" x14ac:dyDescent="0.3">
      <c r="P6622">
        <f t="shared" si="106"/>
        <v>6618</v>
      </c>
      <c r="Q6622">
        <v>309.91666666666669</v>
      </c>
      <c r="R6622">
        <v>45.564057472237259</v>
      </c>
      <c r="S6622">
        <v>160.91666666666666</v>
      </c>
      <c r="T6622">
        <v>24.967099563346608</v>
      </c>
      <c r="U6622">
        <v>-0.45614942898985444</v>
      </c>
    </row>
    <row r="6623" spans="16:21" x14ac:dyDescent="0.3">
      <c r="P6623">
        <f t="shared" si="106"/>
        <v>6619</v>
      </c>
      <c r="Q6623">
        <v>307.33333333333331</v>
      </c>
      <c r="R6623">
        <v>31.949771185219447</v>
      </c>
      <c r="S6623">
        <v>192.83333333333334</v>
      </c>
      <c r="T6623">
        <v>46.911586731818943</v>
      </c>
      <c r="U6623">
        <v>0.55472125702954811</v>
      </c>
    </row>
    <row r="6624" spans="16:21" x14ac:dyDescent="0.3">
      <c r="P6624">
        <f t="shared" si="106"/>
        <v>6620</v>
      </c>
      <c r="Q6624">
        <v>317.91666666666669</v>
      </c>
      <c r="R6624">
        <v>46.860447235931524</v>
      </c>
      <c r="S6624">
        <v>201.83333333333334</v>
      </c>
      <c r="T6624">
        <v>36.719658676699801</v>
      </c>
      <c r="U6624">
        <v>-0.40803522544271426</v>
      </c>
    </row>
    <row r="6625" spans="16:21" x14ac:dyDescent="0.3">
      <c r="P6625">
        <f t="shared" si="106"/>
        <v>6621</v>
      </c>
      <c r="Q6625">
        <v>325.66666666666669</v>
      </c>
      <c r="R6625">
        <v>36.270031038243658</v>
      </c>
      <c r="S6625">
        <v>148.5</v>
      </c>
      <c r="T6625">
        <v>39.139610254946213</v>
      </c>
      <c r="U6625">
        <v>-0.10547183211651803</v>
      </c>
    </row>
    <row r="6626" spans="16:21" x14ac:dyDescent="0.3">
      <c r="P6626">
        <f t="shared" si="106"/>
        <v>6622</v>
      </c>
      <c r="Q6626">
        <v>335.5</v>
      </c>
      <c r="R6626">
        <v>43.556650676811898</v>
      </c>
      <c r="S6626">
        <v>162.16666666666666</v>
      </c>
      <c r="T6626">
        <v>53.322063203165968</v>
      </c>
      <c r="U6626">
        <v>-0.22784709293108057</v>
      </c>
    </row>
    <row r="6627" spans="16:21" x14ac:dyDescent="0.3">
      <c r="P6627">
        <f t="shared" si="106"/>
        <v>6623</v>
      </c>
      <c r="Q6627">
        <v>303.91666666666669</v>
      </c>
      <c r="R6627">
        <v>47.955392782978059</v>
      </c>
      <c r="S6627">
        <v>183.66666666666666</v>
      </c>
      <c r="T6627">
        <v>38.782220231191097</v>
      </c>
      <c r="U6627">
        <v>-0.14152584755946246</v>
      </c>
    </row>
    <row r="6628" spans="16:21" x14ac:dyDescent="0.3">
      <c r="P6628">
        <f t="shared" si="106"/>
        <v>6624</v>
      </c>
      <c r="Q6628">
        <v>333.66666666666669</v>
      </c>
      <c r="R6628">
        <v>32.831064373224152</v>
      </c>
      <c r="S6628">
        <v>180.75</v>
      </c>
      <c r="T6628">
        <v>54.863674022733179</v>
      </c>
      <c r="U6628">
        <v>-0.40542939355876484</v>
      </c>
    </row>
    <row r="6629" spans="16:21" x14ac:dyDescent="0.3">
      <c r="P6629">
        <f t="shared" si="106"/>
        <v>6625</v>
      </c>
      <c r="Q6629">
        <v>326.5</v>
      </c>
      <c r="R6629">
        <v>43.550388788578729</v>
      </c>
      <c r="S6629">
        <v>179.58333333333334</v>
      </c>
      <c r="T6629">
        <v>38.615725325626656</v>
      </c>
      <c r="U6629">
        <v>0.12214155011416393</v>
      </c>
    </row>
    <row r="6630" spans="16:21" x14ac:dyDescent="0.3">
      <c r="P6630">
        <f t="shared" si="106"/>
        <v>6626</v>
      </c>
      <c r="Q6630">
        <v>310.91666666666669</v>
      </c>
      <c r="R6630">
        <v>44.983751275186975</v>
      </c>
      <c r="S6630">
        <v>184.08333333333334</v>
      </c>
      <c r="T6630">
        <v>45.890102583798139</v>
      </c>
      <c r="U6630">
        <v>-2.5010203832677196E-2</v>
      </c>
    </row>
    <row r="6631" spans="16:21" x14ac:dyDescent="0.3">
      <c r="P6631">
        <f t="shared" si="106"/>
        <v>6627</v>
      </c>
      <c r="Q6631">
        <v>318.5</v>
      </c>
      <c r="R6631">
        <v>50.71937051516457</v>
      </c>
      <c r="S6631">
        <v>185.08333333333334</v>
      </c>
      <c r="T6631">
        <v>48.255867911361719</v>
      </c>
      <c r="U6631">
        <v>0.11104062221872776</v>
      </c>
    </row>
    <row r="6632" spans="16:21" x14ac:dyDescent="0.3">
      <c r="P6632">
        <f t="shared" si="106"/>
        <v>6628</v>
      </c>
      <c r="Q6632">
        <v>342.08333333333331</v>
      </c>
      <c r="R6632">
        <v>51.181421226729192</v>
      </c>
      <c r="S6632">
        <v>190.83333333333334</v>
      </c>
      <c r="T6632">
        <v>46.520441906236414</v>
      </c>
      <c r="U6632">
        <v>7.8354468861922849E-2</v>
      </c>
    </row>
    <row r="6633" spans="16:21" x14ac:dyDescent="0.3">
      <c r="P6633">
        <f t="shared" si="106"/>
        <v>6629</v>
      </c>
      <c r="Q6633">
        <v>314.58333333333331</v>
      </c>
      <c r="R6633">
        <v>54.125205577326781</v>
      </c>
      <c r="S6633">
        <v>169</v>
      </c>
      <c r="T6633">
        <v>44.278047094982121</v>
      </c>
      <c r="U6633">
        <v>0.36347576946890875</v>
      </c>
    </row>
    <row r="6634" spans="16:21" x14ac:dyDescent="0.3">
      <c r="P6634">
        <f t="shared" si="106"/>
        <v>6630</v>
      </c>
      <c r="Q6634">
        <v>322.83333333333331</v>
      </c>
      <c r="R6634">
        <v>57.153435168108302</v>
      </c>
      <c r="S6634">
        <v>199.58333333333334</v>
      </c>
      <c r="T6634">
        <v>27.523406017204348</v>
      </c>
      <c r="U6634">
        <v>0.44298028877069229</v>
      </c>
    </row>
    <row r="6635" spans="16:21" x14ac:dyDescent="0.3">
      <c r="P6635">
        <f t="shared" si="106"/>
        <v>6631</v>
      </c>
      <c r="Q6635">
        <v>297.33333333333331</v>
      </c>
      <c r="R6635">
        <v>46.170303980989523</v>
      </c>
      <c r="S6635">
        <v>191</v>
      </c>
      <c r="T6635">
        <v>39.41850050189862</v>
      </c>
      <c r="U6635">
        <v>-0.26509013668368925</v>
      </c>
    </row>
    <row r="6636" spans="16:21" x14ac:dyDescent="0.3">
      <c r="P6636">
        <f t="shared" si="106"/>
        <v>6632</v>
      </c>
      <c r="Q6636">
        <v>306.91666666666669</v>
      </c>
      <c r="R6636">
        <v>41.491419339278885</v>
      </c>
      <c r="S6636">
        <v>209.91666666666666</v>
      </c>
      <c r="T6636">
        <v>36.627010235451586</v>
      </c>
      <c r="U6636">
        <v>0.22521790872069661</v>
      </c>
    </row>
    <row r="6637" spans="16:21" x14ac:dyDescent="0.3">
      <c r="P6637">
        <f t="shared" si="106"/>
        <v>6633</v>
      </c>
      <c r="Q6637">
        <v>321.66666666666669</v>
      </c>
      <c r="R6637">
        <v>35.147309048252048</v>
      </c>
      <c r="S6637">
        <v>182.5</v>
      </c>
      <c r="T6637">
        <v>23.926022349202668</v>
      </c>
      <c r="U6637">
        <v>0.18453478864442632</v>
      </c>
    </row>
    <row r="6638" spans="16:21" x14ac:dyDescent="0.3">
      <c r="P6638">
        <f t="shared" si="106"/>
        <v>6634</v>
      </c>
      <c r="Q6638">
        <v>328.58333333333331</v>
      </c>
      <c r="R6638">
        <v>42.577113641727912</v>
      </c>
      <c r="S6638">
        <v>176.83333333333334</v>
      </c>
      <c r="T6638">
        <v>38.736483468626233</v>
      </c>
      <c r="U6638">
        <v>0.13681756118032865</v>
      </c>
    </row>
    <row r="6639" spans="16:21" x14ac:dyDescent="0.3">
      <c r="P6639">
        <f t="shared" si="106"/>
        <v>6635</v>
      </c>
      <c r="Q6639">
        <v>327.91666666666669</v>
      </c>
      <c r="R6639">
        <v>44.424518892024999</v>
      </c>
      <c r="S6639">
        <v>174.75</v>
      </c>
      <c r="T6639">
        <v>44.403368013125885</v>
      </c>
      <c r="U6639">
        <v>0.1828114945969761</v>
      </c>
    </row>
    <row r="6640" spans="16:21" x14ac:dyDescent="0.3">
      <c r="P6640">
        <f t="shared" si="106"/>
        <v>6636</v>
      </c>
      <c r="Q6640">
        <v>306.91666666666669</v>
      </c>
      <c r="R6640">
        <v>44.137097019778501</v>
      </c>
      <c r="S6640">
        <v>197.58333333333334</v>
      </c>
      <c r="T6640">
        <v>48.724566014828035</v>
      </c>
      <c r="U6640">
        <v>-0.1487737315773642</v>
      </c>
    </row>
    <row r="6641" spans="16:21" x14ac:dyDescent="0.3">
      <c r="P6641">
        <f t="shared" si="106"/>
        <v>6637</v>
      </c>
      <c r="Q6641">
        <v>294.33333333333331</v>
      </c>
      <c r="R6641">
        <v>42.461390662220346</v>
      </c>
      <c r="S6641">
        <v>162</v>
      </c>
      <c r="T6641">
        <v>37.074862839199483</v>
      </c>
      <c r="U6641">
        <v>-0.37316465481919014</v>
      </c>
    </row>
    <row r="6642" spans="16:21" x14ac:dyDescent="0.3">
      <c r="P6642">
        <f t="shared" si="106"/>
        <v>6638</v>
      </c>
      <c r="Q6642">
        <v>334.33333333333331</v>
      </c>
      <c r="R6642">
        <v>47.275466121125703</v>
      </c>
      <c r="S6642">
        <v>170.58333333333334</v>
      </c>
      <c r="T6642">
        <v>44.783232116361148</v>
      </c>
      <c r="U6642">
        <v>-0.16082239914685464</v>
      </c>
    </row>
    <row r="6643" spans="16:21" x14ac:dyDescent="0.3">
      <c r="P6643">
        <f t="shared" si="106"/>
        <v>6639</v>
      </c>
      <c r="Q6643">
        <v>323.75</v>
      </c>
      <c r="R6643">
        <v>52.226995805896124</v>
      </c>
      <c r="S6643">
        <v>178.91666666666666</v>
      </c>
      <c r="T6643">
        <v>48.804728409771087</v>
      </c>
      <c r="U6643">
        <v>-0.48263674337842882</v>
      </c>
    </row>
    <row r="6644" spans="16:21" x14ac:dyDescent="0.3">
      <c r="P6644">
        <f t="shared" si="106"/>
        <v>6640</v>
      </c>
      <c r="Q6644">
        <v>296.58333333333331</v>
      </c>
      <c r="R6644">
        <v>46.980573032097524</v>
      </c>
      <c r="S6644">
        <v>180.91666666666666</v>
      </c>
      <c r="T6644">
        <v>39.504794492299155</v>
      </c>
      <c r="U6644">
        <v>-0.28695873881595535</v>
      </c>
    </row>
    <row r="6645" spans="16:21" x14ac:dyDescent="0.3">
      <c r="P6645">
        <f t="shared" si="106"/>
        <v>6641</v>
      </c>
      <c r="Q6645">
        <v>326.33333333333331</v>
      </c>
      <c r="R6645">
        <v>47.109800820353087</v>
      </c>
      <c r="S6645">
        <v>185.66666666666666</v>
      </c>
      <c r="T6645">
        <v>45.094513541174308</v>
      </c>
      <c r="U6645">
        <v>-7.4145937526434932E-2</v>
      </c>
    </row>
    <row r="6646" spans="16:21" x14ac:dyDescent="0.3">
      <c r="P6646">
        <f t="shared" si="106"/>
        <v>6642</v>
      </c>
      <c r="Q6646">
        <v>325.5</v>
      </c>
      <c r="R6646">
        <v>54.361584029365979</v>
      </c>
      <c r="S6646">
        <v>173.33333333333334</v>
      </c>
      <c r="T6646">
        <v>52.065227155827145</v>
      </c>
      <c r="U6646">
        <v>-0.47356845578221846</v>
      </c>
    </row>
    <row r="6647" spans="16:21" x14ac:dyDescent="0.3">
      <c r="P6647">
        <f t="shared" si="106"/>
        <v>6643</v>
      </c>
      <c r="Q6647">
        <v>322.75</v>
      </c>
      <c r="R6647">
        <v>51.366995063154917</v>
      </c>
      <c r="S6647">
        <v>179.58333333333334</v>
      </c>
      <c r="T6647">
        <v>37.132339086847303</v>
      </c>
      <c r="U6647">
        <v>-0.33607558196502824</v>
      </c>
    </row>
    <row r="6648" spans="16:21" x14ac:dyDescent="0.3">
      <c r="P6648">
        <f t="shared" si="106"/>
        <v>6644</v>
      </c>
      <c r="Q6648">
        <v>333.83333333333331</v>
      </c>
      <c r="R6648">
        <v>46.35600055956936</v>
      </c>
      <c r="S6648">
        <v>181.83333333333334</v>
      </c>
      <c r="T6648">
        <v>49.47696127461446</v>
      </c>
      <c r="U6648">
        <v>0.10367659718104386</v>
      </c>
    </row>
    <row r="6649" spans="16:21" x14ac:dyDescent="0.3">
      <c r="P6649">
        <f t="shared" si="106"/>
        <v>6645</v>
      </c>
      <c r="Q6649">
        <v>307.83333333333331</v>
      </c>
      <c r="R6649">
        <v>51.608373762639033</v>
      </c>
      <c r="S6649">
        <v>195.16666666666666</v>
      </c>
      <c r="T6649">
        <v>47.794699845624464</v>
      </c>
      <c r="U6649">
        <v>-8.4314087910593236E-2</v>
      </c>
    </row>
    <row r="6650" spans="16:21" x14ac:dyDescent="0.3">
      <c r="P6650">
        <f t="shared" si="106"/>
        <v>6646</v>
      </c>
      <c r="Q6650">
        <v>323.08333333333331</v>
      </c>
      <c r="R6650">
        <v>36.864514431122394</v>
      </c>
      <c r="S6650">
        <v>177.75</v>
      </c>
      <c r="T6650">
        <v>53.371979369498582</v>
      </c>
      <c r="U6650">
        <v>-0.74258924623499389</v>
      </c>
    </row>
    <row r="6651" spans="16:21" x14ac:dyDescent="0.3">
      <c r="P6651">
        <f t="shared" si="106"/>
        <v>6647</v>
      </c>
      <c r="Q6651">
        <v>305.33333333333331</v>
      </c>
      <c r="R6651">
        <v>40.243200065540989</v>
      </c>
      <c r="S6651">
        <v>185.16666666666666</v>
      </c>
      <c r="T6651">
        <v>32.268288213700245</v>
      </c>
      <c r="U6651">
        <v>-0.46755063169882877</v>
      </c>
    </row>
    <row r="6652" spans="16:21" x14ac:dyDescent="0.3">
      <c r="P6652">
        <f t="shared" si="106"/>
        <v>6648</v>
      </c>
      <c r="Q6652">
        <v>289.5</v>
      </c>
      <c r="R6652">
        <v>50.289163842720633</v>
      </c>
      <c r="S6652">
        <v>179.5</v>
      </c>
      <c r="T6652">
        <v>36.800444661345153</v>
      </c>
      <c r="U6652">
        <v>3.5417271330190757E-2</v>
      </c>
    </row>
    <row r="6653" spans="16:21" x14ac:dyDescent="0.3">
      <c r="P6653">
        <f t="shared" si="106"/>
        <v>6649</v>
      </c>
      <c r="Q6653">
        <v>347.5</v>
      </c>
      <c r="R6653">
        <v>33.063300170760606</v>
      </c>
      <c r="S6653">
        <v>196.83333333333334</v>
      </c>
      <c r="T6653">
        <v>43.318762118915096</v>
      </c>
      <c r="U6653">
        <v>0.24017964851836224</v>
      </c>
    </row>
    <row r="6654" spans="16:21" x14ac:dyDescent="0.3">
      <c r="P6654">
        <f t="shared" si="106"/>
        <v>6650</v>
      </c>
      <c r="Q6654">
        <v>310.16666666666669</v>
      </c>
      <c r="R6654">
        <v>39.551653989856611</v>
      </c>
      <c r="S6654">
        <v>184.66666666666666</v>
      </c>
      <c r="T6654">
        <v>39.813961309464254</v>
      </c>
      <c r="U6654">
        <v>-0.78088550368642895</v>
      </c>
    </row>
    <row r="6655" spans="16:21" x14ac:dyDescent="0.3">
      <c r="P6655">
        <f t="shared" si="106"/>
        <v>6651</v>
      </c>
      <c r="Q6655">
        <v>317.16666666666669</v>
      </c>
      <c r="R6655">
        <v>56.624494111058866</v>
      </c>
      <c r="S6655">
        <v>174.83333333333334</v>
      </c>
      <c r="T6655">
        <v>42.788769412998896</v>
      </c>
      <c r="U6655">
        <v>0.34239066917063049</v>
      </c>
    </row>
    <row r="6656" spans="16:21" x14ac:dyDescent="0.3">
      <c r="P6656">
        <f t="shared" si="106"/>
        <v>6652</v>
      </c>
      <c r="Q6656">
        <v>307.83333333333331</v>
      </c>
      <c r="R6656">
        <v>45.700275179862523</v>
      </c>
      <c r="S6656">
        <v>170.16666666666666</v>
      </c>
      <c r="T6656">
        <v>41.069416476217086</v>
      </c>
      <c r="U6656">
        <v>0.234883227046805</v>
      </c>
    </row>
    <row r="6657" spans="16:21" x14ac:dyDescent="0.3">
      <c r="P6657">
        <f t="shared" si="106"/>
        <v>6653</v>
      </c>
      <c r="Q6657">
        <v>310.5</v>
      </c>
      <c r="R6657">
        <v>34.592432172895329</v>
      </c>
      <c r="S6657">
        <v>182.16666666666666</v>
      </c>
      <c r="T6657">
        <v>41.621308645131947</v>
      </c>
      <c r="U6657">
        <v>-8.2714525245079468E-2</v>
      </c>
    </row>
    <row r="6658" spans="16:21" x14ac:dyDescent="0.3">
      <c r="P6658">
        <f t="shared" si="106"/>
        <v>6654</v>
      </c>
      <c r="Q6658">
        <v>325.16666666666669</v>
      </c>
      <c r="R6658">
        <v>45.94430092926428</v>
      </c>
      <c r="S6658">
        <v>188.91666666666666</v>
      </c>
      <c r="T6658">
        <v>43.485542703781746</v>
      </c>
      <c r="U6658">
        <v>-0.11047134518472165</v>
      </c>
    </row>
    <row r="6659" spans="16:21" x14ac:dyDescent="0.3">
      <c r="P6659">
        <f t="shared" si="106"/>
        <v>6655</v>
      </c>
      <c r="Q6659">
        <v>315.83333333333331</v>
      </c>
      <c r="R6659">
        <v>51.2513118826921</v>
      </c>
      <c r="S6659">
        <v>199.83333333333334</v>
      </c>
      <c r="T6659">
        <v>38.642495057157298</v>
      </c>
      <c r="U6659">
        <v>-0.17517957521885108</v>
      </c>
    </row>
    <row r="6660" spans="16:21" x14ac:dyDescent="0.3">
      <c r="P6660">
        <f t="shared" si="106"/>
        <v>6656</v>
      </c>
      <c r="Q6660">
        <v>298.91666666666669</v>
      </c>
      <c r="R6660">
        <v>46.806095821597992</v>
      </c>
      <c r="S6660">
        <v>167.08333333333334</v>
      </c>
      <c r="T6660">
        <v>45.550088979722176</v>
      </c>
      <c r="U6660">
        <v>-8.3741111990629613E-2</v>
      </c>
    </row>
    <row r="6661" spans="16:21" x14ac:dyDescent="0.3">
      <c r="P6661">
        <f t="shared" si="106"/>
        <v>6657</v>
      </c>
      <c r="Q6661">
        <v>321.83333333333331</v>
      </c>
      <c r="R6661">
        <v>49.808420853092649</v>
      </c>
      <c r="S6661">
        <v>183.66666666666666</v>
      </c>
      <c r="T6661">
        <v>44.268464731645842</v>
      </c>
      <c r="U6661">
        <v>-7.3333877305023845E-2</v>
      </c>
    </row>
    <row r="6662" spans="16:21" x14ac:dyDescent="0.3">
      <c r="P6662">
        <f t="shared" ref="P6662:P6725" si="107">P6661+1</f>
        <v>6658</v>
      </c>
      <c r="Q6662">
        <v>317.25</v>
      </c>
      <c r="R6662">
        <v>46.976057731572155</v>
      </c>
      <c r="S6662">
        <v>179.5</v>
      </c>
      <c r="T6662">
        <v>36.876945249153856</v>
      </c>
      <c r="U6662">
        <v>0.10907515468248336</v>
      </c>
    </row>
    <row r="6663" spans="16:21" x14ac:dyDescent="0.3">
      <c r="P6663">
        <f t="shared" si="107"/>
        <v>6659</v>
      </c>
      <c r="Q6663">
        <v>322.91666666666669</v>
      </c>
      <c r="R6663">
        <v>52.33190984360111</v>
      </c>
      <c r="S6663">
        <v>183.16666666666666</v>
      </c>
      <c r="T6663">
        <v>37.641450395525268</v>
      </c>
      <c r="U6663">
        <v>0.37064062518267488</v>
      </c>
    </row>
    <row r="6664" spans="16:21" x14ac:dyDescent="0.3">
      <c r="P6664">
        <f t="shared" si="107"/>
        <v>6660</v>
      </c>
      <c r="Q6664">
        <v>315</v>
      </c>
      <c r="R6664">
        <v>51.930022845433761</v>
      </c>
      <c r="S6664">
        <v>173.91666666666666</v>
      </c>
      <c r="T6664">
        <v>40.864428481890172</v>
      </c>
      <c r="U6664">
        <v>-0.46549291209036442</v>
      </c>
    </row>
    <row r="6665" spans="16:21" x14ac:dyDescent="0.3">
      <c r="P6665">
        <f t="shared" si="107"/>
        <v>6661</v>
      </c>
      <c r="Q6665">
        <v>315.66666666666669</v>
      </c>
      <c r="R6665">
        <v>44.571359196305281</v>
      </c>
      <c r="S6665">
        <v>170.5</v>
      </c>
      <c r="T6665">
        <v>42.47459133518425</v>
      </c>
      <c r="U6665">
        <v>-4.321800717002211E-2</v>
      </c>
    </row>
    <row r="6666" spans="16:21" x14ac:dyDescent="0.3">
      <c r="P6666">
        <f t="shared" si="107"/>
        <v>6662</v>
      </c>
      <c r="Q6666">
        <v>351</v>
      </c>
      <c r="R6666">
        <v>34.496376621320678</v>
      </c>
      <c r="S6666">
        <v>193.75</v>
      </c>
      <c r="T6666">
        <v>58.605189034915519</v>
      </c>
      <c r="U6666">
        <v>-0.3106347888177769</v>
      </c>
    </row>
    <row r="6667" spans="16:21" x14ac:dyDescent="0.3">
      <c r="P6667">
        <f t="shared" si="107"/>
        <v>6663</v>
      </c>
      <c r="Q6667">
        <v>316.16666666666669</v>
      </c>
      <c r="R6667">
        <v>53.883431984462995</v>
      </c>
      <c r="S6667">
        <v>179.83333333333334</v>
      </c>
      <c r="T6667">
        <v>42.932999245829848</v>
      </c>
      <c r="U6667">
        <v>-4.1956236098190491E-2</v>
      </c>
    </row>
    <row r="6668" spans="16:21" x14ac:dyDescent="0.3">
      <c r="P6668">
        <f t="shared" si="107"/>
        <v>6664</v>
      </c>
      <c r="Q6668">
        <v>331.08333333333331</v>
      </c>
      <c r="R6668">
        <v>49.369586392900516</v>
      </c>
      <c r="S6668">
        <v>176.66666666666666</v>
      </c>
      <c r="T6668">
        <v>41.143503482176634</v>
      </c>
      <c r="U6668">
        <v>-3.2611851691506252E-2</v>
      </c>
    </row>
    <row r="6669" spans="16:21" x14ac:dyDescent="0.3">
      <c r="P6669">
        <f t="shared" si="107"/>
        <v>6665</v>
      </c>
      <c r="Q6669">
        <v>341.91666666666669</v>
      </c>
      <c r="R6669">
        <v>45.574032345650863</v>
      </c>
      <c r="S6669">
        <v>180.5</v>
      </c>
      <c r="T6669">
        <v>44.545176251449803</v>
      </c>
      <c r="U6669">
        <v>-0.13181147415132327</v>
      </c>
    </row>
    <row r="6670" spans="16:21" x14ac:dyDescent="0.3">
      <c r="P6670">
        <f t="shared" si="107"/>
        <v>6666</v>
      </c>
      <c r="Q6670">
        <v>299.25</v>
      </c>
      <c r="R6670">
        <v>52.00895901844045</v>
      </c>
      <c r="S6670">
        <v>193.16666666666666</v>
      </c>
      <c r="T6670">
        <v>41.177737439131626</v>
      </c>
      <c r="U6670">
        <v>-6.9000723943522399E-2</v>
      </c>
    </row>
    <row r="6671" spans="16:21" x14ac:dyDescent="0.3">
      <c r="P6671">
        <f t="shared" si="107"/>
        <v>6667</v>
      </c>
      <c r="Q6671">
        <v>324.5</v>
      </c>
      <c r="R6671">
        <v>44.277020512389328</v>
      </c>
      <c r="S6671">
        <v>171.5</v>
      </c>
      <c r="T6671">
        <v>44.750825284416415</v>
      </c>
      <c r="U6671">
        <v>-0.28115553254199382</v>
      </c>
    </row>
    <row r="6672" spans="16:21" x14ac:dyDescent="0.3">
      <c r="P6672">
        <f t="shared" si="107"/>
        <v>6668</v>
      </c>
      <c r="Q6672">
        <v>341.75</v>
      </c>
      <c r="R6672">
        <v>43.635108883475098</v>
      </c>
      <c r="S6672">
        <v>205</v>
      </c>
      <c r="T6672">
        <v>43.83232514107285</v>
      </c>
      <c r="U6672">
        <v>-0.17496152656004585</v>
      </c>
    </row>
    <row r="6673" spans="16:21" x14ac:dyDescent="0.3">
      <c r="P6673">
        <f t="shared" si="107"/>
        <v>6669</v>
      </c>
      <c r="Q6673">
        <v>311.91666666666669</v>
      </c>
      <c r="R6673">
        <v>52.643670660451363</v>
      </c>
      <c r="S6673">
        <v>188.33333333333334</v>
      </c>
      <c r="T6673">
        <v>46.759215588205116</v>
      </c>
      <c r="U6673">
        <v>-3.2893427803521065E-2</v>
      </c>
    </row>
    <row r="6674" spans="16:21" x14ac:dyDescent="0.3">
      <c r="P6674">
        <f t="shared" si="107"/>
        <v>6670</v>
      </c>
      <c r="Q6674">
        <v>333.33333333333331</v>
      </c>
      <c r="R6674">
        <v>46.43535747942974</v>
      </c>
      <c r="S6674">
        <v>163</v>
      </c>
      <c r="T6674">
        <v>24</v>
      </c>
      <c r="U6674">
        <v>-0.32254026974827293</v>
      </c>
    </row>
    <row r="6675" spans="16:21" x14ac:dyDescent="0.3">
      <c r="P6675">
        <f t="shared" si="107"/>
        <v>6671</v>
      </c>
      <c r="Q6675">
        <v>343.66666666666669</v>
      </c>
      <c r="R6675">
        <v>23.50370699324348</v>
      </c>
      <c r="S6675">
        <v>182.58333333333334</v>
      </c>
      <c r="T6675">
        <v>51.943077819217983</v>
      </c>
      <c r="U6675">
        <v>-0.28308529201483101</v>
      </c>
    </row>
    <row r="6676" spans="16:21" x14ac:dyDescent="0.3">
      <c r="P6676">
        <f t="shared" si="107"/>
        <v>6672</v>
      </c>
      <c r="Q6676">
        <v>314.33333333333331</v>
      </c>
      <c r="R6676">
        <v>41.661696673287047</v>
      </c>
      <c r="S6676">
        <v>181</v>
      </c>
      <c r="T6676">
        <v>39.033784900216425</v>
      </c>
      <c r="U6676">
        <v>-0.37806727329378298</v>
      </c>
    </row>
    <row r="6677" spans="16:21" x14ac:dyDescent="0.3">
      <c r="P6677">
        <f t="shared" si="107"/>
        <v>6673</v>
      </c>
      <c r="Q6677">
        <v>344.83333333333331</v>
      </c>
      <c r="R6677">
        <v>43.450773260894955</v>
      </c>
      <c r="S6677">
        <v>151</v>
      </c>
      <c r="T6677">
        <v>34.040083324329167</v>
      </c>
      <c r="U6677">
        <v>-7.830484219507966E-2</v>
      </c>
    </row>
    <row r="6678" spans="16:21" x14ac:dyDescent="0.3">
      <c r="P6678">
        <f t="shared" si="107"/>
        <v>6674</v>
      </c>
      <c r="Q6678">
        <v>304.08333333333331</v>
      </c>
      <c r="R6678">
        <v>41.816608995455326</v>
      </c>
      <c r="S6678">
        <v>177.33333333333334</v>
      </c>
      <c r="T6678">
        <v>42.493493263051128</v>
      </c>
      <c r="U6678">
        <v>0.22713624012306832</v>
      </c>
    </row>
    <row r="6679" spans="16:21" x14ac:dyDescent="0.3">
      <c r="P6679">
        <f t="shared" si="107"/>
        <v>6675</v>
      </c>
      <c r="Q6679">
        <v>312.83333333333331</v>
      </c>
      <c r="R6679">
        <v>53.809146456938429</v>
      </c>
      <c r="S6679">
        <v>187.66666666666666</v>
      </c>
      <c r="T6679">
        <v>34.370530012400671</v>
      </c>
      <c r="U6679">
        <v>0.10289715602718241</v>
      </c>
    </row>
    <row r="6680" spans="16:21" x14ac:dyDescent="0.3">
      <c r="P6680">
        <f t="shared" si="107"/>
        <v>6676</v>
      </c>
      <c r="Q6680">
        <v>340.75</v>
      </c>
      <c r="R6680">
        <v>52.563597842821018</v>
      </c>
      <c r="S6680">
        <v>194.58333333333334</v>
      </c>
      <c r="T6680">
        <v>46.378792828645572</v>
      </c>
      <c r="U6680">
        <v>0.35899011001598852</v>
      </c>
    </row>
    <row r="6681" spans="16:21" x14ac:dyDescent="0.3">
      <c r="P6681">
        <f t="shared" si="107"/>
        <v>6677</v>
      </c>
      <c r="Q6681">
        <v>327.25</v>
      </c>
      <c r="R6681">
        <v>49.380019882907739</v>
      </c>
      <c r="S6681">
        <v>184.75</v>
      </c>
      <c r="T6681">
        <v>35.159700588238024</v>
      </c>
      <c r="U6681">
        <v>-8.2953478506124598E-2</v>
      </c>
    </row>
    <row r="6682" spans="16:21" x14ac:dyDescent="0.3">
      <c r="P6682">
        <f t="shared" si="107"/>
        <v>6678</v>
      </c>
      <c r="Q6682">
        <v>301.08333333333331</v>
      </c>
      <c r="R6682">
        <v>35.299905571167471</v>
      </c>
      <c r="S6682">
        <v>172.33333333333334</v>
      </c>
      <c r="T6682">
        <v>41.631136366324625</v>
      </c>
      <c r="U6682">
        <v>-8.130570650858758E-2</v>
      </c>
    </row>
    <row r="6683" spans="16:21" x14ac:dyDescent="0.3">
      <c r="P6683">
        <f t="shared" si="107"/>
        <v>6679</v>
      </c>
      <c r="Q6683">
        <v>324.25</v>
      </c>
      <c r="R6683">
        <v>50.232414381009548</v>
      </c>
      <c r="S6683">
        <v>187.75</v>
      </c>
      <c r="T6683">
        <v>30.854865536455144</v>
      </c>
      <c r="U6683">
        <v>-0.12606268109607757</v>
      </c>
    </row>
    <row r="6684" spans="16:21" x14ac:dyDescent="0.3">
      <c r="P6684">
        <f t="shared" si="107"/>
        <v>6680</v>
      </c>
      <c r="Q6684">
        <v>295.5</v>
      </c>
      <c r="R6684">
        <v>43.435427517596324</v>
      </c>
      <c r="S6684">
        <v>175.58333333333334</v>
      </c>
      <c r="T6684">
        <v>44.99385479926088</v>
      </c>
      <c r="U6684">
        <v>-0.17632200387499888</v>
      </c>
    </row>
    <row r="6685" spans="16:21" x14ac:dyDescent="0.3">
      <c r="P6685">
        <f t="shared" si="107"/>
        <v>6681</v>
      </c>
      <c r="Q6685">
        <v>318.83333333333331</v>
      </c>
      <c r="R6685">
        <v>50.416147004584609</v>
      </c>
      <c r="S6685">
        <v>183</v>
      </c>
      <c r="T6685">
        <v>41.750340227247356</v>
      </c>
      <c r="U6685">
        <v>4.2671173674537689E-2</v>
      </c>
    </row>
    <row r="6686" spans="16:21" x14ac:dyDescent="0.3">
      <c r="P6686">
        <f t="shared" si="107"/>
        <v>6682</v>
      </c>
      <c r="Q6686">
        <v>343.16666666666669</v>
      </c>
      <c r="R6686">
        <v>39.251712952391983</v>
      </c>
      <c r="S6686">
        <v>156.66666666666666</v>
      </c>
      <c r="T6686">
        <v>31.847172939562878</v>
      </c>
      <c r="U6686">
        <v>0.55878704706542859</v>
      </c>
    </row>
    <row r="6687" spans="16:21" x14ac:dyDescent="0.3">
      <c r="P6687">
        <f t="shared" si="107"/>
        <v>6683</v>
      </c>
      <c r="Q6687">
        <v>283.75</v>
      </c>
      <c r="R6687">
        <v>36.940062016978011</v>
      </c>
      <c r="S6687">
        <v>173.58333333333334</v>
      </c>
      <c r="T6687">
        <v>47.373675723075927</v>
      </c>
      <c r="U6687">
        <v>0.23224854233257247</v>
      </c>
    </row>
    <row r="6688" spans="16:21" x14ac:dyDescent="0.3">
      <c r="P6688">
        <f t="shared" si="107"/>
        <v>6684</v>
      </c>
      <c r="Q6688">
        <v>334.08333333333331</v>
      </c>
      <c r="R6688">
        <v>39.297139228131591</v>
      </c>
      <c r="S6688">
        <v>194.83333333333334</v>
      </c>
      <c r="T6688">
        <v>38.937790321890596</v>
      </c>
      <c r="U6688">
        <v>2.0031787732790372E-2</v>
      </c>
    </row>
    <row r="6689" spans="16:21" x14ac:dyDescent="0.3">
      <c r="P6689">
        <f t="shared" si="107"/>
        <v>6685</v>
      </c>
      <c r="Q6689">
        <v>324.41666666666669</v>
      </c>
      <c r="R6689">
        <v>58.386577432166987</v>
      </c>
      <c r="S6689">
        <v>176.66666666666666</v>
      </c>
      <c r="T6689">
        <v>34.078341117685511</v>
      </c>
      <c r="U6689">
        <v>0.51184358523911244</v>
      </c>
    </row>
    <row r="6690" spans="16:21" x14ac:dyDescent="0.3">
      <c r="P6690">
        <f t="shared" si="107"/>
        <v>6686</v>
      </c>
      <c r="Q6690">
        <v>347.58333333333331</v>
      </c>
      <c r="R6690">
        <v>31.992778541225189</v>
      </c>
      <c r="S6690">
        <v>193.66666666666666</v>
      </c>
      <c r="T6690">
        <v>30.902583985319072</v>
      </c>
      <c r="U6690">
        <v>-0.31232984736571734</v>
      </c>
    </row>
    <row r="6691" spans="16:21" x14ac:dyDescent="0.3">
      <c r="P6691">
        <f t="shared" si="107"/>
        <v>6687</v>
      </c>
      <c r="Q6691">
        <v>339.75</v>
      </c>
      <c r="R6691">
        <v>40.734450463280517</v>
      </c>
      <c r="S6691">
        <v>184.16666666666666</v>
      </c>
      <c r="T6691">
        <v>40.478576451193952</v>
      </c>
      <c r="U6691">
        <v>-0.23627714889738266</v>
      </c>
    </row>
    <row r="6692" spans="16:21" x14ac:dyDescent="0.3">
      <c r="P6692">
        <f t="shared" si="107"/>
        <v>6688</v>
      </c>
      <c r="Q6692">
        <v>339</v>
      </c>
      <c r="R6692">
        <v>41.213413526975103</v>
      </c>
      <c r="S6692">
        <v>165.33333333333334</v>
      </c>
      <c r="T6692">
        <v>52.752136248571773</v>
      </c>
      <c r="U6692">
        <v>-1.3673397181846047E-2</v>
      </c>
    </row>
    <row r="6693" spans="16:21" x14ac:dyDescent="0.3">
      <c r="P6693">
        <f t="shared" si="107"/>
        <v>6689</v>
      </c>
      <c r="Q6693">
        <v>302.58333333333331</v>
      </c>
      <c r="R6693">
        <v>35.377081264398932</v>
      </c>
      <c r="S6693">
        <v>157.66666666666666</v>
      </c>
      <c r="T6693">
        <v>38.758772223103584</v>
      </c>
      <c r="U6693">
        <v>-0.14093227631060284</v>
      </c>
    </row>
    <row r="6694" spans="16:21" x14ac:dyDescent="0.3">
      <c r="P6694">
        <f t="shared" si="107"/>
        <v>6690</v>
      </c>
      <c r="Q6694">
        <v>281.75</v>
      </c>
      <c r="R6694">
        <v>29.477649468399242</v>
      </c>
      <c r="S6694">
        <v>205.83333333333334</v>
      </c>
      <c r="T6694">
        <v>39.60218849171514</v>
      </c>
      <c r="U6694">
        <v>6.7789753327879065E-2</v>
      </c>
    </row>
    <row r="6695" spans="16:21" x14ac:dyDescent="0.3">
      <c r="P6695">
        <f t="shared" si="107"/>
        <v>6691</v>
      </c>
      <c r="Q6695">
        <v>294.16666666666669</v>
      </c>
      <c r="R6695">
        <v>40.12895878705713</v>
      </c>
      <c r="S6695">
        <v>183.75</v>
      </c>
      <c r="T6695">
        <v>45.867645558616907</v>
      </c>
      <c r="U6695">
        <v>-0.25003914883213313</v>
      </c>
    </row>
    <row r="6696" spans="16:21" x14ac:dyDescent="0.3">
      <c r="P6696">
        <f t="shared" si="107"/>
        <v>6692</v>
      </c>
      <c r="Q6696">
        <v>305</v>
      </c>
      <c r="R6696">
        <v>30.795513250531098</v>
      </c>
      <c r="S6696">
        <v>171.83333333333334</v>
      </c>
      <c r="T6696">
        <v>45.670426741906851</v>
      </c>
      <c r="U6696">
        <v>-0.13819505385062553</v>
      </c>
    </row>
    <row r="6697" spans="16:21" x14ac:dyDescent="0.3">
      <c r="P6697">
        <f t="shared" si="107"/>
        <v>6693</v>
      </c>
      <c r="Q6697">
        <v>324.16666666666669</v>
      </c>
      <c r="R6697">
        <v>24.583192089989726</v>
      </c>
      <c r="S6697">
        <v>178.75</v>
      </c>
      <c r="T6697">
        <v>37.407157798280458</v>
      </c>
      <c r="U6697">
        <v>0.66635619785432443</v>
      </c>
    </row>
    <row r="6698" spans="16:21" x14ac:dyDescent="0.3">
      <c r="P6698">
        <f t="shared" si="107"/>
        <v>6694</v>
      </c>
      <c r="Q6698">
        <v>322.41666666666669</v>
      </c>
      <c r="R6698">
        <v>47.471442771290256</v>
      </c>
      <c r="S6698">
        <v>192</v>
      </c>
      <c r="T6698">
        <v>43.770060336012584</v>
      </c>
      <c r="U6698">
        <v>0.1109550280630552</v>
      </c>
    </row>
    <row r="6699" spans="16:21" x14ac:dyDescent="0.3">
      <c r="P6699">
        <f t="shared" si="107"/>
        <v>6695</v>
      </c>
      <c r="Q6699">
        <v>323.16666666666669</v>
      </c>
      <c r="R6699">
        <v>52.998856477086321</v>
      </c>
      <c r="S6699">
        <v>192.16666666666666</v>
      </c>
      <c r="T6699">
        <v>37.721065571889532</v>
      </c>
      <c r="U6699">
        <v>-0.11274356997378487</v>
      </c>
    </row>
    <row r="6700" spans="16:21" x14ac:dyDescent="0.3">
      <c r="P6700">
        <f t="shared" si="107"/>
        <v>6696</v>
      </c>
      <c r="Q6700">
        <v>310.16666666666669</v>
      </c>
      <c r="R6700">
        <v>53.663655100895667</v>
      </c>
      <c r="S6700">
        <v>193.66666666666666</v>
      </c>
      <c r="T6700">
        <v>40.231903517060466</v>
      </c>
      <c r="U6700">
        <v>-0.42870755828992912</v>
      </c>
    </row>
    <row r="6701" spans="16:21" x14ac:dyDescent="0.3">
      <c r="P6701">
        <f t="shared" si="107"/>
        <v>6697</v>
      </c>
      <c r="Q6701">
        <v>307.41666666666669</v>
      </c>
      <c r="R6701">
        <v>51.209832744278486</v>
      </c>
      <c r="S6701">
        <v>198.91666666666666</v>
      </c>
      <c r="T6701">
        <v>44.13503727370712</v>
      </c>
      <c r="U6701">
        <v>0.21918986815157235</v>
      </c>
    </row>
    <row r="6702" spans="16:21" x14ac:dyDescent="0.3">
      <c r="P6702">
        <f t="shared" si="107"/>
        <v>6698</v>
      </c>
      <c r="Q6702">
        <v>319.75</v>
      </c>
      <c r="R6702">
        <v>41.689599749490604</v>
      </c>
      <c r="S6702">
        <v>189.25</v>
      </c>
      <c r="T6702">
        <v>40.339750303459425</v>
      </c>
      <c r="U6702">
        <v>0.11626160527040147</v>
      </c>
    </row>
    <row r="6703" spans="16:21" x14ac:dyDescent="0.3">
      <c r="P6703">
        <f t="shared" si="107"/>
        <v>6699</v>
      </c>
      <c r="Q6703">
        <v>311.41666666666669</v>
      </c>
      <c r="R6703">
        <v>44.042248999905809</v>
      </c>
      <c r="S6703">
        <v>187</v>
      </c>
      <c r="T6703">
        <v>33.272975657294452</v>
      </c>
      <c r="U6703">
        <v>0.46310129632300334</v>
      </c>
    </row>
    <row r="6704" spans="16:21" x14ac:dyDescent="0.3">
      <c r="P6704">
        <f t="shared" si="107"/>
        <v>6700</v>
      </c>
      <c r="Q6704">
        <v>318.91666666666669</v>
      </c>
      <c r="R6704">
        <v>40.430542760131168</v>
      </c>
      <c r="S6704">
        <v>180.58333333333334</v>
      </c>
      <c r="T6704">
        <v>54.67001560325923</v>
      </c>
      <c r="U6704">
        <v>0.11485626441367165</v>
      </c>
    </row>
    <row r="6705" spans="16:21" x14ac:dyDescent="0.3">
      <c r="P6705">
        <f t="shared" si="107"/>
        <v>6701</v>
      </c>
      <c r="Q6705">
        <v>306.41666666666669</v>
      </c>
      <c r="R6705">
        <v>45.679632090011353</v>
      </c>
      <c r="S6705">
        <v>202.41666666666666</v>
      </c>
      <c r="T6705">
        <v>40.446279373404877</v>
      </c>
      <c r="U6705">
        <v>-0.34276368690636044</v>
      </c>
    </row>
    <row r="6706" spans="16:21" x14ac:dyDescent="0.3">
      <c r="P6706">
        <f t="shared" si="107"/>
        <v>6702</v>
      </c>
      <c r="Q6706">
        <v>319.41666666666669</v>
      </c>
      <c r="R6706">
        <v>39.039509901295382</v>
      </c>
      <c r="S6706">
        <v>192.83333333333334</v>
      </c>
      <c r="T6706">
        <v>38.905090420227303</v>
      </c>
      <c r="U6706">
        <v>-0.16185644001864827</v>
      </c>
    </row>
    <row r="6707" spans="16:21" x14ac:dyDescent="0.3">
      <c r="P6707">
        <f t="shared" si="107"/>
        <v>6703</v>
      </c>
      <c r="Q6707">
        <v>299.08333333333331</v>
      </c>
      <c r="R6707">
        <v>40.202800294446639</v>
      </c>
      <c r="S6707">
        <v>166.16666666666666</v>
      </c>
      <c r="T6707">
        <v>42.835485148166462</v>
      </c>
      <c r="U6707">
        <v>-0.10284269018289009</v>
      </c>
    </row>
    <row r="6708" spans="16:21" x14ac:dyDescent="0.3">
      <c r="P6708">
        <f t="shared" si="107"/>
        <v>6704</v>
      </c>
      <c r="Q6708">
        <v>299.08333333333331</v>
      </c>
      <c r="R6708">
        <v>47.734984946879315</v>
      </c>
      <c r="S6708">
        <v>182.08333333333334</v>
      </c>
      <c r="T6708">
        <v>46.875964636539081</v>
      </c>
      <c r="U6708">
        <v>0.5998619391211778</v>
      </c>
    </row>
    <row r="6709" spans="16:21" x14ac:dyDescent="0.3">
      <c r="P6709">
        <f t="shared" si="107"/>
        <v>6705</v>
      </c>
      <c r="Q6709">
        <v>322.16666666666669</v>
      </c>
      <c r="R6709">
        <v>51.780714790763859</v>
      </c>
      <c r="S6709">
        <v>168.41666666666666</v>
      </c>
      <c r="T6709">
        <v>27.150952882435714</v>
      </c>
      <c r="U6709">
        <v>7.1657108588144974E-2</v>
      </c>
    </row>
    <row r="6710" spans="16:21" x14ac:dyDescent="0.3">
      <c r="P6710">
        <f t="shared" si="107"/>
        <v>6706</v>
      </c>
      <c r="Q6710">
        <v>306.33333333333331</v>
      </c>
      <c r="R6710">
        <v>57.552084447415382</v>
      </c>
      <c r="S6710">
        <v>166.25</v>
      </c>
      <c r="T6710">
        <v>38.400106533943131</v>
      </c>
      <c r="U6710">
        <v>-0.34676990741873076</v>
      </c>
    </row>
    <row r="6711" spans="16:21" x14ac:dyDescent="0.3">
      <c r="P6711">
        <f t="shared" si="107"/>
        <v>6707</v>
      </c>
      <c r="Q6711">
        <v>305.33333333333331</v>
      </c>
      <c r="R6711">
        <v>47.252384900530529</v>
      </c>
      <c r="S6711">
        <v>195.66666666666666</v>
      </c>
      <c r="T6711">
        <v>48.047955842117389</v>
      </c>
      <c r="U6711">
        <v>-0.35899735966504209</v>
      </c>
    </row>
    <row r="6712" spans="16:21" x14ac:dyDescent="0.3">
      <c r="P6712">
        <f t="shared" si="107"/>
        <v>6708</v>
      </c>
      <c r="Q6712">
        <v>313.83333333333331</v>
      </c>
      <c r="R6712">
        <v>47.468330750537575</v>
      </c>
      <c r="S6712">
        <v>192.58333333333334</v>
      </c>
      <c r="T6712">
        <v>52.598752721702347</v>
      </c>
      <c r="U6712">
        <v>0.66744889018975839</v>
      </c>
    </row>
    <row r="6713" spans="16:21" x14ac:dyDescent="0.3">
      <c r="P6713">
        <f t="shared" si="107"/>
        <v>6709</v>
      </c>
      <c r="Q6713">
        <v>342.25</v>
      </c>
      <c r="R6713">
        <v>45.084012485782381</v>
      </c>
      <c r="S6713">
        <v>178.08333333333334</v>
      </c>
      <c r="T6713">
        <v>42.862270616758558</v>
      </c>
      <c r="U6713">
        <v>-0.28035040295750091</v>
      </c>
    </row>
    <row r="6714" spans="16:21" x14ac:dyDescent="0.3">
      <c r="P6714">
        <f t="shared" si="107"/>
        <v>6710</v>
      </c>
      <c r="Q6714">
        <v>329.25</v>
      </c>
      <c r="R6714">
        <v>52.598176601648291</v>
      </c>
      <c r="S6714">
        <v>187.66666666666666</v>
      </c>
      <c r="T6714">
        <v>42.78345757911864</v>
      </c>
      <c r="U6714">
        <v>0.19552671689638634</v>
      </c>
    </row>
    <row r="6715" spans="16:21" x14ac:dyDescent="0.3">
      <c r="P6715">
        <f t="shared" si="107"/>
        <v>6711</v>
      </c>
      <c r="Q6715">
        <v>329.75</v>
      </c>
      <c r="R6715">
        <v>49.426023693817591</v>
      </c>
      <c r="S6715">
        <v>168.25</v>
      </c>
      <c r="T6715">
        <v>49.225132161972269</v>
      </c>
      <c r="U6715">
        <v>0.69486718678450654</v>
      </c>
    </row>
    <row r="6716" spans="16:21" x14ac:dyDescent="0.3">
      <c r="P6716">
        <f t="shared" si="107"/>
        <v>6712</v>
      </c>
      <c r="Q6716">
        <v>334.08333333333331</v>
      </c>
      <c r="R6716">
        <v>48.621840085843523</v>
      </c>
      <c r="S6716">
        <v>173.91666666666666</v>
      </c>
      <c r="T6716">
        <v>38.306083858912835</v>
      </c>
      <c r="U6716">
        <v>0.26211338212964513</v>
      </c>
    </row>
    <row r="6717" spans="16:21" x14ac:dyDescent="0.3">
      <c r="P6717">
        <f t="shared" si="107"/>
        <v>6713</v>
      </c>
      <c r="Q6717">
        <v>331.08333333333331</v>
      </c>
      <c r="R6717">
        <v>42.936439987356728</v>
      </c>
      <c r="S6717">
        <v>200.58333333333334</v>
      </c>
      <c r="T6717">
        <v>46.05620742553868</v>
      </c>
      <c r="U6717">
        <v>-5.9146769737756989E-2</v>
      </c>
    </row>
    <row r="6718" spans="16:21" x14ac:dyDescent="0.3">
      <c r="P6718">
        <f t="shared" si="107"/>
        <v>6714</v>
      </c>
      <c r="Q6718">
        <v>326.33333333333331</v>
      </c>
      <c r="R6718">
        <v>42.238141602828755</v>
      </c>
      <c r="S6718">
        <v>162.33333333333334</v>
      </c>
      <c r="T6718">
        <v>40.358244248082457</v>
      </c>
      <c r="U6718">
        <v>-6.460020808575366E-2</v>
      </c>
    </row>
    <row r="6719" spans="16:21" x14ac:dyDescent="0.3">
      <c r="P6719">
        <f t="shared" si="107"/>
        <v>6715</v>
      </c>
      <c r="Q6719">
        <v>316.08333333333331</v>
      </c>
      <c r="R6719">
        <v>44.258452368565862</v>
      </c>
      <c r="S6719">
        <v>170</v>
      </c>
      <c r="T6719">
        <v>53.966319462824558</v>
      </c>
      <c r="U6719">
        <v>-0.32112664397306345</v>
      </c>
    </row>
    <row r="6720" spans="16:21" x14ac:dyDescent="0.3">
      <c r="P6720">
        <f t="shared" si="107"/>
        <v>6716</v>
      </c>
      <c r="Q6720">
        <v>358.83333333333331</v>
      </c>
      <c r="R6720">
        <v>36.595661276200822</v>
      </c>
      <c r="S6720">
        <v>185.08333333333334</v>
      </c>
      <c r="T6720">
        <v>39.294825783216488</v>
      </c>
      <c r="U6720">
        <v>-0.14488565207347678</v>
      </c>
    </row>
    <row r="6721" spans="16:21" x14ac:dyDescent="0.3">
      <c r="P6721">
        <f t="shared" si="107"/>
        <v>6717</v>
      </c>
      <c r="Q6721">
        <v>307.08333333333331</v>
      </c>
      <c r="R6721">
        <v>43.126575509209196</v>
      </c>
      <c r="S6721">
        <v>189.5</v>
      </c>
      <c r="T6721">
        <v>43.660883262626825</v>
      </c>
      <c r="U6721">
        <v>-0.16755672846638886</v>
      </c>
    </row>
    <row r="6722" spans="16:21" x14ac:dyDescent="0.3">
      <c r="P6722">
        <f t="shared" si="107"/>
        <v>6718</v>
      </c>
      <c r="Q6722">
        <v>319.33333333333331</v>
      </c>
      <c r="R6722">
        <v>41.431944929076977</v>
      </c>
      <c r="S6722">
        <v>200</v>
      </c>
      <c r="T6722">
        <v>49.239673582848361</v>
      </c>
      <c r="U6722">
        <v>-0.21630004053243715</v>
      </c>
    </row>
    <row r="6723" spans="16:21" x14ac:dyDescent="0.3">
      <c r="P6723">
        <f t="shared" si="107"/>
        <v>6719</v>
      </c>
      <c r="Q6723">
        <v>327.33333333333331</v>
      </c>
      <c r="R6723">
        <v>53.353594636219853</v>
      </c>
      <c r="S6723">
        <v>165.75</v>
      </c>
      <c r="T6723">
        <v>47.390303956515289</v>
      </c>
      <c r="U6723">
        <v>4.4835352570899503E-2</v>
      </c>
    </row>
    <row r="6724" spans="16:21" x14ac:dyDescent="0.3">
      <c r="P6724">
        <f t="shared" si="107"/>
        <v>6720</v>
      </c>
      <c r="Q6724">
        <v>317</v>
      </c>
      <c r="R6724">
        <v>39.788074960858673</v>
      </c>
      <c r="S6724">
        <v>182.16666666666666</v>
      </c>
      <c r="T6724">
        <v>48.579519315959672</v>
      </c>
      <c r="U6724">
        <v>-0.21465786714501267</v>
      </c>
    </row>
    <row r="6725" spans="16:21" x14ac:dyDescent="0.3">
      <c r="P6725">
        <f t="shared" si="107"/>
        <v>6721</v>
      </c>
      <c r="Q6725">
        <v>329.5</v>
      </c>
      <c r="R6725">
        <v>29.143843884491908</v>
      </c>
      <c r="S6725">
        <v>166.66666666666666</v>
      </c>
      <c r="T6725">
        <v>46.685277674178543</v>
      </c>
      <c r="U6725">
        <v>-0.49965012175133444</v>
      </c>
    </row>
    <row r="6726" spans="16:21" x14ac:dyDescent="0.3">
      <c r="P6726">
        <f t="shared" ref="P6726:P6789" si="108">P6725+1</f>
        <v>6722</v>
      </c>
      <c r="Q6726">
        <v>314.5</v>
      </c>
      <c r="R6726">
        <v>42.745547349189692</v>
      </c>
      <c r="S6726">
        <v>178</v>
      </c>
      <c r="T6726">
        <v>50.085381645201174</v>
      </c>
      <c r="U6726">
        <v>-0.1278120911695034</v>
      </c>
    </row>
    <row r="6727" spans="16:21" x14ac:dyDescent="0.3">
      <c r="P6727">
        <f t="shared" si="108"/>
        <v>6723</v>
      </c>
      <c r="Q6727">
        <v>320.16666666666669</v>
      </c>
      <c r="R6727">
        <v>41.336387961419376</v>
      </c>
      <c r="S6727">
        <v>179</v>
      </c>
      <c r="T6727">
        <v>41.665333311999319</v>
      </c>
      <c r="U6727">
        <v>0.57755937831225679</v>
      </c>
    </row>
    <row r="6728" spans="16:21" x14ac:dyDescent="0.3">
      <c r="P6728">
        <f t="shared" si="108"/>
        <v>6724</v>
      </c>
      <c r="Q6728">
        <v>309.33333333333331</v>
      </c>
      <c r="R6728">
        <v>44.793127178443896</v>
      </c>
      <c r="S6728">
        <v>187</v>
      </c>
      <c r="T6728">
        <v>32.254668442934523</v>
      </c>
      <c r="U6728">
        <v>-0.21802514728730027</v>
      </c>
    </row>
    <row r="6729" spans="16:21" x14ac:dyDescent="0.3">
      <c r="P6729">
        <f t="shared" si="108"/>
        <v>6725</v>
      </c>
      <c r="Q6729">
        <v>335.41666666666669</v>
      </c>
      <c r="R6729">
        <v>31.603965037010877</v>
      </c>
      <c r="S6729">
        <v>209.25</v>
      </c>
      <c r="T6729">
        <v>46.74908846948005</v>
      </c>
      <c r="U6729">
        <v>0.12969155363028806</v>
      </c>
    </row>
    <row r="6730" spans="16:21" x14ac:dyDescent="0.3">
      <c r="P6730">
        <f t="shared" si="108"/>
        <v>6726</v>
      </c>
      <c r="Q6730">
        <v>309.25</v>
      </c>
      <c r="R6730">
        <v>48.566964080535236</v>
      </c>
      <c r="S6730">
        <v>189.91666666666666</v>
      </c>
      <c r="T6730">
        <v>52.690275682664193</v>
      </c>
      <c r="U6730">
        <v>-6.9300681102664158E-2</v>
      </c>
    </row>
    <row r="6731" spans="16:21" x14ac:dyDescent="0.3">
      <c r="P6731">
        <f t="shared" si="108"/>
        <v>6727</v>
      </c>
      <c r="Q6731">
        <v>313.25</v>
      </c>
      <c r="R6731">
        <v>39.39110421033017</v>
      </c>
      <c r="S6731">
        <v>181.58333333333334</v>
      </c>
      <c r="T6731">
        <v>44.295409844964013</v>
      </c>
      <c r="U6731">
        <v>-0.12263396451890969</v>
      </c>
    </row>
    <row r="6732" spans="16:21" x14ac:dyDescent="0.3">
      <c r="P6732">
        <f t="shared" si="108"/>
        <v>6728</v>
      </c>
      <c r="Q6732">
        <v>303.16666666666669</v>
      </c>
      <c r="R6732">
        <v>34.231387333672089</v>
      </c>
      <c r="S6732">
        <v>195.16666666666666</v>
      </c>
      <c r="T6732">
        <v>37.680072701467559</v>
      </c>
      <c r="U6732">
        <v>0.37951583916189729</v>
      </c>
    </row>
    <row r="6733" spans="16:21" x14ac:dyDescent="0.3">
      <c r="P6733">
        <f t="shared" si="108"/>
        <v>6729</v>
      </c>
      <c r="Q6733">
        <v>337</v>
      </c>
      <c r="R6733">
        <v>36.361818136361364</v>
      </c>
      <c r="S6733">
        <v>178.25</v>
      </c>
      <c r="T6733">
        <v>46.238757847424139</v>
      </c>
      <c r="U6733">
        <v>0.19670629592000988</v>
      </c>
    </row>
    <row r="6734" spans="16:21" x14ac:dyDescent="0.3">
      <c r="P6734">
        <f t="shared" si="108"/>
        <v>6730</v>
      </c>
      <c r="Q6734">
        <v>315.66666666666669</v>
      </c>
      <c r="R6734">
        <v>43.754134003820134</v>
      </c>
      <c r="S6734">
        <v>202.08333333333334</v>
      </c>
      <c r="T6734">
        <v>51.932575752050134</v>
      </c>
      <c r="U6734">
        <v>3.6500759537246831E-2</v>
      </c>
    </row>
    <row r="6735" spans="16:21" x14ac:dyDescent="0.3">
      <c r="P6735">
        <f t="shared" si="108"/>
        <v>6731</v>
      </c>
      <c r="Q6735">
        <v>321</v>
      </c>
      <c r="R6735">
        <v>47.188211162612134</v>
      </c>
      <c r="S6735">
        <v>199.58333333333334</v>
      </c>
      <c r="T6735">
        <v>47.565186530665173</v>
      </c>
      <c r="U6735">
        <v>-0.28104863733184188</v>
      </c>
    </row>
    <row r="6736" spans="16:21" x14ac:dyDescent="0.3">
      <c r="P6736">
        <f t="shared" si="108"/>
        <v>6732</v>
      </c>
      <c r="Q6736">
        <v>333.25</v>
      </c>
      <c r="R6736">
        <v>51.118623185328815</v>
      </c>
      <c r="S6736">
        <v>201.66666666666666</v>
      </c>
      <c r="T6736">
        <v>36.410121802830758</v>
      </c>
      <c r="U6736">
        <v>0.10462259827440493</v>
      </c>
    </row>
    <row r="6737" spans="16:21" x14ac:dyDescent="0.3">
      <c r="P6737">
        <f t="shared" si="108"/>
        <v>6733</v>
      </c>
      <c r="Q6737">
        <v>323.58333333333331</v>
      </c>
      <c r="R6737">
        <v>47.413957157501002</v>
      </c>
      <c r="S6737">
        <v>175.5</v>
      </c>
      <c r="T6737">
        <v>45.338123632826431</v>
      </c>
      <c r="U6737">
        <v>-0.77701510805565799</v>
      </c>
    </row>
    <row r="6738" spans="16:21" x14ac:dyDescent="0.3">
      <c r="P6738">
        <f t="shared" si="108"/>
        <v>6734</v>
      </c>
      <c r="Q6738">
        <v>324.75</v>
      </c>
      <c r="R6738">
        <v>44.235167005449412</v>
      </c>
      <c r="S6738">
        <v>214.16666666666666</v>
      </c>
      <c r="T6738">
        <v>42.799391103003735</v>
      </c>
      <c r="U6738">
        <v>-0.33062640564680723</v>
      </c>
    </row>
    <row r="6739" spans="16:21" x14ac:dyDescent="0.3">
      <c r="P6739">
        <f t="shared" si="108"/>
        <v>6735</v>
      </c>
      <c r="Q6739">
        <v>313.16666666666669</v>
      </c>
      <c r="R6739">
        <v>51.240668034346193</v>
      </c>
      <c r="S6739">
        <v>184</v>
      </c>
      <c r="T6739">
        <v>57.2792204111499</v>
      </c>
      <c r="U6739">
        <v>-0.15044007344545945</v>
      </c>
    </row>
    <row r="6740" spans="16:21" x14ac:dyDescent="0.3">
      <c r="P6740">
        <f t="shared" si="108"/>
        <v>6736</v>
      </c>
      <c r="Q6740">
        <v>339.33333333333331</v>
      </c>
      <c r="R6740">
        <v>49.814808556443921</v>
      </c>
      <c r="S6740">
        <v>178.83333333333334</v>
      </c>
      <c r="T6740">
        <v>53.293071924514884</v>
      </c>
      <c r="U6740">
        <v>-0.56609064451580504</v>
      </c>
    </row>
    <row r="6741" spans="16:21" x14ac:dyDescent="0.3">
      <c r="P6741">
        <f t="shared" si="108"/>
        <v>6737</v>
      </c>
      <c r="Q6741">
        <v>302.91666666666669</v>
      </c>
      <c r="R6741">
        <v>52.333646978407813</v>
      </c>
      <c r="S6741">
        <v>183.16666666666666</v>
      </c>
      <c r="T6741">
        <v>50.563791093004205</v>
      </c>
      <c r="U6741">
        <v>0.39704347414755459</v>
      </c>
    </row>
    <row r="6742" spans="16:21" x14ac:dyDescent="0.3">
      <c r="P6742">
        <f t="shared" si="108"/>
        <v>6738</v>
      </c>
      <c r="Q6742">
        <v>321.58333333333331</v>
      </c>
      <c r="R6742">
        <v>55.88536697941823</v>
      </c>
      <c r="S6742">
        <v>194.58333333333334</v>
      </c>
      <c r="T6742">
        <v>42.00099205177581</v>
      </c>
      <c r="U6742">
        <v>8.3034305914273243E-2</v>
      </c>
    </row>
    <row r="6743" spans="16:21" x14ac:dyDescent="0.3">
      <c r="P6743">
        <f t="shared" si="108"/>
        <v>6739</v>
      </c>
      <c r="Q6743">
        <v>324.91666666666669</v>
      </c>
      <c r="R6743">
        <v>46.486475713291398</v>
      </c>
      <c r="S6743">
        <v>199.08333333333334</v>
      </c>
      <c r="T6743">
        <v>38.523802166106805</v>
      </c>
      <c r="U6743">
        <v>0.2511820230188167</v>
      </c>
    </row>
    <row r="6744" spans="16:21" x14ac:dyDescent="0.3">
      <c r="P6744">
        <f t="shared" si="108"/>
        <v>6740</v>
      </c>
      <c r="Q6744">
        <v>303.16666666666669</v>
      </c>
      <c r="R6744">
        <v>55.487645362538089</v>
      </c>
      <c r="S6744">
        <v>167.16666666666666</v>
      </c>
      <c r="T6744">
        <v>43.158973223386255</v>
      </c>
      <c r="U6744">
        <v>0.47249038362854673</v>
      </c>
    </row>
    <row r="6745" spans="16:21" x14ac:dyDescent="0.3">
      <c r="P6745">
        <f t="shared" si="108"/>
        <v>6741</v>
      </c>
      <c r="Q6745">
        <v>313.16666666666669</v>
      </c>
      <c r="R6745">
        <v>39.942762078056766</v>
      </c>
      <c r="S6745">
        <v>189.75</v>
      </c>
      <c r="T6745">
        <v>34.910600109422354</v>
      </c>
      <c r="U6745">
        <v>-0.45972002040145732</v>
      </c>
    </row>
    <row r="6746" spans="16:21" x14ac:dyDescent="0.3">
      <c r="P6746">
        <f t="shared" si="108"/>
        <v>6742</v>
      </c>
      <c r="Q6746">
        <v>336.41666666666669</v>
      </c>
      <c r="R6746">
        <v>40.376542094577125</v>
      </c>
      <c r="S6746">
        <v>176.75</v>
      </c>
      <c r="T6746">
        <v>51.907478879602344</v>
      </c>
      <c r="U6746">
        <v>0.47593095283023451</v>
      </c>
    </row>
    <row r="6747" spans="16:21" x14ac:dyDescent="0.3">
      <c r="P6747">
        <f t="shared" si="108"/>
        <v>6743</v>
      </c>
      <c r="Q6747">
        <v>327.58333333333331</v>
      </c>
      <c r="R6747">
        <v>45.23767201898189</v>
      </c>
      <c r="S6747">
        <v>199.75</v>
      </c>
      <c r="T6747">
        <v>45.168623462028876</v>
      </c>
      <c r="U6747">
        <v>0.50731746609167916</v>
      </c>
    </row>
    <row r="6748" spans="16:21" x14ac:dyDescent="0.3">
      <c r="P6748">
        <f t="shared" si="108"/>
        <v>6744</v>
      </c>
      <c r="Q6748">
        <v>331.33333333333331</v>
      </c>
      <c r="R6748">
        <v>54.614905280407527</v>
      </c>
      <c r="S6748">
        <v>214.58333333333334</v>
      </c>
      <c r="T6748">
        <v>36.287885114189315</v>
      </c>
      <c r="U6748">
        <v>-3.1344913700672226E-3</v>
      </c>
    </row>
    <row r="6749" spans="16:21" x14ac:dyDescent="0.3">
      <c r="P6749">
        <f t="shared" si="108"/>
        <v>6745</v>
      </c>
      <c r="Q6749">
        <v>329.91666666666669</v>
      </c>
      <c r="R6749">
        <v>48.076564567427944</v>
      </c>
      <c r="S6749">
        <v>199.66666666666666</v>
      </c>
      <c r="T6749">
        <v>51.639191130439507</v>
      </c>
      <c r="U6749">
        <v>-0.54503431355459087</v>
      </c>
    </row>
    <row r="6750" spans="16:21" x14ac:dyDescent="0.3">
      <c r="P6750">
        <f t="shared" si="108"/>
        <v>6746</v>
      </c>
      <c r="Q6750">
        <v>326.83333333333331</v>
      </c>
      <c r="R6750">
        <v>37.335903591177541</v>
      </c>
      <c r="S6750">
        <v>169.25</v>
      </c>
      <c r="T6750">
        <v>51.18438149563702</v>
      </c>
      <c r="U6750">
        <v>-0.30562052832132053</v>
      </c>
    </row>
    <row r="6751" spans="16:21" x14ac:dyDescent="0.3">
      <c r="P6751">
        <f t="shared" si="108"/>
        <v>6747</v>
      </c>
      <c r="Q6751">
        <v>318.41666666666669</v>
      </c>
      <c r="R6751">
        <v>43.961674079575211</v>
      </c>
      <c r="S6751">
        <v>195.58333333333334</v>
      </c>
      <c r="T6751">
        <v>36.992525862624895</v>
      </c>
      <c r="U6751">
        <v>-2.4368151189151682E-2</v>
      </c>
    </row>
    <row r="6752" spans="16:21" x14ac:dyDescent="0.3">
      <c r="P6752">
        <f t="shared" si="108"/>
        <v>6748</v>
      </c>
      <c r="Q6752">
        <v>316.25</v>
      </c>
      <c r="R6752">
        <v>45.806162745361519</v>
      </c>
      <c r="S6752">
        <v>176.66666666666666</v>
      </c>
      <c r="T6752">
        <v>48.010099947507911</v>
      </c>
      <c r="U6752">
        <v>0.41321591541494429</v>
      </c>
    </row>
    <row r="6753" spans="16:21" x14ac:dyDescent="0.3">
      <c r="P6753">
        <f t="shared" si="108"/>
        <v>6749</v>
      </c>
      <c r="Q6753">
        <v>311.16666666666669</v>
      </c>
      <c r="R6753">
        <v>44.895501563141799</v>
      </c>
      <c r="S6753">
        <v>169.25</v>
      </c>
      <c r="T6753">
        <v>38.250668443357121</v>
      </c>
      <c r="U6753">
        <v>1.1910993185724192E-3</v>
      </c>
    </row>
    <row r="6754" spans="16:21" x14ac:dyDescent="0.3">
      <c r="P6754">
        <f t="shared" si="108"/>
        <v>6750</v>
      </c>
      <c r="Q6754">
        <v>319.08333333333331</v>
      </c>
      <c r="R6754">
        <v>43.758548948298241</v>
      </c>
      <c r="S6754">
        <v>173.25</v>
      </c>
      <c r="T6754">
        <v>47.966133886316079</v>
      </c>
      <c r="U6754">
        <v>1.9999382721575337E-2</v>
      </c>
    </row>
    <row r="6755" spans="16:21" x14ac:dyDescent="0.3">
      <c r="P6755">
        <f t="shared" si="108"/>
        <v>6751</v>
      </c>
      <c r="Q6755">
        <v>317.83333333333331</v>
      </c>
      <c r="R6755">
        <v>42.265036771938817</v>
      </c>
      <c r="S6755">
        <v>176.33333333333334</v>
      </c>
      <c r="T6755">
        <v>44.13271994446945</v>
      </c>
      <c r="U6755">
        <v>3.4246383933981432E-2</v>
      </c>
    </row>
    <row r="6756" spans="16:21" x14ac:dyDescent="0.3">
      <c r="P6756">
        <f t="shared" si="108"/>
        <v>6752</v>
      </c>
      <c r="Q6756">
        <v>300.25</v>
      </c>
      <c r="R6756">
        <v>43.591335669540406</v>
      </c>
      <c r="S6756">
        <v>172.75</v>
      </c>
      <c r="T6756">
        <v>41.954791686463487</v>
      </c>
      <c r="U6756">
        <v>-0.13352789356345143</v>
      </c>
    </row>
    <row r="6757" spans="16:21" x14ac:dyDescent="0.3">
      <c r="P6757">
        <f t="shared" si="108"/>
        <v>6753</v>
      </c>
      <c r="Q6757">
        <v>317.25</v>
      </c>
      <c r="R6757">
        <v>43.564215924206749</v>
      </c>
      <c r="S6757">
        <v>184.33333333333334</v>
      </c>
      <c r="T6757">
        <v>45.933416897491853</v>
      </c>
      <c r="U6757">
        <v>1.3992630837926628E-2</v>
      </c>
    </row>
    <row r="6758" spans="16:21" x14ac:dyDescent="0.3">
      <c r="P6758">
        <f t="shared" si="108"/>
        <v>6754</v>
      </c>
      <c r="Q6758">
        <v>314.75</v>
      </c>
      <c r="R6758">
        <v>56.084554671738928</v>
      </c>
      <c r="S6758">
        <v>172.83333333333334</v>
      </c>
      <c r="T6758">
        <v>41.938988875255319</v>
      </c>
      <c r="U6758">
        <v>1.8957675934483338E-2</v>
      </c>
    </row>
    <row r="6759" spans="16:21" x14ac:dyDescent="0.3">
      <c r="P6759">
        <f t="shared" si="108"/>
        <v>6755</v>
      </c>
      <c r="Q6759">
        <v>336.33333333333331</v>
      </c>
      <c r="R6759">
        <v>43.853751437608189</v>
      </c>
      <c r="S6759">
        <v>199.66666666666666</v>
      </c>
      <c r="T6759">
        <v>47.233141934130309</v>
      </c>
      <c r="U6759">
        <v>0.27256409132296039</v>
      </c>
    </row>
    <row r="6760" spans="16:21" x14ac:dyDescent="0.3">
      <c r="P6760">
        <f t="shared" si="108"/>
        <v>6756</v>
      </c>
      <c r="Q6760">
        <v>304</v>
      </c>
      <c r="R6760">
        <v>49.730181068350326</v>
      </c>
      <c r="S6760">
        <v>195.41666666666666</v>
      </c>
      <c r="T6760">
        <v>49.754777446873184</v>
      </c>
      <c r="U6760">
        <v>0.30811109996037117</v>
      </c>
    </row>
    <row r="6761" spans="16:21" x14ac:dyDescent="0.3">
      <c r="P6761">
        <f t="shared" si="108"/>
        <v>6757</v>
      </c>
      <c r="Q6761">
        <v>333.25</v>
      </c>
      <c r="R6761">
        <v>38.727779552808201</v>
      </c>
      <c r="S6761">
        <v>174.08333333333334</v>
      </c>
      <c r="T6761">
        <v>45.546097195006418</v>
      </c>
      <c r="U6761">
        <v>-4.5470027382750196E-2</v>
      </c>
    </row>
    <row r="6762" spans="16:21" x14ac:dyDescent="0.3">
      <c r="P6762">
        <f t="shared" si="108"/>
        <v>6758</v>
      </c>
      <c r="Q6762">
        <v>315.41666666666669</v>
      </c>
      <c r="R6762">
        <v>36.938421321125475</v>
      </c>
      <c r="S6762">
        <v>201.75</v>
      </c>
      <c r="T6762">
        <v>27.032387981826542</v>
      </c>
      <c r="U6762">
        <v>2.2692363891978571E-2</v>
      </c>
    </row>
    <row r="6763" spans="16:21" x14ac:dyDescent="0.3">
      <c r="P6763">
        <f t="shared" si="108"/>
        <v>6759</v>
      </c>
      <c r="Q6763">
        <v>316.5</v>
      </c>
      <c r="R6763">
        <v>41.515604952179785</v>
      </c>
      <c r="S6763">
        <v>198.5</v>
      </c>
      <c r="T6763">
        <v>45.336118452770485</v>
      </c>
      <c r="U6763">
        <v>0.3573270852262117</v>
      </c>
    </row>
    <row r="6764" spans="16:21" x14ac:dyDescent="0.3">
      <c r="P6764">
        <f t="shared" si="108"/>
        <v>6760</v>
      </c>
      <c r="Q6764">
        <v>321.5</v>
      </c>
      <c r="R6764">
        <v>43.521154730669878</v>
      </c>
      <c r="S6764">
        <v>194.83333333333334</v>
      </c>
      <c r="T6764">
        <v>54.642363407779868</v>
      </c>
      <c r="U6764">
        <v>-0.5939809912982521</v>
      </c>
    </row>
    <row r="6765" spans="16:21" x14ac:dyDescent="0.3">
      <c r="P6765">
        <f t="shared" si="108"/>
        <v>6761</v>
      </c>
      <c r="Q6765">
        <v>308.41666666666669</v>
      </c>
      <c r="R6765">
        <v>40.652537287096791</v>
      </c>
      <c r="S6765">
        <v>200</v>
      </c>
      <c r="T6765">
        <v>41.553908031944154</v>
      </c>
      <c r="U6765">
        <v>-4.9348859417514823E-2</v>
      </c>
    </row>
    <row r="6766" spans="16:21" x14ac:dyDescent="0.3">
      <c r="P6766">
        <f t="shared" si="108"/>
        <v>6762</v>
      </c>
      <c r="Q6766">
        <v>350.08333333333331</v>
      </c>
      <c r="R6766">
        <v>34.523926705279564</v>
      </c>
      <c r="S6766">
        <v>187</v>
      </c>
      <c r="T6766">
        <v>50.447091996557056</v>
      </c>
      <c r="U6766">
        <v>-0.59745435881308062</v>
      </c>
    </row>
    <row r="6767" spans="16:21" x14ac:dyDescent="0.3">
      <c r="P6767">
        <f t="shared" si="108"/>
        <v>6763</v>
      </c>
      <c r="Q6767">
        <v>321.33333333333331</v>
      </c>
      <c r="R6767">
        <v>40.808495847474461</v>
      </c>
      <c r="S6767">
        <v>180.83333333333334</v>
      </c>
      <c r="T6767">
        <v>55.859943907359373</v>
      </c>
      <c r="U6767">
        <v>-0.14669229895342398</v>
      </c>
    </row>
    <row r="6768" spans="16:21" x14ac:dyDescent="0.3">
      <c r="P6768">
        <f t="shared" si="108"/>
        <v>6764</v>
      </c>
      <c r="Q6768">
        <v>349.16666666666669</v>
      </c>
      <c r="R6768">
        <v>42.159509513563478</v>
      </c>
      <c r="S6768">
        <v>189</v>
      </c>
      <c r="T6768">
        <v>43.736816195387277</v>
      </c>
      <c r="U6768">
        <v>0.43139256189067693</v>
      </c>
    </row>
    <row r="6769" spans="16:21" x14ac:dyDescent="0.3">
      <c r="P6769">
        <f t="shared" si="108"/>
        <v>6765</v>
      </c>
      <c r="Q6769">
        <v>318.25</v>
      </c>
      <c r="R6769">
        <v>51.258923835048201</v>
      </c>
      <c r="S6769">
        <v>198.25</v>
      </c>
      <c r="T6769">
        <v>42.433102429803334</v>
      </c>
      <c r="U6769">
        <v>-0.27768110376036897</v>
      </c>
    </row>
    <row r="6770" spans="16:21" x14ac:dyDescent="0.3">
      <c r="P6770">
        <f t="shared" si="108"/>
        <v>6766</v>
      </c>
      <c r="Q6770">
        <v>324.75</v>
      </c>
      <c r="R6770">
        <v>45.059808739456095</v>
      </c>
      <c r="S6770">
        <v>184.83333333333334</v>
      </c>
      <c r="T6770">
        <v>38.916772110687099</v>
      </c>
      <c r="U6770">
        <v>5.3786002165066002E-2</v>
      </c>
    </row>
    <row r="6771" spans="16:21" x14ac:dyDescent="0.3">
      <c r="P6771">
        <f t="shared" si="108"/>
        <v>6767</v>
      </c>
      <c r="Q6771">
        <v>337.41666666666669</v>
      </c>
      <c r="R6771">
        <v>53.236109299359399</v>
      </c>
      <c r="S6771">
        <v>194.41666666666666</v>
      </c>
      <c r="T6771">
        <v>45.659726302953324</v>
      </c>
      <c r="U6771">
        <v>-0.44752749855461216</v>
      </c>
    </row>
    <row r="6772" spans="16:21" x14ac:dyDescent="0.3">
      <c r="P6772">
        <f t="shared" si="108"/>
        <v>6768</v>
      </c>
      <c r="Q6772">
        <v>350.25</v>
      </c>
      <c r="R6772">
        <v>49.50321385342756</v>
      </c>
      <c r="S6772">
        <v>178.41666666666666</v>
      </c>
      <c r="T6772">
        <v>43.72737510225528</v>
      </c>
      <c r="U6772">
        <v>0.27792708243026043</v>
      </c>
    </row>
    <row r="6773" spans="16:21" x14ac:dyDescent="0.3">
      <c r="P6773">
        <f t="shared" si="108"/>
        <v>6769</v>
      </c>
      <c r="Q6773">
        <v>292.5</v>
      </c>
      <c r="R6773">
        <v>37.361866801714967</v>
      </c>
      <c r="S6773">
        <v>194.58333333333334</v>
      </c>
      <c r="T6773">
        <v>42.42310333968625</v>
      </c>
      <c r="U6773">
        <v>-3.0943380743934139E-2</v>
      </c>
    </row>
    <row r="6774" spans="16:21" x14ac:dyDescent="0.3">
      <c r="P6774">
        <f t="shared" si="108"/>
        <v>6770</v>
      </c>
      <c r="Q6774">
        <v>317.25</v>
      </c>
      <c r="R6774">
        <v>45.680958834070019</v>
      </c>
      <c r="S6774">
        <v>203.08333333333334</v>
      </c>
      <c r="T6774">
        <v>35.173487777362141</v>
      </c>
      <c r="U6774">
        <v>0.7474534366526705</v>
      </c>
    </row>
    <row r="6775" spans="16:21" x14ac:dyDescent="0.3">
      <c r="P6775">
        <f t="shared" si="108"/>
        <v>6771</v>
      </c>
      <c r="Q6775">
        <v>345.5</v>
      </c>
      <c r="R6775">
        <v>40.300011279041961</v>
      </c>
      <c r="S6775">
        <v>221.75</v>
      </c>
      <c r="T6775">
        <v>28.175182503240492</v>
      </c>
      <c r="U6775">
        <v>0.41300836149272818</v>
      </c>
    </row>
    <row r="6776" spans="16:21" x14ac:dyDescent="0.3">
      <c r="P6776">
        <f t="shared" si="108"/>
        <v>6772</v>
      </c>
      <c r="Q6776">
        <v>317.08333333333331</v>
      </c>
      <c r="R6776">
        <v>46.537293614580811</v>
      </c>
      <c r="S6776">
        <v>201.66666666666666</v>
      </c>
      <c r="T6776">
        <v>44.540754235629976</v>
      </c>
      <c r="U6776">
        <v>0.51828436842656034</v>
      </c>
    </row>
    <row r="6777" spans="16:21" x14ac:dyDescent="0.3">
      <c r="P6777">
        <f t="shared" si="108"/>
        <v>6773</v>
      </c>
      <c r="Q6777">
        <v>326.5</v>
      </c>
      <c r="R6777">
        <v>50.126204360956393</v>
      </c>
      <c r="S6777">
        <v>190.08333333333334</v>
      </c>
      <c r="T6777">
        <v>50.889288627074549</v>
      </c>
      <c r="U6777">
        <v>-1.0994393655321247E-2</v>
      </c>
    </row>
    <row r="6778" spans="16:21" x14ac:dyDescent="0.3">
      <c r="P6778">
        <f t="shared" si="108"/>
        <v>6774</v>
      </c>
      <c r="Q6778">
        <v>325.66666666666669</v>
      </c>
      <c r="R6778">
        <v>43.932455042492364</v>
      </c>
      <c r="S6778">
        <v>173.08333333333334</v>
      </c>
      <c r="T6778">
        <v>50.577498290577161</v>
      </c>
      <c r="U6778">
        <v>-0.18528269242626075</v>
      </c>
    </row>
    <row r="6779" spans="16:21" x14ac:dyDescent="0.3">
      <c r="P6779">
        <f t="shared" si="108"/>
        <v>6775</v>
      </c>
      <c r="Q6779">
        <v>303.66666666666669</v>
      </c>
      <c r="R6779">
        <v>44.368976330382779</v>
      </c>
      <c r="S6779">
        <v>212.66666666666666</v>
      </c>
      <c r="T6779">
        <v>38.244033006549621</v>
      </c>
      <c r="U6779">
        <v>0.17056574359970353</v>
      </c>
    </row>
    <row r="6780" spans="16:21" x14ac:dyDescent="0.3">
      <c r="P6780">
        <f t="shared" si="108"/>
        <v>6776</v>
      </c>
      <c r="Q6780">
        <v>289.41666666666669</v>
      </c>
      <c r="R6780">
        <v>40.426045459767003</v>
      </c>
      <c r="S6780">
        <v>184.25</v>
      </c>
      <c r="T6780">
        <v>49.418665961907003</v>
      </c>
      <c r="U6780">
        <v>0.20198342049871787</v>
      </c>
    </row>
    <row r="6781" spans="16:21" x14ac:dyDescent="0.3">
      <c r="P6781">
        <f t="shared" si="108"/>
        <v>6777</v>
      </c>
      <c r="Q6781">
        <v>321.75</v>
      </c>
      <c r="R6781">
        <v>34.404346976931436</v>
      </c>
      <c r="S6781">
        <v>175.16666666666666</v>
      </c>
      <c r="T6781">
        <v>50.847067195898767</v>
      </c>
      <c r="U6781">
        <v>-0.23133133557506311</v>
      </c>
    </row>
    <row r="6782" spans="16:21" x14ac:dyDescent="0.3">
      <c r="P6782">
        <f t="shared" si="108"/>
        <v>6778</v>
      </c>
      <c r="Q6782">
        <v>301.41666666666669</v>
      </c>
      <c r="R6782">
        <v>47.517381189955344</v>
      </c>
      <c r="S6782">
        <v>188.91666666666666</v>
      </c>
      <c r="T6782">
        <v>45.981139084576334</v>
      </c>
      <c r="U6782">
        <v>0.20310516661648861</v>
      </c>
    </row>
    <row r="6783" spans="16:21" x14ac:dyDescent="0.3">
      <c r="P6783">
        <f t="shared" si="108"/>
        <v>6779</v>
      </c>
      <c r="Q6783">
        <v>298.33333333333331</v>
      </c>
      <c r="R6783">
        <v>35.45120419376309</v>
      </c>
      <c r="S6783">
        <v>171.25</v>
      </c>
      <c r="T6783">
        <v>39.365709582187023</v>
      </c>
      <c r="U6783">
        <v>0.13568989577714638</v>
      </c>
    </row>
    <row r="6784" spans="16:21" x14ac:dyDescent="0.3">
      <c r="P6784">
        <f t="shared" si="108"/>
        <v>6780</v>
      </c>
      <c r="Q6784">
        <v>309.08333333333331</v>
      </c>
      <c r="R6784">
        <v>46.833279413319623</v>
      </c>
      <c r="S6784">
        <v>192.25</v>
      </c>
      <c r="T6784">
        <v>44.13435067032151</v>
      </c>
      <c r="U6784">
        <v>-9.3780841859532171E-2</v>
      </c>
    </row>
    <row r="6785" spans="16:21" x14ac:dyDescent="0.3">
      <c r="P6785">
        <f t="shared" si="108"/>
        <v>6781</v>
      </c>
      <c r="Q6785">
        <v>326.75</v>
      </c>
      <c r="R6785">
        <v>40.072944851743912</v>
      </c>
      <c r="S6785">
        <v>172.58333333333334</v>
      </c>
      <c r="T6785">
        <v>48.964659488123473</v>
      </c>
      <c r="U6785">
        <v>0.12846476637200038</v>
      </c>
    </row>
    <row r="6786" spans="16:21" x14ac:dyDescent="0.3">
      <c r="P6786">
        <f t="shared" si="108"/>
        <v>6782</v>
      </c>
      <c r="Q6786">
        <v>307.41666666666669</v>
      </c>
      <c r="R6786">
        <v>43.872663539618983</v>
      </c>
      <c r="S6786">
        <v>194.83333333333334</v>
      </c>
      <c r="T6786">
        <v>42.391751627652845</v>
      </c>
      <c r="U6786">
        <v>3.7067397695746628E-3</v>
      </c>
    </row>
    <row r="6787" spans="16:21" x14ac:dyDescent="0.3">
      <c r="P6787">
        <f t="shared" si="108"/>
        <v>6783</v>
      </c>
      <c r="Q6787">
        <v>322.16666666666669</v>
      </c>
      <c r="R6787">
        <v>33.465948320191032</v>
      </c>
      <c r="S6787">
        <v>166.41666666666666</v>
      </c>
      <c r="T6787">
        <v>40.648064548206392</v>
      </c>
      <c r="U6787">
        <v>-9.6122233284928905E-3</v>
      </c>
    </row>
    <row r="6788" spans="16:21" x14ac:dyDescent="0.3">
      <c r="P6788">
        <f t="shared" si="108"/>
        <v>6784</v>
      </c>
      <c r="Q6788">
        <v>338.91666666666669</v>
      </c>
      <c r="R6788">
        <v>41.293755489471401</v>
      </c>
      <c r="S6788">
        <v>176.33333333333334</v>
      </c>
      <c r="T6788">
        <v>49.836703037991704</v>
      </c>
      <c r="U6788">
        <v>-3.9212410545082031E-2</v>
      </c>
    </row>
    <row r="6789" spans="16:21" x14ac:dyDescent="0.3">
      <c r="P6789">
        <f t="shared" si="108"/>
        <v>6785</v>
      </c>
      <c r="Q6789">
        <v>309.58333333333331</v>
      </c>
      <c r="R6789">
        <v>48.289766153415179</v>
      </c>
      <c r="S6789">
        <v>183.75</v>
      </c>
      <c r="T6789">
        <v>51.633542656617387</v>
      </c>
      <c r="U6789">
        <v>-0.23940747304047977</v>
      </c>
    </row>
    <row r="6790" spans="16:21" x14ac:dyDescent="0.3">
      <c r="P6790">
        <f t="shared" ref="P6790:P6853" si="109">P6789+1</f>
        <v>6786</v>
      </c>
      <c r="Q6790">
        <v>333.08333333333331</v>
      </c>
      <c r="R6790">
        <v>41.554910733397236</v>
      </c>
      <c r="S6790">
        <v>186.83333333333334</v>
      </c>
      <c r="T6790">
        <v>41.699865561879086</v>
      </c>
      <c r="U6790">
        <v>0.42637278117132077</v>
      </c>
    </row>
    <row r="6791" spans="16:21" x14ac:dyDescent="0.3">
      <c r="P6791">
        <f t="shared" si="109"/>
        <v>6787</v>
      </c>
      <c r="Q6791">
        <v>321.58333333333331</v>
      </c>
      <c r="R6791">
        <v>59.690806865399558</v>
      </c>
      <c r="S6791">
        <v>178</v>
      </c>
      <c r="T6791">
        <v>46.36809247747852</v>
      </c>
      <c r="U6791">
        <v>0.39083288631365121</v>
      </c>
    </row>
    <row r="6792" spans="16:21" x14ac:dyDescent="0.3">
      <c r="P6792">
        <f t="shared" si="109"/>
        <v>6788</v>
      </c>
      <c r="Q6792">
        <v>306.5</v>
      </c>
      <c r="R6792">
        <v>56.83708776366489</v>
      </c>
      <c r="S6792">
        <v>162.16666666666666</v>
      </c>
      <c r="T6792">
        <v>35.49092927222479</v>
      </c>
      <c r="U6792">
        <v>0.64644027045968766</v>
      </c>
    </row>
    <row r="6793" spans="16:21" x14ac:dyDescent="0.3">
      <c r="P6793">
        <f t="shared" si="109"/>
        <v>6789</v>
      </c>
      <c r="Q6793">
        <v>322</v>
      </c>
      <c r="R6793">
        <v>47.390064167694284</v>
      </c>
      <c r="S6793">
        <v>159.16666666666666</v>
      </c>
      <c r="T6793">
        <v>36.818555927766397</v>
      </c>
      <c r="U6793">
        <v>0.177823664397045</v>
      </c>
    </row>
    <row r="6794" spans="16:21" x14ac:dyDescent="0.3">
      <c r="P6794">
        <f t="shared" si="109"/>
        <v>6790</v>
      </c>
      <c r="Q6794">
        <v>311.75</v>
      </c>
      <c r="R6794">
        <v>46.686819241720578</v>
      </c>
      <c r="S6794">
        <v>178.66666666666666</v>
      </c>
      <c r="T6794">
        <v>37.914577031995933</v>
      </c>
      <c r="U6794">
        <v>-0.11288454865714476</v>
      </c>
    </row>
    <row r="6795" spans="16:21" x14ac:dyDescent="0.3">
      <c r="P6795">
        <f t="shared" si="109"/>
        <v>6791</v>
      </c>
      <c r="Q6795">
        <v>330.91666666666669</v>
      </c>
      <c r="R6795">
        <v>40.797634363979697</v>
      </c>
      <c r="S6795">
        <v>189.33333333333334</v>
      </c>
      <c r="T6795">
        <v>44.61417087007495</v>
      </c>
      <c r="U6795">
        <v>-0.41433421707003165</v>
      </c>
    </row>
    <row r="6796" spans="16:21" x14ac:dyDescent="0.3">
      <c r="P6796">
        <f t="shared" si="109"/>
        <v>6792</v>
      </c>
      <c r="Q6796">
        <v>322</v>
      </c>
      <c r="R6796">
        <v>31.740424468720413</v>
      </c>
      <c r="S6796">
        <v>189.25</v>
      </c>
      <c r="T6796">
        <v>52.618912949622974</v>
      </c>
      <c r="U6796">
        <v>0.23563527116762964</v>
      </c>
    </row>
    <row r="6797" spans="16:21" x14ac:dyDescent="0.3">
      <c r="P6797">
        <f t="shared" si="109"/>
        <v>6793</v>
      </c>
      <c r="Q6797">
        <v>321.66666666666669</v>
      </c>
      <c r="R6797">
        <v>53.696678978623439</v>
      </c>
      <c r="S6797">
        <v>197.75</v>
      </c>
      <c r="T6797">
        <v>43.028795854953607</v>
      </c>
      <c r="U6797">
        <v>-6.5432414297480077E-2</v>
      </c>
    </row>
    <row r="6798" spans="16:21" x14ac:dyDescent="0.3">
      <c r="P6798">
        <f t="shared" si="109"/>
        <v>6794</v>
      </c>
      <c r="Q6798">
        <v>323.25</v>
      </c>
      <c r="R6798">
        <v>52.386891143074749</v>
      </c>
      <c r="S6798">
        <v>179.58333333333334</v>
      </c>
      <c r="T6798">
        <v>44.071137397566147</v>
      </c>
      <c r="U6798">
        <v>0.34687209599055574</v>
      </c>
    </row>
    <row r="6799" spans="16:21" x14ac:dyDescent="0.3">
      <c r="P6799">
        <f t="shared" si="109"/>
        <v>6795</v>
      </c>
      <c r="Q6799">
        <v>326.5</v>
      </c>
      <c r="R6799">
        <v>36.948366921716826</v>
      </c>
      <c r="S6799">
        <v>197.08333333333334</v>
      </c>
      <c r="T6799">
        <v>38.137212400711348</v>
      </c>
      <c r="U6799">
        <v>-0.14319184035156965</v>
      </c>
    </row>
    <row r="6800" spans="16:21" x14ac:dyDescent="0.3">
      <c r="P6800">
        <f t="shared" si="109"/>
        <v>6796</v>
      </c>
      <c r="Q6800">
        <v>333.83333333333331</v>
      </c>
      <c r="R6800">
        <v>29.45515337943533</v>
      </c>
      <c r="S6800">
        <v>164.5</v>
      </c>
      <c r="T6800">
        <v>43.475175779873609</v>
      </c>
      <c r="U6800">
        <v>0.45689953398419769</v>
      </c>
    </row>
    <row r="6801" spans="16:21" x14ac:dyDescent="0.3">
      <c r="P6801">
        <f t="shared" si="109"/>
        <v>6797</v>
      </c>
      <c r="Q6801">
        <v>326.16666666666669</v>
      </c>
      <c r="R6801">
        <v>46.598543350884363</v>
      </c>
      <c r="S6801">
        <v>191.83333333333334</v>
      </c>
      <c r="T6801">
        <v>39.494149931197157</v>
      </c>
      <c r="U6801">
        <v>0.39815777937333074</v>
      </c>
    </row>
    <row r="6802" spans="16:21" x14ac:dyDescent="0.3">
      <c r="P6802">
        <f t="shared" si="109"/>
        <v>6798</v>
      </c>
      <c r="Q6802">
        <v>317.83333333333331</v>
      </c>
      <c r="R6802">
        <v>45.632590692764097</v>
      </c>
      <c r="S6802">
        <v>190.91666666666666</v>
      </c>
      <c r="T6802">
        <v>43.485542703781746</v>
      </c>
      <c r="U6802">
        <v>0.25943052501641384</v>
      </c>
    </row>
    <row r="6803" spans="16:21" x14ac:dyDescent="0.3">
      <c r="P6803">
        <f t="shared" si="109"/>
        <v>6799</v>
      </c>
      <c r="Q6803">
        <v>322.83333333333331</v>
      </c>
      <c r="R6803">
        <v>59.274144805507312</v>
      </c>
      <c r="S6803">
        <v>185.08333333333334</v>
      </c>
      <c r="T6803">
        <v>38.507279909915837</v>
      </c>
      <c r="U6803">
        <v>-0.18495914141972658</v>
      </c>
    </row>
    <row r="6804" spans="16:21" x14ac:dyDescent="0.3">
      <c r="P6804">
        <f t="shared" si="109"/>
        <v>6800</v>
      </c>
      <c r="Q6804">
        <v>319.41666666666669</v>
      </c>
      <c r="R6804">
        <v>50.453323763533021</v>
      </c>
      <c r="S6804">
        <v>172.33333333333334</v>
      </c>
      <c r="T6804">
        <v>39.561995843884276</v>
      </c>
      <c r="U6804">
        <v>-0.57485199954103094</v>
      </c>
    </row>
    <row r="6805" spans="16:21" x14ac:dyDescent="0.3">
      <c r="P6805">
        <f t="shared" si="109"/>
        <v>6801</v>
      </c>
      <c r="Q6805">
        <v>323.41666666666669</v>
      </c>
      <c r="R6805">
        <v>51.055154371314899</v>
      </c>
      <c r="S6805">
        <v>174.66666666666666</v>
      </c>
      <c r="T6805">
        <v>39.733963794062639</v>
      </c>
      <c r="U6805">
        <v>0.16041627118742513</v>
      </c>
    </row>
    <row r="6806" spans="16:21" x14ac:dyDescent="0.3">
      <c r="P6806">
        <f t="shared" si="109"/>
        <v>6802</v>
      </c>
      <c r="Q6806">
        <v>295.58333333333331</v>
      </c>
      <c r="R6806">
        <v>44.870436376372105</v>
      </c>
      <c r="S6806">
        <v>181.5</v>
      </c>
      <c r="T6806">
        <v>43.008455828212114</v>
      </c>
      <c r="U6806">
        <v>-0.37292919851312695</v>
      </c>
    </row>
    <row r="6807" spans="16:21" x14ac:dyDescent="0.3">
      <c r="P6807">
        <f t="shared" si="109"/>
        <v>6803</v>
      </c>
      <c r="Q6807">
        <v>322.83333333333331</v>
      </c>
      <c r="R6807">
        <v>53.170110081328716</v>
      </c>
      <c r="S6807">
        <v>167.08333333333334</v>
      </c>
      <c r="T6807">
        <v>48.966516079558886</v>
      </c>
      <c r="U6807">
        <v>0.13321528703613297</v>
      </c>
    </row>
    <row r="6808" spans="16:21" x14ac:dyDescent="0.3">
      <c r="P6808">
        <f t="shared" si="109"/>
        <v>6804</v>
      </c>
      <c r="Q6808">
        <v>301.33333333333331</v>
      </c>
      <c r="R6808">
        <v>54.762849606003009</v>
      </c>
      <c r="S6808">
        <v>188.91666666666666</v>
      </c>
      <c r="T6808">
        <v>53.935076010351793</v>
      </c>
      <c r="U6808">
        <v>-0.13827834669087352</v>
      </c>
    </row>
    <row r="6809" spans="16:21" x14ac:dyDescent="0.3">
      <c r="P6809">
        <f t="shared" si="109"/>
        <v>6805</v>
      </c>
      <c r="Q6809">
        <v>332.33333333333331</v>
      </c>
      <c r="R6809">
        <v>39.169406738453816</v>
      </c>
      <c r="S6809">
        <v>170.5</v>
      </c>
      <c r="T6809">
        <v>38.596985280294533</v>
      </c>
      <c r="U6809">
        <v>-0.30715516695257877</v>
      </c>
    </row>
    <row r="6810" spans="16:21" x14ac:dyDescent="0.3">
      <c r="P6810">
        <f t="shared" si="109"/>
        <v>6806</v>
      </c>
      <c r="Q6810">
        <v>294.25</v>
      </c>
      <c r="R6810">
        <v>36.972041033486619</v>
      </c>
      <c r="S6810">
        <v>172.33333333333334</v>
      </c>
      <c r="T6810">
        <v>40.679084045586386</v>
      </c>
      <c r="U6810">
        <v>-0.44191577710389213</v>
      </c>
    </row>
    <row r="6811" spans="16:21" x14ac:dyDescent="0.3">
      <c r="P6811">
        <f t="shared" si="109"/>
        <v>6807</v>
      </c>
      <c r="Q6811">
        <v>307.41666666666669</v>
      </c>
      <c r="R6811">
        <v>38.457670551431363</v>
      </c>
      <c r="S6811">
        <v>170.58333333333334</v>
      </c>
      <c r="T6811">
        <v>49.997196891122798</v>
      </c>
      <c r="U6811">
        <v>0.15423173187110156</v>
      </c>
    </row>
    <row r="6812" spans="16:21" x14ac:dyDescent="0.3">
      <c r="P6812">
        <f t="shared" si="109"/>
        <v>6808</v>
      </c>
      <c r="Q6812">
        <v>314.25</v>
      </c>
      <c r="R6812">
        <v>37.397435497881155</v>
      </c>
      <c r="S6812">
        <v>184</v>
      </c>
      <c r="T6812">
        <v>41.911161455457837</v>
      </c>
      <c r="U6812">
        <v>0.21993995173246403</v>
      </c>
    </row>
    <row r="6813" spans="16:21" x14ac:dyDescent="0.3">
      <c r="P6813">
        <f t="shared" si="109"/>
        <v>6809</v>
      </c>
      <c r="Q6813">
        <v>321.75</v>
      </c>
      <c r="R6813">
        <v>41.350222600258263</v>
      </c>
      <c r="S6813">
        <v>189.75</v>
      </c>
      <c r="T6813">
        <v>51.689853057354583</v>
      </c>
      <c r="U6813">
        <v>-0.29665577761796647</v>
      </c>
    </row>
    <row r="6814" spans="16:21" x14ac:dyDescent="0.3">
      <c r="P6814">
        <f t="shared" si="109"/>
        <v>6810</v>
      </c>
      <c r="Q6814">
        <v>334.5</v>
      </c>
      <c r="R6814">
        <v>45.112989461814855</v>
      </c>
      <c r="S6814">
        <v>189.41666666666666</v>
      </c>
      <c r="T6814">
        <v>33.216803889086954</v>
      </c>
      <c r="U6814">
        <v>0.26277629442654693</v>
      </c>
    </row>
    <row r="6815" spans="16:21" x14ac:dyDescent="0.3">
      <c r="P6815">
        <f t="shared" si="109"/>
        <v>6811</v>
      </c>
      <c r="Q6815">
        <v>347.66666666666669</v>
      </c>
      <c r="R6815">
        <v>42.931940500651983</v>
      </c>
      <c r="S6815">
        <v>188.75</v>
      </c>
      <c r="T6815">
        <v>48.379418990084844</v>
      </c>
      <c r="U6815">
        <v>0.27141127109656915</v>
      </c>
    </row>
    <row r="6816" spans="16:21" x14ac:dyDescent="0.3">
      <c r="P6816">
        <f t="shared" si="109"/>
        <v>6812</v>
      </c>
      <c r="Q6816">
        <v>334.33333333333331</v>
      </c>
      <c r="R6816">
        <v>50.849748963952386</v>
      </c>
      <c r="S6816">
        <v>202.5</v>
      </c>
      <c r="T6816">
        <v>28.51953078792911</v>
      </c>
      <c r="U6816">
        <v>-9.9922764890104612E-2</v>
      </c>
    </row>
    <row r="6817" spans="16:21" x14ac:dyDescent="0.3">
      <c r="P6817">
        <f t="shared" si="109"/>
        <v>6813</v>
      </c>
      <c r="Q6817">
        <v>325.16666666666669</v>
      </c>
      <c r="R6817">
        <v>37.561666468339702</v>
      </c>
      <c r="S6817">
        <v>201</v>
      </c>
      <c r="T6817">
        <v>35.984845295055678</v>
      </c>
      <c r="U6817">
        <v>-0.37126319743546132</v>
      </c>
    </row>
    <row r="6818" spans="16:21" x14ac:dyDescent="0.3">
      <c r="P6818">
        <f t="shared" si="109"/>
        <v>6814</v>
      </c>
      <c r="Q6818">
        <v>323.91666666666669</v>
      </c>
      <c r="R6818">
        <v>54.486792950774898</v>
      </c>
      <c r="S6818">
        <v>171.5</v>
      </c>
      <c r="T6818">
        <v>44.120702211505694</v>
      </c>
      <c r="U6818">
        <v>-0.61630351149421192</v>
      </c>
    </row>
    <row r="6819" spans="16:21" x14ac:dyDescent="0.3">
      <c r="P6819">
        <f t="shared" si="109"/>
        <v>6815</v>
      </c>
      <c r="Q6819">
        <v>316.66666666666669</v>
      </c>
      <c r="R6819">
        <v>36.141975931628743</v>
      </c>
      <c r="S6819">
        <v>186.58333333333334</v>
      </c>
      <c r="T6819">
        <v>52.422164523542286</v>
      </c>
      <c r="U6819">
        <v>0.1612842858987876</v>
      </c>
    </row>
    <row r="6820" spans="16:21" x14ac:dyDescent="0.3">
      <c r="P6820">
        <f t="shared" si="109"/>
        <v>6816</v>
      </c>
      <c r="Q6820">
        <v>316.25</v>
      </c>
      <c r="R6820">
        <v>37.36582055106706</v>
      </c>
      <c r="S6820">
        <v>204.75</v>
      </c>
      <c r="T6820">
        <v>42.602016597595686</v>
      </c>
      <c r="U6820">
        <v>7.3941550559663699E-2</v>
      </c>
    </row>
    <row r="6821" spans="16:21" x14ac:dyDescent="0.3">
      <c r="P6821">
        <f t="shared" si="109"/>
        <v>6817</v>
      </c>
      <c r="Q6821">
        <v>312.08333333333331</v>
      </c>
      <c r="R6821">
        <v>49.762085481972704</v>
      </c>
      <c r="S6821">
        <v>189.08333333333334</v>
      </c>
      <c r="T6821">
        <v>42.333005248072517</v>
      </c>
      <c r="U6821">
        <v>-1.7179227727406415E-2</v>
      </c>
    </row>
    <row r="6822" spans="16:21" x14ac:dyDescent="0.3">
      <c r="P6822">
        <f t="shared" si="109"/>
        <v>6818</v>
      </c>
      <c r="Q6822">
        <v>341.5</v>
      </c>
      <c r="R6822">
        <v>39.37350285754021</v>
      </c>
      <c r="S6822">
        <v>189.08333333333334</v>
      </c>
      <c r="T6822">
        <v>42.085320985163513</v>
      </c>
      <c r="U6822">
        <v>0.35937434333837848</v>
      </c>
    </row>
    <row r="6823" spans="16:21" x14ac:dyDescent="0.3">
      <c r="P6823">
        <f t="shared" si="109"/>
        <v>6819</v>
      </c>
      <c r="Q6823">
        <v>307.83333333333331</v>
      </c>
      <c r="R6823">
        <v>35.22869009856332</v>
      </c>
      <c r="S6823">
        <v>191.75</v>
      </c>
      <c r="T6823">
        <v>44.091073101850526</v>
      </c>
      <c r="U6823">
        <v>0.48826586781789572</v>
      </c>
    </row>
    <row r="6824" spans="16:21" x14ac:dyDescent="0.3">
      <c r="P6824">
        <f t="shared" si="109"/>
        <v>6820</v>
      </c>
      <c r="Q6824">
        <v>311.41666666666669</v>
      </c>
      <c r="R6824">
        <v>45.888121523654725</v>
      </c>
      <c r="S6824">
        <v>183</v>
      </c>
      <c r="T6824">
        <v>44.867481644180891</v>
      </c>
      <c r="U6824">
        <v>-0.10137881837526939</v>
      </c>
    </row>
    <row r="6825" spans="16:21" x14ac:dyDescent="0.3">
      <c r="P6825">
        <f t="shared" si="109"/>
        <v>6821</v>
      </c>
      <c r="Q6825">
        <v>300.91666666666669</v>
      </c>
      <c r="R6825">
        <v>46.127212109227933</v>
      </c>
      <c r="S6825">
        <v>194.5</v>
      </c>
      <c r="T6825">
        <v>38.684034761830951</v>
      </c>
      <c r="U6825">
        <v>-0.19173891405037599</v>
      </c>
    </row>
    <row r="6826" spans="16:21" x14ac:dyDescent="0.3">
      <c r="P6826">
        <f t="shared" si="109"/>
        <v>6822</v>
      </c>
      <c r="Q6826">
        <v>323.16666666666669</v>
      </c>
      <c r="R6826">
        <v>53.697525477662836</v>
      </c>
      <c r="S6826">
        <v>203.83333333333334</v>
      </c>
      <c r="T6826">
        <v>32.016567680821254</v>
      </c>
      <c r="U6826">
        <v>-0.27955045187195898</v>
      </c>
    </row>
    <row r="6827" spans="16:21" x14ac:dyDescent="0.3">
      <c r="P6827">
        <f t="shared" si="109"/>
        <v>6823</v>
      </c>
      <c r="Q6827">
        <v>311.41666666666669</v>
      </c>
      <c r="R6827">
        <v>39.345690149409506</v>
      </c>
      <c r="S6827">
        <v>179.75</v>
      </c>
      <c r="T6827">
        <v>55.548709174103145</v>
      </c>
      <c r="U6827">
        <v>0.61070122427509144</v>
      </c>
    </row>
    <row r="6828" spans="16:21" x14ac:dyDescent="0.3">
      <c r="P6828">
        <f t="shared" si="109"/>
        <v>6824</v>
      </c>
      <c r="Q6828">
        <v>299</v>
      </c>
      <c r="R6828">
        <v>35.675303400633787</v>
      </c>
      <c r="S6828">
        <v>169.83333333333334</v>
      </c>
      <c r="T6828">
        <v>45.908670865165135</v>
      </c>
      <c r="U6828">
        <v>-4.4349803455935706E-2</v>
      </c>
    </row>
    <row r="6829" spans="16:21" x14ac:dyDescent="0.3">
      <c r="P6829">
        <f t="shared" si="109"/>
        <v>6825</v>
      </c>
      <c r="Q6829">
        <v>329.58333333333331</v>
      </c>
      <c r="R6829">
        <v>51.263061897935067</v>
      </c>
      <c r="S6829">
        <v>196</v>
      </c>
      <c r="T6829">
        <v>45.46927034222724</v>
      </c>
      <c r="U6829">
        <v>5.3237473701403172E-2</v>
      </c>
    </row>
    <row r="6830" spans="16:21" x14ac:dyDescent="0.3">
      <c r="P6830">
        <f t="shared" si="109"/>
        <v>6826</v>
      </c>
      <c r="Q6830">
        <v>328.41666666666669</v>
      </c>
      <c r="R6830">
        <v>48.537629888072637</v>
      </c>
      <c r="S6830">
        <v>204.41666666666666</v>
      </c>
      <c r="T6830">
        <v>39.419557521001131</v>
      </c>
      <c r="U6830">
        <v>-2.3333086930778995E-2</v>
      </c>
    </row>
    <row r="6831" spans="16:21" x14ac:dyDescent="0.3">
      <c r="P6831">
        <f t="shared" si="109"/>
        <v>6827</v>
      </c>
      <c r="Q6831">
        <v>328.16666666666669</v>
      </c>
      <c r="R6831">
        <v>54.570776950394468</v>
      </c>
      <c r="S6831">
        <v>187.75</v>
      </c>
      <c r="T6831">
        <v>42.608417862287176</v>
      </c>
      <c r="U6831">
        <v>-0.10726467816024764</v>
      </c>
    </row>
    <row r="6832" spans="16:21" x14ac:dyDescent="0.3">
      <c r="P6832">
        <f t="shared" si="109"/>
        <v>6828</v>
      </c>
      <c r="Q6832">
        <v>310.25</v>
      </c>
      <c r="R6832">
        <v>51.006461266285577</v>
      </c>
      <c r="S6832">
        <v>183.83333333333334</v>
      </c>
      <c r="T6832">
        <v>45.789703752011448</v>
      </c>
      <c r="U6832">
        <v>-0.52942091330994567</v>
      </c>
    </row>
    <row r="6833" spans="16:21" x14ac:dyDescent="0.3">
      <c r="P6833">
        <f t="shared" si="109"/>
        <v>6829</v>
      </c>
      <c r="Q6833">
        <v>315.91666666666669</v>
      </c>
      <c r="R6833">
        <v>50.98744646449461</v>
      </c>
      <c r="S6833">
        <v>169.41666666666666</v>
      </c>
      <c r="T6833">
        <v>48.023589531761921</v>
      </c>
      <c r="U6833">
        <v>-0.62954645498234252</v>
      </c>
    </row>
    <row r="6834" spans="16:21" x14ac:dyDescent="0.3">
      <c r="P6834">
        <f t="shared" si="109"/>
        <v>6830</v>
      </c>
      <c r="Q6834">
        <v>311.33333333333331</v>
      </c>
      <c r="R6834">
        <v>57.176494428668171</v>
      </c>
      <c r="S6834">
        <v>182.33333333333334</v>
      </c>
      <c r="T6834">
        <v>53.201731573551669</v>
      </c>
      <c r="U6834">
        <v>0.3558395514015299</v>
      </c>
    </row>
    <row r="6835" spans="16:21" x14ac:dyDescent="0.3">
      <c r="P6835">
        <f t="shared" si="109"/>
        <v>6831</v>
      </c>
      <c r="Q6835">
        <v>330.66666666666669</v>
      </c>
      <c r="R6835">
        <v>39.41235001028663</v>
      </c>
      <c r="S6835">
        <v>167.75</v>
      </c>
      <c r="T6835">
        <v>47.526308503817127</v>
      </c>
      <c r="U6835">
        <v>-0.25844046464773418</v>
      </c>
    </row>
    <row r="6836" spans="16:21" x14ac:dyDescent="0.3">
      <c r="P6836">
        <f t="shared" si="109"/>
        <v>6832</v>
      </c>
      <c r="Q6836">
        <v>313.66666666666669</v>
      </c>
      <c r="R6836">
        <v>47.886861613093025</v>
      </c>
      <c r="S6836">
        <v>185.41666666666666</v>
      </c>
      <c r="T6836">
        <v>36.726156973751117</v>
      </c>
      <c r="U6836">
        <v>0.13970370972473339</v>
      </c>
    </row>
    <row r="6837" spans="16:21" x14ac:dyDescent="0.3">
      <c r="P6837">
        <f t="shared" si="109"/>
        <v>6833</v>
      </c>
      <c r="Q6837">
        <v>339.66666666666669</v>
      </c>
      <c r="R6837">
        <v>48.823119213104121</v>
      </c>
      <c r="S6837">
        <v>196.33333333333334</v>
      </c>
      <c r="T6837">
        <v>45.741036545343242</v>
      </c>
      <c r="U6837">
        <v>0.32140028747115718</v>
      </c>
    </row>
    <row r="6838" spans="16:21" x14ac:dyDescent="0.3">
      <c r="P6838">
        <f t="shared" si="109"/>
        <v>6834</v>
      </c>
      <c r="Q6838">
        <v>317.75</v>
      </c>
      <c r="R6838">
        <v>47.719111856400225</v>
      </c>
      <c r="S6838">
        <v>207.08333333333334</v>
      </c>
      <c r="T6838">
        <v>37.52685906807487</v>
      </c>
      <c r="U6838">
        <v>-0.28062162799915114</v>
      </c>
    </row>
    <row r="6839" spans="16:21" x14ac:dyDescent="0.3">
      <c r="P6839">
        <f t="shared" si="109"/>
        <v>6835</v>
      </c>
      <c r="Q6839">
        <v>312.5</v>
      </c>
      <c r="R6839">
        <v>50.100807469450118</v>
      </c>
      <c r="S6839">
        <v>200.66666666666666</v>
      </c>
      <c r="T6839">
        <v>49.343569781562017</v>
      </c>
      <c r="U6839">
        <v>-0.52913030601087507</v>
      </c>
    </row>
    <row r="6840" spans="16:21" x14ac:dyDescent="0.3">
      <c r="P6840">
        <f t="shared" si="109"/>
        <v>6836</v>
      </c>
      <c r="Q6840">
        <v>296.41666666666669</v>
      </c>
      <c r="R6840">
        <v>34.476496165921432</v>
      </c>
      <c r="S6840">
        <v>183.41666666666666</v>
      </c>
      <c r="T6840">
        <v>37.24234719029436</v>
      </c>
      <c r="U6840">
        <v>7.851381114471899E-2</v>
      </c>
    </row>
    <row r="6841" spans="16:21" x14ac:dyDescent="0.3">
      <c r="P6841">
        <f t="shared" si="109"/>
        <v>6837</v>
      </c>
      <c r="Q6841">
        <v>322.58333333333331</v>
      </c>
      <c r="R6841">
        <v>51.247098957064473</v>
      </c>
      <c r="S6841">
        <v>186.16666666666666</v>
      </c>
      <c r="T6841">
        <v>38.161935660201188</v>
      </c>
      <c r="U6841">
        <v>0.28512782790726676</v>
      </c>
    </row>
    <row r="6842" spans="16:21" x14ac:dyDescent="0.3">
      <c r="P6842">
        <f t="shared" si="109"/>
        <v>6838</v>
      </c>
      <c r="Q6842">
        <v>334</v>
      </c>
      <c r="R6842">
        <v>48.533025307047836</v>
      </c>
      <c r="S6842">
        <v>164.5</v>
      </c>
      <c r="T6842">
        <v>39.449622650574582</v>
      </c>
      <c r="U6842">
        <v>-0.26898434941039445</v>
      </c>
    </row>
    <row r="6843" spans="16:21" x14ac:dyDescent="0.3">
      <c r="P6843">
        <f t="shared" si="109"/>
        <v>6839</v>
      </c>
      <c r="Q6843">
        <v>323.58333333333331</v>
      </c>
      <c r="R6843">
        <v>58.621216037344169</v>
      </c>
      <c r="S6843">
        <v>191.91666666666666</v>
      </c>
      <c r="T6843">
        <v>44.060822286993947</v>
      </c>
      <c r="U6843">
        <v>0.21017903367106261</v>
      </c>
    </row>
    <row r="6844" spans="16:21" x14ac:dyDescent="0.3">
      <c r="P6844">
        <f t="shared" si="109"/>
        <v>6840</v>
      </c>
      <c r="Q6844">
        <v>322.33333333333331</v>
      </c>
      <c r="R6844">
        <v>55.48518775859074</v>
      </c>
      <c r="S6844">
        <v>204.5</v>
      </c>
      <c r="T6844">
        <v>45.804922323817003</v>
      </c>
      <c r="U6844">
        <v>-0.30458096347749475</v>
      </c>
    </row>
    <row r="6845" spans="16:21" x14ac:dyDescent="0.3">
      <c r="P6845">
        <f t="shared" si="109"/>
        <v>6841</v>
      </c>
      <c r="Q6845">
        <v>321.5</v>
      </c>
      <c r="R6845">
        <v>51.729189930918992</v>
      </c>
      <c r="S6845">
        <v>190.5</v>
      </c>
      <c r="T6845">
        <v>44.283179650969061</v>
      </c>
      <c r="U6845">
        <v>-9.5721642910110247E-2</v>
      </c>
    </row>
    <row r="6846" spans="16:21" x14ac:dyDescent="0.3">
      <c r="P6846">
        <f t="shared" si="109"/>
        <v>6842</v>
      </c>
      <c r="Q6846">
        <v>320.33333333333331</v>
      </c>
      <c r="R6846">
        <v>43.254707223257263</v>
      </c>
      <c r="S6846">
        <v>175.66666666666666</v>
      </c>
      <c r="T6846">
        <v>42.90016599529941</v>
      </c>
      <c r="U6846">
        <v>0.35147668077349936</v>
      </c>
    </row>
    <row r="6847" spans="16:21" x14ac:dyDescent="0.3">
      <c r="P6847">
        <f t="shared" si="109"/>
        <v>6843</v>
      </c>
      <c r="Q6847">
        <v>332.91666666666669</v>
      </c>
      <c r="R6847">
        <v>48.447644343396611</v>
      </c>
      <c r="S6847">
        <v>188.08333333333334</v>
      </c>
      <c r="T6847">
        <v>53.688424913541382</v>
      </c>
      <c r="U6847">
        <v>-0.18691261684120836</v>
      </c>
    </row>
    <row r="6848" spans="16:21" x14ac:dyDescent="0.3">
      <c r="P6848">
        <f t="shared" si="109"/>
        <v>6844</v>
      </c>
      <c r="Q6848">
        <v>313.41666666666669</v>
      </c>
      <c r="R6848">
        <v>49.166615305571604</v>
      </c>
      <c r="S6848">
        <v>184.75</v>
      </c>
      <c r="T6848">
        <v>43.566302657819463</v>
      </c>
      <c r="U6848">
        <v>-9.5821320089450726E-2</v>
      </c>
    </row>
    <row r="6849" spans="16:21" x14ac:dyDescent="0.3">
      <c r="P6849">
        <f t="shared" si="109"/>
        <v>6845</v>
      </c>
      <c r="Q6849">
        <v>313.08333333333331</v>
      </c>
      <c r="R6849">
        <v>52.857369544383516</v>
      </c>
      <c r="S6849">
        <v>165.16666666666666</v>
      </c>
      <c r="T6849">
        <v>41.268154866199289</v>
      </c>
      <c r="U6849">
        <v>-0.50449572433309253</v>
      </c>
    </row>
    <row r="6850" spans="16:21" x14ac:dyDescent="0.3">
      <c r="P6850">
        <f t="shared" si="109"/>
        <v>6846</v>
      </c>
      <c r="Q6850">
        <v>316.41666666666669</v>
      </c>
      <c r="R6850">
        <v>40.551781338148103</v>
      </c>
      <c r="S6850">
        <v>176</v>
      </c>
      <c r="T6850">
        <v>45.662795677563466</v>
      </c>
      <c r="U6850">
        <v>-0.12710625745693835</v>
      </c>
    </row>
    <row r="6851" spans="16:21" x14ac:dyDescent="0.3">
      <c r="P6851">
        <f t="shared" si="109"/>
        <v>6847</v>
      </c>
      <c r="Q6851">
        <v>305.91666666666669</v>
      </c>
      <c r="R6851">
        <v>50.670878014771816</v>
      </c>
      <c r="S6851">
        <v>189.66666666666666</v>
      </c>
      <c r="T6851">
        <v>53.584823722144833</v>
      </c>
      <c r="U6851">
        <v>-0.40229339517452295</v>
      </c>
    </row>
    <row r="6852" spans="16:21" x14ac:dyDescent="0.3">
      <c r="P6852">
        <f t="shared" si="109"/>
        <v>6848</v>
      </c>
      <c r="Q6852">
        <v>296</v>
      </c>
      <c r="R6852">
        <v>49.76855524233239</v>
      </c>
      <c r="S6852">
        <v>199.08333333333334</v>
      </c>
      <c r="T6852">
        <v>43.940990044155896</v>
      </c>
      <c r="U6852">
        <v>0.46936948424288566</v>
      </c>
    </row>
    <row r="6853" spans="16:21" x14ac:dyDescent="0.3">
      <c r="P6853">
        <f t="shared" si="109"/>
        <v>6849</v>
      </c>
      <c r="Q6853">
        <v>306.16666666666669</v>
      </c>
      <c r="R6853">
        <v>45.837327649641765</v>
      </c>
      <c r="S6853">
        <v>198.25</v>
      </c>
      <c r="T6853">
        <v>40.636134837671932</v>
      </c>
      <c r="U6853">
        <v>0.18104686439223355</v>
      </c>
    </row>
    <row r="6854" spans="16:21" x14ac:dyDescent="0.3">
      <c r="P6854">
        <f t="shared" ref="P6854:P6917" si="110">P6853+1</f>
        <v>6850</v>
      </c>
      <c r="Q6854">
        <v>293.91666666666669</v>
      </c>
      <c r="R6854">
        <v>41.868752360709536</v>
      </c>
      <c r="S6854">
        <v>201.25</v>
      </c>
      <c r="T6854">
        <v>44.477011426742081</v>
      </c>
      <c r="U6854">
        <v>-0.51199300067084874</v>
      </c>
    </row>
    <row r="6855" spans="16:21" x14ac:dyDescent="0.3">
      <c r="P6855">
        <f t="shared" si="110"/>
        <v>6851</v>
      </c>
      <c r="Q6855">
        <v>314.66666666666669</v>
      </c>
      <c r="R6855">
        <v>49.626483643190817</v>
      </c>
      <c r="S6855">
        <v>194</v>
      </c>
      <c r="T6855">
        <v>46.649563965612991</v>
      </c>
      <c r="U6855">
        <v>-1.5746737760812524E-2</v>
      </c>
    </row>
    <row r="6856" spans="16:21" x14ac:dyDescent="0.3">
      <c r="P6856">
        <f t="shared" si="110"/>
        <v>6852</v>
      </c>
      <c r="Q6856">
        <v>300.33333333333331</v>
      </c>
      <c r="R6856">
        <v>40.134621946492601</v>
      </c>
      <c r="S6856">
        <v>184.16666666666666</v>
      </c>
      <c r="T6856">
        <v>51.857906091958881</v>
      </c>
      <c r="U6856">
        <v>0.17311462581918108</v>
      </c>
    </row>
    <row r="6857" spans="16:21" x14ac:dyDescent="0.3">
      <c r="P6857">
        <f t="shared" si="110"/>
        <v>6853</v>
      </c>
      <c r="Q6857">
        <v>341.83333333333331</v>
      </c>
      <c r="R6857">
        <v>41.036199835873013</v>
      </c>
      <c r="S6857">
        <v>177</v>
      </c>
      <c r="T6857">
        <v>45.146227064748373</v>
      </c>
      <c r="U6857">
        <v>0.2386779414603743</v>
      </c>
    </row>
    <row r="6858" spans="16:21" x14ac:dyDescent="0.3">
      <c r="P6858">
        <f t="shared" si="110"/>
        <v>6854</v>
      </c>
      <c r="Q6858">
        <v>322.16666666666669</v>
      </c>
      <c r="R6858">
        <v>60.309554999539095</v>
      </c>
      <c r="S6858">
        <v>187.75</v>
      </c>
      <c r="T6858">
        <v>53.196249013355342</v>
      </c>
      <c r="U6858">
        <v>-0.19043280567276391</v>
      </c>
    </row>
    <row r="6859" spans="16:21" x14ac:dyDescent="0.3">
      <c r="P6859">
        <f t="shared" si="110"/>
        <v>6855</v>
      </c>
      <c r="Q6859">
        <v>302.58333333333331</v>
      </c>
      <c r="R6859">
        <v>45.546097195006475</v>
      </c>
      <c r="S6859">
        <v>205.66666666666666</v>
      </c>
      <c r="T6859">
        <v>49.765510753995706</v>
      </c>
      <c r="U6859">
        <v>0.31850855827604235</v>
      </c>
    </row>
    <row r="6860" spans="16:21" x14ac:dyDescent="0.3">
      <c r="P6860">
        <f t="shared" si="110"/>
        <v>6856</v>
      </c>
      <c r="Q6860">
        <v>328.33333333333331</v>
      </c>
      <c r="R6860">
        <v>54.146826203193065</v>
      </c>
      <c r="S6860">
        <v>189.91666666666666</v>
      </c>
      <c r="T6860">
        <v>43.160289689257276</v>
      </c>
      <c r="U6860">
        <v>0.40601260027335712</v>
      </c>
    </row>
    <row r="6861" spans="16:21" x14ac:dyDescent="0.3">
      <c r="P6861">
        <f t="shared" si="110"/>
        <v>6857</v>
      </c>
      <c r="Q6861">
        <v>304.08333333333331</v>
      </c>
      <c r="R6861">
        <v>35.829034273473013</v>
      </c>
      <c r="S6861">
        <v>202.83333333333334</v>
      </c>
      <c r="T6861">
        <v>38.235712324601707</v>
      </c>
      <c r="U6861">
        <v>-0.47306573047825357</v>
      </c>
    </row>
    <row r="6862" spans="16:21" x14ac:dyDescent="0.3">
      <c r="P6862">
        <f t="shared" si="110"/>
        <v>6858</v>
      </c>
      <c r="Q6862">
        <v>330.25</v>
      </c>
      <c r="R6862">
        <v>50.533742102768237</v>
      </c>
      <c r="S6862">
        <v>195.66666666666666</v>
      </c>
      <c r="T6862">
        <v>44.430401821957538</v>
      </c>
      <c r="U6862">
        <v>0.3780127577447589</v>
      </c>
    </row>
    <row r="6863" spans="16:21" x14ac:dyDescent="0.3">
      <c r="P6863">
        <f t="shared" si="110"/>
        <v>6859</v>
      </c>
      <c r="Q6863">
        <v>302.25</v>
      </c>
      <c r="R6863">
        <v>37.95481763647642</v>
      </c>
      <c r="S6863">
        <v>195.16666666666666</v>
      </c>
      <c r="T6863">
        <v>30.753664477390018</v>
      </c>
      <c r="U6863">
        <v>-0.15261204139286627</v>
      </c>
    </row>
    <row r="6864" spans="16:21" x14ac:dyDescent="0.3">
      <c r="P6864">
        <f t="shared" si="110"/>
        <v>6860</v>
      </c>
      <c r="Q6864">
        <v>308.75</v>
      </c>
      <c r="R6864">
        <v>57.68271365448625</v>
      </c>
      <c r="S6864">
        <v>189.75</v>
      </c>
      <c r="T6864">
        <v>36.196747719298557</v>
      </c>
      <c r="U6864">
        <v>0.56111558844424825</v>
      </c>
    </row>
    <row r="6865" spans="16:21" x14ac:dyDescent="0.3">
      <c r="P6865">
        <f t="shared" si="110"/>
        <v>6861</v>
      </c>
      <c r="Q6865">
        <v>333.83333333333331</v>
      </c>
      <c r="R6865">
        <v>31.269599914099935</v>
      </c>
      <c r="S6865">
        <v>172</v>
      </c>
      <c r="T6865">
        <v>46.118424636029047</v>
      </c>
      <c r="U6865">
        <v>-4.6964185981822386E-2</v>
      </c>
    </row>
    <row r="6866" spans="16:21" x14ac:dyDescent="0.3">
      <c r="P6866">
        <f t="shared" si="110"/>
        <v>6862</v>
      </c>
      <c r="Q6866">
        <v>299.16666666666669</v>
      </c>
      <c r="R6866">
        <v>35.267376976291928</v>
      </c>
      <c r="S6866">
        <v>183.08333333333334</v>
      </c>
      <c r="T6866">
        <v>34.014591343163687</v>
      </c>
      <c r="U6866">
        <v>-0.13460234079533676</v>
      </c>
    </row>
    <row r="6867" spans="16:21" x14ac:dyDescent="0.3">
      <c r="P6867">
        <f t="shared" si="110"/>
        <v>6863</v>
      </c>
      <c r="Q6867">
        <v>309.83333333333331</v>
      </c>
      <c r="R6867">
        <v>46.890265191156438</v>
      </c>
      <c r="S6867">
        <v>168.33333333333334</v>
      </c>
      <c r="T6867">
        <v>42.49777177759568</v>
      </c>
      <c r="U6867">
        <v>-8.8473035510413009E-2</v>
      </c>
    </row>
    <row r="6868" spans="16:21" x14ac:dyDescent="0.3">
      <c r="P6868">
        <f t="shared" si="110"/>
        <v>6864</v>
      </c>
      <c r="Q6868">
        <v>292</v>
      </c>
      <c r="R6868">
        <v>36.571225648787674</v>
      </c>
      <c r="S6868">
        <v>199.33333333333334</v>
      </c>
      <c r="T6868">
        <v>43.828868305828962</v>
      </c>
      <c r="U6868">
        <v>-0.28341112353016584</v>
      </c>
    </row>
    <row r="6869" spans="16:21" x14ac:dyDescent="0.3">
      <c r="P6869">
        <f t="shared" si="110"/>
        <v>6865</v>
      </c>
      <c r="Q6869">
        <v>314.83333333333331</v>
      </c>
      <c r="R6869">
        <v>59.301745081379998</v>
      </c>
      <c r="S6869">
        <v>174.91666666666666</v>
      </c>
      <c r="T6869">
        <v>26.13064496067037</v>
      </c>
      <c r="U6869">
        <v>-0.14579587339222827</v>
      </c>
    </row>
    <row r="6870" spans="16:21" x14ac:dyDescent="0.3">
      <c r="P6870">
        <f t="shared" si="110"/>
        <v>6866</v>
      </c>
      <c r="Q6870">
        <v>311</v>
      </c>
      <c r="R6870">
        <v>51.251607513591928</v>
      </c>
      <c r="S6870">
        <v>174.33333333333334</v>
      </c>
      <c r="T6870">
        <v>49.707020417521306</v>
      </c>
      <c r="U6870">
        <v>-0.69717205153526174</v>
      </c>
    </row>
    <row r="6871" spans="16:21" x14ac:dyDescent="0.3">
      <c r="P6871">
        <f t="shared" si="110"/>
        <v>6867</v>
      </c>
      <c r="Q6871">
        <v>344.91666666666669</v>
      </c>
      <c r="R6871">
        <v>35.722308622670703</v>
      </c>
      <c r="S6871">
        <v>202.83333333333334</v>
      </c>
      <c r="T6871">
        <v>32.777024473452975</v>
      </c>
      <c r="U6871">
        <v>-0.20079587232420332</v>
      </c>
    </row>
    <row r="6872" spans="16:21" x14ac:dyDescent="0.3">
      <c r="P6872">
        <f t="shared" si="110"/>
        <v>6868</v>
      </c>
      <c r="Q6872">
        <v>329.41666666666669</v>
      </c>
      <c r="R6872">
        <v>40.026033195076181</v>
      </c>
      <c r="S6872">
        <v>189.83333333333334</v>
      </c>
      <c r="T6872">
        <v>38.323582422536802</v>
      </c>
      <c r="U6872">
        <v>0.38592413616612559</v>
      </c>
    </row>
    <row r="6873" spans="16:21" x14ac:dyDescent="0.3">
      <c r="P6873">
        <f t="shared" si="110"/>
        <v>6869</v>
      </c>
      <c r="Q6873">
        <v>326.66666666666669</v>
      </c>
      <c r="R6873">
        <v>40.721522862516224</v>
      </c>
      <c r="S6873">
        <v>188</v>
      </c>
      <c r="T6873">
        <v>43.574387806683788</v>
      </c>
      <c r="U6873">
        <v>0.57263417141129624</v>
      </c>
    </row>
    <row r="6874" spans="16:21" x14ac:dyDescent="0.3">
      <c r="P6874">
        <f t="shared" si="110"/>
        <v>6870</v>
      </c>
      <c r="Q6874">
        <v>314.66666666666669</v>
      </c>
      <c r="R6874">
        <v>43.187399958223025</v>
      </c>
      <c r="S6874">
        <v>177.16666666666666</v>
      </c>
      <c r="T6874">
        <v>47.253346843147412</v>
      </c>
      <c r="U6874">
        <v>-0.19864956530856642</v>
      </c>
    </row>
    <row r="6875" spans="16:21" x14ac:dyDescent="0.3">
      <c r="P6875">
        <f t="shared" si="110"/>
        <v>6871</v>
      </c>
      <c r="Q6875">
        <v>293.83333333333331</v>
      </c>
      <c r="R6875">
        <v>37.035200291156208</v>
      </c>
      <c r="S6875">
        <v>176.16666666666666</v>
      </c>
      <c r="T6875">
        <v>50.891744880380145</v>
      </c>
      <c r="U6875">
        <v>-1.4646788081756752E-2</v>
      </c>
    </row>
    <row r="6876" spans="16:21" x14ac:dyDescent="0.3">
      <c r="P6876">
        <f t="shared" si="110"/>
        <v>6872</v>
      </c>
      <c r="Q6876">
        <v>331.66666666666669</v>
      </c>
      <c r="R6876">
        <v>54.968310429875494</v>
      </c>
      <c r="S6876">
        <v>177.16666666666666</v>
      </c>
      <c r="T6876">
        <v>46.526304062293313</v>
      </c>
      <c r="U6876">
        <v>1.2571598464272481E-2</v>
      </c>
    </row>
    <row r="6877" spans="16:21" x14ac:dyDescent="0.3">
      <c r="P6877">
        <f t="shared" si="110"/>
        <v>6873</v>
      </c>
      <c r="Q6877">
        <v>307.75</v>
      </c>
      <c r="R6877">
        <v>38.364578833748574</v>
      </c>
      <c r="S6877">
        <v>183</v>
      </c>
      <c r="T6877">
        <v>45.02524544378106</v>
      </c>
      <c r="U6877">
        <v>-3.8576672640698292E-2</v>
      </c>
    </row>
    <row r="6878" spans="16:21" x14ac:dyDescent="0.3">
      <c r="P6878">
        <f t="shared" si="110"/>
        <v>6874</v>
      </c>
      <c r="Q6878">
        <v>317.08333333333331</v>
      </c>
      <c r="R6878">
        <v>61.883260085324252</v>
      </c>
      <c r="S6878">
        <v>190.33333333333334</v>
      </c>
      <c r="T6878">
        <v>43.189504897988066</v>
      </c>
      <c r="U6878">
        <v>0.14539790841270889</v>
      </c>
    </row>
    <row r="6879" spans="16:21" x14ac:dyDescent="0.3">
      <c r="P6879">
        <f t="shared" si="110"/>
        <v>6875</v>
      </c>
      <c r="Q6879">
        <v>330.83333333333331</v>
      </c>
      <c r="R6879">
        <v>46.192941871977432</v>
      </c>
      <c r="S6879">
        <v>176.16666666666666</v>
      </c>
      <c r="T6879">
        <v>48.444595032663756</v>
      </c>
      <c r="U6879">
        <v>-0.42028592358305417</v>
      </c>
    </row>
    <row r="6880" spans="16:21" x14ac:dyDescent="0.3">
      <c r="P6880">
        <f t="shared" si="110"/>
        <v>6876</v>
      </c>
      <c r="Q6880">
        <v>327.25</v>
      </c>
      <c r="R6880">
        <v>41.253374517618667</v>
      </c>
      <c r="S6880">
        <v>184.25</v>
      </c>
      <c r="T6880">
        <v>50.404049260135658</v>
      </c>
      <c r="U6880">
        <v>-0.15690096456839597</v>
      </c>
    </row>
    <row r="6881" spans="16:21" x14ac:dyDescent="0.3">
      <c r="P6881">
        <f t="shared" si="110"/>
        <v>6877</v>
      </c>
      <c r="Q6881">
        <v>327.33333333333331</v>
      </c>
      <c r="R6881">
        <v>45.90966096255751</v>
      </c>
      <c r="S6881">
        <v>213.16666666666666</v>
      </c>
      <c r="T6881">
        <v>45.15595869938543</v>
      </c>
      <c r="U6881">
        <v>-0.69043314607068285</v>
      </c>
    </row>
    <row r="6882" spans="16:21" x14ac:dyDescent="0.3">
      <c r="P6882">
        <f t="shared" si="110"/>
        <v>6878</v>
      </c>
      <c r="Q6882">
        <v>287.41666666666669</v>
      </c>
      <c r="R6882">
        <v>40.22540656517134</v>
      </c>
      <c r="S6882">
        <v>176</v>
      </c>
      <c r="T6882">
        <v>48.215425671949347</v>
      </c>
      <c r="U6882">
        <v>-0.19995935093536107</v>
      </c>
    </row>
    <row r="6883" spans="16:21" x14ac:dyDescent="0.3">
      <c r="P6883">
        <f t="shared" si="110"/>
        <v>6879</v>
      </c>
      <c r="Q6883">
        <v>305.5</v>
      </c>
      <c r="R6883">
        <v>46.357307945997036</v>
      </c>
      <c r="S6883">
        <v>172.33333333333334</v>
      </c>
      <c r="T6883">
        <v>31.663955226820011</v>
      </c>
      <c r="U6883">
        <v>-0.18264118526548706</v>
      </c>
    </row>
    <row r="6884" spans="16:21" x14ac:dyDescent="0.3">
      <c r="P6884">
        <f t="shared" si="110"/>
        <v>6880</v>
      </c>
      <c r="Q6884">
        <v>318.91666666666669</v>
      </c>
      <c r="R6884">
        <v>43.773089145425189</v>
      </c>
      <c r="S6884">
        <v>186.41666666666666</v>
      </c>
      <c r="T6884">
        <v>55.283498003610021</v>
      </c>
      <c r="U6884">
        <v>-0.6216403271420361</v>
      </c>
    </row>
    <row r="6885" spans="16:21" x14ac:dyDescent="0.3">
      <c r="P6885">
        <f t="shared" si="110"/>
        <v>6881</v>
      </c>
      <c r="Q6885">
        <v>276.66666666666669</v>
      </c>
      <c r="R6885">
        <v>36.51732673013111</v>
      </c>
      <c r="S6885">
        <v>199</v>
      </c>
      <c r="T6885">
        <v>47.570044049896474</v>
      </c>
      <c r="U6885">
        <v>0.23403271930823927</v>
      </c>
    </row>
    <row r="6886" spans="16:21" x14ac:dyDescent="0.3">
      <c r="P6886">
        <f t="shared" si="110"/>
        <v>6882</v>
      </c>
      <c r="Q6886">
        <v>342.08333333333331</v>
      </c>
      <c r="R6886">
        <v>41.355352150781627</v>
      </c>
      <c r="S6886">
        <v>189.66666666666666</v>
      </c>
      <c r="T6886">
        <v>39.788836564437482</v>
      </c>
      <c r="U6886">
        <v>-7.6554922447899298E-2</v>
      </c>
    </row>
    <row r="6887" spans="16:21" x14ac:dyDescent="0.3">
      <c r="P6887">
        <f t="shared" si="110"/>
        <v>6883</v>
      </c>
      <c r="Q6887">
        <v>307.5</v>
      </c>
      <c r="R6887">
        <v>54.100075617490425</v>
      </c>
      <c r="S6887">
        <v>185.16666666666666</v>
      </c>
      <c r="T6887">
        <v>48.196252840638863</v>
      </c>
      <c r="U6887">
        <v>-0.40363814530557485</v>
      </c>
    </row>
    <row r="6888" spans="16:21" x14ac:dyDescent="0.3">
      <c r="P6888">
        <f t="shared" si="110"/>
        <v>6884</v>
      </c>
      <c r="Q6888">
        <v>288.75</v>
      </c>
      <c r="R6888">
        <v>48.017279086898405</v>
      </c>
      <c r="S6888">
        <v>187.41666666666666</v>
      </c>
      <c r="T6888">
        <v>35.998632128895075</v>
      </c>
      <c r="U6888">
        <v>0.25640155811769483</v>
      </c>
    </row>
    <row r="6889" spans="16:21" x14ac:dyDescent="0.3">
      <c r="P6889">
        <f t="shared" si="110"/>
        <v>6885</v>
      </c>
      <c r="Q6889">
        <v>319</v>
      </c>
      <c r="R6889">
        <v>57.494663784010108</v>
      </c>
      <c r="S6889">
        <v>164.66666666666666</v>
      </c>
      <c r="T6889">
        <v>42.184299822506873</v>
      </c>
      <c r="U6889">
        <v>0.32890922639470138</v>
      </c>
    </row>
    <row r="6890" spans="16:21" x14ac:dyDescent="0.3">
      <c r="P6890">
        <f t="shared" si="110"/>
        <v>6886</v>
      </c>
      <c r="Q6890">
        <v>318.83333333333331</v>
      </c>
      <c r="R6890">
        <v>48.56828994188281</v>
      </c>
      <c r="S6890">
        <v>181.58333333333334</v>
      </c>
      <c r="T6890">
        <v>50.823148507765886</v>
      </c>
      <c r="U6890">
        <v>-0.70137019771698184</v>
      </c>
    </row>
    <row r="6891" spans="16:21" x14ac:dyDescent="0.3">
      <c r="P6891">
        <f t="shared" si="110"/>
        <v>6887</v>
      </c>
      <c r="Q6891">
        <v>330.08333333333331</v>
      </c>
      <c r="R6891">
        <v>40.712871168561492</v>
      </c>
      <c r="S6891">
        <v>164.91666666666666</v>
      </c>
      <c r="T6891">
        <v>42.999911909705418</v>
      </c>
      <c r="U6891">
        <v>6.9640805102446288E-2</v>
      </c>
    </row>
    <row r="6892" spans="16:21" x14ac:dyDescent="0.3">
      <c r="P6892">
        <f t="shared" si="110"/>
        <v>6888</v>
      </c>
      <c r="Q6892">
        <v>330</v>
      </c>
      <c r="R6892">
        <v>51.958025016703274</v>
      </c>
      <c r="S6892">
        <v>196.66666666666666</v>
      </c>
      <c r="T6892">
        <v>39.008934485537686</v>
      </c>
      <c r="U6892">
        <v>0.28898727750321429</v>
      </c>
    </row>
    <row r="6893" spans="16:21" x14ac:dyDescent="0.3">
      <c r="P6893">
        <f t="shared" si="110"/>
        <v>6889</v>
      </c>
      <c r="Q6893">
        <v>302.41666666666669</v>
      </c>
      <c r="R6893">
        <v>45.070567564720854</v>
      </c>
      <c r="S6893">
        <v>204.83333333333334</v>
      </c>
      <c r="T6893">
        <v>48.020513293484264</v>
      </c>
      <c r="U6893">
        <v>0.3691634692318948</v>
      </c>
    </row>
    <row r="6894" spans="16:21" x14ac:dyDescent="0.3">
      <c r="P6894">
        <f t="shared" si="110"/>
        <v>6890</v>
      </c>
      <c r="Q6894">
        <v>327</v>
      </c>
      <c r="R6894">
        <v>52.823892665759082</v>
      </c>
      <c r="S6894">
        <v>182.58333333333334</v>
      </c>
      <c r="T6894">
        <v>44.194730935081438</v>
      </c>
      <c r="U6894">
        <v>0.11183837660206113</v>
      </c>
    </row>
    <row r="6895" spans="16:21" x14ac:dyDescent="0.3">
      <c r="P6895">
        <f t="shared" si="110"/>
        <v>6891</v>
      </c>
      <c r="Q6895">
        <v>352</v>
      </c>
      <c r="R6895">
        <v>27.679989490276512</v>
      </c>
      <c r="S6895">
        <v>182.75</v>
      </c>
      <c r="T6895">
        <v>44.800821826877645</v>
      </c>
      <c r="U6895">
        <v>-0.44219797153717427</v>
      </c>
    </row>
    <row r="6896" spans="16:21" x14ac:dyDescent="0.3">
      <c r="P6896">
        <f t="shared" si="110"/>
        <v>6892</v>
      </c>
      <c r="Q6896">
        <v>318.41666666666669</v>
      </c>
      <c r="R6896">
        <v>43.839497204593052</v>
      </c>
      <c r="S6896">
        <v>176.25</v>
      </c>
      <c r="T6896">
        <v>31.917863337009262</v>
      </c>
      <c r="U6896">
        <v>-0.49488711762503701</v>
      </c>
    </row>
    <row r="6897" spans="16:21" x14ac:dyDescent="0.3">
      <c r="P6897">
        <f t="shared" si="110"/>
        <v>6893</v>
      </c>
      <c r="Q6897">
        <v>328.33333333333331</v>
      </c>
      <c r="R6897">
        <v>40.371757304813904</v>
      </c>
      <c r="S6897">
        <v>183.91666666666666</v>
      </c>
      <c r="T6897">
        <v>41.696867842546517</v>
      </c>
      <c r="U6897">
        <v>3.8090847581388969E-2</v>
      </c>
    </row>
    <row r="6898" spans="16:21" x14ac:dyDescent="0.3">
      <c r="P6898">
        <f t="shared" si="110"/>
        <v>6894</v>
      </c>
      <c r="Q6898">
        <v>322.08333333333331</v>
      </c>
      <c r="R6898">
        <v>43.712819699266859</v>
      </c>
      <c r="S6898">
        <v>184</v>
      </c>
      <c r="T6898">
        <v>43.499216293880721</v>
      </c>
      <c r="U6898">
        <v>-4.9913446574275551E-2</v>
      </c>
    </row>
    <row r="6899" spans="16:21" x14ac:dyDescent="0.3">
      <c r="P6899">
        <f t="shared" si="110"/>
        <v>6895</v>
      </c>
      <c r="Q6899">
        <v>310.41666666666669</v>
      </c>
      <c r="R6899">
        <v>53.629127657769523</v>
      </c>
      <c r="S6899">
        <v>176.25</v>
      </c>
      <c r="T6899">
        <v>29.406631905065225</v>
      </c>
      <c r="U6899">
        <v>0.4452928582491249</v>
      </c>
    </row>
    <row r="6900" spans="16:21" x14ac:dyDescent="0.3">
      <c r="P6900">
        <f t="shared" si="110"/>
        <v>6896</v>
      </c>
      <c r="Q6900">
        <v>321.91666666666669</v>
      </c>
      <c r="R6900">
        <v>43.219226221110468</v>
      </c>
      <c r="S6900">
        <v>195.66666666666666</v>
      </c>
      <c r="T6900">
        <v>52.748689485372473</v>
      </c>
      <c r="U6900">
        <v>-0.16765472375007942</v>
      </c>
    </row>
    <row r="6901" spans="16:21" x14ac:dyDescent="0.3">
      <c r="P6901">
        <f t="shared" si="110"/>
        <v>6897</v>
      </c>
      <c r="Q6901">
        <v>321.33333333333331</v>
      </c>
      <c r="R6901">
        <v>50.00060605693308</v>
      </c>
      <c r="S6901">
        <v>176.08333333333334</v>
      </c>
      <c r="T6901">
        <v>48.897775248393721</v>
      </c>
      <c r="U6901">
        <v>0.1566390507755232</v>
      </c>
    </row>
    <row r="6902" spans="16:21" x14ac:dyDescent="0.3">
      <c r="P6902">
        <f t="shared" si="110"/>
        <v>6898</v>
      </c>
      <c r="Q6902">
        <v>333.25</v>
      </c>
      <c r="R6902">
        <v>46.863680451438569</v>
      </c>
      <c r="S6902">
        <v>199.33333333333334</v>
      </c>
      <c r="T6902">
        <v>49.123838562876138</v>
      </c>
      <c r="U6902">
        <v>-0.43264396486186651</v>
      </c>
    </row>
    <row r="6903" spans="16:21" x14ac:dyDescent="0.3">
      <c r="P6903">
        <f t="shared" si="110"/>
        <v>6899</v>
      </c>
      <c r="Q6903">
        <v>294.75</v>
      </c>
      <c r="R6903">
        <v>42.937851493863676</v>
      </c>
      <c r="S6903">
        <v>184.41666666666666</v>
      </c>
      <c r="T6903">
        <v>37.705698468132091</v>
      </c>
      <c r="U6903">
        <v>0.11136211693184368</v>
      </c>
    </row>
    <row r="6904" spans="16:21" x14ac:dyDescent="0.3">
      <c r="P6904">
        <f t="shared" si="110"/>
        <v>6900</v>
      </c>
      <c r="Q6904">
        <v>330.08333333333331</v>
      </c>
      <c r="R6904">
        <v>51.126328981763614</v>
      </c>
      <c r="S6904">
        <v>188.91666666666666</v>
      </c>
      <c r="T6904">
        <v>33.451344132073764</v>
      </c>
      <c r="U6904">
        <v>-1.264660627621029E-2</v>
      </c>
    </row>
    <row r="6905" spans="16:21" x14ac:dyDescent="0.3">
      <c r="P6905">
        <f t="shared" si="110"/>
        <v>6901</v>
      </c>
      <c r="Q6905">
        <v>329.91666666666669</v>
      </c>
      <c r="R6905">
        <v>45.096781448011384</v>
      </c>
      <c r="S6905">
        <v>175.75</v>
      </c>
      <c r="T6905">
        <v>39.731199098670324</v>
      </c>
      <c r="U6905">
        <v>-1.3001515231031702E-2</v>
      </c>
    </row>
    <row r="6906" spans="16:21" x14ac:dyDescent="0.3">
      <c r="P6906">
        <f t="shared" si="110"/>
        <v>6902</v>
      </c>
      <c r="Q6906">
        <v>316</v>
      </c>
      <c r="R6906">
        <v>48.635938825672376</v>
      </c>
      <c r="S6906">
        <v>208.41666666666666</v>
      </c>
      <c r="T6906">
        <v>33.878011998488027</v>
      </c>
      <c r="U6906">
        <v>0.31564872656722848</v>
      </c>
    </row>
    <row r="6907" spans="16:21" x14ac:dyDescent="0.3">
      <c r="P6907">
        <f t="shared" si="110"/>
        <v>6903</v>
      </c>
      <c r="Q6907">
        <v>313.83333333333331</v>
      </c>
      <c r="R6907">
        <v>53.069137295921252</v>
      </c>
      <c r="S6907">
        <v>174.58333333333334</v>
      </c>
      <c r="T6907">
        <v>45.11492059846789</v>
      </c>
      <c r="U6907">
        <v>8.0085886794776504E-2</v>
      </c>
    </row>
    <row r="6908" spans="16:21" x14ac:dyDescent="0.3">
      <c r="P6908">
        <f t="shared" si="110"/>
        <v>6904</v>
      </c>
      <c r="Q6908">
        <v>310.5</v>
      </c>
      <c r="R6908">
        <v>39.578460625124691</v>
      </c>
      <c r="S6908">
        <v>186.08333333333334</v>
      </c>
      <c r="T6908">
        <v>33.705835300928754</v>
      </c>
      <c r="U6908">
        <v>0.52046861387877297</v>
      </c>
    </row>
    <row r="6909" spans="16:21" x14ac:dyDescent="0.3">
      <c r="P6909">
        <f t="shared" si="110"/>
        <v>6905</v>
      </c>
      <c r="Q6909">
        <v>311.33333333333331</v>
      </c>
      <c r="R6909">
        <v>41.626768776688465</v>
      </c>
      <c r="S6909">
        <v>186.25</v>
      </c>
      <c r="T6909">
        <v>43.998192111618735</v>
      </c>
      <c r="U6909">
        <v>0.6466622848406065</v>
      </c>
    </row>
    <row r="6910" spans="16:21" x14ac:dyDescent="0.3">
      <c r="P6910">
        <f t="shared" si="110"/>
        <v>6906</v>
      </c>
      <c r="Q6910">
        <v>323.08333333333331</v>
      </c>
      <c r="R6910">
        <v>36.689008344916331</v>
      </c>
      <c r="S6910">
        <v>193.41666666666666</v>
      </c>
      <c r="T6910">
        <v>42.936439987356664</v>
      </c>
      <c r="U6910">
        <v>3.419753015867557E-2</v>
      </c>
    </row>
    <row r="6911" spans="16:21" x14ac:dyDescent="0.3">
      <c r="P6911">
        <f t="shared" si="110"/>
        <v>6907</v>
      </c>
      <c r="Q6911">
        <v>320.66666666666669</v>
      </c>
      <c r="R6911">
        <v>46.073722215465573</v>
      </c>
      <c r="S6911">
        <v>180.41666666666666</v>
      </c>
      <c r="T6911">
        <v>53.271958056293713</v>
      </c>
      <c r="U6911">
        <v>0.46260061211815418</v>
      </c>
    </row>
    <row r="6912" spans="16:21" x14ac:dyDescent="0.3">
      <c r="P6912">
        <f t="shared" si="110"/>
        <v>6908</v>
      </c>
      <c r="Q6912">
        <v>336.83333333333331</v>
      </c>
      <c r="R6912">
        <v>38.909763517267798</v>
      </c>
      <c r="S6912">
        <v>197</v>
      </c>
      <c r="T6912">
        <v>39.033784900216425</v>
      </c>
      <c r="U6912">
        <v>-0.62100652639502651</v>
      </c>
    </row>
    <row r="6913" spans="16:21" x14ac:dyDescent="0.3">
      <c r="P6913">
        <f t="shared" si="110"/>
        <v>6909</v>
      </c>
      <c r="Q6913">
        <v>334.75</v>
      </c>
      <c r="R6913">
        <v>47.451650033577238</v>
      </c>
      <c r="S6913">
        <v>183.66666666666666</v>
      </c>
      <c r="T6913">
        <v>36.282561133749148</v>
      </c>
      <c r="U6913">
        <v>-0.65729093091923496</v>
      </c>
    </row>
    <row r="6914" spans="16:21" x14ac:dyDescent="0.3">
      <c r="P6914">
        <f t="shared" si="110"/>
        <v>6910</v>
      </c>
      <c r="Q6914">
        <v>326.33333333333331</v>
      </c>
      <c r="R6914">
        <v>47.21004002103669</v>
      </c>
      <c r="S6914">
        <v>164.16666666666666</v>
      </c>
      <c r="T6914">
        <v>36.037438445274816</v>
      </c>
      <c r="U6914">
        <v>-1.1630836728247974E-2</v>
      </c>
    </row>
    <row r="6915" spans="16:21" x14ac:dyDescent="0.3">
      <c r="P6915">
        <f t="shared" si="110"/>
        <v>6911</v>
      </c>
      <c r="Q6915">
        <v>309.25</v>
      </c>
      <c r="R6915">
        <v>51.340441263110591</v>
      </c>
      <c r="S6915">
        <v>205.33333333333334</v>
      </c>
      <c r="T6915">
        <v>34.613012091706317</v>
      </c>
      <c r="U6915">
        <v>0.34423803340942677</v>
      </c>
    </row>
    <row r="6916" spans="16:21" x14ac:dyDescent="0.3">
      <c r="P6916">
        <f t="shared" si="110"/>
        <v>6912</v>
      </c>
      <c r="Q6916">
        <v>304.16666666666669</v>
      </c>
      <c r="R6916">
        <v>48.403293151177174</v>
      </c>
      <c r="S6916">
        <v>200.58333333333334</v>
      </c>
      <c r="T6916">
        <v>33.581538037583968</v>
      </c>
      <c r="U6916">
        <v>0.13035960684905207</v>
      </c>
    </row>
    <row r="6917" spans="16:21" x14ac:dyDescent="0.3">
      <c r="P6917">
        <f t="shared" si="110"/>
        <v>6913</v>
      </c>
      <c r="Q6917">
        <v>318</v>
      </c>
      <c r="R6917">
        <v>52.718808097990298</v>
      </c>
      <c r="S6917">
        <v>195.25</v>
      </c>
      <c r="T6917">
        <v>46.344804553379106</v>
      </c>
      <c r="U6917">
        <v>9.6667352346190963E-2</v>
      </c>
    </row>
    <row r="6918" spans="16:21" x14ac:dyDescent="0.3">
      <c r="P6918">
        <f t="shared" ref="P6918:P6981" si="111">P6917+1</f>
        <v>6914</v>
      </c>
      <c r="Q6918">
        <v>292.5</v>
      </c>
      <c r="R6918">
        <v>35.505441324343003</v>
      </c>
      <c r="S6918">
        <v>187.25</v>
      </c>
      <c r="T6918">
        <v>50.724075330969001</v>
      </c>
      <c r="U6918">
        <v>0.32070910886403348</v>
      </c>
    </row>
    <row r="6919" spans="16:21" x14ac:dyDescent="0.3">
      <c r="P6919">
        <f t="shared" si="111"/>
        <v>6915</v>
      </c>
      <c r="Q6919">
        <v>329.66666666666669</v>
      </c>
      <c r="R6919">
        <v>46.626822817565142</v>
      </c>
      <c r="S6919">
        <v>175.41666666666666</v>
      </c>
      <c r="T6919">
        <v>32.357262310684227</v>
      </c>
      <c r="U6919">
        <v>-0.24375528177884156</v>
      </c>
    </row>
    <row r="6920" spans="16:21" x14ac:dyDescent="0.3">
      <c r="P6920">
        <f t="shared" si="111"/>
        <v>6916</v>
      </c>
      <c r="Q6920">
        <v>342.75</v>
      </c>
      <c r="R6920">
        <v>40.402801433023967</v>
      </c>
      <c r="S6920">
        <v>190.91666666666666</v>
      </c>
      <c r="T6920">
        <v>33.396946875516363</v>
      </c>
      <c r="U6920">
        <v>1.1840891556703556E-2</v>
      </c>
    </row>
    <row r="6921" spans="16:21" x14ac:dyDescent="0.3">
      <c r="P6921">
        <f t="shared" si="111"/>
        <v>6917</v>
      </c>
      <c r="Q6921">
        <v>320.41666666666669</v>
      </c>
      <c r="R6921">
        <v>37.088244482421729</v>
      </c>
      <c r="S6921">
        <v>176.25</v>
      </c>
      <c r="T6921">
        <v>33.152882776066946</v>
      </c>
      <c r="U6921">
        <v>0.47242579909394494</v>
      </c>
    </row>
    <row r="6922" spans="16:21" x14ac:dyDescent="0.3">
      <c r="P6922">
        <f t="shared" si="111"/>
        <v>6918</v>
      </c>
      <c r="Q6922">
        <v>332.91666666666669</v>
      </c>
      <c r="R6922">
        <v>36.681574104553988</v>
      </c>
      <c r="S6922">
        <v>174.83333333333334</v>
      </c>
      <c r="T6922">
        <v>50.822030536754333</v>
      </c>
      <c r="U6922">
        <v>-0.19755473735359286</v>
      </c>
    </row>
    <row r="6923" spans="16:21" x14ac:dyDescent="0.3">
      <c r="P6923">
        <f t="shared" si="111"/>
        <v>6919</v>
      </c>
      <c r="Q6923">
        <v>327.08333333333331</v>
      </c>
      <c r="R6923">
        <v>56.411569305552554</v>
      </c>
      <c r="S6923">
        <v>175.08333333333334</v>
      </c>
      <c r="T6923">
        <v>32.533781976538961</v>
      </c>
      <c r="U6923">
        <v>0.1491926860856217</v>
      </c>
    </row>
    <row r="6924" spans="16:21" x14ac:dyDescent="0.3">
      <c r="P6924">
        <f t="shared" si="111"/>
        <v>6920</v>
      </c>
      <c r="Q6924">
        <v>311.58333333333331</v>
      </c>
      <c r="R6924">
        <v>50.555924629577511</v>
      </c>
      <c r="S6924">
        <v>215.33333333333334</v>
      </c>
      <c r="T6924">
        <v>27.707345049588678</v>
      </c>
      <c r="U6924">
        <v>-0.10366589430704801</v>
      </c>
    </row>
    <row r="6925" spans="16:21" x14ac:dyDescent="0.3">
      <c r="P6925">
        <f t="shared" si="111"/>
        <v>6921</v>
      </c>
      <c r="Q6925">
        <v>309.33333333333331</v>
      </c>
      <c r="R6925">
        <v>48.076328201447957</v>
      </c>
      <c r="S6925">
        <v>172.41666666666666</v>
      </c>
      <c r="T6925">
        <v>45.763141844885972</v>
      </c>
      <c r="U6925">
        <v>0.11666010046011598</v>
      </c>
    </row>
    <row r="6926" spans="16:21" x14ac:dyDescent="0.3">
      <c r="P6926">
        <f t="shared" si="111"/>
        <v>6922</v>
      </c>
      <c r="Q6926">
        <v>316</v>
      </c>
      <c r="R6926">
        <v>57.584720195551874</v>
      </c>
      <c r="S6926">
        <v>195.58333333333334</v>
      </c>
      <c r="T6926">
        <v>37.996311623231257</v>
      </c>
      <c r="U6926">
        <v>-5.8126788321322884E-2</v>
      </c>
    </row>
    <row r="6927" spans="16:21" x14ac:dyDescent="0.3">
      <c r="P6927">
        <f t="shared" si="111"/>
        <v>6923</v>
      </c>
      <c r="Q6927">
        <v>322.58333333333331</v>
      </c>
      <c r="R6927">
        <v>52.180557740030082</v>
      </c>
      <c r="S6927">
        <v>164</v>
      </c>
      <c r="T6927">
        <v>38.13850356982369</v>
      </c>
      <c r="U6927">
        <v>8.8255559264046365E-2</v>
      </c>
    </row>
    <row r="6928" spans="16:21" x14ac:dyDescent="0.3">
      <c r="P6928">
        <f t="shared" si="111"/>
        <v>6924</v>
      </c>
      <c r="Q6928">
        <v>322.5</v>
      </c>
      <c r="R6928">
        <v>35.441372844331369</v>
      </c>
      <c r="S6928">
        <v>177</v>
      </c>
      <c r="T6928">
        <v>41.235465759023946</v>
      </c>
      <c r="U6928">
        <v>0.15638357880533563</v>
      </c>
    </row>
    <row r="6929" spans="16:21" x14ac:dyDescent="0.3">
      <c r="P6929">
        <f t="shared" si="111"/>
        <v>6925</v>
      </c>
      <c r="Q6929">
        <v>314.83333333333331</v>
      </c>
      <c r="R6929">
        <v>60.740630902421891</v>
      </c>
      <c r="S6929">
        <v>194.83333333333334</v>
      </c>
      <c r="T6929">
        <v>42.284390701175994</v>
      </c>
      <c r="U6929">
        <v>-0.16424687603541852</v>
      </c>
    </row>
    <row r="6930" spans="16:21" x14ac:dyDescent="0.3">
      <c r="P6930">
        <f t="shared" si="111"/>
        <v>6926</v>
      </c>
      <c r="Q6930">
        <v>329.66666666666669</v>
      </c>
      <c r="R6930">
        <v>36.770376746242526</v>
      </c>
      <c r="S6930">
        <v>178.91666666666666</v>
      </c>
      <c r="T6930">
        <v>49.098154628038614</v>
      </c>
      <c r="U6930">
        <v>0.12652575697801982</v>
      </c>
    </row>
    <row r="6931" spans="16:21" x14ac:dyDescent="0.3">
      <c r="P6931">
        <f t="shared" si="111"/>
        <v>6927</v>
      </c>
      <c r="Q6931">
        <v>300.16666666666669</v>
      </c>
      <c r="R6931">
        <v>47.667090483388243</v>
      </c>
      <c r="S6931">
        <v>171.66666666666666</v>
      </c>
      <c r="T6931">
        <v>33.243819202244453</v>
      </c>
      <c r="U6931">
        <v>-0.16363569156152322</v>
      </c>
    </row>
    <row r="6932" spans="16:21" x14ac:dyDescent="0.3">
      <c r="P6932">
        <f t="shared" si="111"/>
        <v>6928</v>
      </c>
      <c r="Q6932">
        <v>316</v>
      </c>
      <c r="R6932">
        <v>54.340676209531026</v>
      </c>
      <c r="S6932">
        <v>175.83333333333334</v>
      </c>
      <c r="T6932">
        <v>39.186809778368819</v>
      </c>
      <c r="U6932">
        <v>0.29773117454420261</v>
      </c>
    </row>
    <row r="6933" spans="16:21" x14ac:dyDescent="0.3">
      <c r="P6933">
        <f t="shared" si="111"/>
        <v>6929</v>
      </c>
      <c r="Q6933">
        <v>309.16666666666669</v>
      </c>
      <c r="R6933">
        <v>44.055405887118951</v>
      </c>
      <c r="S6933">
        <v>195</v>
      </c>
      <c r="T6933">
        <v>36.964356295810646</v>
      </c>
      <c r="U6933">
        <v>-0.57454591062069837</v>
      </c>
    </row>
    <row r="6934" spans="16:21" x14ac:dyDescent="0.3">
      <c r="P6934">
        <f t="shared" si="111"/>
        <v>6930</v>
      </c>
      <c r="Q6934">
        <v>316.33333333333331</v>
      </c>
      <c r="R6934">
        <v>41.70749514793664</v>
      </c>
      <c r="S6934">
        <v>170.66666666666666</v>
      </c>
      <c r="T6934">
        <v>41.646419322965137</v>
      </c>
      <c r="U6934">
        <v>-0.25570508964500205</v>
      </c>
    </row>
    <row r="6935" spans="16:21" x14ac:dyDescent="0.3">
      <c r="P6935">
        <f t="shared" si="111"/>
        <v>6931</v>
      </c>
      <c r="Q6935">
        <v>336.25</v>
      </c>
      <c r="R6935">
        <v>54.492910297829319</v>
      </c>
      <c r="S6935">
        <v>185.41666666666666</v>
      </c>
      <c r="T6935">
        <v>52.427366783758934</v>
      </c>
      <c r="U6935">
        <v>-0.21234726011818181</v>
      </c>
    </row>
    <row r="6936" spans="16:21" x14ac:dyDescent="0.3">
      <c r="P6936">
        <f t="shared" si="111"/>
        <v>6932</v>
      </c>
      <c r="Q6936">
        <v>316</v>
      </c>
      <c r="R6936">
        <v>40.803297549451699</v>
      </c>
      <c r="S6936">
        <v>168.16666666666666</v>
      </c>
      <c r="T6936">
        <v>47.705218569752724</v>
      </c>
      <c r="U6936">
        <v>-7.7013492395619401E-2</v>
      </c>
    </row>
    <row r="6937" spans="16:21" x14ac:dyDescent="0.3">
      <c r="P6937">
        <f t="shared" si="111"/>
        <v>6933</v>
      </c>
      <c r="Q6937">
        <v>324.91666666666669</v>
      </c>
      <c r="R6937">
        <v>59.230609920168462</v>
      </c>
      <c r="S6937">
        <v>193.66666666666666</v>
      </c>
      <c r="T6937">
        <v>48.046063755777581</v>
      </c>
      <c r="U6937">
        <v>0.1638673542406559</v>
      </c>
    </row>
    <row r="6938" spans="16:21" x14ac:dyDescent="0.3">
      <c r="P6938">
        <f t="shared" si="111"/>
        <v>6934</v>
      </c>
      <c r="Q6938">
        <v>312.08333333333331</v>
      </c>
      <c r="R6938">
        <v>41.23427156523028</v>
      </c>
      <c r="S6938">
        <v>199.66666666666666</v>
      </c>
      <c r="T6938">
        <v>47.225442552107715</v>
      </c>
      <c r="U6938">
        <v>0.4204097161504658</v>
      </c>
    </row>
    <row r="6939" spans="16:21" x14ac:dyDescent="0.3">
      <c r="P6939">
        <f t="shared" si="111"/>
        <v>6935</v>
      </c>
      <c r="Q6939">
        <v>338.25</v>
      </c>
      <c r="R6939">
        <v>53.618390671315545</v>
      </c>
      <c r="S6939">
        <v>189.91666666666666</v>
      </c>
      <c r="T6939">
        <v>33.883378422662268</v>
      </c>
      <c r="U6939">
        <v>0.32646560165040228</v>
      </c>
    </row>
    <row r="6940" spans="16:21" x14ac:dyDescent="0.3">
      <c r="P6940">
        <f t="shared" si="111"/>
        <v>6936</v>
      </c>
      <c r="Q6940">
        <v>304</v>
      </c>
      <c r="R6940">
        <v>44.053686255831906</v>
      </c>
      <c r="S6940">
        <v>190.33333333333334</v>
      </c>
      <c r="T6940">
        <v>43.959347611449424</v>
      </c>
      <c r="U6940">
        <v>-0.10219561248461709</v>
      </c>
    </row>
    <row r="6941" spans="16:21" x14ac:dyDescent="0.3">
      <c r="P6941">
        <f t="shared" si="111"/>
        <v>6937</v>
      </c>
      <c r="Q6941">
        <v>324.33333333333331</v>
      </c>
      <c r="R6941">
        <v>46.819446879054574</v>
      </c>
      <c r="S6941">
        <v>171.25</v>
      </c>
      <c r="T6941">
        <v>44.782555451060098</v>
      </c>
      <c r="U6941">
        <v>-0.25256204973805801</v>
      </c>
    </row>
    <row r="6942" spans="16:21" x14ac:dyDescent="0.3">
      <c r="P6942">
        <f t="shared" si="111"/>
        <v>6938</v>
      </c>
      <c r="Q6942">
        <v>310.83333333333331</v>
      </c>
      <c r="R6942">
        <v>37.467157335296811</v>
      </c>
      <c r="S6942">
        <v>179.08333333333334</v>
      </c>
      <c r="T6942">
        <v>33.115385969044503</v>
      </c>
      <c r="U6942">
        <v>-0.31182530898717936</v>
      </c>
    </row>
    <row r="6943" spans="16:21" x14ac:dyDescent="0.3">
      <c r="P6943">
        <f t="shared" si="111"/>
        <v>6939</v>
      </c>
      <c r="Q6943">
        <v>325.33333333333331</v>
      </c>
      <c r="R6943">
        <v>45.585750032884327</v>
      </c>
      <c r="S6943">
        <v>199.83333333333334</v>
      </c>
      <c r="T6943">
        <v>39.894937781704364</v>
      </c>
      <c r="U6943">
        <v>-0.14053120169097943</v>
      </c>
    </row>
    <row r="6944" spans="16:21" x14ac:dyDescent="0.3">
      <c r="P6944">
        <f t="shared" si="111"/>
        <v>6940</v>
      </c>
      <c r="Q6944">
        <v>310.16666666666669</v>
      </c>
      <c r="R6944">
        <v>40.474084488120575</v>
      </c>
      <c r="S6944">
        <v>179.16666666666666</v>
      </c>
      <c r="T6944">
        <v>33.671766790411823</v>
      </c>
      <c r="U6944">
        <v>0.55790607674077264</v>
      </c>
    </row>
    <row r="6945" spans="16:21" x14ac:dyDescent="0.3">
      <c r="P6945">
        <f t="shared" si="111"/>
        <v>6941</v>
      </c>
      <c r="Q6945">
        <v>347.5</v>
      </c>
      <c r="R6945">
        <v>42.515237910018271</v>
      </c>
      <c r="S6945">
        <v>196</v>
      </c>
      <c r="T6945">
        <v>34.050764241857266</v>
      </c>
      <c r="U6945">
        <v>7.9688831651179015E-2</v>
      </c>
    </row>
    <row r="6946" spans="16:21" x14ac:dyDescent="0.3">
      <c r="P6946">
        <f t="shared" si="111"/>
        <v>6942</v>
      </c>
      <c r="Q6946">
        <v>325.83333333333331</v>
      </c>
      <c r="R6946">
        <v>55.964003582389495</v>
      </c>
      <c r="S6946">
        <v>182.16666666666666</v>
      </c>
      <c r="T6946">
        <v>45.78176161933591</v>
      </c>
      <c r="U6946">
        <v>4.7663928108925967E-2</v>
      </c>
    </row>
    <row r="6947" spans="16:21" x14ac:dyDescent="0.3">
      <c r="P6947">
        <f t="shared" si="111"/>
        <v>6943</v>
      </c>
      <c r="Q6947">
        <v>321.16666666666669</v>
      </c>
      <c r="R6947">
        <v>57.811344173540213</v>
      </c>
      <c r="S6947">
        <v>193.5</v>
      </c>
      <c r="T6947">
        <v>40.155380031255405</v>
      </c>
      <c r="U6947">
        <v>5.3062755938220775E-2</v>
      </c>
    </row>
    <row r="6948" spans="16:21" x14ac:dyDescent="0.3">
      <c r="P6948">
        <f t="shared" si="111"/>
        <v>6944</v>
      </c>
      <c r="Q6948">
        <v>325</v>
      </c>
      <c r="R6948">
        <v>39.920375294282536</v>
      </c>
      <c r="S6948">
        <v>183.41666666666666</v>
      </c>
      <c r="T6948">
        <v>51.058715458209733</v>
      </c>
      <c r="U6948">
        <v>-0.292358355833645</v>
      </c>
    </row>
    <row r="6949" spans="16:21" x14ac:dyDescent="0.3">
      <c r="P6949">
        <f t="shared" si="111"/>
        <v>6945</v>
      </c>
      <c r="Q6949">
        <v>317</v>
      </c>
      <c r="R6949">
        <v>56.515484603779164</v>
      </c>
      <c r="S6949">
        <v>196</v>
      </c>
      <c r="T6949">
        <v>41.993505991457127</v>
      </c>
      <c r="U6949">
        <v>-4.2403855403306823E-2</v>
      </c>
    </row>
    <row r="6950" spans="16:21" x14ac:dyDescent="0.3">
      <c r="P6950">
        <f t="shared" si="111"/>
        <v>6946</v>
      </c>
      <c r="Q6950">
        <v>312.41666666666669</v>
      </c>
      <c r="R6950">
        <v>43.193977554396447</v>
      </c>
      <c r="S6950">
        <v>184.66666666666666</v>
      </c>
      <c r="T6950">
        <v>51.42573344742943</v>
      </c>
      <c r="U6950">
        <v>0.21354035120513054</v>
      </c>
    </row>
    <row r="6951" spans="16:21" x14ac:dyDescent="0.3">
      <c r="P6951">
        <f t="shared" si="111"/>
        <v>6947</v>
      </c>
      <c r="Q6951">
        <v>327.83333333333331</v>
      </c>
      <c r="R6951">
        <v>51.228247416179876</v>
      </c>
      <c r="S6951">
        <v>194.08333333333334</v>
      </c>
      <c r="T6951">
        <v>44.823813340949073</v>
      </c>
      <c r="U6951">
        <v>0.41115207486957239</v>
      </c>
    </row>
    <row r="6952" spans="16:21" x14ac:dyDescent="0.3">
      <c r="P6952">
        <f t="shared" si="111"/>
        <v>6948</v>
      </c>
      <c r="Q6952">
        <v>320.16666666666669</v>
      </c>
      <c r="R6952">
        <v>51.785981489085302</v>
      </c>
      <c r="S6952">
        <v>182.5</v>
      </c>
      <c r="T6952">
        <v>48.68544677080336</v>
      </c>
      <c r="U6952">
        <v>6.6994886085017483E-2</v>
      </c>
    </row>
    <row r="6953" spans="16:21" x14ac:dyDescent="0.3">
      <c r="P6953">
        <f t="shared" si="111"/>
        <v>6949</v>
      </c>
      <c r="Q6953">
        <v>341.66666666666669</v>
      </c>
      <c r="R6953">
        <v>48.537395767375024</v>
      </c>
      <c r="S6953">
        <v>195.5</v>
      </c>
      <c r="T6953">
        <v>32.642693739111891</v>
      </c>
      <c r="U6953">
        <v>0.41708015127285913</v>
      </c>
    </row>
    <row r="6954" spans="16:21" x14ac:dyDescent="0.3">
      <c r="P6954">
        <f t="shared" si="111"/>
        <v>6950</v>
      </c>
      <c r="Q6954">
        <v>303.66666666666669</v>
      </c>
      <c r="R6954">
        <v>56.131879344877504</v>
      </c>
      <c r="S6954">
        <v>195</v>
      </c>
      <c r="T6954">
        <v>42.276148444160889</v>
      </c>
      <c r="U6954">
        <v>-1.4212688158623995E-2</v>
      </c>
    </row>
    <row r="6955" spans="16:21" x14ac:dyDescent="0.3">
      <c r="P6955">
        <f t="shared" si="111"/>
        <v>6951</v>
      </c>
      <c r="Q6955">
        <v>344.5</v>
      </c>
      <c r="R6955">
        <v>43.500261232235459</v>
      </c>
      <c r="S6955">
        <v>184.16666666666666</v>
      </c>
      <c r="T6955">
        <v>38.235712324601707</v>
      </c>
      <c r="U6955">
        <v>-0.3730344319821679</v>
      </c>
    </row>
    <row r="6956" spans="16:21" x14ac:dyDescent="0.3">
      <c r="P6956">
        <f t="shared" si="111"/>
        <v>6952</v>
      </c>
      <c r="Q6956">
        <v>329.58333333333331</v>
      </c>
      <c r="R6956">
        <v>43.816680786562578</v>
      </c>
      <c r="S6956">
        <v>183.16666666666666</v>
      </c>
      <c r="T6956">
        <v>60.760084585094845</v>
      </c>
      <c r="U6956">
        <v>-0.18709577505913513</v>
      </c>
    </row>
    <row r="6957" spans="16:21" x14ac:dyDescent="0.3">
      <c r="P6957">
        <f t="shared" si="111"/>
        <v>6953</v>
      </c>
      <c r="Q6957">
        <v>312.66666666666669</v>
      </c>
      <c r="R6957">
        <v>50.897996626646005</v>
      </c>
      <c r="S6957">
        <v>198.08333333333334</v>
      </c>
      <c r="T6957">
        <v>36.607148664343349</v>
      </c>
      <c r="U6957">
        <v>0.48724431604510704</v>
      </c>
    </row>
    <row r="6958" spans="16:21" x14ac:dyDescent="0.3">
      <c r="P6958">
        <f t="shared" si="111"/>
        <v>6954</v>
      </c>
      <c r="Q6958">
        <v>342.66666666666669</v>
      </c>
      <c r="R6958">
        <v>50.296092986403792</v>
      </c>
      <c r="S6958">
        <v>177.58333333333334</v>
      </c>
      <c r="T6958">
        <v>51.030219804869894</v>
      </c>
      <c r="U6958">
        <v>-0.90960307396178397</v>
      </c>
    </row>
    <row r="6959" spans="16:21" x14ac:dyDescent="0.3">
      <c r="P6959">
        <f t="shared" si="111"/>
        <v>6955</v>
      </c>
      <c r="Q6959">
        <v>315.58333333333331</v>
      </c>
      <c r="R6959">
        <v>49.536870259954071</v>
      </c>
      <c r="S6959">
        <v>159.91666666666666</v>
      </c>
      <c r="T6959">
        <v>40.096380098079912</v>
      </c>
      <c r="U6959">
        <v>0.1896028397976029</v>
      </c>
    </row>
    <row r="6960" spans="16:21" x14ac:dyDescent="0.3">
      <c r="P6960">
        <f t="shared" si="111"/>
        <v>6956</v>
      </c>
      <c r="Q6960">
        <v>314.83333333333331</v>
      </c>
      <c r="R6960">
        <v>54.127514988108274</v>
      </c>
      <c r="S6960">
        <v>192.25</v>
      </c>
      <c r="T6960">
        <v>54.986155282282397</v>
      </c>
      <c r="U6960">
        <v>-0.13939074092365511</v>
      </c>
    </row>
    <row r="6961" spans="16:21" x14ac:dyDescent="0.3">
      <c r="P6961">
        <f t="shared" si="111"/>
        <v>6957</v>
      </c>
      <c r="Q6961">
        <v>329.25</v>
      </c>
      <c r="R6961">
        <v>47.560726731965815</v>
      </c>
      <c r="S6961">
        <v>207.25</v>
      </c>
      <c r="T6961">
        <v>47.985082909360301</v>
      </c>
      <c r="U6961">
        <v>-0.29193252959873955</v>
      </c>
    </row>
    <row r="6962" spans="16:21" x14ac:dyDescent="0.3">
      <c r="P6962">
        <f t="shared" si="111"/>
        <v>6958</v>
      </c>
      <c r="Q6962">
        <v>318.83333333333331</v>
      </c>
      <c r="R6962">
        <v>40.214952744500785</v>
      </c>
      <c r="S6962">
        <v>194.5</v>
      </c>
      <c r="T6962">
        <v>37.778060010829279</v>
      </c>
      <c r="U6962">
        <v>4.5596874179042866E-2</v>
      </c>
    </row>
    <row r="6963" spans="16:21" x14ac:dyDescent="0.3">
      <c r="P6963">
        <f t="shared" si="111"/>
        <v>6959</v>
      </c>
      <c r="Q6963">
        <v>339.08333333333331</v>
      </c>
      <c r="R6963">
        <v>46.280681878636166</v>
      </c>
      <c r="S6963">
        <v>176.5</v>
      </c>
      <c r="T6963">
        <v>43.85824272067287</v>
      </c>
      <c r="U6963">
        <v>0.53894978302301455</v>
      </c>
    </row>
    <row r="6964" spans="16:21" x14ac:dyDescent="0.3">
      <c r="P6964">
        <f t="shared" si="111"/>
        <v>6960</v>
      </c>
      <c r="Q6964">
        <v>307.75</v>
      </c>
      <c r="R6964">
        <v>50.566113338695686</v>
      </c>
      <c r="S6964">
        <v>172.91666666666666</v>
      </c>
      <c r="T6964">
        <v>51.35519506930202</v>
      </c>
      <c r="U6964">
        <v>0.31306495005397145</v>
      </c>
    </row>
    <row r="6965" spans="16:21" x14ac:dyDescent="0.3">
      <c r="P6965">
        <f t="shared" si="111"/>
        <v>6961</v>
      </c>
      <c r="Q6965">
        <v>347.25</v>
      </c>
      <c r="R6965">
        <v>40.660736030542466</v>
      </c>
      <c r="S6965">
        <v>186.33333333333334</v>
      </c>
      <c r="T6965">
        <v>39.139223138416909</v>
      </c>
      <c r="U6965">
        <v>-0.27705220842779971</v>
      </c>
    </row>
    <row r="6966" spans="16:21" x14ac:dyDescent="0.3">
      <c r="P6966">
        <f t="shared" si="111"/>
        <v>6962</v>
      </c>
      <c r="Q6966">
        <v>326.41666666666669</v>
      </c>
      <c r="R6966">
        <v>43.424874173331858</v>
      </c>
      <c r="S6966">
        <v>180.91666666666666</v>
      </c>
      <c r="T6966">
        <v>45.207518146539506</v>
      </c>
      <c r="U6966">
        <v>0.63509021387824938</v>
      </c>
    </row>
    <row r="6967" spans="16:21" x14ac:dyDescent="0.3">
      <c r="P6967">
        <f t="shared" si="111"/>
        <v>6963</v>
      </c>
      <c r="Q6967">
        <v>321.75</v>
      </c>
      <c r="R6967">
        <v>55.379886404558633</v>
      </c>
      <c r="S6967">
        <v>179.58333333333334</v>
      </c>
      <c r="T6967">
        <v>55.519788991826793</v>
      </c>
      <c r="U6967">
        <v>-9.1546862975264279E-2</v>
      </c>
    </row>
    <row r="6968" spans="16:21" x14ac:dyDescent="0.3">
      <c r="P6968">
        <f t="shared" si="111"/>
        <v>6964</v>
      </c>
      <c r="Q6968">
        <v>342.16666666666669</v>
      </c>
      <c r="R6968">
        <v>40.208170434589249</v>
      </c>
      <c r="S6968">
        <v>186.91666666666666</v>
      </c>
      <c r="T6968">
        <v>48.43638439575497</v>
      </c>
      <c r="U6968">
        <v>-0.44675666370104583</v>
      </c>
    </row>
    <row r="6969" spans="16:21" x14ac:dyDescent="0.3">
      <c r="P6969">
        <f t="shared" si="111"/>
        <v>6965</v>
      </c>
      <c r="Q6969">
        <v>329.25</v>
      </c>
      <c r="R6969">
        <v>48.302315020748608</v>
      </c>
      <c r="S6969">
        <v>198</v>
      </c>
      <c r="T6969">
        <v>43.121393129797482</v>
      </c>
      <c r="U6969">
        <v>0.40983795692204134</v>
      </c>
    </row>
    <row r="6970" spans="16:21" x14ac:dyDescent="0.3">
      <c r="P6970">
        <f t="shared" si="111"/>
        <v>6966</v>
      </c>
      <c r="Q6970">
        <v>287.5</v>
      </c>
      <c r="R6970">
        <v>34.689532086259625</v>
      </c>
      <c r="S6970">
        <v>191.91666666666666</v>
      </c>
      <c r="T6970">
        <v>45.438186450152145</v>
      </c>
      <c r="U6970">
        <v>-0.19485511335689293</v>
      </c>
    </row>
    <row r="6971" spans="16:21" x14ac:dyDescent="0.3">
      <c r="P6971">
        <f t="shared" si="111"/>
        <v>6967</v>
      </c>
      <c r="Q6971">
        <v>318.33333333333331</v>
      </c>
      <c r="R6971">
        <v>49.223670088380281</v>
      </c>
      <c r="S6971">
        <v>183.16666666666666</v>
      </c>
      <c r="T6971">
        <v>43.339743115682346</v>
      </c>
      <c r="U6971">
        <v>-8.7684335062703914E-2</v>
      </c>
    </row>
    <row r="6972" spans="16:21" x14ac:dyDescent="0.3">
      <c r="P6972">
        <f t="shared" si="111"/>
        <v>6968</v>
      </c>
      <c r="Q6972">
        <v>307.66666666666669</v>
      </c>
      <c r="R6972">
        <v>46.626822817565142</v>
      </c>
      <c r="S6972">
        <v>173.91666666666666</v>
      </c>
      <c r="T6972">
        <v>43.959606113988002</v>
      </c>
      <c r="U6972">
        <v>-0.1573773072290163</v>
      </c>
    </row>
    <row r="6973" spans="16:21" x14ac:dyDescent="0.3">
      <c r="P6973">
        <f t="shared" si="111"/>
        <v>6969</v>
      </c>
      <c r="Q6973">
        <v>312.58333333333331</v>
      </c>
      <c r="R6973">
        <v>42.97453439027133</v>
      </c>
      <c r="S6973">
        <v>190.91666666666666</v>
      </c>
      <c r="T6973">
        <v>39.578364919447743</v>
      </c>
      <c r="U6973">
        <v>5.7969721347618401E-2</v>
      </c>
    </row>
    <row r="6974" spans="16:21" x14ac:dyDescent="0.3">
      <c r="P6974">
        <f t="shared" si="111"/>
        <v>6970</v>
      </c>
      <c r="Q6974">
        <v>307.58333333333331</v>
      </c>
      <c r="R6974">
        <v>43.804230458491254</v>
      </c>
      <c r="S6974">
        <v>172</v>
      </c>
      <c r="T6974">
        <v>52.244181929230606</v>
      </c>
      <c r="U6974">
        <v>0.38075484977743412</v>
      </c>
    </row>
    <row r="6975" spans="16:21" x14ac:dyDescent="0.3">
      <c r="P6975">
        <f t="shared" si="111"/>
        <v>6971</v>
      </c>
      <c r="Q6975">
        <v>331.08333333333331</v>
      </c>
      <c r="R6975">
        <v>40.075969524558481</v>
      </c>
      <c r="S6975">
        <v>186.16666666666666</v>
      </c>
      <c r="T6975">
        <v>41.821771914406114</v>
      </c>
      <c r="U6975">
        <v>0.54277209867160947</v>
      </c>
    </row>
    <row r="6976" spans="16:21" x14ac:dyDescent="0.3">
      <c r="P6976">
        <f t="shared" si="111"/>
        <v>6972</v>
      </c>
      <c r="Q6976">
        <v>327.41666666666669</v>
      </c>
      <c r="R6976">
        <v>35.369371272930927</v>
      </c>
      <c r="S6976">
        <v>219.91666666666666</v>
      </c>
      <c r="T6976">
        <v>38.658077677206947</v>
      </c>
      <c r="U6976">
        <v>-0.47469273786308053</v>
      </c>
    </row>
    <row r="6977" spans="16:21" x14ac:dyDescent="0.3">
      <c r="P6977">
        <f t="shared" si="111"/>
        <v>6973</v>
      </c>
      <c r="Q6977">
        <v>303.25</v>
      </c>
      <c r="R6977">
        <v>41.295223144395948</v>
      </c>
      <c r="S6977">
        <v>208.41666666666666</v>
      </c>
      <c r="T6977">
        <v>37.580116438286261</v>
      </c>
      <c r="U6977">
        <v>-0.16427296836110503</v>
      </c>
    </row>
    <row r="6978" spans="16:21" x14ac:dyDescent="0.3">
      <c r="P6978">
        <f t="shared" si="111"/>
        <v>6974</v>
      </c>
      <c r="Q6978">
        <v>332.08333333333331</v>
      </c>
      <c r="R6978">
        <v>50.572105738122929</v>
      </c>
      <c r="S6978">
        <v>167.75</v>
      </c>
      <c r="T6978">
        <v>45.663044536732727</v>
      </c>
      <c r="U6978">
        <v>3.5597535410697954E-2</v>
      </c>
    </row>
    <row r="6979" spans="16:21" x14ac:dyDescent="0.3">
      <c r="P6979">
        <f t="shared" si="111"/>
        <v>6975</v>
      </c>
      <c r="Q6979">
        <v>314.16666666666669</v>
      </c>
      <c r="R6979">
        <v>47.994002150521361</v>
      </c>
      <c r="S6979">
        <v>207.16666666666666</v>
      </c>
      <c r="T6979">
        <v>40.444874567587433</v>
      </c>
      <c r="U6979">
        <v>-0.18992555875016459</v>
      </c>
    </row>
    <row r="6980" spans="16:21" x14ac:dyDescent="0.3">
      <c r="P6980">
        <f t="shared" si="111"/>
        <v>6976</v>
      </c>
      <c r="Q6980">
        <v>336.5</v>
      </c>
      <c r="R6980">
        <v>48.014202444314705</v>
      </c>
      <c r="S6980">
        <v>177</v>
      </c>
      <c r="T6980">
        <v>45.8733434181948</v>
      </c>
      <c r="U6980">
        <v>-0.15019630784683588</v>
      </c>
    </row>
    <row r="6981" spans="16:21" x14ac:dyDescent="0.3">
      <c r="P6981">
        <f t="shared" si="111"/>
        <v>6977</v>
      </c>
      <c r="Q6981">
        <v>298.41666666666669</v>
      </c>
      <c r="R6981">
        <v>50.086213551024144</v>
      </c>
      <c r="S6981">
        <v>179.91666666666666</v>
      </c>
      <c r="T6981">
        <v>41.611751690933183</v>
      </c>
      <c r="U6981">
        <v>0.22862399060869826</v>
      </c>
    </row>
    <row r="6982" spans="16:21" x14ac:dyDescent="0.3">
      <c r="P6982">
        <f t="shared" ref="P6982:P7045" si="112">P6981+1</f>
        <v>6978</v>
      </c>
      <c r="Q6982">
        <v>316.16666666666669</v>
      </c>
      <c r="R6982">
        <v>51.318671656679385</v>
      </c>
      <c r="S6982">
        <v>214.5</v>
      </c>
      <c r="T6982">
        <v>41.416948660706964</v>
      </c>
      <c r="U6982">
        <v>0.23408805698257706</v>
      </c>
    </row>
    <row r="6983" spans="16:21" x14ac:dyDescent="0.3">
      <c r="P6983">
        <f t="shared" si="112"/>
        <v>6979</v>
      </c>
      <c r="Q6983">
        <v>310.41666666666669</v>
      </c>
      <c r="R6983">
        <v>48.957232418311939</v>
      </c>
      <c r="S6983">
        <v>198</v>
      </c>
      <c r="T6983">
        <v>46.082929199828037</v>
      </c>
      <c r="U6983">
        <v>-0.60494774737251533</v>
      </c>
    </row>
    <row r="6984" spans="16:21" x14ac:dyDescent="0.3">
      <c r="P6984">
        <f t="shared" si="112"/>
        <v>6980</v>
      </c>
      <c r="Q6984">
        <v>319.25</v>
      </c>
      <c r="R6984">
        <v>62.626054699882921</v>
      </c>
      <c r="S6984">
        <v>179.83333333333334</v>
      </c>
      <c r="T6984">
        <v>41.047275035972724</v>
      </c>
      <c r="U6984">
        <v>0.34924244809394306</v>
      </c>
    </row>
    <row r="6985" spans="16:21" x14ac:dyDescent="0.3">
      <c r="P6985">
        <f t="shared" si="112"/>
        <v>6981</v>
      </c>
      <c r="Q6985">
        <v>338.91666666666669</v>
      </c>
      <c r="R6985">
        <v>54.78131455380047</v>
      </c>
      <c r="S6985">
        <v>216.41666666666666</v>
      </c>
      <c r="T6985">
        <v>34.068002405171697</v>
      </c>
      <c r="U6985">
        <v>-0.15049709249178536</v>
      </c>
    </row>
    <row r="6986" spans="16:21" x14ac:dyDescent="0.3">
      <c r="P6986">
        <f t="shared" si="112"/>
        <v>6982</v>
      </c>
      <c r="Q6986">
        <v>326.66666666666669</v>
      </c>
      <c r="R6986">
        <v>45.864094360568799</v>
      </c>
      <c r="S6986">
        <v>199.5</v>
      </c>
      <c r="T6986">
        <v>35.377188335782911</v>
      </c>
      <c r="U6986">
        <v>-0.2599735469315288</v>
      </c>
    </row>
    <row r="6987" spans="16:21" x14ac:dyDescent="0.3">
      <c r="P6987">
        <f t="shared" si="112"/>
        <v>6983</v>
      </c>
      <c r="Q6987">
        <v>330.33333333333331</v>
      </c>
      <c r="R6987">
        <v>41.733643139522059</v>
      </c>
      <c r="S6987">
        <v>183.83333333333334</v>
      </c>
      <c r="T6987">
        <v>34.461660734881342</v>
      </c>
      <c r="U6987">
        <v>-0.5010224037919766</v>
      </c>
    </row>
    <row r="6988" spans="16:21" x14ac:dyDescent="0.3">
      <c r="P6988">
        <f t="shared" si="112"/>
        <v>6984</v>
      </c>
      <c r="Q6988">
        <v>307.66666666666669</v>
      </c>
      <c r="R6988">
        <v>44.595828042406453</v>
      </c>
      <c r="S6988">
        <v>174.66666666666666</v>
      </c>
      <c r="T6988">
        <v>35.691438579564</v>
      </c>
      <c r="U6988">
        <v>3.836213995517284E-2</v>
      </c>
    </row>
    <row r="6989" spans="16:21" x14ac:dyDescent="0.3">
      <c r="P6989">
        <f t="shared" si="112"/>
        <v>6985</v>
      </c>
      <c r="Q6989">
        <v>310.83333333333331</v>
      </c>
      <c r="R6989">
        <v>55.721439212199058</v>
      </c>
      <c r="S6989">
        <v>179.08333333333334</v>
      </c>
      <c r="T6989">
        <v>40.506920471206001</v>
      </c>
      <c r="U6989">
        <v>0.26804931297873591</v>
      </c>
    </row>
    <row r="6990" spans="16:21" x14ac:dyDescent="0.3">
      <c r="P6990">
        <f t="shared" si="112"/>
        <v>6986</v>
      </c>
      <c r="Q6990">
        <v>322.75</v>
      </c>
      <c r="R6990">
        <v>42.636145570289408</v>
      </c>
      <c r="S6990">
        <v>201.16666666666666</v>
      </c>
      <c r="T6990">
        <v>41.850020817488776</v>
      </c>
      <c r="U6990">
        <v>-5.1279936577247373E-2</v>
      </c>
    </row>
    <row r="6991" spans="16:21" x14ac:dyDescent="0.3">
      <c r="P6991">
        <f t="shared" si="112"/>
        <v>6987</v>
      </c>
      <c r="Q6991">
        <v>336.25</v>
      </c>
      <c r="R6991">
        <v>53.291863612306969</v>
      </c>
      <c r="S6991">
        <v>189.25</v>
      </c>
      <c r="T6991">
        <v>39.840876678926811</v>
      </c>
      <c r="U6991">
        <v>0.3541083427167081</v>
      </c>
    </row>
    <row r="6992" spans="16:21" x14ac:dyDescent="0.3">
      <c r="P6992">
        <f t="shared" si="112"/>
        <v>6988</v>
      </c>
      <c r="Q6992">
        <v>316</v>
      </c>
      <c r="R6992">
        <v>44.503319590177256</v>
      </c>
      <c r="S6992">
        <v>173.66666666666666</v>
      </c>
      <c r="T6992">
        <v>47.030615431639738</v>
      </c>
      <c r="U6992">
        <v>0.51869410563173968</v>
      </c>
    </row>
    <row r="6993" spans="16:21" x14ac:dyDescent="0.3">
      <c r="P6993">
        <f t="shared" si="112"/>
        <v>6989</v>
      </c>
      <c r="Q6993">
        <v>313.5</v>
      </c>
      <c r="R6993">
        <v>39.500287685948912</v>
      </c>
      <c r="S6993">
        <v>185.75</v>
      </c>
      <c r="T6993">
        <v>47.789548115575535</v>
      </c>
      <c r="U6993">
        <v>0.26239230065237107</v>
      </c>
    </row>
    <row r="6994" spans="16:21" x14ac:dyDescent="0.3">
      <c r="P6994">
        <f t="shared" si="112"/>
        <v>6990</v>
      </c>
      <c r="Q6994">
        <v>338.08333333333331</v>
      </c>
      <c r="R6994">
        <v>46.03448970526609</v>
      </c>
      <c r="S6994">
        <v>176.25</v>
      </c>
      <c r="T6994">
        <v>42.763886633466797</v>
      </c>
      <c r="U6994">
        <v>2.4094020175853562E-2</v>
      </c>
    </row>
    <row r="6995" spans="16:21" x14ac:dyDescent="0.3">
      <c r="P6995">
        <f t="shared" si="112"/>
        <v>6991</v>
      </c>
      <c r="Q6995">
        <v>330.16666666666669</v>
      </c>
      <c r="R6995">
        <v>53.844613697587533</v>
      </c>
      <c r="S6995">
        <v>178</v>
      </c>
      <c r="T6995">
        <v>43.348482200544332</v>
      </c>
      <c r="U6995">
        <v>-8.338881856571087E-2</v>
      </c>
    </row>
    <row r="6996" spans="16:21" x14ac:dyDescent="0.3">
      <c r="P6996">
        <f t="shared" si="112"/>
        <v>6992</v>
      </c>
      <c r="Q6996">
        <v>315.08333333333331</v>
      </c>
      <c r="R6996">
        <v>42.673087821745817</v>
      </c>
      <c r="S6996">
        <v>170.5</v>
      </c>
      <c r="T6996">
        <v>50.957201293206474</v>
      </c>
      <c r="U6996">
        <v>0.17096920431016424</v>
      </c>
    </row>
    <row r="6997" spans="16:21" x14ac:dyDescent="0.3">
      <c r="P6997">
        <f t="shared" si="112"/>
        <v>6993</v>
      </c>
      <c r="Q6997">
        <v>329.66666666666669</v>
      </c>
      <c r="R6997">
        <v>45.263538071917068</v>
      </c>
      <c r="S6997">
        <v>161.91666666666666</v>
      </c>
      <c r="T6997">
        <v>41.075226626571933</v>
      </c>
      <c r="U6997">
        <v>0.19356542379604524</v>
      </c>
    </row>
    <row r="6998" spans="16:21" x14ac:dyDescent="0.3">
      <c r="P6998">
        <f t="shared" si="112"/>
        <v>6994</v>
      </c>
      <c r="Q6998">
        <v>327.08333333333331</v>
      </c>
      <c r="R6998">
        <v>52.079411973592393</v>
      </c>
      <c r="S6998">
        <v>184.58333333333334</v>
      </c>
      <c r="T6998">
        <v>42.594191523201296</v>
      </c>
      <c r="U6998">
        <v>0.28897963706995589</v>
      </c>
    </row>
    <row r="6999" spans="16:21" x14ac:dyDescent="0.3">
      <c r="P6999">
        <f t="shared" si="112"/>
        <v>6995</v>
      </c>
      <c r="Q6999">
        <v>325.91666666666669</v>
      </c>
      <c r="R6999">
        <v>51.748444567460403</v>
      </c>
      <c r="S6999">
        <v>171.25</v>
      </c>
      <c r="T6999">
        <v>41.06342101499272</v>
      </c>
      <c r="U6999">
        <v>-0.38429452703060085</v>
      </c>
    </row>
    <row r="7000" spans="16:21" x14ac:dyDescent="0.3">
      <c r="P7000">
        <f t="shared" si="112"/>
        <v>6996</v>
      </c>
      <c r="Q7000">
        <v>323</v>
      </c>
      <c r="R7000">
        <v>37.918573045648508</v>
      </c>
      <c r="S7000">
        <v>198.58333333333334</v>
      </c>
      <c r="T7000">
        <v>44.042248999905745</v>
      </c>
      <c r="U7000">
        <v>-4.0010426458513763E-2</v>
      </c>
    </row>
    <row r="7001" spans="16:21" x14ac:dyDescent="0.3">
      <c r="P7001">
        <f t="shared" si="112"/>
        <v>6997</v>
      </c>
      <c r="Q7001">
        <v>318</v>
      </c>
      <c r="R7001">
        <v>46.760511701065191</v>
      </c>
      <c r="S7001">
        <v>177.25</v>
      </c>
      <c r="T7001">
        <v>43.369710838116248</v>
      </c>
      <c r="U7001">
        <v>-0.46409591664438066</v>
      </c>
    </row>
    <row r="7002" spans="16:21" x14ac:dyDescent="0.3">
      <c r="P7002">
        <f t="shared" si="112"/>
        <v>6998</v>
      </c>
      <c r="Q7002">
        <v>313.16666666666669</v>
      </c>
      <c r="R7002">
        <v>46.289274888433681</v>
      </c>
      <c r="S7002">
        <v>181.16666666666666</v>
      </c>
      <c r="T7002">
        <v>47.914380709635395</v>
      </c>
      <c r="U7002">
        <v>-4.6863413935040045E-2</v>
      </c>
    </row>
    <row r="7003" spans="16:21" x14ac:dyDescent="0.3">
      <c r="P7003">
        <f t="shared" si="112"/>
        <v>6999</v>
      </c>
      <c r="Q7003">
        <v>328.66666666666669</v>
      </c>
      <c r="R7003">
        <v>50.729825068840505</v>
      </c>
      <c r="S7003">
        <v>192.33333333333334</v>
      </c>
      <c r="T7003">
        <v>46.480364052191376</v>
      </c>
      <c r="U7003">
        <v>0.21298759261600655</v>
      </c>
    </row>
    <row r="7004" spans="16:21" x14ac:dyDescent="0.3">
      <c r="P7004">
        <f t="shared" si="112"/>
        <v>7000</v>
      </c>
      <c r="Q7004">
        <v>336</v>
      </c>
      <c r="R7004">
        <v>30.531652726012364</v>
      </c>
      <c r="S7004">
        <v>204.75</v>
      </c>
      <c r="T7004">
        <v>51.584220631718551</v>
      </c>
      <c r="U7004">
        <v>-0.35458523119103552</v>
      </c>
    </row>
    <row r="7005" spans="16:21" x14ac:dyDescent="0.3">
      <c r="P7005">
        <f t="shared" si="112"/>
        <v>7001</v>
      </c>
      <c r="Q7005">
        <v>317.33333333333331</v>
      </c>
      <c r="R7005">
        <v>33.333939388429961</v>
      </c>
      <c r="S7005">
        <v>199.16666666666666</v>
      </c>
      <c r="T7005">
        <v>45.900749317182068</v>
      </c>
      <c r="U7005">
        <v>0.35823679659251523</v>
      </c>
    </row>
    <row r="7006" spans="16:21" x14ac:dyDescent="0.3">
      <c r="P7006">
        <f t="shared" si="112"/>
        <v>7002</v>
      </c>
      <c r="Q7006">
        <v>313.58333333333331</v>
      </c>
      <c r="R7006">
        <v>44.600159668147484</v>
      </c>
      <c r="S7006">
        <v>155</v>
      </c>
      <c r="T7006">
        <v>44.329345913186096</v>
      </c>
      <c r="U7006">
        <v>-0.25022927380396853</v>
      </c>
    </row>
    <row r="7007" spans="16:21" x14ac:dyDescent="0.3">
      <c r="P7007">
        <f t="shared" si="112"/>
        <v>7003</v>
      </c>
      <c r="Q7007">
        <v>320.66666666666669</v>
      </c>
      <c r="R7007">
        <v>38.889898976781225</v>
      </c>
      <c r="S7007">
        <v>179.66666666666666</v>
      </c>
      <c r="T7007">
        <v>46.683330358205332</v>
      </c>
      <c r="U7007">
        <v>-0.41838147789629715</v>
      </c>
    </row>
    <row r="7008" spans="16:21" x14ac:dyDescent="0.3">
      <c r="P7008">
        <f t="shared" si="112"/>
        <v>7004</v>
      </c>
      <c r="Q7008">
        <v>340</v>
      </c>
      <c r="R7008">
        <v>57.628906887871032</v>
      </c>
      <c r="S7008">
        <v>183.25</v>
      </c>
      <c r="T7008">
        <v>45.124323213257675</v>
      </c>
      <c r="U7008">
        <v>0.48323517535289917</v>
      </c>
    </row>
    <row r="7009" spans="16:21" x14ac:dyDescent="0.3">
      <c r="P7009">
        <f t="shared" si="112"/>
        <v>7005</v>
      </c>
      <c r="Q7009">
        <v>328.66666666666669</v>
      </c>
      <c r="R7009">
        <v>50.14222197153245</v>
      </c>
      <c r="S7009">
        <v>178.16666666666666</v>
      </c>
      <c r="T7009">
        <v>42.441046455553213</v>
      </c>
      <c r="U7009">
        <v>0.12899612399415417</v>
      </c>
    </row>
    <row r="7010" spans="16:21" x14ac:dyDescent="0.3">
      <c r="P7010">
        <f t="shared" si="112"/>
        <v>7006</v>
      </c>
      <c r="Q7010">
        <v>327.08333333333331</v>
      </c>
      <c r="R7010">
        <v>41.088503885091249</v>
      </c>
      <c r="S7010">
        <v>195.5</v>
      </c>
      <c r="T7010">
        <v>43.837509882830624</v>
      </c>
      <c r="U7010">
        <v>0.27731239891189513</v>
      </c>
    </row>
    <row r="7011" spans="16:21" x14ac:dyDescent="0.3">
      <c r="P7011">
        <f t="shared" si="112"/>
        <v>7007</v>
      </c>
      <c r="Q7011">
        <v>309.33333333333331</v>
      </c>
      <c r="R7011">
        <v>49.021949320192505</v>
      </c>
      <c r="S7011">
        <v>199.66666666666666</v>
      </c>
      <c r="T7011">
        <v>45.97298284335217</v>
      </c>
      <c r="U7011">
        <v>-0.14096776460029578</v>
      </c>
    </row>
    <row r="7012" spans="16:21" x14ac:dyDescent="0.3">
      <c r="P7012">
        <f t="shared" si="112"/>
        <v>7008</v>
      </c>
      <c r="Q7012">
        <v>309.91666666666669</v>
      </c>
      <c r="R7012">
        <v>42.229800622381198</v>
      </c>
      <c r="S7012">
        <v>189.75</v>
      </c>
      <c r="T7012">
        <v>44.952752974651062</v>
      </c>
      <c r="U7012">
        <v>0.36820334544265115</v>
      </c>
    </row>
    <row r="7013" spans="16:21" x14ac:dyDescent="0.3">
      <c r="P7013">
        <f t="shared" si="112"/>
        <v>7009</v>
      </c>
      <c r="Q7013">
        <v>334.08333333333331</v>
      </c>
      <c r="R7013">
        <v>49.014762773035805</v>
      </c>
      <c r="S7013">
        <v>160.91666666666666</v>
      </c>
      <c r="T7013">
        <v>38.766101249166233</v>
      </c>
      <c r="U7013">
        <v>-3.3247654426905492E-2</v>
      </c>
    </row>
    <row r="7014" spans="16:21" x14ac:dyDescent="0.3">
      <c r="P7014">
        <f t="shared" si="112"/>
        <v>7010</v>
      </c>
      <c r="Q7014">
        <v>308.58333333333331</v>
      </c>
      <c r="R7014">
        <v>52.291939815778271</v>
      </c>
      <c r="S7014">
        <v>185</v>
      </c>
      <c r="T7014">
        <v>35.733864763121986</v>
      </c>
      <c r="U7014">
        <v>0.20258313777107412</v>
      </c>
    </row>
    <row r="7015" spans="16:21" x14ac:dyDescent="0.3">
      <c r="P7015">
        <f t="shared" si="112"/>
        <v>7011</v>
      </c>
      <c r="Q7015">
        <v>298.25</v>
      </c>
      <c r="R7015">
        <v>36.427075344883484</v>
      </c>
      <c r="S7015">
        <v>193.33333333333334</v>
      </c>
      <c r="T7015">
        <v>54.280974958306011</v>
      </c>
      <c r="U7015">
        <v>-9.1217263440585714E-2</v>
      </c>
    </row>
    <row r="7016" spans="16:21" x14ac:dyDescent="0.3">
      <c r="P7016">
        <f t="shared" si="112"/>
        <v>7012</v>
      </c>
      <c r="Q7016">
        <v>324.66666666666669</v>
      </c>
      <c r="R7016">
        <v>41.521808800443807</v>
      </c>
      <c r="S7016">
        <v>200.41666666666666</v>
      </c>
      <c r="T7016">
        <v>31.309186375809151</v>
      </c>
      <c r="U7016">
        <v>-0.45806031735154124</v>
      </c>
    </row>
    <row r="7017" spans="16:21" x14ac:dyDescent="0.3">
      <c r="P7017">
        <f t="shared" si="112"/>
        <v>7013</v>
      </c>
      <c r="Q7017">
        <v>287.16666666666669</v>
      </c>
      <c r="R7017">
        <v>38.562424794877757</v>
      </c>
      <c r="S7017">
        <v>169.41666666666666</v>
      </c>
      <c r="T7017">
        <v>39.412638336021892</v>
      </c>
      <c r="U7017">
        <v>0.4329483125804327</v>
      </c>
    </row>
    <row r="7018" spans="16:21" x14ac:dyDescent="0.3">
      <c r="P7018">
        <f t="shared" si="112"/>
        <v>7014</v>
      </c>
      <c r="Q7018">
        <v>342.75</v>
      </c>
      <c r="R7018">
        <v>52.478783591778566</v>
      </c>
      <c r="S7018">
        <v>182.33333333333334</v>
      </c>
      <c r="T7018">
        <v>41.152340778079115</v>
      </c>
      <c r="U7018">
        <v>-0.17658791417749845</v>
      </c>
    </row>
    <row r="7019" spans="16:21" x14ac:dyDescent="0.3">
      <c r="P7019">
        <f t="shared" si="112"/>
        <v>7015</v>
      </c>
      <c r="Q7019">
        <v>300.75</v>
      </c>
      <c r="R7019">
        <v>34.918411397792063</v>
      </c>
      <c r="S7019">
        <v>184.41666666666666</v>
      </c>
      <c r="T7019">
        <v>40.971072574180795</v>
      </c>
      <c r="U7019">
        <v>-0.43545210303489329</v>
      </c>
    </row>
    <row r="7020" spans="16:21" x14ac:dyDescent="0.3">
      <c r="P7020">
        <f t="shared" si="112"/>
        <v>7016</v>
      </c>
      <c r="Q7020">
        <v>311.83333333333331</v>
      </c>
      <c r="R7020">
        <v>45.480931735345514</v>
      </c>
      <c r="S7020">
        <v>196.08333333333334</v>
      </c>
      <c r="T7020">
        <v>41.994498196643335</v>
      </c>
      <c r="U7020">
        <v>-0.37853622487566901</v>
      </c>
    </row>
    <row r="7021" spans="16:21" x14ac:dyDescent="0.3">
      <c r="P7021">
        <f t="shared" si="112"/>
        <v>7017</v>
      </c>
      <c r="Q7021">
        <v>303.25</v>
      </c>
      <c r="R7021">
        <v>51.506619168625484</v>
      </c>
      <c r="S7021">
        <v>189</v>
      </c>
      <c r="T7021">
        <v>55.636809267377522</v>
      </c>
      <c r="U7021">
        <v>-0.31285784768318864</v>
      </c>
    </row>
    <row r="7022" spans="16:21" x14ac:dyDescent="0.3">
      <c r="P7022">
        <f t="shared" si="112"/>
        <v>7018</v>
      </c>
      <c r="Q7022">
        <v>326.33333333333331</v>
      </c>
      <c r="R7022">
        <v>42.173523217844483</v>
      </c>
      <c r="S7022">
        <v>186.08333333333334</v>
      </c>
      <c r="T7022">
        <v>57.661170696237235</v>
      </c>
      <c r="U7022">
        <v>0.34036745365696025</v>
      </c>
    </row>
    <row r="7023" spans="16:21" x14ac:dyDescent="0.3">
      <c r="P7023">
        <f t="shared" si="112"/>
        <v>7019</v>
      </c>
      <c r="Q7023">
        <v>300.75</v>
      </c>
      <c r="R7023">
        <v>38.64553367114074</v>
      </c>
      <c r="S7023">
        <v>192.41666666666666</v>
      </c>
      <c r="T7023">
        <v>48.789824448310647</v>
      </c>
      <c r="U7023">
        <v>0.59382331645184105</v>
      </c>
    </row>
    <row r="7024" spans="16:21" x14ac:dyDescent="0.3">
      <c r="P7024">
        <f t="shared" si="112"/>
        <v>7020</v>
      </c>
      <c r="Q7024">
        <v>323.91666666666669</v>
      </c>
      <c r="R7024">
        <v>34.373505477153266</v>
      </c>
      <c r="S7024">
        <v>193.66666666666666</v>
      </c>
      <c r="T7024">
        <v>35.828717109282209</v>
      </c>
      <c r="U7024">
        <v>0.49875208727341047</v>
      </c>
    </row>
    <row r="7025" spans="16:21" x14ac:dyDescent="0.3">
      <c r="P7025">
        <f t="shared" si="112"/>
        <v>7021</v>
      </c>
      <c r="Q7025">
        <v>338</v>
      </c>
      <c r="R7025">
        <v>51.127292124656869</v>
      </c>
      <c r="S7025">
        <v>170.75</v>
      </c>
      <c r="T7025">
        <v>53.091901453988257</v>
      </c>
      <c r="U7025">
        <v>0.22746989170010332</v>
      </c>
    </row>
    <row r="7026" spans="16:21" x14ac:dyDescent="0.3">
      <c r="P7026">
        <f t="shared" si="112"/>
        <v>7022</v>
      </c>
      <c r="Q7026">
        <v>342.08333333333331</v>
      </c>
      <c r="R7026">
        <v>38.013055970842849</v>
      </c>
      <c r="S7026">
        <v>180.5</v>
      </c>
      <c r="T7026">
        <v>39.585350825778974</v>
      </c>
      <c r="U7026">
        <v>-0.36825560619642755</v>
      </c>
    </row>
    <row r="7027" spans="16:21" x14ac:dyDescent="0.3">
      <c r="P7027">
        <f t="shared" si="112"/>
        <v>7023</v>
      </c>
      <c r="Q7027">
        <v>316.41666666666669</v>
      </c>
      <c r="R7027">
        <v>37.208157300476152</v>
      </c>
      <c r="S7027">
        <v>183.08333333333334</v>
      </c>
      <c r="T7027">
        <v>55.061054266783692</v>
      </c>
      <c r="U7027">
        <v>0.40648802829348196</v>
      </c>
    </row>
    <row r="7028" spans="16:21" x14ac:dyDescent="0.3">
      <c r="P7028">
        <f t="shared" si="112"/>
        <v>7024</v>
      </c>
      <c r="Q7028">
        <v>312.33333333333331</v>
      </c>
      <c r="R7028">
        <v>52.087921010072215</v>
      </c>
      <c r="S7028">
        <v>163</v>
      </c>
      <c r="T7028">
        <v>38.066926709295942</v>
      </c>
      <c r="U7028">
        <v>-3.4340316444422918E-2</v>
      </c>
    </row>
    <row r="7029" spans="16:21" x14ac:dyDescent="0.3">
      <c r="P7029">
        <f t="shared" si="112"/>
        <v>7025</v>
      </c>
      <c r="Q7029">
        <v>327.08333333333331</v>
      </c>
      <c r="R7029">
        <v>41.048659225880101</v>
      </c>
      <c r="S7029">
        <v>182.66666666666666</v>
      </c>
      <c r="T7029">
        <v>52.753859545721383</v>
      </c>
      <c r="U7029">
        <v>-0.44074586536532867</v>
      </c>
    </row>
    <row r="7030" spans="16:21" x14ac:dyDescent="0.3">
      <c r="P7030">
        <f t="shared" si="112"/>
        <v>7026</v>
      </c>
      <c r="Q7030">
        <v>322.33333333333331</v>
      </c>
      <c r="R7030">
        <v>43.183189770880588</v>
      </c>
      <c r="S7030">
        <v>177.91666666666666</v>
      </c>
      <c r="T7030">
        <v>40.848852956708463</v>
      </c>
      <c r="U7030">
        <v>-0.19216146026818928</v>
      </c>
    </row>
    <row r="7031" spans="16:21" x14ac:dyDescent="0.3">
      <c r="P7031">
        <f t="shared" si="112"/>
        <v>7027</v>
      </c>
      <c r="Q7031">
        <v>326.33333333333331</v>
      </c>
      <c r="R7031">
        <v>51.127884818957781</v>
      </c>
      <c r="S7031">
        <v>207.5</v>
      </c>
      <c r="T7031">
        <v>43.191960531393505</v>
      </c>
      <c r="U7031">
        <v>0.21394359436025195</v>
      </c>
    </row>
    <row r="7032" spans="16:21" x14ac:dyDescent="0.3">
      <c r="P7032">
        <f t="shared" si="112"/>
        <v>7028</v>
      </c>
      <c r="Q7032">
        <v>312.91666666666669</v>
      </c>
      <c r="R7032">
        <v>42.919498288462556</v>
      </c>
      <c r="S7032">
        <v>180.58333333333334</v>
      </c>
      <c r="T7032">
        <v>43.485542703781746</v>
      </c>
      <c r="U7032">
        <v>-0.30951626241657176</v>
      </c>
    </row>
    <row r="7033" spans="16:21" x14ac:dyDescent="0.3">
      <c r="P7033">
        <f t="shared" si="112"/>
        <v>7029</v>
      </c>
      <c r="Q7033">
        <v>324</v>
      </c>
      <c r="R7033">
        <v>48.020828814171878</v>
      </c>
      <c r="S7033">
        <v>182.5</v>
      </c>
      <c r="T7033">
        <v>47.555708958498919</v>
      </c>
      <c r="U7033">
        <v>0.10692543141504625</v>
      </c>
    </row>
    <row r="7034" spans="16:21" x14ac:dyDescent="0.3">
      <c r="P7034">
        <f t="shared" si="112"/>
        <v>7030</v>
      </c>
      <c r="Q7034">
        <v>309.58333333333331</v>
      </c>
      <c r="R7034">
        <v>43.552389211851661</v>
      </c>
      <c r="S7034">
        <v>165.75</v>
      </c>
      <c r="T7034">
        <v>56.826890241728471</v>
      </c>
      <c r="U7034">
        <v>0.15077458822585632</v>
      </c>
    </row>
    <row r="7035" spans="16:21" x14ac:dyDescent="0.3">
      <c r="P7035">
        <f t="shared" si="112"/>
        <v>7031</v>
      </c>
      <c r="Q7035">
        <v>315.33333333333331</v>
      </c>
      <c r="R7035">
        <v>40.213822438951539</v>
      </c>
      <c r="S7035">
        <v>185.83333333333334</v>
      </c>
      <c r="T7035">
        <v>42.981673332063799</v>
      </c>
      <c r="U7035">
        <v>-0.4504454473727873</v>
      </c>
    </row>
    <row r="7036" spans="16:21" x14ac:dyDescent="0.3">
      <c r="P7036">
        <f t="shared" si="112"/>
        <v>7032</v>
      </c>
      <c r="Q7036">
        <v>304.08333333333331</v>
      </c>
      <c r="R7036">
        <v>34.882812473489189</v>
      </c>
      <c r="S7036">
        <v>196.58333333333334</v>
      </c>
      <c r="T7036">
        <v>34.825430450471217</v>
      </c>
      <c r="U7036">
        <v>-0.26854827327097053</v>
      </c>
    </row>
    <row r="7037" spans="16:21" x14ac:dyDescent="0.3">
      <c r="P7037">
        <f t="shared" si="112"/>
        <v>7033</v>
      </c>
      <c r="Q7037">
        <v>332</v>
      </c>
      <c r="R7037">
        <v>56.587823939269995</v>
      </c>
      <c r="S7037">
        <v>184.16666666666666</v>
      </c>
      <c r="T7037">
        <v>39.558548859618064</v>
      </c>
      <c r="U7037">
        <v>1.0761922080325425E-2</v>
      </c>
    </row>
    <row r="7038" spans="16:21" x14ac:dyDescent="0.3">
      <c r="P7038">
        <f t="shared" si="112"/>
        <v>7034</v>
      </c>
      <c r="Q7038">
        <v>314.25</v>
      </c>
      <c r="R7038">
        <v>52.729369080583197</v>
      </c>
      <c r="S7038">
        <v>172.41666666666666</v>
      </c>
      <c r="T7038">
        <v>45.949494671933685</v>
      </c>
      <c r="U7038">
        <v>0.15483964261893493</v>
      </c>
    </row>
    <row r="7039" spans="16:21" x14ac:dyDescent="0.3">
      <c r="P7039">
        <f t="shared" si="112"/>
        <v>7035</v>
      </c>
      <c r="Q7039">
        <v>312.41666666666669</v>
      </c>
      <c r="R7039">
        <v>50.440709268557661</v>
      </c>
      <c r="S7039">
        <v>188.83333333333334</v>
      </c>
      <c r="T7039">
        <v>45.17608646041387</v>
      </c>
      <c r="U7039">
        <v>-9.0607996962954324E-2</v>
      </c>
    </row>
    <row r="7040" spans="16:21" x14ac:dyDescent="0.3">
      <c r="P7040">
        <f t="shared" si="112"/>
        <v>7036</v>
      </c>
      <c r="Q7040">
        <v>315</v>
      </c>
      <c r="R7040">
        <v>48.941523548748741</v>
      </c>
      <c r="S7040">
        <v>196.41666666666666</v>
      </c>
      <c r="T7040">
        <v>37.732210337716751</v>
      </c>
      <c r="U7040">
        <v>0.19440378533004699</v>
      </c>
    </row>
    <row r="7041" spans="16:21" x14ac:dyDescent="0.3">
      <c r="P7041">
        <f t="shared" si="112"/>
        <v>7037</v>
      </c>
      <c r="Q7041">
        <v>329.91666666666669</v>
      </c>
      <c r="R7041">
        <v>57.127382915620124</v>
      </c>
      <c r="S7041">
        <v>188.66666666666666</v>
      </c>
      <c r="T7041">
        <v>51.41512570747205</v>
      </c>
      <c r="U7041">
        <v>-0.20840215173841303</v>
      </c>
    </row>
    <row r="7042" spans="16:21" x14ac:dyDescent="0.3">
      <c r="P7042">
        <f t="shared" si="112"/>
        <v>7038</v>
      </c>
      <c r="Q7042">
        <v>313.16666666666669</v>
      </c>
      <c r="R7042">
        <v>44.049214900306005</v>
      </c>
      <c r="S7042">
        <v>175.91666666666666</v>
      </c>
      <c r="T7042">
        <v>38.554467571177426</v>
      </c>
      <c r="U7042">
        <v>0.72533572717805128</v>
      </c>
    </row>
    <row r="7043" spans="16:21" x14ac:dyDescent="0.3">
      <c r="P7043">
        <f t="shared" si="112"/>
        <v>7039</v>
      </c>
      <c r="Q7043">
        <v>338.08333333333331</v>
      </c>
      <c r="R7043">
        <v>53.123284286020386</v>
      </c>
      <c r="S7043">
        <v>165.16666666666666</v>
      </c>
      <c r="T7043">
        <v>36.521060756608378</v>
      </c>
      <c r="U7043">
        <v>-0.20350988563629449</v>
      </c>
    </row>
    <row r="7044" spans="16:21" x14ac:dyDescent="0.3">
      <c r="P7044">
        <f t="shared" si="112"/>
        <v>7040</v>
      </c>
      <c r="Q7044">
        <v>323.5</v>
      </c>
      <c r="R7044">
        <v>52.704148534316275</v>
      </c>
      <c r="S7044">
        <v>171.5</v>
      </c>
      <c r="T7044">
        <v>41.703498872178798</v>
      </c>
      <c r="U7044">
        <v>-0.34279917063122417</v>
      </c>
    </row>
    <row r="7045" spans="16:21" x14ac:dyDescent="0.3">
      <c r="P7045">
        <f t="shared" si="112"/>
        <v>7041</v>
      </c>
      <c r="Q7045">
        <v>289.25</v>
      </c>
      <c r="R7045">
        <v>42.759634746292718</v>
      </c>
      <c r="S7045">
        <v>195.66666666666666</v>
      </c>
      <c r="T7045">
        <v>46.470583722556718</v>
      </c>
      <c r="U7045">
        <v>6.3089845879326506E-2</v>
      </c>
    </row>
    <row r="7046" spans="16:21" x14ac:dyDescent="0.3">
      <c r="P7046">
        <f t="shared" ref="P7046:P7109" si="113">P7045+1</f>
        <v>7042</v>
      </c>
      <c r="Q7046">
        <v>326.75</v>
      </c>
      <c r="R7046">
        <v>55.40614504809831</v>
      </c>
      <c r="S7046">
        <v>186.75</v>
      </c>
      <c r="T7046">
        <v>45.533454234721248</v>
      </c>
      <c r="U7046">
        <v>0.31772540150148498</v>
      </c>
    </row>
    <row r="7047" spans="16:21" x14ac:dyDescent="0.3">
      <c r="P7047">
        <f t="shared" si="113"/>
        <v>7043</v>
      </c>
      <c r="Q7047">
        <v>326.75</v>
      </c>
      <c r="R7047">
        <v>51.186157574804611</v>
      </c>
      <c r="S7047">
        <v>169.5</v>
      </c>
      <c r="T7047">
        <v>44.02168886934134</v>
      </c>
      <c r="U7047">
        <v>-0.25693616562772736</v>
      </c>
    </row>
    <row r="7048" spans="16:21" x14ac:dyDescent="0.3">
      <c r="P7048">
        <f t="shared" si="113"/>
        <v>7044</v>
      </c>
      <c r="Q7048">
        <v>331.75</v>
      </c>
      <c r="R7048">
        <v>59.609524864282001</v>
      </c>
      <c r="S7048">
        <v>169.58333333333334</v>
      </c>
      <c r="T7048">
        <v>38.653374151984906</v>
      </c>
      <c r="U7048">
        <v>8.1780764841069747E-2</v>
      </c>
    </row>
    <row r="7049" spans="16:21" x14ac:dyDescent="0.3">
      <c r="P7049">
        <f t="shared" si="113"/>
        <v>7045</v>
      </c>
      <c r="Q7049">
        <v>330.91666666666669</v>
      </c>
      <c r="R7049">
        <v>42.317970249772294</v>
      </c>
      <c r="S7049">
        <v>187.5</v>
      </c>
      <c r="T7049">
        <v>48.507731342539614</v>
      </c>
      <c r="U7049">
        <v>5.0420199216175458E-2</v>
      </c>
    </row>
    <row r="7050" spans="16:21" x14ac:dyDescent="0.3">
      <c r="P7050">
        <f t="shared" si="113"/>
        <v>7046</v>
      </c>
      <c r="Q7050">
        <v>324.08333333333331</v>
      </c>
      <c r="R7050">
        <v>49.25344165793414</v>
      </c>
      <c r="S7050">
        <v>190</v>
      </c>
      <c r="T7050">
        <v>50.259327492516249</v>
      </c>
      <c r="U7050">
        <v>-4.4363008782891247E-2</v>
      </c>
    </row>
    <row r="7051" spans="16:21" x14ac:dyDescent="0.3">
      <c r="P7051">
        <f t="shared" si="113"/>
        <v>7047</v>
      </c>
      <c r="Q7051">
        <v>305.58333333333331</v>
      </c>
      <c r="R7051">
        <v>44.573653721235516</v>
      </c>
      <c r="S7051">
        <v>181.83333333333334</v>
      </c>
      <c r="T7051">
        <v>45.149918621356932</v>
      </c>
      <c r="U7051">
        <v>-0.2311842517877287</v>
      </c>
    </row>
    <row r="7052" spans="16:21" x14ac:dyDescent="0.3">
      <c r="P7052">
        <f t="shared" si="113"/>
        <v>7048</v>
      </c>
      <c r="Q7052">
        <v>342.33333333333331</v>
      </c>
      <c r="R7052">
        <v>48.737391531896129</v>
      </c>
      <c r="S7052">
        <v>160.66666666666666</v>
      </c>
      <c r="T7052">
        <v>42.130389233541372</v>
      </c>
      <c r="U7052">
        <v>0.27026375244583428</v>
      </c>
    </row>
    <row r="7053" spans="16:21" x14ac:dyDescent="0.3">
      <c r="P7053">
        <f t="shared" si="113"/>
        <v>7049</v>
      </c>
      <c r="Q7053">
        <v>322.25</v>
      </c>
      <c r="R7053">
        <v>38.704298563243945</v>
      </c>
      <c r="S7053">
        <v>164.5</v>
      </c>
      <c r="T7053">
        <v>42.132906595460732</v>
      </c>
      <c r="U7053">
        <v>0.20634998747334948</v>
      </c>
    </row>
    <row r="7054" spans="16:21" x14ac:dyDescent="0.3">
      <c r="P7054">
        <f t="shared" si="113"/>
        <v>7050</v>
      </c>
      <c r="Q7054">
        <v>334.5</v>
      </c>
      <c r="R7054">
        <v>46.864407894186904</v>
      </c>
      <c r="S7054">
        <v>180.58333333333334</v>
      </c>
      <c r="T7054">
        <v>29.675390273403139</v>
      </c>
      <c r="U7054">
        <v>-0.21999729257594469</v>
      </c>
    </row>
    <row r="7055" spans="16:21" x14ac:dyDescent="0.3">
      <c r="P7055">
        <f t="shared" si="113"/>
        <v>7051</v>
      </c>
      <c r="Q7055">
        <v>320.58333333333331</v>
      </c>
      <c r="R7055">
        <v>34.434280840024876</v>
      </c>
      <c r="S7055">
        <v>176.66666666666666</v>
      </c>
      <c r="T7055">
        <v>35.660860473311232</v>
      </c>
      <c r="U7055">
        <v>5.8954827705713225E-2</v>
      </c>
    </row>
    <row r="7056" spans="16:21" x14ac:dyDescent="0.3">
      <c r="P7056">
        <f t="shared" si="113"/>
        <v>7052</v>
      </c>
      <c r="Q7056">
        <v>337.33333333333331</v>
      </c>
      <c r="R7056">
        <v>49.123838562876195</v>
      </c>
      <c r="S7056">
        <v>168</v>
      </c>
      <c r="T7056">
        <v>41.83300132670378</v>
      </c>
      <c r="U7056">
        <v>-0.30418084573094328</v>
      </c>
    </row>
    <row r="7057" spans="16:21" x14ac:dyDescent="0.3">
      <c r="P7057">
        <f t="shared" si="113"/>
        <v>7053</v>
      </c>
      <c r="Q7057">
        <v>344.75</v>
      </c>
      <c r="R7057">
        <v>41.438069891871606</v>
      </c>
      <c r="S7057">
        <v>197.25</v>
      </c>
      <c r="T7057">
        <v>46.931526523416878</v>
      </c>
      <c r="U7057">
        <v>0.17565923989720456</v>
      </c>
    </row>
    <row r="7058" spans="16:21" x14ac:dyDescent="0.3">
      <c r="P7058">
        <f t="shared" si="113"/>
        <v>7054</v>
      </c>
      <c r="Q7058">
        <v>334.91666666666669</v>
      </c>
      <c r="R7058">
        <v>50.029915293176657</v>
      </c>
      <c r="S7058">
        <v>174.33333333333334</v>
      </c>
      <c r="T7058">
        <v>43.349181251224536</v>
      </c>
      <c r="U7058">
        <v>0.3023238700756587</v>
      </c>
    </row>
    <row r="7059" spans="16:21" x14ac:dyDescent="0.3">
      <c r="P7059">
        <f t="shared" si="113"/>
        <v>7055</v>
      </c>
      <c r="Q7059">
        <v>310.16666666666669</v>
      </c>
      <c r="R7059">
        <v>34.677300233944948</v>
      </c>
      <c r="S7059">
        <v>190.83333333333334</v>
      </c>
      <c r="T7059">
        <v>44.090471725415895</v>
      </c>
      <c r="U7059">
        <v>0.11542965629021285</v>
      </c>
    </row>
    <row r="7060" spans="16:21" x14ac:dyDescent="0.3">
      <c r="P7060">
        <f t="shared" si="113"/>
        <v>7056</v>
      </c>
      <c r="Q7060">
        <v>340.41666666666669</v>
      </c>
      <c r="R7060">
        <v>45.414171463288604</v>
      </c>
      <c r="S7060">
        <v>182.91666666666666</v>
      </c>
      <c r="T7060">
        <v>23.418944675133666</v>
      </c>
      <c r="U7060">
        <v>0.17116030443241542</v>
      </c>
    </row>
    <row r="7061" spans="16:21" x14ac:dyDescent="0.3">
      <c r="P7061">
        <f t="shared" si="113"/>
        <v>7057</v>
      </c>
      <c r="Q7061">
        <v>314.58333333333331</v>
      </c>
      <c r="R7061">
        <v>48.473907382938542</v>
      </c>
      <c r="S7061">
        <v>168.25</v>
      </c>
      <c r="T7061">
        <v>38.062448686336509</v>
      </c>
      <c r="U7061">
        <v>-0.21875655605419783</v>
      </c>
    </row>
    <row r="7062" spans="16:21" x14ac:dyDescent="0.3">
      <c r="P7062">
        <f t="shared" si="113"/>
        <v>7058</v>
      </c>
      <c r="Q7062">
        <v>326.08333333333331</v>
      </c>
      <c r="R7062">
        <v>36.787987993447906</v>
      </c>
      <c r="S7062">
        <v>174.25</v>
      </c>
      <c r="T7062">
        <v>40.472493464978498</v>
      </c>
      <c r="U7062">
        <v>0.44924819880277861</v>
      </c>
    </row>
    <row r="7063" spans="16:21" x14ac:dyDescent="0.3">
      <c r="P7063">
        <f t="shared" si="113"/>
        <v>7059</v>
      </c>
      <c r="Q7063">
        <v>326.75</v>
      </c>
      <c r="R7063">
        <v>49.741376593883544</v>
      </c>
      <c r="S7063">
        <v>184.58333333333334</v>
      </c>
      <c r="T7063">
        <v>45.422177869673362</v>
      </c>
      <c r="U7063">
        <v>0.11466432619584317</v>
      </c>
    </row>
    <row r="7064" spans="16:21" x14ac:dyDescent="0.3">
      <c r="P7064">
        <f t="shared" si="113"/>
        <v>7060</v>
      </c>
      <c r="Q7064">
        <v>320.25</v>
      </c>
      <c r="R7064">
        <v>48.388813508157774</v>
      </c>
      <c r="S7064">
        <v>157.08333333333334</v>
      </c>
      <c r="T7064">
        <v>46.949602250872729</v>
      </c>
      <c r="U7064">
        <v>0.189744447952508</v>
      </c>
    </row>
    <row r="7065" spans="16:21" x14ac:dyDescent="0.3">
      <c r="P7065">
        <f t="shared" si="113"/>
        <v>7061</v>
      </c>
      <c r="Q7065">
        <v>320.41666666666669</v>
      </c>
      <c r="R7065">
        <v>52.767859248760288</v>
      </c>
      <c r="S7065">
        <v>191.5</v>
      </c>
      <c r="T7065">
        <v>35.584726039028702</v>
      </c>
      <c r="U7065">
        <v>4.7131381358205209E-2</v>
      </c>
    </row>
    <row r="7066" spans="16:21" x14ac:dyDescent="0.3">
      <c r="P7066">
        <f t="shared" si="113"/>
        <v>7062</v>
      </c>
      <c r="Q7066">
        <v>315.75</v>
      </c>
      <c r="R7066">
        <v>55.189137600536114</v>
      </c>
      <c r="S7066">
        <v>173.41666666666666</v>
      </c>
      <c r="T7066">
        <v>46.681626390093186</v>
      </c>
      <c r="U7066">
        <v>6.439773571630937E-4</v>
      </c>
    </row>
    <row r="7067" spans="16:21" x14ac:dyDescent="0.3">
      <c r="P7067">
        <f t="shared" si="113"/>
        <v>7063</v>
      </c>
      <c r="Q7067">
        <v>307.5</v>
      </c>
      <c r="R7067">
        <v>50.812489516939543</v>
      </c>
      <c r="S7067">
        <v>151.41666666666666</v>
      </c>
      <c r="T7067">
        <v>39.841637273160124</v>
      </c>
      <c r="U7067">
        <v>0.41283883579068875</v>
      </c>
    </row>
    <row r="7068" spans="16:21" x14ac:dyDescent="0.3">
      <c r="P7068">
        <f t="shared" si="113"/>
        <v>7064</v>
      </c>
      <c r="Q7068">
        <v>311.08333333333331</v>
      </c>
      <c r="R7068">
        <v>47.344882287190089</v>
      </c>
      <c r="S7068">
        <v>181.41666666666666</v>
      </c>
      <c r="T7068">
        <v>40.506920471206001</v>
      </c>
      <c r="U7068">
        <v>-0.2457090581763684</v>
      </c>
    </row>
    <row r="7069" spans="16:21" x14ac:dyDescent="0.3">
      <c r="P7069">
        <f t="shared" si="113"/>
        <v>7065</v>
      </c>
      <c r="Q7069">
        <v>334.16666666666669</v>
      </c>
      <c r="R7069">
        <v>38.090402831668705</v>
      </c>
      <c r="S7069">
        <v>178.66666666666666</v>
      </c>
      <c r="T7069">
        <v>53.182931871270924</v>
      </c>
      <c r="U7069">
        <v>-6.8002933933394002E-2</v>
      </c>
    </row>
    <row r="7070" spans="16:21" x14ac:dyDescent="0.3">
      <c r="P7070">
        <f t="shared" si="113"/>
        <v>7066</v>
      </c>
      <c r="Q7070">
        <v>330.75</v>
      </c>
      <c r="R7070">
        <v>57.436328383539788</v>
      </c>
      <c r="S7070">
        <v>185.91666666666666</v>
      </c>
      <c r="T7070">
        <v>46.168581078346783</v>
      </c>
      <c r="U7070">
        <v>0.35176548450226469</v>
      </c>
    </row>
    <row r="7071" spans="16:21" x14ac:dyDescent="0.3">
      <c r="P7071">
        <f t="shared" si="113"/>
        <v>7067</v>
      </c>
      <c r="Q7071">
        <v>310.66666666666669</v>
      </c>
      <c r="R7071">
        <v>56.178827026386138</v>
      </c>
      <c r="S7071">
        <v>170.5</v>
      </c>
      <c r="T7071">
        <v>41.544062041513115</v>
      </c>
      <c r="U7071">
        <v>-0.1547158933368219</v>
      </c>
    </row>
    <row r="7072" spans="16:21" x14ac:dyDescent="0.3">
      <c r="P7072">
        <f t="shared" si="113"/>
        <v>7068</v>
      </c>
      <c r="Q7072">
        <v>303.41666666666669</v>
      </c>
      <c r="R7072">
        <v>39.527799960242874</v>
      </c>
      <c r="S7072">
        <v>187.16666666666666</v>
      </c>
      <c r="T7072">
        <v>35.634083105755373</v>
      </c>
      <c r="U7072">
        <v>0.33381941699152601</v>
      </c>
    </row>
    <row r="7073" spans="16:21" x14ac:dyDescent="0.3">
      <c r="P7073">
        <f t="shared" si="113"/>
        <v>7069</v>
      </c>
      <c r="Q7073">
        <v>333.5</v>
      </c>
      <c r="R7073">
        <v>45.183464392910984</v>
      </c>
      <c r="S7073">
        <v>180.08333333333334</v>
      </c>
      <c r="T7073">
        <v>49.794958367166856</v>
      </c>
      <c r="U7073">
        <v>0.18592673407191809</v>
      </c>
    </row>
    <row r="7074" spans="16:21" x14ac:dyDescent="0.3">
      <c r="P7074">
        <f t="shared" si="113"/>
        <v>7070</v>
      </c>
      <c r="Q7074">
        <v>320.16666666666669</v>
      </c>
      <c r="R7074">
        <v>52.684020922914264</v>
      </c>
      <c r="S7074">
        <v>195.16666666666666</v>
      </c>
      <c r="T7074">
        <v>48.277292485152593</v>
      </c>
      <c r="U7074">
        <v>-8.1576406173686805E-2</v>
      </c>
    </row>
    <row r="7075" spans="16:21" x14ac:dyDescent="0.3">
      <c r="P7075">
        <f t="shared" si="113"/>
        <v>7071</v>
      </c>
      <c r="Q7075">
        <v>322.66666666666669</v>
      </c>
      <c r="R7075">
        <v>43.208444741389435</v>
      </c>
      <c r="S7075">
        <v>200.91666666666666</v>
      </c>
      <c r="T7075">
        <v>38.608662083511639</v>
      </c>
      <c r="U7075">
        <v>-9.282256678929432E-2</v>
      </c>
    </row>
    <row r="7076" spans="16:21" x14ac:dyDescent="0.3">
      <c r="P7076">
        <f t="shared" si="113"/>
        <v>7072</v>
      </c>
      <c r="Q7076">
        <v>328.33333333333331</v>
      </c>
      <c r="R7076">
        <v>51.809675006145632</v>
      </c>
      <c r="S7076">
        <v>164.83333333333334</v>
      </c>
      <c r="T7076">
        <v>43.116825092539081</v>
      </c>
      <c r="U7076">
        <v>-0.13821652830423253</v>
      </c>
    </row>
    <row r="7077" spans="16:21" x14ac:dyDescent="0.3">
      <c r="P7077">
        <f t="shared" si="113"/>
        <v>7073</v>
      </c>
      <c r="Q7077">
        <v>338.41666666666669</v>
      </c>
      <c r="R7077">
        <v>41.524271836061843</v>
      </c>
      <c r="S7077">
        <v>189.33333333333334</v>
      </c>
      <c r="T7077">
        <v>58.673725470657324</v>
      </c>
      <c r="U7077">
        <v>0.41948659075781741</v>
      </c>
    </row>
    <row r="7078" spans="16:21" x14ac:dyDescent="0.3">
      <c r="P7078">
        <f t="shared" si="113"/>
        <v>7074</v>
      </c>
      <c r="Q7078">
        <v>322</v>
      </c>
      <c r="R7078">
        <v>42.8506921552245</v>
      </c>
      <c r="S7078">
        <v>198.58333333333334</v>
      </c>
      <c r="T7078">
        <v>40.984383574353032</v>
      </c>
      <c r="U7078">
        <v>-0.37741413745903407</v>
      </c>
    </row>
    <row r="7079" spans="16:21" x14ac:dyDescent="0.3">
      <c r="P7079">
        <f t="shared" si="113"/>
        <v>7075</v>
      </c>
      <c r="Q7079">
        <v>304</v>
      </c>
      <c r="R7079">
        <v>35.63450830049689</v>
      </c>
      <c r="S7079">
        <v>184.91666666666666</v>
      </c>
      <c r="T7079">
        <v>51.15121669810965</v>
      </c>
      <c r="U7079">
        <v>-0.25830123748889844</v>
      </c>
    </row>
    <row r="7080" spans="16:21" x14ac:dyDescent="0.3">
      <c r="P7080">
        <f t="shared" si="113"/>
        <v>7076</v>
      </c>
      <c r="Q7080">
        <v>322.5</v>
      </c>
      <c r="R7080">
        <v>50.916152107701002</v>
      </c>
      <c r="S7080">
        <v>193.91666666666666</v>
      </c>
      <c r="T7080">
        <v>51.119215980140424</v>
      </c>
      <c r="U7080">
        <v>-1.3499480425222142E-2</v>
      </c>
    </row>
    <row r="7081" spans="16:21" x14ac:dyDescent="0.3">
      <c r="P7081">
        <f t="shared" si="113"/>
        <v>7077</v>
      </c>
      <c r="Q7081">
        <v>334.91666666666669</v>
      </c>
      <c r="R7081">
        <v>41.860066310448659</v>
      </c>
      <c r="S7081">
        <v>178.75</v>
      </c>
      <c r="T7081">
        <v>41.27540539969403</v>
      </c>
      <c r="U7081">
        <v>-0.18974567514786828</v>
      </c>
    </row>
    <row r="7082" spans="16:21" x14ac:dyDescent="0.3">
      <c r="P7082">
        <f t="shared" si="113"/>
        <v>7078</v>
      </c>
      <c r="Q7082">
        <v>288.41666666666669</v>
      </c>
      <c r="R7082">
        <v>39.930526789625077</v>
      </c>
      <c r="S7082">
        <v>179.25</v>
      </c>
      <c r="T7082">
        <v>46.301629659126569</v>
      </c>
      <c r="U7082">
        <v>0.1041803263844947</v>
      </c>
    </row>
    <row r="7083" spans="16:21" x14ac:dyDescent="0.3">
      <c r="P7083">
        <f t="shared" si="113"/>
        <v>7079</v>
      </c>
      <c r="Q7083">
        <v>308.83333333333331</v>
      </c>
      <c r="R7083">
        <v>55.385973500572035</v>
      </c>
      <c r="S7083">
        <v>174.83333333333334</v>
      </c>
      <c r="T7083">
        <v>49.303942924261037</v>
      </c>
      <c r="U7083">
        <v>0.15029743180877495</v>
      </c>
    </row>
    <row r="7084" spans="16:21" x14ac:dyDescent="0.3">
      <c r="P7084">
        <f t="shared" si="113"/>
        <v>7080</v>
      </c>
      <c r="Q7084">
        <v>305.75</v>
      </c>
      <c r="R7084">
        <v>47.057266852595291</v>
      </c>
      <c r="S7084">
        <v>188</v>
      </c>
      <c r="T7084">
        <v>49.794121595370527</v>
      </c>
      <c r="U7084">
        <v>4.9466675630976835E-2</v>
      </c>
    </row>
    <row r="7085" spans="16:21" x14ac:dyDescent="0.3">
      <c r="P7085">
        <f t="shared" si="113"/>
        <v>7081</v>
      </c>
      <c r="Q7085">
        <v>324.25</v>
      </c>
      <c r="R7085">
        <v>50.111013124498257</v>
      </c>
      <c r="S7085">
        <v>177.83333333333334</v>
      </c>
      <c r="T7085">
        <v>44.545856522614258</v>
      </c>
      <c r="U7085">
        <v>8.228594715802863E-2</v>
      </c>
    </row>
    <row r="7086" spans="16:21" x14ac:dyDescent="0.3">
      <c r="P7086">
        <f t="shared" si="113"/>
        <v>7082</v>
      </c>
      <c r="Q7086">
        <v>345.75</v>
      </c>
      <c r="R7086">
        <v>45.676978486283041</v>
      </c>
      <c r="S7086">
        <v>186.08333333333334</v>
      </c>
      <c r="T7086">
        <v>36.820099089623575</v>
      </c>
      <c r="U7086">
        <v>0.29757883534569951</v>
      </c>
    </row>
    <row r="7087" spans="16:21" x14ac:dyDescent="0.3">
      <c r="P7087">
        <f t="shared" si="113"/>
        <v>7083</v>
      </c>
      <c r="Q7087">
        <v>322.83333333333331</v>
      </c>
      <c r="R7087">
        <v>47.897301752306696</v>
      </c>
      <c r="S7087">
        <v>192.25</v>
      </c>
      <c r="T7087">
        <v>50.042027791193128</v>
      </c>
      <c r="U7087">
        <v>-0.22307426354912244</v>
      </c>
    </row>
    <row r="7088" spans="16:21" x14ac:dyDescent="0.3">
      <c r="P7088">
        <f t="shared" si="113"/>
        <v>7084</v>
      </c>
      <c r="Q7088">
        <v>320.83333333333331</v>
      </c>
      <c r="R7088">
        <v>50.074187386559245</v>
      </c>
      <c r="S7088">
        <v>176.25</v>
      </c>
      <c r="T7088">
        <v>44.770373726789053</v>
      </c>
      <c r="U7088">
        <v>4.1422952980835398E-2</v>
      </c>
    </row>
    <row r="7089" spans="16:21" x14ac:dyDescent="0.3">
      <c r="P7089">
        <f t="shared" si="113"/>
        <v>7085</v>
      </c>
      <c r="Q7089">
        <v>287.08333333333331</v>
      </c>
      <c r="R7089">
        <v>34.492313592591806</v>
      </c>
      <c r="S7089">
        <v>197.5</v>
      </c>
      <c r="T7089">
        <v>37.621318907816566</v>
      </c>
      <c r="U7089">
        <v>-3.2611491170584157E-2</v>
      </c>
    </row>
    <row r="7090" spans="16:21" x14ac:dyDescent="0.3">
      <c r="P7090">
        <f t="shared" si="113"/>
        <v>7086</v>
      </c>
      <c r="Q7090">
        <v>300.83333333333331</v>
      </c>
      <c r="R7090">
        <v>27.911657171522545</v>
      </c>
      <c r="S7090">
        <v>186.16666666666666</v>
      </c>
      <c r="T7090">
        <v>51.64007135642796</v>
      </c>
      <c r="U7090">
        <v>-0.22924477559871406</v>
      </c>
    </row>
    <row r="7091" spans="16:21" x14ac:dyDescent="0.3">
      <c r="P7091">
        <f t="shared" si="113"/>
        <v>7087</v>
      </c>
      <c r="Q7091">
        <v>310.5</v>
      </c>
      <c r="R7091">
        <v>47.137130702972271</v>
      </c>
      <c r="S7091">
        <v>208.5</v>
      </c>
      <c r="T7091">
        <v>42.972507067151248</v>
      </c>
      <c r="U7091">
        <v>-0.49956000695099045</v>
      </c>
    </row>
    <row r="7092" spans="16:21" x14ac:dyDescent="0.3">
      <c r="P7092">
        <f t="shared" si="113"/>
        <v>7088</v>
      </c>
      <c r="Q7092">
        <v>349.83333333333331</v>
      </c>
      <c r="R7092">
        <v>35.949038002891449</v>
      </c>
      <c r="S7092">
        <v>182</v>
      </c>
      <c r="T7092">
        <v>49.352166757259639</v>
      </c>
      <c r="U7092">
        <v>0.39485970951524413</v>
      </c>
    </row>
    <row r="7093" spans="16:21" x14ac:dyDescent="0.3">
      <c r="P7093">
        <f t="shared" si="113"/>
        <v>7089</v>
      </c>
      <c r="Q7093">
        <v>330.16666666666669</v>
      </c>
      <c r="R7093">
        <v>48.36947447105527</v>
      </c>
      <c r="S7093">
        <v>163.41666666666666</v>
      </c>
      <c r="T7093">
        <v>46.745847328123645</v>
      </c>
      <c r="U7093">
        <v>0.29737167475002829</v>
      </c>
    </row>
    <row r="7094" spans="16:21" x14ac:dyDescent="0.3">
      <c r="P7094">
        <f t="shared" si="113"/>
        <v>7090</v>
      </c>
      <c r="Q7094">
        <v>312.75</v>
      </c>
      <c r="R7094">
        <v>46.604964620442829</v>
      </c>
      <c r="S7094">
        <v>175.5</v>
      </c>
      <c r="T7094">
        <v>45.552167895721496</v>
      </c>
      <c r="U7094">
        <v>-0.26812941868194073</v>
      </c>
    </row>
    <row r="7095" spans="16:21" x14ac:dyDescent="0.3">
      <c r="P7095">
        <f t="shared" si="113"/>
        <v>7091</v>
      </c>
      <c r="Q7095">
        <v>309.5</v>
      </c>
      <c r="R7095">
        <v>36.795503677882856</v>
      </c>
      <c r="S7095">
        <v>196.91666666666666</v>
      </c>
      <c r="T7095">
        <v>30.613301723666531</v>
      </c>
      <c r="U7095">
        <v>-0.19881765970020582</v>
      </c>
    </row>
    <row r="7096" spans="16:21" x14ac:dyDescent="0.3">
      <c r="P7096">
        <f t="shared" si="113"/>
        <v>7092</v>
      </c>
      <c r="Q7096">
        <v>327.16666666666669</v>
      </c>
      <c r="R7096">
        <v>43.985190345126128</v>
      </c>
      <c r="S7096">
        <v>165</v>
      </c>
      <c r="T7096">
        <v>41.617304093369626</v>
      </c>
      <c r="U7096">
        <v>-0.35399292836956059</v>
      </c>
    </row>
    <row r="7097" spans="16:21" x14ac:dyDescent="0.3">
      <c r="P7097">
        <f t="shared" si="113"/>
        <v>7093</v>
      </c>
      <c r="Q7097">
        <v>322.16666666666669</v>
      </c>
      <c r="R7097">
        <v>51.898210397124963</v>
      </c>
      <c r="S7097">
        <v>169.25</v>
      </c>
      <c r="T7097">
        <v>40.034360242171971</v>
      </c>
      <c r="U7097">
        <v>-0.66644561459735885</v>
      </c>
    </row>
    <row r="7098" spans="16:21" x14ac:dyDescent="0.3">
      <c r="P7098">
        <f t="shared" si="113"/>
        <v>7094</v>
      </c>
      <c r="Q7098">
        <v>331.41666666666669</v>
      </c>
      <c r="R7098">
        <v>36.225200503450061</v>
      </c>
      <c r="S7098">
        <v>193.08333333333334</v>
      </c>
      <c r="T7098">
        <v>51.887042231323548</v>
      </c>
      <c r="U7098">
        <v>8.6167549687185305E-2</v>
      </c>
    </row>
    <row r="7099" spans="16:21" x14ac:dyDescent="0.3">
      <c r="P7099">
        <f t="shared" si="113"/>
        <v>7095</v>
      </c>
      <c r="Q7099">
        <v>327.16666666666669</v>
      </c>
      <c r="R7099">
        <v>38.501082235871507</v>
      </c>
      <c r="S7099">
        <v>182.91666666666666</v>
      </c>
      <c r="T7099">
        <v>41.092928684614215</v>
      </c>
      <c r="U7099">
        <v>-0.1387568541415394</v>
      </c>
    </row>
    <row r="7100" spans="16:21" x14ac:dyDescent="0.3">
      <c r="P7100">
        <f t="shared" si="113"/>
        <v>7096</v>
      </c>
      <c r="Q7100">
        <v>325.58333333333331</v>
      </c>
      <c r="R7100">
        <v>38.268093363753792</v>
      </c>
      <c r="S7100">
        <v>206</v>
      </c>
      <c r="T7100">
        <v>48.761012742111532</v>
      </c>
      <c r="U7100">
        <v>-7.1519394414948853E-2</v>
      </c>
    </row>
    <row r="7101" spans="16:21" x14ac:dyDescent="0.3">
      <c r="P7101">
        <f t="shared" si="113"/>
        <v>7097</v>
      </c>
      <c r="Q7101">
        <v>329.91666666666669</v>
      </c>
      <c r="R7101">
        <v>42.450952089833514</v>
      </c>
      <c r="S7101">
        <v>186.58333333333334</v>
      </c>
      <c r="T7101">
        <v>39.484078110580548</v>
      </c>
      <c r="U7101">
        <v>-0.13550731677784061</v>
      </c>
    </row>
    <row r="7102" spans="16:21" x14ac:dyDescent="0.3">
      <c r="P7102">
        <f t="shared" si="113"/>
        <v>7098</v>
      </c>
      <c r="Q7102">
        <v>323.33333333333331</v>
      </c>
      <c r="R7102">
        <v>59.379110702997181</v>
      </c>
      <c r="S7102">
        <v>168.5</v>
      </c>
      <c r="T7102">
        <v>42.609217952755884</v>
      </c>
      <c r="U7102">
        <v>0.14627535638869435</v>
      </c>
    </row>
    <row r="7103" spans="16:21" x14ac:dyDescent="0.3">
      <c r="P7103">
        <f t="shared" si="113"/>
        <v>7099</v>
      </c>
      <c r="Q7103">
        <v>322.25</v>
      </c>
      <c r="R7103">
        <v>49.389224073126059</v>
      </c>
      <c r="S7103">
        <v>182.83333333333334</v>
      </c>
      <c r="T7103">
        <v>46.934835547584377</v>
      </c>
      <c r="U7103">
        <v>-0.11229928690810925</v>
      </c>
    </row>
    <row r="7104" spans="16:21" x14ac:dyDescent="0.3">
      <c r="P7104">
        <f t="shared" si="113"/>
        <v>7100</v>
      </c>
      <c r="Q7104">
        <v>297.75</v>
      </c>
      <c r="R7104">
        <v>53.845106133663201</v>
      </c>
      <c r="S7104">
        <v>211.25</v>
      </c>
      <c r="T7104">
        <v>45.011362201923276</v>
      </c>
      <c r="U7104">
        <v>0.13168576335850654</v>
      </c>
    </row>
    <row r="7105" spans="16:21" x14ac:dyDescent="0.3">
      <c r="P7105">
        <f t="shared" si="113"/>
        <v>7101</v>
      </c>
      <c r="Q7105">
        <v>337.58333333333331</v>
      </c>
      <c r="R7105">
        <v>56.635129370275884</v>
      </c>
      <c r="S7105">
        <v>206.91666666666666</v>
      </c>
      <c r="T7105">
        <v>41.8253040706946</v>
      </c>
      <c r="U7105">
        <v>0.58409713211741021</v>
      </c>
    </row>
    <row r="7106" spans="16:21" x14ac:dyDescent="0.3">
      <c r="P7106">
        <f t="shared" si="113"/>
        <v>7102</v>
      </c>
      <c r="Q7106">
        <v>318.66666666666669</v>
      </c>
      <c r="R7106">
        <v>38.210739407404994</v>
      </c>
      <c r="S7106">
        <v>179.08333333333334</v>
      </c>
      <c r="T7106">
        <v>46.562681766983047</v>
      </c>
      <c r="U7106">
        <v>-0.11883143890689118</v>
      </c>
    </row>
    <row r="7107" spans="16:21" x14ac:dyDescent="0.3">
      <c r="P7107">
        <f t="shared" si="113"/>
        <v>7103</v>
      </c>
      <c r="Q7107">
        <v>326</v>
      </c>
      <c r="R7107">
        <v>51.299477225760924</v>
      </c>
      <c r="S7107">
        <v>194.33333333333334</v>
      </c>
      <c r="T7107">
        <v>38.714181881939346</v>
      </c>
      <c r="U7107">
        <v>0.16474268352960725</v>
      </c>
    </row>
    <row r="7108" spans="16:21" x14ac:dyDescent="0.3">
      <c r="P7108">
        <f t="shared" si="113"/>
        <v>7104</v>
      </c>
      <c r="Q7108">
        <v>322.83333333333331</v>
      </c>
      <c r="R7108">
        <v>38.741176903635683</v>
      </c>
      <c r="S7108">
        <v>198.75</v>
      </c>
      <c r="T7108">
        <v>40.972551787751762</v>
      </c>
      <c r="U7108">
        <v>8.8485065338209119E-3</v>
      </c>
    </row>
    <row r="7109" spans="16:21" x14ac:dyDescent="0.3">
      <c r="P7109">
        <f t="shared" si="113"/>
        <v>7105</v>
      </c>
      <c r="Q7109">
        <v>321.66666666666669</v>
      </c>
      <c r="R7109">
        <v>43.545865753736386</v>
      </c>
      <c r="S7109">
        <v>168.08333333333334</v>
      </c>
      <c r="T7109">
        <v>39.953287117772341</v>
      </c>
      <c r="U7109">
        <v>-0.26647082045786658</v>
      </c>
    </row>
    <row r="7110" spans="16:21" x14ac:dyDescent="0.3">
      <c r="P7110">
        <f t="shared" ref="P7110:P7173" si="114">P7109+1</f>
        <v>7106</v>
      </c>
      <c r="Q7110">
        <v>344.58333333333331</v>
      </c>
      <c r="R7110">
        <v>38.039353625455192</v>
      </c>
      <c r="S7110">
        <v>179.16666666666666</v>
      </c>
      <c r="T7110">
        <v>38.790423685453241</v>
      </c>
      <c r="U7110">
        <v>-0.48192197299709927</v>
      </c>
    </row>
    <row r="7111" spans="16:21" x14ac:dyDescent="0.3">
      <c r="P7111">
        <f t="shared" si="114"/>
        <v>7107</v>
      </c>
      <c r="Q7111">
        <v>325.16666666666669</v>
      </c>
      <c r="R7111">
        <v>51.835111535317395</v>
      </c>
      <c r="S7111">
        <v>185.91666666666666</v>
      </c>
      <c r="T7111">
        <v>45.016074570057434</v>
      </c>
      <c r="U7111">
        <v>0.47917190082674338</v>
      </c>
    </row>
    <row r="7112" spans="16:21" x14ac:dyDescent="0.3">
      <c r="P7112">
        <f t="shared" si="114"/>
        <v>7108</v>
      </c>
      <c r="Q7112">
        <v>305.75</v>
      </c>
      <c r="R7112">
        <v>49.677368177983311</v>
      </c>
      <c r="S7112">
        <v>192.83333333333334</v>
      </c>
      <c r="T7112">
        <v>45.178098743313754</v>
      </c>
      <c r="U7112">
        <v>-0.36870707612940223</v>
      </c>
    </row>
    <row r="7113" spans="16:21" x14ac:dyDescent="0.3">
      <c r="P7113">
        <f t="shared" si="114"/>
        <v>7109</v>
      </c>
      <c r="Q7113">
        <v>301.16666666666669</v>
      </c>
      <c r="R7113">
        <v>46.22245289375239</v>
      </c>
      <c r="S7113">
        <v>171.16666666666666</v>
      </c>
      <c r="T7113">
        <v>40.476330531970596</v>
      </c>
      <c r="U7113">
        <v>7.4813487476834015E-2</v>
      </c>
    </row>
    <row r="7114" spans="16:21" x14ac:dyDescent="0.3">
      <c r="P7114">
        <f t="shared" si="114"/>
        <v>7110</v>
      </c>
      <c r="Q7114">
        <v>321.16666666666669</v>
      </c>
      <c r="R7114">
        <v>50.105041178659448</v>
      </c>
      <c r="S7114">
        <v>189.5</v>
      </c>
      <c r="T7114">
        <v>51.74324725375898</v>
      </c>
      <c r="U7114">
        <v>-0.25281769991906666</v>
      </c>
    </row>
    <row r="7115" spans="16:21" x14ac:dyDescent="0.3">
      <c r="P7115">
        <f t="shared" si="114"/>
        <v>7111</v>
      </c>
      <c r="Q7115">
        <v>326.16666666666669</v>
      </c>
      <c r="R7115">
        <v>45.942322206185622</v>
      </c>
      <c r="S7115">
        <v>175</v>
      </c>
      <c r="T7115">
        <v>26.570660511172846</v>
      </c>
      <c r="U7115">
        <v>-0.15974207354255104</v>
      </c>
    </row>
    <row r="7116" spans="16:21" x14ac:dyDescent="0.3">
      <c r="P7116">
        <f t="shared" si="114"/>
        <v>7112</v>
      </c>
      <c r="Q7116">
        <v>336</v>
      </c>
      <c r="R7116">
        <v>48.729307962923656</v>
      </c>
      <c r="S7116">
        <v>199.08333333333334</v>
      </c>
      <c r="T7116">
        <v>46.714720929436723</v>
      </c>
      <c r="U7116">
        <v>-5.055883032928965E-2</v>
      </c>
    </row>
    <row r="7117" spans="16:21" x14ac:dyDescent="0.3">
      <c r="P7117">
        <f t="shared" si="114"/>
        <v>7113</v>
      </c>
      <c r="Q7117">
        <v>314.08333333333331</v>
      </c>
      <c r="R7117">
        <v>42.410243902609132</v>
      </c>
      <c r="S7117">
        <v>188.5</v>
      </c>
      <c r="T7117">
        <v>47.067649573392089</v>
      </c>
      <c r="U7117">
        <v>0.29704901807283079</v>
      </c>
    </row>
    <row r="7118" spans="16:21" x14ac:dyDescent="0.3">
      <c r="P7118">
        <f t="shared" si="114"/>
        <v>7114</v>
      </c>
      <c r="Q7118">
        <v>335</v>
      </c>
      <c r="R7118">
        <v>36.010099593409521</v>
      </c>
      <c r="S7118">
        <v>197.08333333333334</v>
      </c>
      <c r="T7118">
        <v>51.418882865650794</v>
      </c>
      <c r="U7118">
        <v>-2.5530757415094564E-3</v>
      </c>
    </row>
    <row r="7119" spans="16:21" x14ac:dyDescent="0.3">
      <c r="P7119">
        <f t="shared" si="114"/>
        <v>7115</v>
      </c>
      <c r="Q7119">
        <v>328.16666666666669</v>
      </c>
      <c r="R7119">
        <v>55.394179762093771</v>
      </c>
      <c r="S7119">
        <v>170.66666666666666</v>
      </c>
      <c r="T7119">
        <v>47.423303311449096</v>
      </c>
      <c r="U7119">
        <v>0.12380872511555772</v>
      </c>
    </row>
    <row r="7120" spans="16:21" x14ac:dyDescent="0.3">
      <c r="P7120">
        <f t="shared" si="114"/>
        <v>7116</v>
      </c>
      <c r="Q7120">
        <v>315</v>
      </c>
      <c r="R7120">
        <v>37.629775444453557</v>
      </c>
      <c r="S7120">
        <v>154.75</v>
      </c>
      <c r="T7120">
        <v>33.949494573825127</v>
      </c>
      <c r="U7120">
        <v>0.1044644280172702</v>
      </c>
    </row>
    <row r="7121" spans="16:21" x14ac:dyDescent="0.3">
      <c r="P7121">
        <f t="shared" si="114"/>
        <v>7117</v>
      </c>
      <c r="Q7121">
        <v>302</v>
      </c>
      <c r="R7121">
        <v>45.797975342306842</v>
      </c>
      <c r="S7121">
        <v>170.25</v>
      </c>
      <c r="T7121">
        <v>45.984434125236142</v>
      </c>
      <c r="U7121">
        <v>0.64279731350434421</v>
      </c>
    </row>
    <row r="7122" spans="16:21" x14ac:dyDescent="0.3">
      <c r="P7122">
        <f t="shared" si="114"/>
        <v>7118</v>
      </c>
      <c r="Q7122">
        <v>333.75</v>
      </c>
      <c r="R7122">
        <v>52.466656077932008</v>
      </c>
      <c r="S7122">
        <v>195.5</v>
      </c>
      <c r="T7122">
        <v>52.138800767322465</v>
      </c>
      <c r="U7122">
        <v>-7.3393955619817403E-2</v>
      </c>
    </row>
    <row r="7123" spans="16:21" x14ac:dyDescent="0.3">
      <c r="P7123">
        <f t="shared" si="114"/>
        <v>7119</v>
      </c>
      <c r="Q7123">
        <v>314.25</v>
      </c>
      <c r="R7123">
        <v>48.328657036059788</v>
      </c>
      <c r="S7123">
        <v>190.83333333333334</v>
      </c>
      <c r="T7123">
        <v>39.51025950383783</v>
      </c>
      <c r="U7123">
        <v>0.16660909428089946</v>
      </c>
    </row>
    <row r="7124" spans="16:21" x14ac:dyDescent="0.3">
      <c r="P7124">
        <f t="shared" si="114"/>
        <v>7120</v>
      </c>
      <c r="Q7124">
        <v>326.58333333333331</v>
      </c>
      <c r="R7124">
        <v>62.119325544154236</v>
      </c>
      <c r="S7124">
        <v>170.41666666666666</v>
      </c>
      <c r="T7124">
        <v>46.341535136288705</v>
      </c>
      <c r="U7124">
        <v>6.2183371175251793E-2</v>
      </c>
    </row>
    <row r="7125" spans="16:21" x14ac:dyDescent="0.3">
      <c r="P7125">
        <f t="shared" si="114"/>
        <v>7121</v>
      </c>
      <c r="Q7125">
        <v>331</v>
      </c>
      <c r="R7125">
        <v>47.426498155279475</v>
      </c>
      <c r="S7125">
        <v>183.08333333333334</v>
      </c>
      <c r="T7125">
        <v>51.498381851601273</v>
      </c>
      <c r="U7125">
        <v>0.2700412376494562</v>
      </c>
    </row>
    <row r="7126" spans="16:21" x14ac:dyDescent="0.3">
      <c r="P7126">
        <f t="shared" si="114"/>
        <v>7122</v>
      </c>
      <c r="Q7126">
        <v>302</v>
      </c>
      <c r="R7126">
        <v>33.989303130142687</v>
      </c>
      <c r="S7126">
        <v>190.16666666666666</v>
      </c>
      <c r="T7126">
        <v>51.73856190385262</v>
      </c>
      <c r="U7126">
        <v>-0.26390428848231573</v>
      </c>
    </row>
    <row r="7127" spans="16:21" x14ac:dyDescent="0.3">
      <c r="P7127">
        <f t="shared" si="114"/>
        <v>7123</v>
      </c>
      <c r="Q7127">
        <v>327</v>
      </c>
      <c r="R7127">
        <v>52.036700335611037</v>
      </c>
      <c r="S7127">
        <v>202.66666666666666</v>
      </c>
      <c r="T7127">
        <v>51.570487214250299</v>
      </c>
      <c r="U7127">
        <v>-0.17673280367280006</v>
      </c>
    </row>
    <row r="7128" spans="16:21" x14ac:dyDescent="0.3">
      <c r="P7128">
        <f t="shared" si="114"/>
        <v>7124</v>
      </c>
      <c r="Q7128">
        <v>323.5</v>
      </c>
      <c r="R7128">
        <v>50.794595274407975</v>
      </c>
      <c r="S7128">
        <v>189.16666666666666</v>
      </c>
      <c r="T7128">
        <v>32.296448815010727</v>
      </c>
      <c r="U7128">
        <v>-0.57926326691106755</v>
      </c>
    </row>
    <row r="7129" spans="16:21" x14ac:dyDescent="0.3">
      <c r="P7129">
        <f t="shared" si="114"/>
        <v>7125</v>
      </c>
      <c r="Q7129">
        <v>310.5</v>
      </c>
      <c r="R7129">
        <v>40.403645200087396</v>
      </c>
      <c r="S7129">
        <v>195.66666666666666</v>
      </c>
      <c r="T7129">
        <v>33.756705282286561</v>
      </c>
      <c r="U7129">
        <v>-0.39492540183409863</v>
      </c>
    </row>
    <row r="7130" spans="16:21" x14ac:dyDescent="0.3">
      <c r="P7130">
        <f t="shared" si="114"/>
        <v>7126</v>
      </c>
      <c r="Q7130">
        <v>322.75</v>
      </c>
      <c r="R7130">
        <v>55.192431958145725</v>
      </c>
      <c r="S7130">
        <v>183.91666666666666</v>
      </c>
      <c r="T7130">
        <v>37.315505754270191</v>
      </c>
      <c r="U7130">
        <v>-0.16584735318648086</v>
      </c>
    </row>
    <row r="7131" spans="16:21" x14ac:dyDescent="0.3">
      <c r="P7131">
        <f t="shared" si="114"/>
        <v>7127</v>
      </c>
      <c r="Q7131">
        <v>321.75</v>
      </c>
      <c r="R7131">
        <v>45.780355056409391</v>
      </c>
      <c r="S7131">
        <v>191.16666666666666</v>
      </c>
      <c r="T7131">
        <v>48.809152147249343</v>
      </c>
      <c r="U7131">
        <v>4.7254819508303715E-2</v>
      </c>
    </row>
    <row r="7132" spans="16:21" x14ac:dyDescent="0.3">
      <c r="P7132">
        <f t="shared" si="114"/>
        <v>7128</v>
      </c>
      <c r="Q7132">
        <v>323.75</v>
      </c>
      <c r="R7132">
        <v>44.768343117146358</v>
      </c>
      <c r="S7132">
        <v>186.91666666666666</v>
      </c>
      <c r="T7132">
        <v>34.560772122407386</v>
      </c>
      <c r="U7132">
        <v>-5.6831824071727127E-2</v>
      </c>
    </row>
    <row r="7133" spans="16:21" x14ac:dyDescent="0.3">
      <c r="P7133">
        <f t="shared" si="114"/>
        <v>7129</v>
      </c>
      <c r="Q7133">
        <v>311.33333333333331</v>
      </c>
      <c r="R7133">
        <v>51.316014394468908</v>
      </c>
      <c r="S7133">
        <v>177.83333333333334</v>
      </c>
      <c r="T7133">
        <v>43.369099458932617</v>
      </c>
      <c r="U7133">
        <v>0.40969483782248362</v>
      </c>
    </row>
    <row r="7134" spans="16:21" x14ac:dyDescent="0.3">
      <c r="P7134">
        <f t="shared" si="114"/>
        <v>7130</v>
      </c>
      <c r="Q7134">
        <v>303.41666666666669</v>
      </c>
      <c r="R7134">
        <v>42.821953446447353</v>
      </c>
      <c r="S7134">
        <v>183.83333333333334</v>
      </c>
      <c r="T7134">
        <v>40.169715714777745</v>
      </c>
      <c r="U7134">
        <v>-6.6916459956834193E-2</v>
      </c>
    </row>
    <row r="7135" spans="16:21" x14ac:dyDescent="0.3">
      <c r="P7135">
        <f t="shared" si="114"/>
        <v>7131</v>
      </c>
      <c r="Q7135">
        <v>305.33333333333331</v>
      </c>
      <c r="R7135">
        <v>48.891965008825828</v>
      </c>
      <c r="S7135">
        <v>212.91666666666666</v>
      </c>
      <c r="T7135">
        <v>27.427452515958311</v>
      </c>
      <c r="U7135">
        <v>-0.26091235764132736</v>
      </c>
    </row>
    <row r="7136" spans="16:21" x14ac:dyDescent="0.3">
      <c r="P7136">
        <f t="shared" si="114"/>
        <v>7132</v>
      </c>
      <c r="Q7136">
        <v>303.5</v>
      </c>
      <c r="R7136">
        <v>49.314390302518099</v>
      </c>
      <c r="S7136">
        <v>210.33333333333334</v>
      </c>
      <c r="T7136">
        <v>42.694119955655196</v>
      </c>
      <c r="U7136">
        <v>0.19456143830960229</v>
      </c>
    </row>
    <row r="7137" spans="16:21" x14ac:dyDescent="0.3">
      <c r="P7137">
        <f t="shared" si="114"/>
        <v>7133</v>
      </c>
      <c r="Q7137">
        <v>321.08333333333331</v>
      </c>
      <c r="R7137">
        <v>44.151512551735614</v>
      </c>
      <c r="S7137">
        <v>184.25</v>
      </c>
      <c r="T7137">
        <v>35.301622419579324</v>
      </c>
      <c r="U7137">
        <v>0.30386728558543891</v>
      </c>
    </row>
    <row r="7138" spans="16:21" x14ac:dyDescent="0.3">
      <c r="P7138">
        <f t="shared" si="114"/>
        <v>7134</v>
      </c>
      <c r="Q7138">
        <v>338.33333333333331</v>
      </c>
      <c r="R7138">
        <v>50.742367690007192</v>
      </c>
      <c r="S7138">
        <v>188.66666666666666</v>
      </c>
      <c r="T7138">
        <v>49.125689138508129</v>
      </c>
      <c r="U7138">
        <v>-0.38667227991507813</v>
      </c>
    </row>
    <row r="7139" spans="16:21" x14ac:dyDescent="0.3">
      <c r="P7139">
        <f t="shared" si="114"/>
        <v>7135</v>
      </c>
      <c r="Q7139">
        <v>320.16666666666669</v>
      </c>
      <c r="R7139">
        <v>51.85089344953623</v>
      </c>
      <c r="S7139">
        <v>182.66666666666666</v>
      </c>
      <c r="T7139">
        <v>53.450628592839756</v>
      </c>
      <c r="U7139">
        <v>-0.33819794156246596</v>
      </c>
    </row>
    <row r="7140" spans="16:21" x14ac:dyDescent="0.3">
      <c r="P7140">
        <f t="shared" si="114"/>
        <v>7136</v>
      </c>
      <c r="Q7140">
        <v>334.16666666666669</v>
      </c>
      <c r="R7140">
        <v>58.58456720973129</v>
      </c>
      <c r="S7140">
        <v>179.33333333333334</v>
      </c>
      <c r="T7140">
        <v>44.928900060051127</v>
      </c>
      <c r="U7140">
        <v>0.16803931498261407</v>
      </c>
    </row>
    <row r="7141" spans="16:21" x14ac:dyDescent="0.3">
      <c r="P7141">
        <f t="shared" si="114"/>
        <v>7137</v>
      </c>
      <c r="Q7141">
        <v>314.16666666666669</v>
      </c>
      <c r="R7141">
        <v>55.902241511952035</v>
      </c>
      <c r="S7141">
        <v>164.58333333333334</v>
      </c>
      <c r="T7141">
        <v>32.764887895243596</v>
      </c>
      <c r="U7141">
        <v>0.20318870583249579</v>
      </c>
    </row>
    <row r="7142" spans="16:21" x14ac:dyDescent="0.3">
      <c r="P7142">
        <f t="shared" si="114"/>
        <v>7138</v>
      </c>
      <c r="Q7142">
        <v>324.08333333333331</v>
      </c>
      <c r="R7142">
        <v>53.442336525767097</v>
      </c>
      <c r="S7142">
        <v>182.5</v>
      </c>
      <c r="T7142">
        <v>36.530186770047393</v>
      </c>
      <c r="U7142">
        <v>-0.46233164974901136</v>
      </c>
    </row>
    <row r="7143" spans="16:21" x14ac:dyDescent="0.3">
      <c r="P7143">
        <f t="shared" si="114"/>
        <v>7139</v>
      </c>
      <c r="Q7143">
        <v>324.75</v>
      </c>
      <c r="R7143">
        <v>44.676870159767539</v>
      </c>
      <c r="S7143">
        <v>195.83333333333334</v>
      </c>
      <c r="T7143">
        <v>50.012422699189706</v>
      </c>
      <c r="U7143">
        <v>-0.37006094960190544</v>
      </c>
    </row>
    <row r="7144" spans="16:21" x14ac:dyDescent="0.3">
      <c r="P7144">
        <f t="shared" si="114"/>
        <v>7140</v>
      </c>
      <c r="Q7144">
        <v>315.16666666666669</v>
      </c>
      <c r="R7144">
        <v>49.631063098048095</v>
      </c>
      <c r="S7144">
        <v>160</v>
      </c>
      <c r="T7144">
        <v>46.279781566232373</v>
      </c>
      <c r="U7144">
        <v>0.41324207371239569</v>
      </c>
    </row>
    <row r="7145" spans="16:21" x14ac:dyDescent="0.3">
      <c r="P7145">
        <f t="shared" si="114"/>
        <v>7141</v>
      </c>
      <c r="Q7145">
        <v>346.5</v>
      </c>
      <c r="R7145">
        <v>34.070781937287286</v>
      </c>
      <c r="S7145">
        <v>184.41666666666666</v>
      </c>
      <c r="T7145">
        <v>42.821953446447289</v>
      </c>
      <c r="U7145">
        <v>0.4953967816406033</v>
      </c>
    </row>
    <row r="7146" spans="16:21" x14ac:dyDescent="0.3">
      <c r="P7146">
        <f t="shared" si="114"/>
        <v>7142</v>
      </c>
      <c r="Q7146">
        <v>329</v>
      </c>
      <c r="R7146">
        <v>35.092086650048977</v>
      </c>
      <c r="S7146">
        <v>187.33333333333334</v>
      </c>
      <c r="T7146">
        <v>39.143868284093053</v>
      </c>
      <c r="U7146">
        <v>0.47915160429800274</v>
      </c>
    </row>
    <row r="7147" spans="16:21" x14ac:dyDescent="0.3">
      <c r="P7147">
        <f t="shared" si="114"/>
        <v>7143</v>
      </c>
      <c r="Q7147">
        <v>307.66666666666669</v>
      </c>
      <c r="R7147">
        <v>47.200410886758121</v>
      </c>
      <c r="S7147">
        <v>172.66666666666666</v>
      </c>
      <c r="T7147">
        <v>37.943338937117431</v>
      </c>
      <c r="U7147">
        <v>-0.17011539444508478</v>
      </c>
    </row>
    <row r="7148" spans="16:21" x14ac:dyDescent="0.3">
      <c r="P7148">
        <f t="shared" si="114"/>
        <v>7144</v>
      </c>
      <c r="Q7148">
        <v>312.83333333333331</v>
      </c>
      <c r="R7148">
        <v>50.463007753354923</v>
      </c>
      <c r="S7148">
        <v>189.08333333333334</v>
      </c>
      <c r="T7148">
        <v>48.430753440225153</v>
      </c>
      <c r="U7148">
        <v>-4.6676577438991694E-2</v>
      </c>
    </row>
    <row r="7149" spans="16:21" x14ac:dyDescent="0.3">
      <c r="P7149">
        <f t="shared" si="114"/>
        <v>7145</v>
      </c>
      <c r="Q7149">
        <v>320.91666666666669</v>
      </c>
      <c r="R7149">
        <v>48.479533326086781</v>
      </c>
      <c r="S7149">
        <v>183.83333333333334</v>
      </c>
      <c r="T7149">
        <v>52.659857634260725</v>
      </c>
      <c r="U7149">
        <v>-0.12011769885062379</v>
      </c>
    </row>
    <row r="7150" spans="16:21" x14ac:dyDescent="0.3">
      <c r="P7150">
        <f t="shared" si="114"/>
        <v>7146</v>
      </c>
      <c r="Q7150">
        <v>331.16666666666669</v>
      </c>
      <c r="R7150">
        <v>43.400530648899533</v>
      </c>
      <c r="S7150">
        <v>197.66666666666666</v>
      </c>
      <c r="T7150">
        <v>43.340791898905636</v>
      </c>
      <c r="U7150">
        <v>5.0440251800144616E-2</v>
      </c>
    </row>
    <row r="7151" spans="16:21" x14ac:dyDescent="0.3">
      <c r="P7151">
        <f t="shared" si="114"/>
        <v>7147</v>
      </c>
      <c r="Q7151">
        <v>347.5</v>
      </c>
      <c r="R7151">
        <v>31.187118552959706</v>
      </c>
      <c r="S7151">
        <v>175.58333333333334</v>
      </c>
      <c r="T7151">
        <v>39.3710976902262</v>
      </c>
      <c r="U7151">
        <v>-0.13663708549837569</v>
      </c>
    </row>
    <row r="7152" spans="16:21" x14ac:dyDescent="0.3">
      <c r="P7152">
        <f t="shared" si="114"/>
        <v>7148</v>
      </c>
      <c r="Q7152">
        <v>293.08333333333331</v>
      </c>
      <c r="R7152">
        <v>40.531600092527839</v>
      </c>
      <c r="S7152">
        <v>180.58333333333334</v>
      </c>
      <c r="T7152">
        <v>44.391764865555743</v>
      </c>
      <c r="U7152">
        <v>-1.8824982372934444E-2</v>
      </c>
    </row>
    <row r="7153" spans="16:21" x14ac:dyDescent="0.3">
      <c r="P7153">
        <f t="shared" si="114"/>
        <v>7149</v>
      </c>
      <c r="Q7153">
        <v>327.58333333333331</v>
      </c>
      <c r="R7153">
        <v>39.060462068051677</v>
      </c>
      <c r="S7153">
        <v>175</v>
      </c>
      <c r="T7153">
        <v>49.239673582848361</v>
      </c>
      <c r="U7153">
        <v>-8.6592492848680078E-2</v>
      </c>
    </row>
    <row r="7154" spans="16:21" x14ac:dyDescent="0.3">
      <c r="P7154">
        <f t="shared" si="114"/>
        <v>7150</v>
      </c>
      <c r="Q7154">
        <v>341.16666666666669</v>
      </c>
      <c r="R7154">
        <v>44.861064984183763</v>
      </c>
      <c r="S7154">
        <v>181.83333333333334</v>
      </c>
      <c r="T7154">
        <v>40.894172363960799</v>
      </c>
      <c r="U7154">
        <v>-0.29150805027034599</v>
      </c>
    </row>
    <row r="7155" spans="16:21" x14ac:dyDescent="0.3">
      <c r="P7155">
        <f t="shared" si="114"/>
        <v>7151</v>
      </c>
      <c r="Q7155">
        <v>311.83333333333331</v>
      </c>
      <c r="R7155">
        <v>43.123149938357557</v>
      </c>
      <c r="S7155">
        <v>182.25</v>
      </c>
      <c r="T7155">
        <v>50.056558919976624</v>
      </c>
      <c r="U7155">
        <v>0.2636182610681797</v>
      </c>
    </row>
    <row r="7156" spans="16:21" x14ac:dyDescent="0.3">
      <c r="P7156">
        <f t="shared" si="114"/>
        <v>7152</v>
      </c>
      <c r="Q7156">
        <v>306.16666666666669</v>
      </c>
      <c r="R7156">
        <v>46.944519155998243</v>
      </c>
      <c r="S7156">
        <v>201.25</v>
      </c>
      <c r="T7156">
        <v>47.020546766087463</v>
      </c>
      <c r="U7156">
        <v>0.56577330260019998</v>
      </c>
    </row>
    <row r="7157" spans="16:21" x14ac:dyDescent="0.3">
      <c r="P7157">
        <f t="shared" si="114"/>
        <v>7153</v>
      </c>
      <c r="Q7157">
        <v>312.66666666666669</v>
      </c>
      <c r="R7157">
        <v>56.266142464885533</v>
      </c>
      <c r="S7157">
        <v>200.25</v>
      </c>
      <c r="T7157">
        <v>37.033461527749104</v>
      </c>
      <c r="U7157">
        <v>-0.34374545627853154</v>
      </c>
    </row>
    <row r="7158" spans="16:21" x14ac:dyDescent="0.3">
      <c r="P7158">
        <f t="shared" si="114"/>
        <v>7154</v>
      </c>
      <c r="Q7158">
        <v>330.66666666666669</v>
      </c>
      <c r="R7158">
        <v>44.559119734518525</v>
      </c>
      <c r="S7158">
        <v>164.41666666666666</v>
      </c>
      <c r="T7158">
        <v>44.985772161536794</v>
      </c>
      <c r="U7158">
        <v>5.8851655180621493E-2</v>
      </c>
    </row>
    <row r="7159" spans="16:21" x14ac:dyDescent="0.3">
      <c r="P7159">
        <f t="shared" si="114"/>
        <v>7155</v>
      </c>
      <c r="Q7159">
        <v>324.41666666666669</v>
      </c>
      <c r="R7159">
        <v>51.094312676449569</v>
      </c>
      <c r="S7159">
        <v>196.58333333333334</v>
      </c>
      <c r="T7159">
        <v>45.169294343781303</v>
      </c>
      <c r="U7159">
        <v>9.0955937425381994E-2</v>
      </c>
    </row>
    <row r="7160" spans="16:21" x14ac:dyDescent="0.3">
      <c r="P7160">
        <f t="shared" si="114"/>
        <v>7156</v>
      </c>
      <c r="Q7160">
        <v>321.83333333333331</v>
      </c>
      <c r="R7160">
        <v>42.458179067135895</v>
      </c>
      <c r="S7160">
        <v>166</v>
      </c>
      <c r="T7160">
        <v>36.991399491822911</v>
      </c>
      <c r="U7160">
        <v>0.14852577948306106</v>
      </c>
    </row>
    <row r="7161" spans="16:21" x14ac:dyDescent="0.3">
      <c r="P7161">
        <f t="shared" si="114"/>
        <v>7157</v>
      </c>
      <c r="Q7161">
        <v>315.08333333333331</v>
      </c>
      <c r="R7161">
        <v>46.016713037633245</v>
      </c>
      <c r="S7161">
        <v>172.16666666666666</v>
      </c>
      <c r="T7161">
        <v>34.813355152436813</v>
      </c>
      <c r="U7161">
        <v>-4.3137469196736236E-2</v>
      </c>
    </row>
    <row r="7162" spans="16:21" x14ac:dyDescent="0.3">
      <c r="P7162">
        <f t="shared" si="114"/>
        <v>7158</v>
      </c>
      <c r="Q7162">
        <v>299.08333333333331</v>
      </c>
      <c r="R7162">
        <v>48.374407834446309</v>
      </c>
      <c r="S7162">
        <v>181.83333333333334</v>
      </c>
      <c r="T7162">
        <v>56.237860642959838</v>
      </c>
      <c r="U7162">
        <v>0.10299567333713514</v>
      </c>
    </row>
    <row r="7163" spans="16:21" x14ac:dyDescent="0.3">
      <c r="P7163">
        <f t="shared" si="114"/>
        <v>7159</v>
      </c>
      <c r="Q7163">
        <v>324.83333333333331</v>
      </c>
      <c r="R7163">
        <v>57.186828320281414</v>
      </c>
      <c r="S7163">
        <v>196.08333333333334</v>
      </c>
      <c r="T7163">
        <v>50.651138968318179</v>
      </c>
      <c r="U7163">
        <v>-7.5318761497107103E-2</v>
      </c>
    </row>
    <row r="7164" spans="16:21" x14ac:dyDescent="0.3">
      <c r="P7164">
        <f t="shared" si="114"/>
        <v>7160</v>
      </c>
      <c r="Q7164">
        <v>314.16666666666669</v>
      </c>
      <c r="R7164">
        <v>49.665853155835116</v>
      </c>
      <c r="S7164">
        <v>178.83333333333334</v>
      </c>
      <c r="T7164">
        <v>45.813521889053561</v>
      </c>
      <c r="U7164">
        <v>0.11356140152348554</v>
      </c>
    </row>
    <row r="7165" spans="16:21" x14ac:dyDescent="0.3">
      <c r="P7165">
        <f t="shared" si="114"/>
        <v>7161</v>
      </c>
      <c r="Q7165">
        <v>291.66666666666669</v>
      </c>
      <c r="R7165">
        <v>39.416962968967638</v>
      </c>
      <c r="S7165">
        <v>171.08333333333334</v>
      </c>
      <c r="T7165">
        <v>38.325064984427719</v>
      </c>
      <c r="U7165">
        <v>-0.13369653584990657</v>
      </c>
    </row>
    <row r="7166" spans="16:21" x14ac:dyDescent="0.3">
      <c r="P7166">
        <f t="shared" si="114"/>
        <v>7162</v>
      </c>
      <c r="Q7166">
        <v>302.16666666666669</v>
      </c>
      <c r="R7166">
        <v>42.877909831464017</v>
      </c>
      <c r="S7166">
        <v>202.25</v>
      </c>
      <c r="T7166">
        <v>48.341822660940473</v>
      </c>
      <c r="U7166">
        <v>-0.14988535834981048</v>
      </c>
    </row>
    <row r="7167" spans="16:21" x14ac:dyDescent="0.3">
      <c r="P7167">
        <f t="shared" si="114"/>
        <v>7163</v>
      </c>
      <c r="Q7167">
        <v>313.08333333333331</v>
      </c>
      <c r="R7167">
        <v>49.610223164426998</v>
      </c>
      <c r="S7167">
        <v>162.5</v>
      </c>
      <c r="T7167">
        <v>43.118230694009448</v>
      </c>
      <c r="U7167">
        <v>0.12976964803865237</v>
      </c>
    </row>
    <row r="7168" spans="16:21" x14ac:dyDescent="0.3">
      <c r="P7168">
        <f t="shared" si="114"/>
        <v>7164</v>
      </c>
      <c r="Q7168">
        <v>292.66666666666669</v>
      </c>
      <c r="R7168">
        <v>47.557301959814396</v>
      </c>
      <c r="S7168">
        <v>182.08333333333334</v>
      </c>
      <c r="T7168">
        <v>50.323423668277691</v>
      </c>
      <c r="U7168">
        <v>5.7940826763821576E-2</v>
      </c>
    </row>
    <row r="7169" spans="16:21" x14ac:dyDescent="0.3">
      <c r="P7169">
        <f t="shared" si="114"/>
        <v>7165</v>
      </c>
      <c r="Q7169">
        <v>288.83333333333331</v>
      </c>
      <c r="R7169">
        <v>40.325568999724126</v>
      </c>
      <c r="S7169">
        <v>187.16666666666666</v>
      </c>
      <c r="T7169">
        <v>42.850338565191251</v>
      </c>
      <c r="U7169">
        <v>0.25833516549232316</v>
      </c>
    </row>
    <row r="7170" spans="16:21" x14ac:dyDescent="0.3">
      <c r="P7170">
        <f t="shared" si="114"/>
        <v>7166</v>
      </c>
      <c r="Q7170">
        <v>303.25</v>
      </c>
      <c r="R7170">
        <v>47.48037872254563</v>
      </c>
      <c r="S7170">
        <v>203.75</v>
      </c>
      <c r="T7170">
        <v>37.605911044070524</v>
      </c>
      <c r="U7170">
        <v>-0.16130820911778354</v>
      </c>
    </row>
    <row r="7171" spans="16:21" x14ac:dyDescent="0.3">
      <c r="P7171">
        <f t="shared" si="114"/>
        <v>7167</v>
      </c>
      <c r="Q7171">
        <v>305.33333333333331</v>
      </c>
      <c r="R7171">
        <v>57.525225033471379</v>
      </c>
      <c r="S7171">
        <v>183.66666666666666</v>
      </c>
      <c r="T7171">
        <v>40.824086770019271</v>
      </c>
      <c r="U7171">
        <v>-3.0026702339294303E-2</v>
      </c>
    </row>
    <row r="7172" spans="16:21" x14ac:dyDescent="0.3">
      <c r="P7172">
        <f t="shared" si="114"/>
        <v>7168</v>
      </c>
      <c r="Q7172">
        <v>325.25</v>
      </c>
      <c r="R7172">
        <v>51.702162782263144</v>
      </c>
      <c r="S7172">
        <v>191.66666666666666</v>
      </c>
      <c r="T7172">
        <v>49.885930487523858</v>
      </c>
      <c r="U7172">
        <v>0.38137110723077172</v>
      </c>
    </row>
    <row r="7173" spans="16:21" x14ac:dyDescent="0.3">
      <c r="P7173">
        <f t="shared" si="114"/>
        <v>7169</v>
      </c>
      <c r="Q7173">
        <v>321.66666666666669</v>
      </c>
      <c r="R7173">
        <v>46.955168818649625</v>
      </c>
      <c r="S7173">
        <v>195.08333333333334</v>
      </c>
      <c r="T7173">
        <v>42.491621277469285</v>
      </c>
      <c r="U7173">
        <v>-0.32640437855165061</v>
      </c>
    </row>
    <row r="7174" spans="16:21" x14ac:dyDescent="0.3">
      <c r="P7174">
        <f t="shared" ref="P7174:P7237" si="115">P7173+1</f>
        <v>7170</v>
      </c>
      <c r="Q7174">
        <v>310.25</v>
      </c>
      <c r="R7174">
        <v>58.846680604617099</v>
      </c>
      <c r="S7174">
        <v>196.58333333333334</v>
      </c>
      <c r="T7174">
        <v>50.151512862766609</v>
      </c>
      <c r="U7174">
        <v>0.64411072596461671</v>
      </c>
    </row>
    <row r="7175" spans="16:21" x14ac:dyDescent="0.3">
      <c r="P7175">
        <f t="shared" si="115"/>
        <v>7171</v>
      </c>
      <c r="Q7175">
        <v>310.25</v>
      </c>
      <c r="R7175">
        <v>48.390692192911345</v>
      </c>
      <c r="S7175">
        <v>202.75</v>
      </c>
      <c r="T7175">
        <v>39.545428422143928</v>
      </c>
      <c r="U7175">
        <v>-0.26181788325630334</v>
      </c>
    </row>
    <row r="7176" spans="16:21" x14ac:dyDescent="0.3">
      <c r="P7176">
        <f t="shared" si="115"/>
        <v>7172</v>
      </c>
      <c r="Q7176">
        <v>307.83333333333331</v>
      </c>
      <c r="R7176">
        <v>49.425487229553895</v>
      </c>
      <c r="S7176">
        <v>183.33333333333334</v>
      </c>
      <c r="T7176">
        <v>42.082890786752031</v>
      </c>
      <c r="U7176">
        <v>-0.20600556160895095</v>
      </c>
    </row>
    <row r="7177" spans="16:21" x14ac:dyDescent="0.3">
      <c r="P7177">
        <f t="shared" si="115"/>
        <v>7173</v>
      </c>
      <c r="Q7177">
        <v>317.16666666666669</v>
      </c>
      <c r="R7177">
        <v>44.59888570424841</v>
      </c>
      <c r="S7177">
        <v>184.58333333333334</v>
      </c>
      <c r="T7177">
        <v>49.718221158359206</v>
      </c>
      <c r="U7177">
        <v>-0.44258539325550045</v>
      </c>
    </row>
    <row r="7178" spans="16:21" x14ac:dyDescent="0.3">
      <c r="P7178">
        <f t="shared" si="115"/>
        <v>7174</v>
      </c>
      <c r="Q7178">
        <v>315.75</v>
      </c>
      <c r="R7178">
        <v>58.460748292414891</v>
      </c>
      <c r="S7178">
        <v>200.83333333333334</v>
      </c>
      <c r="T7178">
        <v>42.163821918652971</v>
      </c>
      <c r="U7178">
        <v>-4.9586537195223754E-2</v>
      </c>
    </row>
    <row r="7179" spans="16:21" x14ac:dyDescent="0.3">
      <c r="P7179">
        <f t="shared" si="115"/>
        <v>7175</v>
      </c>
      <c r="Q7179">
        <v>312.83333333333331</v>
      </c>
      <c r="R7179">
        <v>31.30737157845601</v>
      </c>
      <c r="S7179">
        <v>168.75</v>
      </c>
      <c r="T7179">
        <v>41.429293544982926</v>
      </c>
      <c r="U7179">
        <v>9.5426902029201163E-2</v>
      </c>
    </row>
    <row r="7180" spans="16:21" x14ac:dyDescent="0.3">
      <c r="P7180">
        <f t="shared" si="115"/>
        <v>7176</v>
      </c>
      <c r="Q7180">
        <v>305.41666666666669</v>
      </c>
      <c r="R7180">
        <v>46.552918731527988</v>
      </c>
      <c r="S7180">
        <v>183.16666666666666</v>
      </c>
      <c r="T7180">
        <v>42.699442903185819</v>
      </c>
      <c r="U7180">
        <v>0.13336766028705743</v>
      </c>
    </row>
    <row r="7181" spans="16:21" x14ac:dyDescent="0.3">
      <c r="P7181">
        <f t="shared" si="115"/>
        <v>7177</v>
      </c>
      <c r="Q7181">
        <v>331.75</v>
      </c>
      <c r="R7181">
        <v>36.947444246708542</v>
      </c>
      <c r="S7181">
        <v>162.91666666666666</v>
      </c>
      <c r="T7181">
        <v>43.735690300492664</v>
      </c>
      <c r="U7181">
        <v>8.6004939926594831E-2</v>
      </c>
    </row>
    <row r="7182" spans="16:21" x14ac:dyDescent="0.3">
      <c r="P7182">
        <f t="shared" si="115"/>
        <v>7178</v>
      </c>
      <c r="Q7182">
        <v>310.5</v>
      </c>
      <c r="R7182">
        <v>51.655326223659912</v>
      </c>
      <c r="S7182">
        <v>193.41666666666666</v>
      </c>
      <c r="T7182">
        <v>51.309149163465861</v>
      </c>
      <c r="U7182">
        <v>-0.29431336815463605</v>
      </c>
    </row>
    <row r="7183" spans="16:21" x14ac:dyDescent="0.3">
      <c r="P7183">
        <f t="shared" si="115"/>
        <v>7179</v>
      </c>
      <c r="Q7183">
        <v>297</v>
      </c>
      <c r="R7183">
        <v>48.922944979370833</v>
      </c>
      <c r="S7183">
        <v>199.66666666666666</v>
      </c>
      <c r="T7183">
        <v>44.50604317155009</v>
      </c>
      <c r="U7183">
        <v>0.33919204059376235</v>
      </c>
    </row>
    <row r="7184" spans="16:21" x14ac:dyDescent="0.3">
      <c r="P7184">
        <f t="shared" si="115"/>
        <v>7180</v>
      </c>
      <c r="Q7184">
        <v>317.5</v>
      </c>
      <c r="R7184">
        <v>34.82553921790992</v>
      </c>
      <c r="S7184">
        <v>180.66666666666666</v>
      </c>
      <c r="T7184">
        <v>50.330423355576066</v>
      </c>
      <c r="U7184">
        <v>-0.14387500064432884</v>
      </c>
    </row>
    <row r="7185" spans="16:21" x14ac:dyDescent="0.3">
      <c r="P7185">
        <f t="shared" si="115"/>
        <v>7181</v>
      </c>
      <c r="Q7185">
        <v>324.41666666666669</v>
      </c>
      <c r="R7185">
        <v>38.667483011236321</v>
      </c>
      <c r="S7185">
        <v>181.75</v>
      </c>
      <c r="T7185">
        <v>38.069613270237646</v>
      </c>
      <c r="U7185">
        <v>0.42391232028552106</v>
      </c>
    </row>
    <row r="7186" spans="16:21" x14ac:dyDescent="0.3">
      <c r="P7186">
        <f t="shared" si="115"/>
        <v>7182</v>
      </c>
      <c r="Q7186">
        <v>297.58333333333331</v>
      </c>
      <c r="R7186">
        <v>42.089640991435004</v>
      </c>
      <c r="S7186">
        <v>180.66666666666666</v>
      </c>
      <c r="T7186">
        <v>56.191771208204081</v>
      </c>
      <c r="U7186">
        <v>0.14084918718164977</v>
      </c>
    </row>
    <row r="7187" spans="16:21" x14ac:dyDescent="0.3">
      <c r="P7187">
        <f t="shared" si="115"/>
        <v>7183</v>
      </c>
      <c r="Q7187">
        <v>316.08333333333331</v>
      </c>
      <c r="R7187">
        <v>52.917531608297445</v>
      </c>
      <c r="S7187">
        <v>181.91666666666666</v>
      </c>
      <c r="T7187">
        <v>34.581809020806254</v>
      </c>
      <c r="U7187">
        <v>-4.4357898030442516E-2</v>
      </c>
    </row>
    <row r="7188" spans="16:21" x14ac:dyDescent="0.3">
      <c r="P7188">
        <f t="shared" si="115"/>
        <v>7184</v>
      </c>
      <c r="Q7188">
        <v>317.58333333333331</v>
      </c>
      <c r="R7188">
        <v>56.484041725933324</v>
      </c>
      <c r="S7188">
        <v>203.33333333333334</v>
      </c>
      <c r="T7188">
        <v>38.395864676321928</v>
      </c>
      <c r="U7188">
        <v>0.14736854260120624</v>
      </c>
    </row>
    <row r="7189" spans="16:21" x14ac:dyDescent="0.3">
      <c r="P7189">
        <f t="shared" si="115"/>
        <v>7185</v>
      </c>
      <c r="Q7189">
        <v>304.91666666666669</v>
      </c>
      <c r="R7189">
        <v>37.45411333966689</v>
      </c>
      <c r="S7189">
        <v>201.58333333333334</v>
      </c>
      <c r="T7189">
        <v>44.874488264154039</v>
      </c>
      <c r="U7189">
        <v>0.15840390069729532</v>
      </c>
    </row>
    <row r="7190" spans="16:21" x14ac:dyDescent="0.3">
      <c r="P7190">
        <f t="shared" si="115"/>
        <v>7186</v>
      </c>
      <c r="Q7190">
        <v>321.41666666666669</v>
      </c>
      <c r="R7190">
        <v>42.065875466794765</v>
      </c>
      <c r="S7190">
        <v>183.83333333333334</v>
      </c>
      <c r="T7190">
        <v>41.404508611180681</v>
      </c>
      <c r="U7190">
        <v>-0.27387639787673995</v>
      </c>
    </row>
    <row r="7191" spans="16:21" x14ac:dyDescent="0.3">
      <c r="P7191">
        <f t="shared" si="115"/>
        <v>7187</v>
      </c>
      <c r="Q7191">
        <v>309.25</v>
      </c>
      <c r="R7191">
        <v>44.364451371053214</v>
      </c>
      <c r="S7191">
        <v>163.83333333333334</v>
      </c>
      <c r="T7191">
        <v>43.036629923258594</v>
      </c>
      <c r="U7191">
        <v>7.2135089810030665E-3</v>
      </c>
    </row>
    <row r="7192" spans="16:21" x14ac:dyDescent="0.3">
      <c r="P7192">
        <f t="shared" si="115"/>
        <v>7188</v>
      </c>
      <c r="Q7192">
        <v>299.41666666666669</v>
      </c>
      <c r="R7192">
        <v>49.192494500193035</v>
      </c>
      <c r="S7192">
        <v>204.33333333333334</v>
      </c>
      <c r="T7192">
        <v>44.31977464115117</v>
      </c>
      <c r="U7192">
        <v>6.8523034984504627E-2</v>
      </c>
    </row>
    <row r="7193" spans="16:21" x14ac:dyDescent="0.3">
      <c r="P7193">
        <f t="shared" si="115"/>
        <v>7189</v>
      </c>
      <c r="Q7193">
        <v>303</v>
      </c>
      <c r="R7193">
        <v>53.619874198760563</v>
      </c>
      <c r="S7193">
        <v>165.83333333333334</v>
      </c>
      <c r="T7193">
        <v>29.701035590556721</v>
      </c>
      <c r="U7193">
        <v>0.20721278936822166</v>
      </c>
    </row>
    <row r="7194" spans="16:21" x14ac:dyDescent="0.3">
      <c r="P7194">
        <f t="shared" si="115"/>
        <v>7190</v>
      </c>
      <c r="Q7194">
        <v>331.25</v>
      </c>
      <c r="R7194">
        <v>40.899266497090139</v>
      </c>
      <c r="S7194">
        <v>198.16666666666666</v>
      </c>
      <c r="T7194">
        <v>46.192941871977375</v>
      </c>
      <c r="U7194">
        <v>-0.3954175004240757</v>
      </c>
    </row>
    <row r="7195" spans="16:21" x14ac:dyDescent="0.3">
      <c r="P7195">
        <f t="shared" si="115"/>
        <v>7191</v>
      </c>
      <c r="Q7195">
        <v>287.58333333333331</v>
      </c>
      <c r="R7195">
        <v>31.216133163749898</v>
      </c>
      <c r="S7195">
        <v>159.5</v>
      </c>
      <c r="T7195">
        <v>41.829741485302925</v>
      </c>
      <c r="U7195">
        <v>-0.1573792752274677</v>
      </c>
    </row>
    <row r="7196" spans="16:21" x14ac:dyDescent="0.3">
      <c r="P7196">
        <f t="shared" si="115"/>
        <v>7192</v>
      </c>
      <c r="Q7196">
        <v>316.91666666666669</v>
      </c>
      <c r="R7196">
        <v>40.288636641418499</v>
      </c>
      <c r="S7196">
        <v>183.91666666666666</v>
      </c>
      <c r="T7196">
        <v>50.724672736671508</v>
      </c>
      <c r="U7196">
        <v>-0.36615290869036493</v>
      </c>
    </row>
    <row r="7197" spans="16:21" x14ac:dyDescent="0.3">
      <c r="P7197">
        <f t="shared" si="115"/>
        <v>7193</v>
      </c>
      <c r="Q7197">
        <v>323.41666666666669</v>
      </c>
      <c r="R7197">
        <v>48.488908447440323</v>
      </c>
      <c r="S7197">
        <v>176.91666666666666</v>
      </c>
      <c r="T7197">
        <v>49.185101834033489</v>
      </c>
      <c r="U7197">
        <v>0.26619462830659596</v>
      </c>
    </row>
    <row r="7198" spans="16:21" x14ac:dyDescent="0.3">
      <c r="P7198">
        <f t="shared" si="115"/>
        <v>7194</v>
      </c>
      <c r="Q7198">
        <v>311</v>
      </c>
      <c r="R7198">
        <v>38.342950045371026</v>
      </c>
      <c r="S7198">
        <v>173</v>
      </c>
      <c r="T7198">
        <v>39.86340312982459</v>
      </c>
      <c r="U7198">
        <v>-0.34906919867552616</v>
      </c>
    </row>
    <row r="7199" spans="16:21" x14ac:dyDescent="0.3">
      <c r="P7199">
        <f t="shared" si="115"/>
        <v>7195</v>
      </c>
      <c r="Q7199">
        <v>329.5</v>
      </c>
      <c r="R7199">
        <v>54.877549640499204</v>
      </c>
      <c r="S7199">
        <v>194</v>
      </c>
      <c r="T7199">
        <v>47.278670955016572</v>
      </c>
      <c r="U7199">
        <v>9.6181089595787889E-2</v>
      </c>
    </row>
    <row r="7200" spans="16:21" x14ac:dyDescent="0.3">
      <c r="P7200">
        <f t="shared" si="115"/>
        <v>7196</v>
      </c>
      <c r="Q7200">
        <v>328.25</v>
      </c>
      <c r="R7200">
        <v>51.534851402627609</v>
      </c>
      <c r="S7200">
        <v>199.83333333333334</v>
      </c>
      <c r="T7200">
        <v>54.144307739651289</v>
      </c>
      <c r="U7200">
        <v>-0.70580073253101749</v>
      </c>
    </row>
    <row r="7201" spans="16:21" x14ac:dyDescent="0.3">
      <c r="P7201">
        <f t="shared" si="115"/>
        <v>7197</v>
      </c>
      <c r="Q7201">
        <v>309.91666666666669</v>
      </c>
      <c r="R7201">
        <v>33.214066935927157</v>
      </c>
      <c r="S7201">
        <v>166.83333333333334</v>
      </c>
      <c r="T7201">
        <v>55.472898105673423</v>
      </c>
      <c r="U7201">
        <v>-0.30133125120500193</v>
      </c>
    </row>
    <row r="7202" spans="16:21" x14ac:dyDescent="0.3">
      <c r="P7202">
        <f t="shared" si="115"/>
        <v>7198</v>
      </c>
      <c r="Q7202">
        <v>321.83333333333331</v>
      </c>
      <c r="R7202">
        <v>50.061477356861154</v>
      </c>
      <c r="S7202">
        <v>175.33333333333334</v>
      </c>
      <c r="T7202">
        <v>44.715938450569872</v>
      </c>
      <c r="U7202">
        <v>-3.099956009242595E-3</v>
      </c>
    </row>
    <row r="7203" spans="16:21" x14ac:dyDescent="0.3">
      <c r="P7203">
        <f t="shared" si="115"/>
        <v>7199</v>
      </c>
      <c r="Q7203">
        <v>317.91666666666669</v>
      </c>
      <c r="R7203">
        <v>39.144158587395367</v>
      </c>
      <c r="S7203">
        <v>189.41666666666666</v>
      </c>
      <c r="T7203">
        <v>54.947013043697325</v>
      </c>
      <c r="U7203">
        <v>0.17774823430471637</v>
      </c>
    </row>
    <row r="7204" spans="16:21" x14ac:dyDescent="0.3">
      <c r="P7204">
        <f t="shared" si="115"/>
        <v>7200</v>
      </c>
      <c r="Q7204">
        <v>340</v>
      </c>
      <c r="R7204">
        <v>47.713158086061064</v>
      </c>
      <c r="S7204">
        <v>166.58333333333334</v>
      </c>
      <c r="T7204">
        <v>40.799862596322427</v>
      </c>
      <c r="U7204">
        <v>-0.11240523595277041</v>
      </c>
    </row>
    <row r="7205" spans="16:21" x14ac:dyDescent="0.3">
      <c r="P7205">
        <f t="shared" si="115"/>
        <v>7201</v>
      </c>
      <c r="Q7205">
        <v>312.66666666666669</v>
      </c>
      <c r="R7205">
        <v>44.693569464914731</v>
      </c>
      <c r="S7205">
        <v>194.33333333333334</v>
      </c>
      <c r="T7205">
        <v>49.66310745839656</v>
      </c>
      <c r="U7205">
        <v>0.36678379459585209</v>
      </c>
    </row>
    <row r="7206" spans="16:21" x14ac:dyDescent="0.3">
      <c r="P7206">
        <f t="shared" si="115"/>
        <v>7202</v>
      </c>
      <c r="Q7206">
        <v>335.83333333333331</v>
      </c>
      <c r="R7206">
        <v>42.875789594284328</v>
      </c>
      <c r="S7206">
        <v>165.83333333333334</v>
      </c>
      <c r="T7206">
        <v>34.422068326566162</v>
      </c>
      <c r="U7206">
        <v>-0.35389420584674525</v>
      </c>
    </row>
    <row r="7207" spans="16:21" x14ac:dyDescent="0.3">
      <c r="P7207">
        <f t="shared" si="115"/>
        <v>7203</v>
      </c>
      <c r="Q7207">
        <v>327.41666666666669</v>
      </c>
      <c r="R7207">
        <v>54.299603771086367</v>
      </c>
      <c r="S7207">
        <v>182.41666666666666</v>
      </c>
      <c r="T7207">
        <v>43.338956511609197</v>
      </c>
      <c r="U7207">
        <v>-0.50231777888909945</v>
      </c>
    </row>
    <row r="7208" spans="16:21" x14ac:dyDescent="0.3">
      <c r="P7208">
        <f t="shared" si="115"/>
        <v>7204</v>
      </c>
      <c r="Q7208">
        <v>311.66666666666669</v>
      </c>
      <c r="R7208">
        <v>59.064422968535531</v>
      </c>
      <c r="S7208">
        <v>195.41666666666666</v>
      </c>
      <c r="T7208">
        <v>50.719295832029957</v>
      </c>
      <c r="U7208">
        <v>0.25301872470909931</v>
      </c>
    </row>
    <row r="7209" spans="16:21" x14ac:dyDescent="0.3">
      <c r="P7209">
        <f t="shared" si="115"/>
        <v>7205</v>
      </c>
      <c r="Q7209">
        <v>323.25</v>
      </c>
      <c r="R7209">
        <v>46.956701525786691</v>
      </c>
      <c r="S7209">
        <v>179.08333333333334</v>
      </c>
      <c r="T7209">
        <v>38.803604174995122</v>
      </c>
      <c r="U7209">
        <v>-0.58246073790720676</v>
      </c>
    </row>
    <row r="7210" spans="16:21" x14ac:dyDescent="0.3">
      <c r="P7210">
        <f t="shared" si="115"/>
        <v>7206</v>
      </c>
      <c r="Q7210">
        <v>307.91666666666669</v>
      </c>
      <c r="R7210">
        <v>43.943058885817578</v>
      </c>
      <c r="S7210">
        <v>196.58333333333334</v>
      </c>
      <c r="T7210">
        <v>45.336034901676861</v>
      </c>
      <c r="U7210">
        <v>-0.43046962622084117</v>
      </c>
    </row>
    <row r="7211" spans="16:21" x14ac:dyDescent="0.3">
      <c r="P7211">
        <f t="shared" si="115"/>
        <v>7207</v>
      </c>
      <c r="Q7211">
        <v>314.16666666666669</v>
      </c>
      <c r="R7211">
        <v>49.64388332428436</v>
      </c>
      <c r="S7211">
        <v>194.5</v>
      </c>
      <c r="T7211">
        <v>52.857441206599198</v>
      </c>
      <c r="U7211">
        <v>-0.32558986217382985</v>
      </c>
    </row>
    <row r="7212" spans="16:21" x14ac:dyDescent="0.3">
      <c r="P7212">
        <f t="shared" si="115"/>
        <v>7208</v>
      </c>
      <c r="Q7212">
        <v>313.5</v>
      </c>
      <c r="R7212">
        <v>42.538752385859347</v>
      </c>
      <c r="S7212">
        <v>191.58333333333334</v>
      </c>
      <c r="T7212">
        <v>42.191033802614214</v>
      </c>
      <c r="U7212">
        <v>0.19215092872049011</v>
      </c>
    </row>
    <row r="7213" spans="16:21" x14ac:dyDescent="0.3">
      <c r="P7213">
        <f t="shared" si="115"/>
        <v>7209</v>
      </c>
      <c r="Q7213">
        <v>333.33333333333331</v>
      </c>
      <c r="R7213">
        <v>45.341799565950126</v>
      </c>
      <c r="S7213">
        <v>176.66666666666666</v>
      </c>
      <c r="T7213">
        <v>50.296092986403735</v>
      </c>
      <c r="U7213">
        <v>-0.26420131177225642</v>
      </c>
    </row>
    <row r="7214" spans="16:21" x14ac:dyDescent="0.3">
      <c r="P7214">
        <f t="shared" si="115"/>
        <v>7210</v>
      </c>
      <c r="Q7214">
        <v>320.08333333333331</v>
      </c>
      <c r="R7214">
        <v>38.866808305787025</v>
      </c>
      <c r="S7214">
        <v>211.66666666666666</v>
      </c>
      <c r="T7214">
        <v>35.760143718781045</v>
      </c>
      <c r="U7214">
        <v>-0.109994025595769</v>
      </c>
    </row>
    <row r="7215" spans="16:21" x14ac:dyDescent="0.3">
      <c r="P7215">
        <f t="shared" si="115"/>
        <v>7211</v>
      </c>
      <c r="Q7215">
        <v>310</v>
      </c>
      <c r="R7215">
        <v>50.670055708026858</v>
      </c>
      <c r="S7215">
        <v>215.41666666666666</v>
      </c>
      <c r="T7215">
        <v>35.420739516260589</v>
      </c>
      <c r="U7215">
        <v>-0.27402839940431761</v>
      </c>
    </row>
    <row r="7216" spans="16:21" x14ac:dyDescent="0.3">
      <c r="P7216">
        <f t="shared" si="115"/>
        <v>7212</v>
      </c>
      <c r="Q7216">
        <v>308.66666666666669</v>
      </c>
      <c r="R7216">
        <v>46.415775792549773</v>
      </c>
      <c r="S7216">
        <v>193.25</v>
      </c>
      <c r="T7216">
        <v>41.422710064539586</v>
      </c>
      <c r="U7216">
        <v>0.42989522296184385</v>
      </c>
    </row>
    <row r="7217" spans="16:21" x14ac:dyDescent="0.3">
      <c r="P7217">
        <f t="shared" si="115"/>
        <v>7213</v>
      </c>
      <c r="Q7217">
        <v>311.83333333333331</v>
      </c>
      <c r="R7217">
        <v>51.785981489085302</v>
      </c>
      <c r="S7217">
        <v>190.25</v>
      </c>
      <c r="T7217">
        <v>39.300994667033322</v>
      </c>
      <c r="U7217">
        <v>0.5644407532193525</v>
      </c>
    </row>
    <row r="7218" spans="16:21" x14ac:dyDescent="0.3">
      <c r="P7218">
        <f t="shared" si="115"/>
        <v>7214</v>
      </c>
      <c r="Q7218">
        <v>323.08333333333331</v>
      </c>
      <c r="R7218">
        <v>53.496743033118591</v>
      </c>
      <c r="S7218">
        <v>166.58333333333334</v>
      </c>
      <c r="T7218">
        <v>42.711417109657617</v>
      </c>
      <c r="U7218">
        <v>0.67662619464554219</v>
      </c>
    </row>
    <row r="7219" spans="16:21" x14ac:dyDescent="0.3">
      <c r="P7219">
        <f t="shared" si="115"/>
        <v>7215</v>
      </c>
      <c r="Q7219">
        <v>309.41666666666669</v>
      </c>
      <c r="R7219">
        <v>44.069074568605821</v>
      </c>
      <c r="S7219">
        <v>179.91666666666666</v>
      </c>
      <c r="T7219">
        <v>44.141216223581466</v>
      </c>
      <c r="U7219">
        <v>0.23317332331060658</v>
      </c>
    </row>
    <row r="7220" spans="16:21" x14ac:dyDescent="0.3">
      <c r="P7220">
        <f t="shared" si="115"/>
        <v>7216</v>
      </c>
      <c r="Q7220">
        <v>327.25</v>
      </c>
      <c r="R7220">
        <v>55.287882940116276</v>
      </c>
      <c r="S7220">
        <v>195.91666666666666</v>
      </c>
      <c r="T7220">
        <v>48.933086656136574</v>
      </c>
      <c r="U7220">
        <v>0.54118059223234716</v>
      </c>
    </row>
    <row r="7221" spans="16:21" x14ac:dyDescent="0.3">
      <c r="P7221">
        <f t="shared" si="115"/>
        <v>7217</v>
      </c>
      <c r="Q7221">
        <v>308.08333333333331</v>
      </c>
      <c r="R7221">
        <v>38.082346980131867</v>
      </c>
      <c r="S7221">
        <v>194.41666666666666</v>
      </c>
      <c r="T7221">
        <v>45.925747053523736</v>
      </c>
      <c r="U7221">
        <v>-0.20533845239656764</v>
      </c>
    </row>
    <row r="7222" spans="16:21" x14ac:dyDescent="0.3">
      <c r="P7222">
        <f t="shared" si="115"/>
        <v>7218</v>
      </c>
      <c r="Q7222">
        <v>309.83333333333331</v>
      </c>
      <c r="R7222">
        <v>52.466150704020365</v>
      </c>
      <c r="S7222">
        <v>180.75</v>
      </c>
      <c r="T7222">
        <v>53.61330397985526</v>
      </c>
      <c r="U7222">
        <v>0.18998620294997276</v>
      </c>
    </row>
    <row r="7223" spans="16:21" x14ac:dyDescent="0.3">
      <c r="P7223">
        <f t="shared" si="115"/>
        <v>7219</v>
      </c>
      <c r="Q7223">
        <v>307.66666666666669</v>
      </c>
      <c r="R7223">
        <v>43.386913262229768</v>
      </c>
      <c r="S7223">
        <v>162.75</v>
      </c>
      <c r="T7223">
        <v>34.75923683648054</v>
      </c>
      <c r="U7223">
        <v>1.0850527043471099E-3</v>
      </c>
    </row>
    <row r="7224" spans="16:21" x14ac:dyDescent="0.3">
      <c r="P7224">
        <f t="shared" si="115"/>
        <v>7220</v>
      </c>
      <c r="Q7224">
        <v>354</v>
      </c>
      <c r="R7224">
        <v>41.03213818016755</v>
      </c>
      <c r="S7224">
        <v>190.41666666666666</v>
      </c>
      <c r="T7224">
        <v>37.950825439180548</v>
      </c>
      <c r="U7224">
        <v>0.17140283116495283</v>
      </c>
    </row>
    <row r="7225" spans="16:21" x14ac:dyDescent="0.3">
      <c r="P7225">
        <f t="shared" si="115"/>
        <v>7221</v>
      </c>
      <c r="Q7225">
        <v>320.91666666666669</v>
      </c>
      <c r="R7225">
        <v>48.962802826289142</v>
      </c>
      <c r="S7225">
        <v>185</v>
      </c>
      <c r="T7225">
        <v>33.526109228480422</v>
      </c>
      <c r="U7225">
        <v>-0.15628413668450808</v>
      </c>
    </row>
    <row r="7226" spans="16:21" x14ac:dyDescent="0.3">
      <c r="P7226">
        <f t="shared" si="115"/>
        <v>7222</v>
      </c>
      <c r="Q7226">
        <v>308.08333333333331</v>
      </c>
      <c r="R7226">
        <v>50.281857081010429</v>
      </c>
      <c r="S7226">
        <v>217.66666666666666</v>
      </c>
      <c r="T7226">
        <v>38.134530602098941</v>
      </c>
      <c r="U7226">
        <v>3.4767945373594266E-3</v>
      </c>
    </row>
    <row r="7227" spans="16:21" x14ac:dyDescent="0.3">
      <c r="P7227">
        <f t="shared" si="115"/>
        <v>7223</v>
      </c>
      <c r="Q7227">
        <v>297.41666666666669</v>
      </c>
      <c r="R7227">
        <v>52.170103478617939</v>
      </c>
      <c r="S7227">
        <v>206.83333333333334</v>
      </c>
      <c r="T7227">
        <v>41.964992625527863</v>
      </c>
      <c r="U7227">
        <v>0.49711758684404039</v>
      </c>
    </row>
    <row r="7228" spans="16:21" x14ac:dyDescent="0.3">
      <c r="P7228">
        <f t="shared" si="115"/>
        <v>7224</v>
      </c>
      <c r="Q7228">
        <v>330.91666666666669</v>
      </c>
      <c r="R7228">
        <v>54.020969553638693</v>
      </c>
      <c r="S7228">
        <v>190.5</v>
      </c>
      <c r="T7228">
        <v>54.23769236174482</v>
      </c>
      <c r="U7228">
        <v>0.42989850969203453</v>
      </c>
    </row>
    <row r="7229" spans="16:21" x14ac:dyDescent="0.3">
      <c r="P7229">
        <f t="shared" si="115"/>
        <v>7225</v>
      </c>
      <c r="Q7229">
        <v>304.75</v>
      </c>
      <c r="R7229">
        <v>47.361520629764797</v>
      </c>
      <c r="S7229">
        <v>181.58333333333334</v>
      </c>
      <c r="T7229">
        <v>34.46858473064038</v>
      </c>
      <c r="U7229">
        <v>0.13686611193060266</v>
      </c>
    </row>
    <row r="7230" spans="16:21" x14ac:dyDescent="0.3">
      <c r="P7230">
        <f t="shared" si="115"/>
        <v>7226</v>
      </c>
      <c r="Q7230">
        <v>335.75</v>
      </c>
      <c r="R7230">
        <v>44.644301275343487</v>
      </c>
      <c r="S7230">
        <v>184.5</v>
      </c>
      <c r="T7230">
        <v>40.175750261705247</v>
      </c>
      <c r="U7230">
        <v>-6.4116205820814506E-3</v>
      </c>
    </row>
    <row r="7231" spans="16:21" x14ac:dyDescent="0.3">
      <c r="P7231">
        <f t="shared" si="115"/>
        <v>7227</v>
      </c>
      <c r="Q7231">
        <v>319.75</v>
      </c>
      <c r="R7231">
        <v>50.2577447672586</v>
      </c>
      <c r="S7231">
        <v>196.25</v>
      </c>
      <c r="T7231">
        <v>46.179737784207717</v>
      </c>
      <c r="U7231">
        <v>0.14589821704753891</v>
      </c>
    </row>
    <row r="7232" spans="16:21" x14ac:dyDescent="0.3">
      <c r="P7232">
        <f t="shared" si="115"/>
        <v>7228</v>
      </c>
      <c r="Q7232">
        <v>323.91666666666669</v>
      </c>
      <c r="R7232">
        <v>55.136950707609323</v>
      </c>
      <c r="S7232">
        <v>189.91666666666666</v>
      </c>
      <c r="T7232">
        <v>37.671929104098773</v>
      </c>
      <c r="U7232">
        <v>-0.10854579012598026</v>
      </c>
    </row>
    <row r="7233" spans="16:21" x14ac:dyDescent="0.3">
      <c r="P7233">
        <f t="shared" si="115"/>
        <v>7229</v>
      </c>
      <c r="Q7233">
        <v>327.83333333333331</v>
      </c>
      <c r="R7233">
        <v>41.047275035972788</v>
      </c>
      <c r="S7233">
        <v>181.75</v>
      </c>
      <c r="T7233">
        <v>42.157982097646162</v>
      </c>
      <c r="U7233">
        <v>-5.823430086075685E-2</v>
      </c>
    </row>
    <row r="7234" spans="16:21" x14ac:dyDescent="0.3">
      <c r="P7234">
        <f t="shared" si="115"/>
        <v>7230</v>
      </c>
      <c r="Q7234">
        <v>305.25</v>
      </c>
      <c r="R7234">
        <v>39.680828895301339</v>
      </c>
      <c r="S7234">
        <v>174.66666666666666</v>
      </c>
      <c r="T7234">
        <v>41.700955588208032</v>
      </c>
      <c r="U7234">
        <v>0.50450463031218662</v>
      </c>
    </row>
    <row r="7235" spans="16:21" x14ac:dyDescent="0.3">
      <c r="P7235">
        <f t="shared" si="115"/>
        <v>7231</v>
      </c>
      <c r="Q7235">
        <v>322.33333333333331</v>
      </c>
      <c r="R7235">
        <v>56.996544286527303</v>
      </c>
      <c r="S7235">
        <v>203.83333333333334</v>
      </c>
      <c r="T7235">
        <v>39.842492924316922</v>
      </c>
      <c r="U7235">
        <v>0.61348411549077508</v>
      </c>
    </row>
    <row r="7236" spans="16:21" x14ac:dyDescent="0.3">
      <c r="P7236">
        <f t="shared" si="115"/>
        <v>7232</v>
      </c>
      <c r="Q7236">
        <v>343.66666666666669</v>
      </c>
      <c r="R7236">
        <v>47.736651315188475</v>
      </c>
      <c r="S7236">
        <v>202.5</v>
      </c>
      <c r="T7236">
        <v>44.406183025667616</v>
      </c>
      <c r="U7236">
        <v>-6.2055524548192895E-2</v>
      </c>
    </row>
    <row r="7237" spans="16:21" x14ac:dyDescent="0.3">
      <c r="P7237">
        <f t="shared" si="115"/>
        <v>7233</v>
      </c>
      <c r="Q7237">
        <v>336.25</v>
      </c>
      <c r="R7237">
        <v>64.595419201505166</v>
      </c>
      <c r="S7237">
        <v>178</v>
      </c>
      <c r="T7237">
        <v>42.108086029774718</v>
      </c>
      <c r="U7237">
        <v>1.0661805985626426E-2</v>
      </c>
    </row>
    <row r="7238" spans="16:21" x14ac:dyDescent="0.3">
      <c r="P7238">
        <f t="shared" ref="P7238:P7301" si="116">P7237+1</f>
        <v>7234</v>
      </c>
      <c r="Q7238">
        <v>302.83333333333331</v>
      </c>
      <c r="R7238">
        <v>38.884054533570747</v>
      </c>
      <c r="S7238">
        <v>193.58333333333334</v>
      </c>
      <c r="T7238">
        <v>50.372175460327924</v>
      </c>
      <c r="U7238">
        <v>0.20548065230167109</v>
      </c>
    </row>
    <row r="7239" spans="16:21" x14ac:dyDescent="0.3">
      <c r="P7239">
        <f t="shared" si="116"/>
        <v>7235</v>
      </c>
      <c r="Q7239">
        <v>331.41666666666669</v>
      </c>
      <c r="R7239">
        <v>43.101272567868619</v>
      </c>
      <c r="S7239">
        <v>187.58333333333334</v>
      </c>
      <c r="T7239">
        <v>47.471442771290199</v>
      </c>
      <c r="U7239">
        <v>-0.19669174692045191</v>
      </c>
    </row>
    <row r="7240" spans="16:21" x14ac:dyDescent="0.3">
      <c r="P7240">
        <f t="shared" si="116"/>
        <v>7236</v>
      </c>
      <c r="Q7240">
        <v>309.66666666666669</v>
      </c>
      <c r="R7240">
        <v>61.245160600407473</v>
      </c>
      <c r="S7240">
        <v>163.41666666666666</v>
      </c>
      <c r="T7240">
        <v>37.383657910748653</v>
      </c>
      <c r="U7240">
        <v>-0.12345850846064312</v>
      </c>
    </row>
    <row r="7241" spans="16:21" x14ac:dyDescent="0.3">
      <c r="P7241">
        <f t="shared" si="116"/>
        <v>7237</v>
      </c>
      <c r="Q7241">
        <v>330.91666666666669</v>
      </c>
      <c r="R7241">
        <v>46.323876296695232</v>
      </c>
      <c r="S7241">
        <v>206.58333333333334</v>
      </c>
      <c r="T7241">
        <v>33.705835300928754</v>
      </c>
      <c r="U7241">
        <v>-0.13469491091218219</v>
      </c>
    </row>
    <row r="7242" spans="16:21" x14ac:dyDescent="0.3">
      <c r="P7242">
        <f t="shared" si="116"/>
        <v>7238</v>
      </c>
      <c r="Q7242">
        <v>306.83333333333331</v>
      </c>
      <c r="R7242">
        <v>43.276769610020516</v>
      </c>
      <c r="S7242">
        <v>181.5</v>
      </c>
      <c r="T7242">
        <v>45.372198135382021</v>
      </c>
      <c r="U7242">
        <v>0.20843380183396706</v>
      </c>
    </row>
    <row r="7243" spans="16:21" x14ac:dyDescent="0.3">
      <c r="P7243">
        <f t="shared" si="116"/>
        <v>7239</v>
      </c>
      <c r="Q7243">
        <v>313.25</v>
      </c>
      <c r="R7243">
        <v>46.846218436691153</v>
      </c>
      <c r="S7243">
        <v>213.33333333333334</v>
      </c>
      <c r="T7243">
        <v>36.053831805770443</v>
      </c>
      <c r="U7243">
        <v>0.25254533506855975</v>
      </c>
    </row>
    <row r="7244" spans="16:21" x14ac:dyDescent="0.3">
      <c r="P7244">
        <f t="shared" si="116"/>
        <v>7240</v>
      </c>
      <c r="Q7244">
        <v>315.75</v>
      </c>
      <c r="R7244">
        <v>49.245442797924319</v>
      </c>
      <c r="S7244">
        <v>197.41666666666666</v>
      </c>
      <c r="T7244">
        <v>53.816959701521171</v>
      </c>
      <c r="U7244">
        <v>-7.9469646343753572E-2</v>
      </c>
    </row>
    <row r="7245" spans="16:21" x14ac:dyDescent="0.3">
      <c r="P7245">
        <f t="shared" si="116"/>
        <v>7241</v>
      </c>
      <c r="Q7245">
        <v>340.83333333333331</v>
      </c>
      <c r="R7245">
        <v>52.537144147274716</v>
      </c>
      <c r="S7245">
        <v>165.58333333333334</v>
      </c>
      <c r="T7245">
        <v>28.557623829511456</v>
      </c>
      <c r="U7245">
        <v>0.37229034442725389</v>
      </c>
    </row>
    <row r="7246" spans="16:21" x14ac:dyDescent="0.3">
      <c r="P7246">
        <f t="shared" si="116"/>
        <v>7242</v>
      </c>
      <c r="Q7246">
        <v>339.66666666666669</v>
      </c>
      <c r="R7246">
        <v>42.832301602949933</v>
      </c>
      <c r="S7246">
        <v>213.66666666666666</v>
      </c>
      <c r="T7246">
        <v>41.894528463171795</v>
      </c>
      <c r="U7246">
        <v>0.37351082698635379</v>
      </c>
    </row>
    <row r="7247" spans="16:21" x14ac:dyDescent="0.3">
      <c r="P7247">
        <f t="shared" si="116"/>
        <v>7243</v>
      </c>
      <c r="Q7247">
        <v>328.5</v>
      </c>
      <c r="R7247">
        <v>34.741905532080416</v>
      </c>
      <c r="S7247">
        <v>177</v>
      </c>
      <c r="T7247">
        <v>49.145424276047585</v>
      </c>
      <c r="U7247">
        <v>0.10552958766479043</v>
      </c>
    </row>
    <row r="7248" spans="16:21" x14ac:dyDescent="0.3">
      <c r="P7248">
        <f t="shared" si="116"/>
        <v>7244</v>
      </c>
      <c r="Q7248">
        <v>321.91666666666669</v>
      </c>
      <c r="R7248">
        <v>43.548214311231831</v>
      </c>
      <c r="S7248">
        <v>175.91666666666666</v>
      </c>
      <c r="T7248">
        <v>48.74135509985026</v>
      </c>
      <c r="U7248">
        <v>0.62221819139654067</v>
      </c>
    </row>
    <row r="7249" spans="16:21" x14ac:dyDescent="0.3">
      <c r="P7249">
        <f t="shared" si="116"/>
        <v>7245</v>
      </c>
      <c r="Q7249">
        <v>312.41666666666669</v>
      </c>
      <c r="R7249">
        <v>45.993000126172113</v>
      </c>
      <c r="S7249">
        <v>168.08333333333334</v>
      </c>
      <c r="T7249">
        <v>19.616590072196743</v>
      </c>
      <c r="U7249">
        <v>-0.58858642850504228</v>
      </c>
    </row>
    <row r="7250" spans="16:21" x14ac:dyDescent="0.3">
      <c r="P7250">
        <f t="shared" si="116"/>
        <v>7246</v>
      </c>
      <c r="Q7250">
        <v>346.33333333333331</v>
      </c>
      <c r="R7250">
        <v>27.667944475785539</v>
      </c>
      <c r="S7250">
        <v>203.16666666666666</v>
      </c>
      <c r="T7250">
        <v>39.035725672617907</v>
      </c>
      <c r="U7250">
        <v>-3.5071708302011902E-2</v>
      </c>
    </row>
    <row r="7251" spans="16:21" x14ac:dyDescent="0.3">
      <c r="P7251">
        <f t="shared" si="116"/>
        <v>7247</v>
      </c>
      <c r="Q7251">
        <v>311.33333333333331</v>
      </c>
      <c r="R7251">
        <v>46.433399682347329</v>
      </c>
      <c r="S7251">
        <v>191.83333333333334</v>
      </c>
      <c r="T7251">
        <v>35.09424540585055</v>
      </c>
      <c r="U7251">
        <v>0.38318929216924852</v>
      </c>
    </row>
    <row r="7252" spans="16:21" x14ac:dyDescent="0.3">
      <c r="P7252">
        <f t="shared" si="116"/>
        <v>7248</v>
      </c>
      <c r="Q7252">
        <v>300.41666666666669</v>
      </c>
      <c r="R7252">
        <v>47.693068551717182</v>
      </c>
      <c r="S7252">
        <v>184.25</v>
      </c>
      <c r="T7252">
        <v>52.549759968312628</v>
      </c>
      <c r="U7252">
        <v>-0.19530192739419369</v>
      </c>
    </row>
    <row r="7253" spans="16:21" x14ac:dyDescent="0.3">
      <c r="P7253">
        <f t="shared" si="116"/>
        <v>7249</v>
      </c>
      <c r="Q7253">
        <v>349.66666666666669</v>
      </c>
      <c r="R7253">
        <v>39.59874500613136</v>
      </c>
      <c r="S7253">
        <v>169.66666666666666</v>
      </c>
      <c r="T7253">
        <v>43.292521574082819</v>
      </c>
      <c r="U7253">
        <v>-0.44646838857716836</v>
      </c>
    </row>
    <row r="7254" spans="16:21" x14ac:dyDescent="0.3">
      <c r="P7254">
        <f t="shared" si="116"/>
        <v>7250</v>
      </c>
      <c r="Q7254">
        <v>326.75</v>
      </c>
      <c r="R7254">
        <v>49.965670032715281</v>
      </c>
      <c r="S7254">
        <v>174.41666666666666</v>
      </c>
      <c r="T7254">
        <v>45.755195101626221</v>
      </c>
      <c r="U7254">
        <v>0.28921692433462409</v>
      </c>
    </row>
    <row r="7255" spans="16:21" x14ac:dyDescent="0.3">
      <c r="P7255">
        <f t="shared" si="116"/>
        <v>7251</v>
      </c>
      <c r="Q7255">
        <v>315</v>
      </c>
      <c r="R7255">
        <v>45.847573545390603</v>
      </c>
      <c r="S7255">
        <v>205.58333333333334</v>
      </c>
      <c r="T7255">
        <v>45.585999312654486</v>
      </c>
      <c r="U7255">
        <v>-0.35502265689280582</v>
      </c>
    </row>
    <row r="7256" spans="16:21" x14ac:dyDescent="0.3">
      <c r="P7256">
        <f t="shared" si="116"/>
        <v>7252</v>
      </c>
      <c r="Q7256">
        <v>337.41666666666669</v>
      </c>
      <c r="R7256">
        <v>41.75786988065488</v>
      </c>
      <c r="S7256">
        <v>190.16666666666666</v>
      </c>
      <c r="T7256">
        <v>43.203184506644341</v>
      </c>
      <c r="U7256">
        <v>0.58096656041840256</v>
      </c>
    </row>
    <row r="7257" spans="16:21" x14ac:dyDescent="0.3">
      <c r="P7257">
        <f t="shared" si="116"/>
        <v>7253</v>
      </c>
      <c r="Q7257">
        <v>328.41666666666669</v>
      </c>
      <c r="R7257">
        <v>38.246707127027456</v>
      </c>
      <c r="S7257">
        <v>192.58333333333334</v>
      </c>
      <c r="T7257">
        <v>46.068049139454054</v>
      </c>
      <c r="U7257">
        <v>0.10593025570609252</v>
      </c>
    </row>
    <row r="7258" spans="16:21" x14ac:dyDescent="0.3">
      <c r="P7258">
        <f t="shared" si="116"/>
        <v>7254</v>
      </c>
      <c r="Q7258">
        <v>318.33333333333331</v>
      </c>
      <c r="R7258">
        <v>52.432351798784708</v>
      </c>
      <c r="S7258">
        <v>200.66666666666666</v>
      </c>
      <c r="T7258">
        <v>44.77079675887223</v>
      </c>
      <c r="U7258">
        <v>-0.19838519133215426</v>
      </c>
    </row>
    <row r="7259" spans="16:21" x14ac:dyDescent="0.3">
      <c r="P7259">
        <f t="shared" si="116"/>
        <v>7255</v>
      </c>
      <c r="Q7259">
        <v>295.66666666666669</v>
      </c>
      <c r="R7259">
        <v>52.473947359762811</v>
      </c>
      <c r="S7259">
        <v>179.33333333333334</v>
      </c>
      <c r="T7259">
        <v>37.635412079904796</v>
      </c>
      <c r="U7259">
        <v>0.28822638104932385</v>
      </c>
    </row>
    <row r="7260" spans="16:21" x14ac:dyDescent="0.3">
      <c r="P7260">
        <f t="shared" si="116"/>
        <v>7256</v>
      </c>
      <c r="Q7260">
        <v>326.25</v>
      </c>
      <c r="R7260">
        <v>46.309482633885921</v>
      </c>
      <c r="S7260">
        <v>183.33333333333334</v>
      </c>
      <c r="T7260">
        <v>37.458664086583717</v>
      </c>
      <c r="U7260">
        <v>-0.35133313142250328</v>
      </c>
    </row>
    <row r="7261" spans="16:21" x14ac:dyDescent="0.3">
      <c r="P7261">
        <f t="shared" si="116"/>
        <v>7257</v>
      </c>
      <c r="Q7261">
        <v>294</v>
      </c>
      <c r="R7261">
        <v>38.338207858716892</v>
      </c>
      <c r="S7261">
        <v>184.83333333333334</v>
      </c>
      <c r="T7261">
        <v>38.018735413270178</v>
      </c>
      <c r="U7261">
        <v>0.12798385765763257</v>
      </c>
    </row>
    <row r="7262" spans="16:21" x14ac:dyDescent="0.3">
      <c r="P7262">
        <f t="shared" si="116"/>
        <v>7258</v>
      </c>
      <c r="Q7262">
        <v>308.75</v>
      </c>
      <c r="R7262">
        <v>44.002324318773724</v>
      </c>
      <c r="S7262">
        <v>184.41666666666666</v>
      </c>
      <c r="T7262">
        <v>44.118555843284028</v>
      </c>
      <c r="U7262">
        <v>6.4635061292486126E-2</v>
      </c>
    </row>
    <row r="7263" spans="16:21" x14ac:dyDescent="0.3">
      <c r="P7263">
        <f t="shared" si="116"/>
        <v>7259</v>
      </c>
      <c r="Q7263">
        <v>328.25</v>
      </c>
      <c r="R7263">
        <v>40.305932340267006</v>
      </c>
      <c r="S7263">
        <v>197.25</v>
      </c>
      <c r="T7263">
        <v>45.686928705543934</v>
      </c>
      <c r="U7263">
        <v>2.124062338765614E-2</v>
      </c>
    </row>
    <row r="7264" spans="16:21" x14ac:dyDescent="0.3">
      <c r="P7264">
        <f t="shared" si="116"/>
        <v>7260</v>
      </c>
      <c r="Q7264">
        <v>322.58333333333331</v>
      </c>
      <c r="R7264">
        <v>48.524517389447517</v>
      </c>
      <c r="S7264">
        <v>166.58333333333334</v>
      </c>
      <c r="T7264">
        <v>46.6212170453312</v>
      </c>
      <c r="U7264">
        <v>0.29161819634394226</v>
      </c>
    </row>
    <row r="7265" spans="16:21" x14ac:dyDescent="0.3">
      <c r="P7265">
        <f t="shared" si="116"/>
        <v>7261</v>
      </c>
      <c r="Q7265">
        <v>343.16666666666669</v>
      </c>
      <c r="R7265">
        <v>42.667495257105948</v>
      </c>
      <c r="S7265">
        <v>175.5</v>
      </c>
      <c r="T7265">
        <v>47.371836665796579</v>
      </c>
      <c r="U7265">
        <v>-0.41720613177277016</v>
      </c>
    </row>
    <row r="7266" spans="16:21" x14ac:dyDescent="0.3">
      <c r="P7266">
        <f t="shared" si="116"/>
        <v>7262</v>
      </c>
      <c r="Q7266">
        <v>314</v>
      </c>
      <c r="R7266">
        <v>38.933509754685382</v>
      </c>
      <c r="S7266">
        <v>158.41666666666666</v>
      </c>
      <c r="T7266">
        <v>50.96783002021666</v>
      </c>
      <c r="U7266">
        <v>-0.27762606612849694</v>
      </c>
    </row>
    <row r="7267" spans="16:21" x14ac:dyDescent="0.3">
      <c r="P7267">
        <f t="shared" si="116"/>
        <v>7263</v>
      </c>
      <c r="Q7267">
        <v>330.33333333333331</v>
      </c>
      <c r="R7267">
        <v>52.764198146665827</v>
      </c>
      <c r="S7267">
        <v>197.25</v>
      </c>
      <c r="T7267">
        <v>35.412183316942311</v>
      </c>
      <c r="U7267">
        <v>0.36563204662748411</v>
      </c>
    </row>
    <row r="7268" spans="16:21" x14ac:dyDescent="0.3">
      <c r="P7268">
        <f t="shared" si="116"/>
        <v>7264</v>
      </c>
      <c r="Q7268">
        <v>319.66666666666669</v>
      </c>
      <c r="R7268">
        <v>54.185427986319468</v>
      </c>
      <c r="S7268">
        <v>189.16666666666666</v>
      </c>
      <c r="T7268">
        <v>47.604112376469295</v>
      </c>
      <c r="U7268">
        <v>3.2482856684879172E-2</v>
      </c>
    </row>
    <row r="7269" spans="16:21" x14ac:dyDescent="0.3">
      <c r="P7269">
        <f t="shared" si="116"/>
        <v>7265</v>
      </c>
      <c r="Q7269">
        <v>340.33333333333331</v>
      </c>
      <c r="R7269">
        <v>52.565687621789202</v>
      </c>
      <c r="S7269">
        <v>165.58333333333334</v>
      </c>
      <c r="T7269">
        <v>56.889779132081109</v>
      </c>
      <c r="U7269">
        <v>-0.24384692395359348</v>
      </c>
    </row>
    <row r="7270" spans="16:21" x14ac:dyDescent="0.3">
      <c r="P7270">
        <f t="shared" si="116"/>
        <v>7266</v>
      </c>
      <c r="Q7270">
        <v>295.66666666666669</v>
      </c>
      <c r="R7270">
        <v>49.889575032963592</v>
      </c>
      <c r="S7270">
        <v>178.25</v>
      </c>
      <c r="T7270">
        <v>52.589534043468106</v>
      </c>
      <c r="U7270">
        <v>0.70498069988855994</v>
      </c>
    </row>
    <row r="7271" spans="16:21" x14ac:dyDescent="0.3">
      <c r="P7271">
        <f t="shared" si="116"/>
        <v>7267</v>
      </c>
      <c r="Q7271">
        <v>314.58333333333331</v>
      </c>
      <c r="R7271">
        <v>46.829397009169689</v>
      </c>
      <c r="S7271">
        <v>167.83333333333334</v>
      </c>
      <c r="T7271">
        <v>41.691144325282281</v>
      </c>
      <c r="U7271">
        <v>-0.25520638118270728</v>
      </c>
    </row>
    <row r="7272" spans="16:21" x14ac:dyDescent="0.3">
      <c r="P7272">
        <f t="shared" si="116"/>
        <v>7268</v>
      </c>
      <c r="Q7272">
        <v>342.33333333333331</v>
      </c>
      <c r="R7272">
        <v>46.803910740514702</v>
      </c>
      <c r="S7272">
        <v>186.91666666666666</v>
      </c>
      <c r="T7272">
        <v>46.566586408034802</v>
      </c>
      <c r="U7272">
        <v>-4.7286388578421081E-2</v>
      </c>
    </row>
    <row r="7273" spans="16:21" x14ac:dyDescent="0.3">
      <c r="P7273">
        <f t="shared" si="116"/>
        <v>7269</v>
      </c>
      <c r="Q7273">
        <v>334.66666666666669</v>
      </c>
      <c r="R7273">
        <v>44.485612246766976</v>
      </c>
      <c r="S7273">
        <v>191.41666666666666</v>
      </c>
      <c r="T7273">
        <v>45.042320167378229</v>
      </c>
      <c r="U7273">
        <v>0.3442056481594023</v>
      </c>
    </row>
    <row r="7274" spans="16:21" x14ac:dyDescent="0.3">
      <c r="P7274">
        <f t="shared" si="116"/>
        <v>7270</v>
      </c>
      <c r="Q7274">
        <v>320.75</v>
      </c>
      <c r="R7274">
        <v>55.429111156831333</v>
      </c>
      <c r="S7274">
        <v>183.91666666666666</v>
      </c>
      <c r="T7274">
        <v>44.775111457824508</v>
      </c>
      <c r="U7274">
        <v>-0.61542384448230014</v>
      </c>
    </row>
    <row r="7275" spans="16:21" x14ac:dyDescent="0.3">
      <c r="P7275">
        <f t="shared" si="116"/>
        <v>7271</v>
      </c>
      <c r="Q7275">
        <v>325.41666666666669</v>
      </c>
      <c r="R7275">
        <v>35.566731987103218</v>
      </c>
      <c r="S7275">
        <v>180.75</v>
      </c>
      <c r="T7275">
        <v>40.725522486742655</v>
      </c>
      <c r="U7275">
        <v>-0.10824873786527264</v>
      </c>
    </row>
    <row r="7276" spans="16:21" x14ac:dyDescent="0.3">
      <c r="P7276">
        <f t="shared" si="116"/>
        <v>7272</v>
      </c>
      <c r="Q7276">
        <v>319.33333333333331</v>
      </c>
      <c r="R7276">
        <v>52.369896511317144</v>
      </c>
      <c r="S7276">
        <v>170</v>
      </c>
      <c r="T7276">
        <v>38.369021595315907</v>
      </c>
      <c r="U7276">
        <v>-1.4884723522241674E-2</v>
      </c>
    </row>
    <row r="7277" spans="16:21" x14ac:dyDescent="0.3">
      <c r="P7277">
        <f t="shared" si="116"/>
        <v>7273</v>
      </c>
      <c r="Q7277">
        <v>310.58333333333331</v>
      </c>
      <c r="R7277">
        <v>38.782513241580155</v>
      </c>
      <c r="S7277">
        <v>177.41666666666666</v>
      </c>
      <c r="T7277">
        <v>48.014123553451043</v>
      </c>
      <c r="U7277">
        <v>6.7522841133665745E-2</v>
      </c>
    </row>
    <row r="7278" spans="16:21" x14ac:dyDescent="0.3">
      <c r="P7278">
        <f t="shared" si="116"/>
        <v>7274</v>
      </c>
      <c r="Q7278">
        <v>332.91666666666669</v>
      </c>
      <c r="R7278">
        <v>39.278627853587416</v>
      </c>
      <c r="S7278">
        <v>184.58333333333334</v>
      </c>
      <c r="T7278">
        <v>40.279609850356934</v>
      </c>
      <c r="U7278">
        <v>-9.207488922642719E-2</v>
      </c>
    </row>
    <row r="7279" spans="16:21" x14ac:dyDescent="0.3">
      <c r="P7279">
        <f t="shared" si="116"/>
        <v>7275</v>
      </c>
      <c r="Q7279">
        <v>309.91666666666669</v>
      </c>
      <c r="R7279">
        <v>50.124315154393649</v>
      </c>
      <c r="S7279">
        <v>182.41666666666666</v>
      </c>
      <c r="T7279">
        <v>46.219748501210532</v>
      </c>
      <c r="U7279">
        <v>-0.1975188497760588</v>
      </c>
    </row>
    <row r="7280" spans="16:21" x14ac:dyDescent="0.3">
      <c r="P7280">
        <f t="shared" si="116"/>
        <v>7276</v>
      </c>
      <c r="Q7280">
        <v>334</v>
      </c>
      <c r="R7280">
        <v>48.609763329079179</v>
      </c>
      <c r="S7280">
        <v>194.83333333333334</v>
      </c>
      <c r="T7280">
        <v>49.770077416662794</v>
      </c>
      <c r="U7280">
        <v>0.27911770596256535</v>
      </c>
    </row>
    <row r="7281" spans="16:21" x14ac:dyDescent="0.3">
      <c r="P7281">
        <f t="shared" si="116"/>
        <v>7277</v>
      </c>
      <c r="Q7281">
        <v>330.16666666666669</v>
      </c>
      <c r="R7281">
        <v>50.669756684083744</v>
      </c>
      <c r="S7281">
        <v>206.75</v>
      </c>
      <c r="T7281">
        <v>31.470404567408465</v>
      </c>
      <c r="U7281">
        <v>-0.29112500315756351</v>
      </c>
    </row>
    <row r="7282" spans="16:21" x14ac:dyDescent="0.3">
      <c r="P7282">
        <f t="shared" si="116"/>
        <v>7278</v>
      </c>
      <c r="Q7282">
        <v>336.16666666666669</v>
      </c>
      <c r="R7282">
        <v>44.59888570424841</v>
      </c>
      <c r="S7282">
        <v>206.33333333333334</v>
      </c>
      <c r="T7282">
        <v>41.976905627506753</v>
      </c>
      <c r="U7282">
        <v>-0.37656159104916143</v>
      </c>
    </row>
    <row r="7283" spans="16:21" x14ac:dyDescent="0.3">
      <c r="P7283">
        <f t="shared" si="116"/>
        <v>7279</v>
      </c>
      <c r="Q7283">
        <v>308.33333333333331</v>
      </c>
      <c r="R7283">
        <v>32.182246187874611</v>
      </c>
      <c r="S7283">
        <v>179.5</v>
      </c>
      <c r="T7283">
        <v>45.965402008664974</v>
      </c>
      <c r="U7283">
        <v>-0.3963257373014602</v>
      </c>
    </row>
    <row r="7284" spans="16:21" x14ac:dyDescent="0.3">
      <c r="P7284">
        <f t="shared" si="116"/>
        <v>7280</v>
      </c>
      <c r="Q7284">
        <v>306.91666666666669</v>
      </c>
      <c r="R7284">
        <v>34.963509115890766</v>
      </c>
      <c r="S7284">
        <v>168.83333333333334</v>
      </c>
      <c r="T7284">
        <v>47.261041679231553</v>
      </c>
      <c r="U7284">
        <v>0.66326372617418683</v>
      </c>
    </row>
    <row r="7285" spans="16:21" x14ac:dyDescent="0.3">
      <c r="P7285">
        <f t="shared" si="116"/>
        <v>7281</v>
      </c>
      <c r="Q7285">
        <v>293.66666666666669</v>
      </c>
      <c r="R7285">
        <v>49.288267704732021</v>
      </c>
      <c r="S7285">
        <v>183.16666666666666</v>
      </c>
      <c r="T7285">
        <v>51.295637477688352</v>
      </c>
      <c r="U7285">
        <v>-0.61437311613140799</v>
      </c>
    </row>
    <row r="7286" spans="16:21" x14ac:dyDescent="0.3">
      <c r="P7286">
        <f t="shared" si="116"/>
        <v>7282</v>
      </c>
      <c r="Q7286">
        <v>329.75</v>
      </c>
      <c r="R7286">
        <v>50.528344880508769</v>
      </c>
      <c r="S7286">
        <v>193.83333333333334</v>
      </c>
      <c r="T7286">
        <v>54.437342352692461</v>
      </c>
      <c r="U7286">
        <v>-0.4565071863480416</v>
      </c>
    </row>
    <row r="7287" spans="16:21" x14ac:dyDescent="0.3">
      <c r="P7287">
        <f t="shared" si="116"/>
        <v>7283</v>
      </c>
      <c r="Q7287">
        <v>349</v>
      </c>
      <c r="R7287">
        <v>45.449272421419067</v>
      </c>
      <c r="S7287">
        <v>178</v>
      </c>
      <c r="T7287">
        <v>49.559881135670793</v>
      </c>
      <c r="U7287">
        <v>0.22948641362642153</v>
      </c>
    </row>
    <row r="7288" spans="16:21" x14ac:dyDescent="0.3">
      <c r="P7288">
        <f t="shared" si="116"/>
        <v>7284</v>
      </c>
      <c r="Q7288">
        <v>302.83333333333331</v>
      </c>
      <c r="R7288">
        <v>54.668976300064159</v>
      </c>
      <c r="S7288">
        <v>183.16666666666666</v>
      </c>
      <c r="T7288">
        <v>41.886932944716222</v>
      </c>
      <c r="U7288">
        <v>-5.4335729481099306E-2</v>
      </c>
    </row>
    <row r="7289" spans="16:21" x14ac:dyDescent="0.3">
      <c r="P7289">
        <f t="shared" si="116"/>
        <v>7285</v>
      </c>
      <c r="Q7289">
        <v>285.5</v>
      </c>
      <c r="R7289">
        <v>30.155656788795635</v>
      </c>
      <c r="S7289">
        <v>190.91666666666666</v>
      </c>
      <c r="T7289">
        <v>33.432315160181453</v>
      </c>
      <c r="U7289">
        <v>5.3336783255047565E-2</v>
      </c>
    </row>
    <row r="7290" spans="16:21" x14ac:dyDescent="0.3">
      <c r="P7290">
        <f t="shared" si="116"/>
        <v>7286</v>
      </c>
      <c r="Q7290">
        <v>309.83333333333331</v>
      </c>
      <c r="R7290">
        <v>48.06214411540234</v>
      </c>
      <c r="S7290">
        <v>187.91666666666666</v>
      </c>
      <c r="T7290">
        <v>38.087121023763267</v>
      </c>
      <c r="U7290">
        <v>-3.6956960045289616E-2</v>
      </c>
    </row>
    <row r="7291" spans="16:21" x14ac:dyDescent="0.3">
      <c r="P7291">
        <f t="shared" si="116"/>
        <v>7287</v>
      </c>
      <c r="Q7291">
        <v>321.91666666666669</v>
      </c>
      <c r="R7291">
        <v>39.775411164855861</v>
      </c>
      <c r="S7291">
        <v>170.66666666666666</v>
      </c>
      <c r="T7291">
        <v>31.212856713899576</v>
      </c>
      <c r="U7291">
        <v>-0.45541040868138666</v>
      </c>
    </row>
    <row r="7292" spans="16:21" x14ac:dyDescent="0.3">
      <c r="P7292">
        <f t="shared" si="116"/>
        <v>7288</v>
      </c>
      <c r="Q7292">
        <v>324.58333333333331</v>
      </c>
      <c r="R7292">
        <v>56.351911048232303</v>
      </c>
      <c r="S7292">
        <v>176.75</v>
      </c>
      <c r="T7292">
        <v>39.900159489314419</v>
      </c>
      <c r="U7292">
        <v>-0.89189715183828033</v>
      </c>
    </row>
    <row r="7293" spans="16:21" x14ac:dyDescent="0.3">
      <c r="P7293">
        <f t="shared" si="116"/>
        <v>7289</v>
      </c>
      <c r="Q7293">
        <v>341.66666666666669</v>
      </c>
      <c r="R7293">
        <v>43.491552645486898</v>
      </c>
      <c r="S7293">
        <v>198.83333333333334</v>
      </c>
      <c r="T7293">
        <v>42.077489843325417</v>
      </c>
      <c r="U7293">
        <v>0.19668654202597452</v>
      </c>
    </row>
    <row r="7294" spans="16:21" x14ac:dyDescent="0.3">
      <c r="P7294">
        <f t="shared" si="116"/>
        <v>7290</v>
      </c>
      <c r="Q7294">
        <v>334.08333333333331</v>
      </c>
      <c r="R7294">
        <v>56.060776003018482</v>
      </c>
      <c r="S7294">
        <v>186.75</v>
      </c>
      <c r="T7294">
        <v>48.113738351762045</v>
      </c>
      <c r="U7294">
        <v>0.40253313056822293</v>
      </c>
    </row>
    <row r="7295" spans="16:21" x14ac:dyDescent="0.3">
      <c r="P7295">
        <f t="shared" si="116"/>
        <v>7291</v>
      </c>
      <c r="Q7295">
        <v>312.5</v>
      </c>
      <c r="R7295">
        <v>64.663464463046182</v>
      </c>
      <c r="S7295">
        <v>160.75</v>
      </c>
      <c r="T7295">
        <v>47.679088231062622</v>
      </c>
      <c r="U7295">
        <v>9.8145177620496918E-2</v>
      </c>
    </row>
    <row r="7296" spans="16:21" x14ac:dyDescent="0.3">
      <c r="P7296">
        <f t="shared" si="116"/>
        <v>7292</v>
      </c>
      <c r="Q7296">
        <v>320.66666666666669</v>
      </c>
      <c r="R7296">
        <v>44.344382309648303</v>
      </c>
      <c r="S7296">
        <v>189.08333333333334</v>
      </c>
      <c r="T7296">
        <v>38.436389796728598</v>
      </c>
      <c r="U7296">
        <v>0.34542622746013218</v>
      </c>
    </row>
    <row r="7297" spans="16:21" x14ac:dyDescent="0.3">
      <c r="P7297">
        <f t="shared" si="116"/>
        <v>7293</v>
      </c>
      <c r="Q7297">
        <v>323.66666666666669</v>
      </c>
      <c r="R7297">
        <v>44.985519555707889</v>
      </c>
      <c r="S7297">
        <v>185.91666666666666</v>
      </c>
      <c r="T7297">
        <v>36.109576501968519</v>
      </c>
      <c r="U7297">
        <v>-0.27838579011125264</v>
      </c>
    </row>
    <row r="7298" spans="16:21" x14ac:dyDescent="0.3">
      <c r="P7298">
        <f t="shared" si="116"/>
        <v>7294</v>
      </c>
      <c r="Q7298">
        <v>310.08333333333331</v>
      </c>
      <c r="R7298">
        <v>44.673478675492731</v>
      </c>
      <c r="S7298">
        <v>165.91666666666666</v>
      </c>
      <c r="T7298">
        <v>37.361765418024838</v>
      </c>
      <c r="U7298">
        <v>0.2577404234858055</v>
      </c>
    </row>
    <row r="7299" spans="16:21" x14ac:dyDescent="0.3">
      <c r="P7299">
        <f t="shared" si="116"/>
        <v>7295</v>
      </c>
      <c r="Q7299">
        <v>326.91666666666669</v>
      </c>
      <c r="R7299">
        <v>50.082583315112238</v>
      </c>
      <c r="S7299">
        <v>157.41666666666666</v>
      </c>
      <c r="T7299">
        <v>42.843177739143961</v>
      </c>
      <c r="U7299">
        <v>5.0096739339423393E-2</v>
      </c>
    </row>
    <row r="7300" spans="16:21" x14ac:dyDescent="0.3">
      <c r="P7300">
        <f t="shared" si="116"/>
        <v>7296</v>
      </c>
      <c r="Q7300">
        <v>326.16666666666669</v>
      </c>
      <c r="R7300">
        <v>43.699039584481348</v>
      </c>
      <c r="S7300">
        <v>179.33333333333334</v>
      </c>
      <c r="T7300">
        <v>40.535805347266965</v>
      </c>
      <c r="U7300">
        <v>0.23819869441684832</v>
      </c>
    </row>
    <row r="7301" spans="16:21" x14ac:dyDescent="0.3">
      <c r="P7301">
        <f t="shared" si="116"/>
        <v>7297</v>
      </c>
      <c r="Q7301">
        <v>295.75</v>
      </c>
      <c r="R7301">
        <v>39.97300225265684</v>
      </c>
      <c r="S7301">
        <v>171.58333333333334</v>
      </c>
      <c r="T7301">
        <v>41.287150396688673</v>
      </c>
      <c r="U7301">
        <v>-0.29030656323269022</v>
      </c>
    </row>
    <row r="7302" spans="16:21" x14ac:dyDescent="0.3">
      <c r="P7302">
        <f t="shared" ref="P7302:P7365" si="117">P7301+1</f>
        <v>7298</v>
      </c>
      <c r="Q7302">
        <v>345.5</v>
      </c>
      <c r="R7302">
        <v>53.162700526522613</v>
      </c>
      <c r="S7302">
        <v>190.33333333333334</v>
      </c>
      <c r="T7302">
        <v>48.61786677443768</v>
      </c>
      <c r="U7302">
        <v>-0.12880203412482644</v>
      </c>
    </row>
    <row r="7303" spans="16:21" x14ac:dyDescent="0.3">
      <c r="P7303">
        <f t="shared" si="117"/>
        <v>7299</v>
      </c>
      <c r="Q7303">
        <v>331.66666666666669</v>
      </c>
      <c r="R7303">
        <v>49.774643660353398</v>
      </c>
      <c r="S7303">
        <v>194.83333333333334</v>
      </c>
      <c r="T7303">
        <v>40.787327205960217</v>
      </c>
      <c r="U7303">
        <v>0.15499487317453101</v>
      </c>
    </row>
    <row r="7304" spans="16:21" x14ac:dyDescent="0.3">
      <c r="P7304">
        <f t="shared" si="117"/>
        <v>7300</v>
      </c>
      <c r="Q7304">
        <v>305.58333333333331</v>
      </c>
      <c r="R7304">
        <v>31.88746785275692</v>
      </c>
      <c r="S7304">
        <v>192.75</v>
      </c>
      <c r="T7304">
        <v>42.920910352117943</v>
      </c>
      <c r="U7304">
        <v>1.3267990267198489E-2</v>
      </c>
    </row>
    <row r="7305" spans="16:21" x14ac:dyDescent="0.3">
      <c r="P7305">
        <f t="shared" si="117"/>
        <v>7301</v>
      </c>
      <c r="Q7305">
        <v>326</v>
      </c>
      <c r="R7305">
        <v>45.24277943395046</v>
      </c>
      <c r="S7305">
        <v>172.91666666666666</v>
      </c>
      <c r="T7305">
        <v>36.392952198151931</v>
      </c>
      <c r="U7305">
        <v>0.30008224403868533</v>
      </c>
    </row>
    <row r="7306" spans="16:21" x14ac:dyDescent="0.3">
      <c r="P7306">
        <f t="shared" si="117"/>
        <v>7302</v>
      </c>
      <c r="Q7306">
        <v>292.08333333333331</v>
      </c>
      <c r="R7306">
        <v>33.178465999208022</v>
      </c>
      <c r="S7306">
        <v>184.5</v>
      </c>
      <c r="T7306">
        <v>51.785396326834004</v>
      </c>
      <c r="U7306">
        <v>0.11595385262064643</v>
      </c>
    </row>
    <row r="7307" spans="16:21" x14ac:dyDescent="0.3">
      <c r="P7307">
        <f t="shared" si="117"/>
        <v>7303</v>
      </c>
      <c r="Q7307">
        <v>342.58333333333331</v>
      </c>
      <c r="R7307">
        <v>47.125477250215866</v>
      </c>
      <c r="S7307">
        <v>179.58333333333334</v>
      </c>
      <c r="T7307">
        <v>40.041928782290974</v>
      </c>
      <c r="U7307">
        <v>-0.4776272863335122</v>
      </c>
    </row>
    <row r="7308" spans="16:21" x14ac:dyDescent="0.3">
      <c r="P7308">
        <f t="shared" si="117"/>
        <v>7304</v>
      </c>
      <c r="Q7308">
        <v>353.16666666666669</v>
      </c>
      <c r="R7308">
        <v>36.637867477970573</v>
      </c>
      <c r="S7308">
        <v>193.66666666666666</v>
      </c>
      <c r="T7308">
        <v>51.439873697945721</v>
      </c>
      <c r="U7308">
        <v>-1.7574223330548717E-2</v>
      </c>
    </row>
    <row r="7309" spans="16:21" x14ac:dyDescent="0.3">
      <c r="P7309">
        <f t="shared" si="117"/>
        <v>7305</v>
      </c>
      <c r="Q7309">
        <v>322.75</v>
      </c>
      <c r="R7309">
        <v>51.267790703680255</v>
      </c>
      <c r="S7309">
        <v>185.5</v>
      </c>
      <c r="T7309">
        <v>47.140987763014977</v>
      </c>
      <c r="U7309">
        <v>-0.28138093033368106</v>
      </c>
    </row>
    <row r="7310" spans="16:21" x14ac:dyDescent="0.3">
      <c r="P7310">
        <f t="shared" si="117"/>
        <v>7306</v>
      </c>
      <c r="Q7310">
        <v>335.83333333333331</v>
      </c>
      <c r="R7310">
        <v>41.884762543595016</v>
      </c>
      <c r="S7310">
        <v>182.58333333333334</v>
      </c>
      <c r="T7310">
        <v>45.836583906770649</v>
      </c>
      <c r="U7310">
        <v>-0.24731199522468203</v>
      </c>
    </row>
    <row r="7311" spans="16:21" x14ac:dyDescent="0.3">
      <c r="P7311">
        <f t="shared" si="117"/>
        <v>7307</v>
      </c>
      <c r="Q7311">
        <v>317.75</v>
      </c>
      <c r="R7311">
        <v>52.340015979432721</v>
      </c>
      <c r="S7311">
        <v>193.08333333333334</v>
      </c>
      <c r="T7311">
        <v>44.846117361754338</v>
      </c>
      <c r="U7311">
        <v>-0.51451969181737378</v>
      </c>
    </row>
    <row r="7312" spans="16:21" x14ac:dyDescent="0.3">
      <c r="P7312">
        <f t="shared" si="117"/>
        <v>7308</v>
      </c>
      <c r="Q7312">
        <v>313</v>
      </c>
      <c r="R7312">
        <v>48.147500643146763</v>
      </c>
      <c r="S7312">
        <v>186</v>
      </c>
      <c r="T7312">
        <v>38.12658342464433</v>
      </c>
      <c r="U7312">
        <v>-3.2734607459079239E-2</v>
      </c>
    </row>
    <row r="7313" spans="16:21" x14ac:dyDescent="0.3">
      <c r="P7313">
        <f t="shared" si="117"/>
        <v>7309</v>
      </c>
      <c r="Q7313">
        <v>317.16666666666669</v>
      </c>
      <c r="R7313">
        <v>42.513812372266138</v>
      </c>
      <c r="S7313">
        <v>196.91666666666666</v>
      </c>
      <c r="T7313">
        <v>34.579180108407698</v>
      </c>
      <c r="U7313">
        <v>-0.72264043659756061</v>
      </c>
    </row>
    <row r="7314" spans="16:21" x14ac:dyDescent="0.3">
      <c r="P7314">
        <f t="shared" si="117"/>
        <v>7310</v>
      </c>
      <c r="Q7314">
        <v>327.25</v>
      </c>
      <c r="R7314">
        <v>43.17011803214222</v>
      </c>
      <c r="S7314">
        <v>187.33333333333334</v>
      </c>
      <c r="T7314">
        <v>49.905972193777195</v>
      </c>
      <c r="U7314">
        <v>-0.21325871895443546</v>
      </c>
    </row>
    <row r="7315" spans="16:21" x14ac:dyDescent="0.3">
      <c r="P7315">
        <f t="shared" si="117"/>
        <v>7311</v>
      </c>
      <c r="Q7315">
        <v>333.83333333333331</v>
      </c>
      <c r="R7315">
        <v>39.473427963017379</v>
      </c>
      <c r="S7315">
        <v>186.25</v>
      </c>
      <c r="T7315">
        <v>56.094279403680567</v>
      </c>
      <c r="U7315">
        <v>-0.1296775448489251</v>
      </c>
    </row>
    <row r="7316" spans="16:21" x14ac:dyDescent="0.3">
      <c r="P7316">
        <f t="shared" si="117"/>
        <v>7312</v>
      </c>
      <c r="Q7316">
        <v>308.16666666666669</v>
      </c>
      <c r="R7316">
        <v>45.908670865165199</v>
      </c>
      <c r="S7316">
        <v>186.16666666666666</v>
      </c>
      <c r="T7316">
        <v>35.3857529968138</v>
      </c>
      <c r="U7316">
        <v>-0.19185238174265429</v>
      </c>
    </row>
    <row r="7317" spans="16:21" x14ac:dyDescent="0.3">
      <c r="P7317">
        <f t="shared" si="117"/>
        <v>7313</v>
      </c>
      <c r="Q7317">
        <v>316.91666666666669</v>
      </c>
      <c r="R7317">
        <v>45.265797510288401</v>
      </c>
      <c r="S7317">
        <v>188.83333333333334</v>
      </c>
      <c r="T7317">
        <v>45.065272526400967</v>
      </c>
      <c r="U7317">
        <v>-0.31891546770701162</v>
      </c>
    </row>
    <row r="7318" spans="16:21" x14ac:dyDescent="0.3">
      <c r="P7318">
        <f t="shared" si="117"/>
        <v>7314</v>
      </c>
      <c r="Q7318">
        <v>332</v>
      </c>
      <c r="R7318">
        <v>39.774363602702685</v>
      </c>
      <c r="S7318">
        <v>196.5</v>
      </c>
      <c r="T7318">
        <v>42.794434642411581</v>
      </c>
      <c r="U7318">
        <v>-0.3497774219222351</v>
      </c>
    </row>
    <row r="7319" spans="16:21" x14ac:dyDescent="0.3">
      <c r="P7319">
        <f t="shared" si="117"/>
        <v>7315</v>
      </c>
      <c r="Q7319">
        <v>313.41666666666669</v>
      </c>
      <c r="R7319">
        <v>50.082583315112238</v>
      </c>
      <c r="S7319">
        <v>166.16666666666666</v>
      </c>
      <c r="T7319">
        <v>37.33590359117747</v>
      </c>
      <c r="U7319">
        <v>0.44447062181095698</v>
      </c>
    </row>
    <row r="7320" spans="16:21" x14ac:dyDescent="0.3">
      <c r="P7320">
        <f t="shared" si="117"/>
        <v>7316</v>
      </c>
      <c r="Q7320">
        <v>342.75</v>
      </c>
      <c r="R7320">
        <v>49.143805676439392</v>
      </c>
      <c r="S7320">
        <v>179.91666666666666</v>
      </c>
      <c r="T7320">
        <v>51.923822406804135</v>
      </c>
      <c r="U7320">
        <v>0.25870997104270727</v>
      </c>
    </row>
    <row r="7321" spans="16:21" x14ac:dyDescent="0.3">
      <c r="P7321">
        <f t="shared" si="117"/>
        <v>7317</v>
      </c>
      <c r="Q7321">
        <v>316.41666666666669</v>
      </c>
      <c r="R7321">
        <v>49.980829658313397</v>
      </c>
      <c r="S7321">
        <v>189.58333333333334</v>
      </c>
      <c r="T7321">
        <v>48.810316222054652</v>
      </c>
      <c r="U7321">
        <v>0.24546263408733143</v>
      </c>
    </row>
    <row r="7322" spans="16:21" x14ac:dyDescent="0.3">
      <c r="P7322">
        <f t="shared" si="117"/>
        <v>7318</v>
      </c>
      <c r="Q7322">
        <v>333.83333333333331</v>
      </c>
      <c r="R7322">
        <v>40.117630069886353</v>
      </c>
      <c r="S7322">
        <v>182.08333333333334</v>
      </c>
      <c r="T7322">
        <v>46.611466270423094</v>
      </c>
      <c r="U7322">
        <v>-0.15512557378724684</v>
      </c>
    </row>
    <row r="7323" spans="16:21" x14ac:dyDescent="0.3">
      <c r="P7323">
        <f t="shared" si="117"/>
        <v>7319</v>
      </c>
      <c r="Q7323">
        <v>325.25</v>
      </c>
      <c r="R7323">
        <v>44.031238910573478</v>
      </c>
      <c r="S7323">
        <v>164.5</v>
      </c>
      <c r="T7323">
        <v>41.399385151341207</v>
      </c>
      <c r="U7323">
        <v>0.30648536494776674</v>
      </c>
    </row>
    <row r="7324" spans="16:21" x14ac:dyDescent="0.3">
      <c r="P7324">
        <f t="shared" si="117"/>
        <v>7320</v>
      </c>
      <c r="Q7324">
        <v>343.83333333333331</v>
      </c>
      <c r="R7324">
        <v>43.22842779580327</v>
      </c>
      <c r="S7324">
        <v>187.91666666666666</v>
      </c>
      <c r="T7324">
        <v>35.955675575082829</v>
      </c>
      <c r="U7324">
        <v>-0.26636633871370408</v>
      </c>
    </row>
    <row r="7325" spans="16:21" x14ac:dyDescent="0.3">
      <c r="P7325">
        <f t="shared" si="117"/>
        <v>7321</v>
      </c>
      <c r="Q7325">
        <v>293</v>
      </c>
      <c r="R7325">
        <v>44.605340079819634</v>
      </c>
      <c r="S7325">
        <v>182.75</v>
      </c>
      <c r="T7325">
        <v>54.119606596702255</v>
      </c>
      <c r="U7325">
        <v>0.23510353755892333</v>
      </c>
    </row>
    <row r="7326" spans="16:21" x14ac:dyDescent="0.3">
      <c r="P7326">
        <f t="shared" si="117"/>
        <v>7322</v>
      </c>
      <c r="Q7326">
        <v>343</v>
      </c>
      <c r="R7326">
        <v>42.633746769857837</v>
      </c>
      <c r="S7326">
        <v>202.41666666666666</v>
      </c>
      <c r="T7326">
        <v>41.053088319955449</v>
      </c>
      <c r="U7326">
        <v>2.8151871177923449E-2</v>
      </c>
    </row>
    <row r="7327" spans="16:21" x14ac:dyDescent="0.3">
      <c r="P7327">
        <f t="shared" si="117"/>
        <v>7323</v>
      </c>
      <c r="Q7327">
        <v>305.66666666666669</v>
      </c>
      <c r="R7327">
        <v>40.984106305944707</v>
      </c>
      <c r="S7327">
        <v>176.08333333333334</v>
      </c>
      <c r="T7327">
        <v>32.68432577727669</v>
      </c>
      <c r="U7327">
        <v>0.30094050902161773</v>
      </c>
    </row>
    <row r="7328" spans="16:21" x14ac:dyDescent="0.3">
      <c r="P7328">
        <f t="shared" si="117"/>
        <v>7324</v>
      </c>
      <c r="Q7328">
        <v>332.75</v>
      </c>
      <c r="R7328">
        <v>50.259553592055781</v>
      </c>
      <c r="S7328">
        <v>193.66666666666666</v>
      </c>
      <c r="T7328">
        <v>49.624651742919689</v>
      </c>
      <c r="U7328">
        <v>-0.53303704713301014</v>
      </c>
    </row>
    <row r="7329" spans="16:21" x14ac:dyDescent="0.3">
      <c r="P7329">
        <f t="shared" si="117"/>
        <v>7325</v>
      </c>
      <c r="Q7329">
        <v>337</v>
      </c>
      <c r="R7329">
        <v>46.163740198243353</v>
      </c>
      <c r="S7329">
        <v>174.16666666666666</v>
      </c>
      <c r="T7329">
        <v>51.691098817588497</v>
      </c>
      <c r="U7329">
        <v>-0.14156838174378986</v>
      </c>
    </row>
    <row r="7330" spans="16:21" x14ac:dyDescent="0.3">
      <c r="P7330">
        <f t="shared" si="117"/>
        <v>7326</v>
      </c>
      <c r="Q7330">
        <v>326.66666666666669</v>
      </c>
      <c r="R7330">
        <v>46.546815794488758</v>
      </c>
      <c r="S7330">
        <v>177.5</v>
      </c>
      <c r="T7330">
        <v>44.268806994624022</v>
      </c>
      <c r="U7330">
        <v>-0.13253160213695128</v>
      </c>
    </row>
    <row r="7331" spans="16:21" x14ac:dyDescent="0.3">
      <c r="P7331">
        <f t="shared" si="117"/>
        <v>7327</v>
      </c>
      <c r="Q7331">
        <v>317.91666666666669</v>
      </c>
      <c r="R7331">
        <v>42.739077995188374</v>
      </c>
      <c r="S7331">
        <v>165.08333333333334</v>
      </c>
      <c r="T7331">
        <v>25.631863456300362</v>
      </c>
      <c r="U7331">
        <v>0.24481401080128296</v>
      </c>
    </row>
    <row r="7332" spans="16:21" x14ac:dyDescent="0.3">
      <c r="P7332">
        <f t="shared" si="117"/>
        <v>7328</v>
      </c>
      <c r="Q7332">
        <v>299.5</v>
      </c>
      <c r="R7332">
        <v>41.11734869415055</v>
      </c>
      <c r="S7332">
        <v>193.58333333333334</v>
      </c>
      <c r="T7332">
        <v>45.832617074293168</v>
      </c>
      <c r="U7332">
        <v>0.10866066412223693</v>
      </c>
    </row>
    <row r="7333" spans="16:21" x14ac:dyDescent="0.3">
      <c r="P7333">
        <f t="shared" si="117"/>
        <v>7329</v>
      </c>
      <c r="Q7333">
        <v>311.58333333333331</v>
      </c>
      <c r="R7333">
        <v>55.846312376562636</v>
      </c>
      <c r="S7333">
        <v>159.91666666666666</v>
      </c>
      <c r="T7333">
        <v>48.410100999562893</v>
      </c>
      <c r="U7333">
        <v>0.35137899684399743</v>
      </c>
    </row>
    <row r="7334" spans="16:21" x14ac:dyDescent="0.3">
      <c r="P7334">
        <f t="shared" si="117"/>
        <v>7330</v>
      </c>
      <c r="Q7334">
        <v>291.08333333333331</v>
      </c>
      <c r="R7334">
        <v>37.049005221176778</v>
      </c>
      <c r="S7334">
        <v>172.33333333333334</v>
      </c>
      <c r="T7334">
        <v>40.331204551885904</v>
      </c>
      <c r="U7334">
        <v>0.26487730254812164</v>
      </c>
    </row>
    <row r="7335" spans="16:21" x14ac:dyDescent="0.3">
      <c r="P7335">
        <f t="shared" si="117"/>
        <v>7331</v>
      </c>
      <c r="Q7335">
        <v>330.75</v>
      </c>
      <c r="R7335">
        <v>46.051601492239115</v>
      </c>
      <c r="S7335">
        <v>176.08333333333334</v>
      </c>
      <c r="T7335">
        <v>44.987792957106898</v>
      </c>
      <c r="U7335">
        <v>-0.19257891330486029</v>
      </c>
    </row>
    <row r="7336" spans="16:21" x14ac:dyDescent="0.3">
      <c r="P7336">
        <f t="shared" si="117"/>
        <v>7332</v>
      </c>
      <c r="Q7336">
        <v>306.66666666666669</v>
      </c>
      <c r="R7336">
        <v>42.743066068892439</v>
      </c>
      <c r="S7336">
        <v>200.33333333333334</v>
      </c>
      <c r="T7336">
        <v>49.71250680999033</v>
      </c>
      <c r="U7336">
        <v>0.12104869047555035</v>
      </c>
    </row>
    <row r="7337" spans="16:21" x14ac:dyDescent="0.3">
      <c r="P7337">
        <f t="shared" si="117"/>
        <v>7333</v>
      </c>
      <c r="Q7337">
        <v>303.58333333333331</v>
      </c>
      <c r="R7337">
        <v>28.551256407104791</v>
      </c>
      <c r="S7337">
        <v>179.58333333333334</v>
      </c>
      <c r="T7337">
        <v>39.7022058771947</v>
      </c>
      <c r="U7337">
        <v>-0.25632180217042344</v>
      </c>
    </row>
    <row r="7338" spans="16:21" x14ac:dyDescent="0.3">
      <c r="P7338">
        <f t="shared" si="117"/>
        <v>7334</v>
      </c>
      <c r="Q7338">
        <v>307.33333333333331</v>
      </c>
      <c r="R7338">
        <v>35.335620280477144</v>
      </c>
      <c r="S7338">
        <v>174.58333333333334</v>
      </c>
      <c r="T7338">
        <v>37.142130778778437</v>
      </c>
      <c r="U7338">
        <v>-0.12879085783659056</v>
      </c>
    </row>
    <row r="7339" spans="16:21" x14ac:dyDescent="0.3">
      <c r="P7339">
        <f t="shared" si="117"/>
        <v>7335</v>
      </c>
      <c r="Q7339">
        <v>306.58333333333331</v>
      </c>
      <c r="R7339">
        <v>53.85748590380723</v>
      </c>
      <c r="S7339">
        <v>171.33333333333334</v>
      </c>
      <c r="T7339">
        <v>43.924177093411039</v>
      </c>
      <c r="U7339">
        <v>-2.3761850752305285E-2</v>
      </c>
    </row>
    <row r="7340" spans="16:21" x14ac:dyDescent="0.3">
      <c r="P7340">
        <f t="shared" si="117"/>
        <v>7336</v>
      </c>
      <c r="Q7340">
        <v>340.33333333333331</v>
      </c>
      <c r="R7340">
        <v>44.21298314735035</v>
      </c>
      <c r="S7340">
        <v>199.5</v>
      </c>
      <c r="T7340">
        <v>52.963967168083414</v>
      </c>
      <c r="U7340">
        <v>-0.10326630200604232</v>
      </c>
    </row>
    <row r="7341" spans="16:21" x14ac:dyDescent="0.3">
      <c r="P7341">
        <f t="shared" si="117"/>
        <v>7337</v>
      </c>
      <c r="Q7341">
        <v>307.66666666666669</v>
      </c>
      <c r="R7341">
        <v>56.253215396315341</v>
      </c>
      <c r="S7341">
        <v>200.25</v>
      </c>
      <c r="T7341">
        <v>37.601075903368894</v>
      </c>
      <c r="U7341">
        <v>0.28168656156019911</v>
      </c>
    </row>
    <row r="7342" spans="16:21" x14ac:dyDescent="0.3">
      <c r="P7342">
        <f t="shared" si="117"/>
        <v>7338</v>
      </c>
      <c r="Q7342">
        <v>328.83333333333331</v>
      </c>
      <c r="R7342">
        <v>53.61789615304572</v>
      </c>
      <c r="S7342">
        <v>164.33333333333334</v>
      </c>
      <c r="T7342">
        <v>40.676849197130082</v>
      </c>
      <c r="U7342">
        <v>0.37408351253192307</v>
      </c>
    </row>
    <row r="7343" spans="16:21" x14ac:dyDescent="0.3">
      <c r="P7343">
        <f t="shared" si="117"/>
        <v>7339</v>
      </c>
      <c r="Q7343">
        <v>304.83333333333331</v>
      </c>
      <c r="R7343">
        <v>43.867223907301685</v>
      </c>
      <c r="S7343">
        <v>178.91666666666666</v>
      </c>
      <c r="T7343">
        <v>35.413039029901611</v>
      </c>
      <c r="U7343">
        <v>-0.68726807617739272</v>
      </c>
    </row>
    <row r="7344" spans="16:21" x14ac:dyDescent="0.3">
      <c r="P7344">
        <f t="shared" si="117"/>
        <v>7340</v>
      </c>
      <c r="Q7344">
        <v>319.25</v>
      </c>
      <c r="R7344">
        <v>52.815502200843198</v>
      </c>
      <c r="S7344">
        <v>207.83333333333334</v>
      </c>
      <c r="T7344">
        <v>40.067745661869274</v>
      </c>
      <c r="U7344">
        <v>-0.18461495475575221</v>
      </c>
    </row>
    <row r="7345" spans="16:21" x14ac:dyDescent="0.3">
      <c r="P7345">
        <f t="shared" si="117"/>
        <v>7341</v>
      </c>
      <c r="Q7345">
        <v>314.16666666666669</v>
      </c>
      <c r="R7345">
        <v>50.535016362794281</v>
      </c>
      <c r="S7345">
        <v>182.25</v>
      </c>
      <c r="T7345">
        <v>43.212214182398178</v>
      </c>
      <c r="U7345">
        <v>0.30700182990557551</v>
      </c>
    </row>
    <row r="7346" spans="16:21" x14ac:dyDescent="0.3">
      <c r="P7346">
        <f t="shared" si="117"/>
        <v>7342</v>
      </c>
      <c r="Q7346">
        <v>302.83333333333331</v>
      </c>
      <c r="R7346">
        <v>48.959785600639769</v>
      </c>
      <c r="S7346">
        <v>161.16666666666666</v>
      </c>
      <c r="T7346">
        <v>46.090490703976407</v>
      </c>
      <c r="U7346">
        <v>-5.3043517574959962E-3</v>
      </c>
    </row>
    <row r="7347" spans="16:21" x14ac:dyDescent="0.3">
      <c r="P7347">
        <f t="shared" si="117"/>
        <v>7343</v>
      </c>
      <c r="Q7347">
        <v>307.41666666666669</v>
      </c>
      <c r="R7347">
        <v>42.849542976948314</v>
      </c>
      <c r="S7347">
        <v>177.16666666666666</v>
      </c>
      <c r="T7347">
        <v>52.907867318976542</v>
      </c>
      <c r="U7347">
        <v>-0.32893095992112309</v>
      </c>
    </row>
    <row r="7348" spans="16:21" x14ac:dyDescent="0.3">
      <c r="P7348">
        <f t="shared" si="117"/>
        <v>7344</v>
      </c>
      <c r="Q7348">
        <v>309.66666666666669</v>
      </c>
      <c r="R7348">
        <v>44.124479565992665</v>
      </c>
      <c r="S7348">
        <v>184.41666666666666</v>
      </c>
      <c r="T7348">
        <v>46.461045918907054</v>
      </c>
      <c r="U7348">
        <v>-0.61045972637871582</v>
      </c>
    </row>
    <row r="7349" spans="16:21" x14ac:dyDescent="0.3">
      <c r="P7349">
        <f t="shared" si="117"/>
        <v>7345</v>
      </c>
      <c r="Q7349">
        <v>329.58333333333331</v>
      </c>
      <c r="R7349">
        <v>47.248777441294465</v>
      </c>
      <c r="S7349">
        <v>186</v>
      </c>
      <c r="T7349">
        <v>44.782301698936216</v>
      </c>
      <c r="U7349">
        <v>0.64253493439892284</v>
      </c>
    </row>
    <row r="7350" spans="16:21" x14ac:dyDescent="0.3">
      <c r="P7350">
        <f t="shared" si="117"/>
        <v>7346</v>
      </c>
      <c r="Q7350">
        <v>318.91666666666669</v>
      </c>
      <c r="R7350">
        <v>49.10556038379022</v>
      </c>
      <c r="S7350">
        <v>191.75</v>
      </c>
      <c r="T7350">
        <v>46.760754718226927</v>
      </c>
      <c r="U7350">
        <v>1.5034635856684079E-2</v>
      </c>
    </row>
    <row r="7351" spans="16:21" x14ac:dyDescent="0.3">
      <c r="P7351">
        <f t="shared" si="117"/>
        <v>7347</v>
      </c>
      <c r="Q7351">
        <v>319.75</v>
      </c>
      <c r="R7351">
        <v>49.287883445583809</v>
      </c>
      <c r="S7351">
        <v>175.66666666666666</v>
      </c>
      <c r="T7351">
        <v>56.186917489480578</v>
      </c>
      <c r="U7351">
        <v>-0.13311371313008977</v>
      </c>
    </row>
    <row r="7352" spans="16:21" x14ac:dyDescent="0.3">
      <c r="P7352">
        <f t="shared" si="117"/>
        <v>7348</v>
      </c>
      <c r="Q7352">
        <v>310.33333333333331</v>
      </c>
      <c r="R7352">
        <v>51.347892465086311</v>
      </c>
      <c r="S7352">
        <v>202.25</v>
      </c>
      <c r="T7352">
        <v>31.153943278791882</v>
      </c>
      <c r="U7352">
        <v>-0.12115988915035643</v>
      </c>
    </row>
    <row r="7353" spans="16:21" x14ac:dyDescent="0.3">
      <c r="P7353">
        <f t="shared" si="117"/>
        <v>7349</v>
      </c>
      <c r="Q7353">
        <v>331.75</v>
      </c>
      <c r="R7353">
        <v>52.793121108375821</v>
      </c>
      <c r="S7353">
        <v>182.75</v>
      </c>
      <c r="T7353">
        <v>46.921840233617125</v>
      </c>
      <c r="U7353">
        <v>0.1985510892944132</v>
      </c>
    </row>
    <row r="7354" spans="16:21" x14ac:dyDescent="0.3">
      <c r="P7354">
        <f t="shared" si="117"/>
        <v>7350</v>
      </c>
      <c r="Q7354">
        <v>323.33333333333331</v>
      </c>
      <c r="R7354">
        <v>46.809737396737468</v>
      </c>
      <c r="S7354">
        <v>198.08333333333334</v>
      </c>
      <c r="T7354">
        <v>38.566255465186948</v>
      </c>
      <c r="U7354">
        <v>-0.18029641787323356</v>
      </c>
    </row>
    <row r="7355" spans="16:21" x14ac:dyDescent="0.3">
      <c r="P7355">
        <f t="shared" si="117"/>
        <v>7351</v>
      </c>
      <c r="Q7355">
        <v>343.5</v>
      </c>
      <c r="R7355">
        <v>49.862538315580437</v>
      </c>
      <c r="S7355">
        <v>191.66666666666666</v>
      </c>
      <c r="T7355">
        <v>42.602461160943491</v>
      </c>
      <c r="U7355">
        <v>0.21457670508498974</v>
      </c>
    </row>
    <row r="7356" spans="16:21" x14ac:dyDescent="0.3">
      <c r="P7356">
        <f t="shared" si="117"/>
        <v>7352</v>
      </c>
      <c r="Q7356">
        <v>315.41666666666669</v>
      </c>
      <c r="R7356">
        <v>44.886641732932226</v>
      </c>
      <c r="S7356">
        <v>188.33333333333334</v>
      </c>
      <c r="T7356">
        <v>46.407940804316787</v>
      </c>
      <c r="U7356">
        <v>0.34417001576195999</v>
      </c>
    </row>
    <row r="7357" spans="16:21" x14ac:dyDescent="0.3">
      <c r="P7357">
        <f t="shared" si="117"/>
        <v>7353</v>
      </c>
      <c r="Q7357">
        <v>306.66666666666669</v>
      </c>
      <c r="R7357">
        <v>44.819503330446288</v>
      </c>
      <c r="S7357">
        <v>183.83333333333334</v>
      </c>
      <c r="T7357">
        <v>54.016551896505575</v>
      </c>
      <c r="U7357">
        <v>-0.11290123697672896</v>
      </c>
    </row>
    <row r="7358" spans="16:21" x14ac:dyDescent="0.3">
      <c r="P7358">
        <f t="shared" si="117"/>
        <v>7354</v>
      </c>
      <c r="Q7358">
        <v>311.83333333333331</v>
      </c>
      <c r="R7358">
        <v>49.154364151634823</v>
      </c>
      <c r="S7358">
        <v>176.83333333333334</v>
      </c>
      <c r="T7358">
        <v>57.882064003742428</v>
      </c>
      <c r="U7358">
        <v>9.070174055632009E-2</v>
      </c>
    </row>
    <row r="7359" spans="16:21" x14ac:dyDescent="0.3">
      <c r="P7359">
        <f t="shared" si="117"/>
        <v>7355</v>
      </c>
      <c r="Q7359">
        <v>337.08333333333331</v>
      </c>
      <c r="R7359">
        <v>50.077137467807638</v>
      </c>
      <c r="S7359">
        <v>199.16666666666666</v>
      </c>
      <c r="T7359">
        <v>34.849894569641862</v>
      </c>
      <c r="U7359">
        <v>0.23752827770471421</v>
      </c>
    </row>
    <row r="7360" spans="16:21" x14ac:dyDescent="0.3">
      <c r="P7360">
        <f t="shared" si="117"/>
        <v>7356</v>
      </c>
      <c r="Q7360">
        <v>327.58333333333331</v>
      </c>
      <c r="R7360">
        <v>44.817728499766645</v>
      </c>
      <c r="S7360">
        <v>186.08333333333334</v>
      </c>
      <c r="T7360">
        <v>52.147445389070235</v>
      </c>
      <c r="U7360">
        <v>0.39051067896588953</v>
      </c>
    </row>
    <row r="7361" spans="16:21" x14ac:dyDescent="0.3">
      <c r="P7361">
        <f t="shared" si="117"/>
        <v>7357</v>
      </c>
      <c r="Q7361">
        <v>336.5</v>
      </c>
      <c r="R7361">
        <v>40.986694071479967</v>
      </c>
      <c r="S7361">
        <v>179.33333333333334</v>
      </c>
      <c r="T7361">
        <v>49.280889405590706</v>
      </c>
      <c r="U7361">
        <v>8.7854841746224904E-2</v>
      </c>
    </row>
    <row r="7362" spans="16:21" x14ac:dyDescent="0.3">
      <c r="P7362">
        <f t="shared" si="117"/>
        <v>7358</v>
      </c>
      <c r="Q7362">
        <v>329.83333333333331</v>
      </c>
      <c r="R7362">
        <v>37.554404979087877</v>
      </c>
      <c r="S7362">
        <v>176.25</v>
      </c>
      <c r="T7362">
        <v>37.518783174685865</v>
      </c>
      <c r="U7362">
        <v>-5.410043433465668E-2</v>
      </c>
    </row>
    <row r="7363" spans="16:21" x14ac:dyDescent="0.3">
      <c r="P7363">
        <f t="shared" si="117"/>
        <v>7359</v>
      </c>
      <c r="Q7363">
        <v>318.08333333333331</v>
      </c>
      <c r="R7363">
        <v>37.19838298864218</v>
      </c>
      <c r="S7363">
        <v>171</v>
      </c>
      <c r="T7363">
        <v>48.264423185764329</v>
      </c>
      <c r="U7363">
        <v>0.15605898121911571</v>
      </c>
    </row>
    <row r="7364" spans="16:21" x14ac:dyDescent="0.3">
      <c r="P7364">
        <f t="shared" si="117"/>
        <v>7360</v>
      </c>
      <c r="Q7364">
        <v>313.25</v>
      </c>
      <c r="R7364">
        <v>53.591256071048825</v>
      </c>
      <c r="S7364">
        <v>185.25</v>
      </c>
      <c r="T7364">
        <v>46.116699795193497</v>
      </c>
      <c r="U7364">
        <v>-0.12406215162391847</v>
      </c>
    </row>
    <row r="7365" spans="16:21" x14ac:dyDescent="0.3">
      <c r="P7365">
        <f t="shared" si="117"/>
        <v>7361</v>
      </c>
      <c r="Q7365">
        <v>332.33333333333331</v>
      </c>
      <c r="R7365">
        <v>48.057415156405973</v>
      </c>
      <c r="S7365">
        <v>162.33333333333334</v>
      </c>
      <c r="T7365">
        <v>48.854763112596096</v>
      </c>
      <c r="U7365">
        <v>0.49549223456396513</v>
      </c>
    </row>
    <row r="7366" spans="16:21" x14ac:dyDescent="0.3">
      <c r="P7366">
        <f t="shared" ref="P7366:P7429" si="118">P7365+1</f>
        <v>7362</v>
      </c>
      <c r="Q7366">
        <v>327.83333333333331</v>
      </c>
      <c r="R7366">
        <v>46.371686763944012</v>
      </c>
      <c r="S7366">
        <v>181.91666666666666</v>
      </c>
      <c r="T7366">
        <v>40.975510054695185</v>
      </c>
      <c r="U7366">
        <v>-0.12535999619737301</v>
      </c>
    </row>
    <row r="7367" spans="16:21" x14ac:dyDescent="0.3">
      <c r="P7367">
        <f t="shared" si="118"/>
        <v>7363</v>
      </c>
      <c r="Q7367">
        <v>308.66666666666669</v>
      </c>
      <c r="R7367">
        <v>60.369066933523577</v>
      </c>
      <c r="S7367">
        <v>199.75</v>
      </c>
      <c r="T7367">
        <v>39.605153475503435</v>
      </c>
      <c r="U7367">
        <v>0.16239427783003177</v>
      </c>
    </row>
    <row r="7368" spans="16:21" x14ac:dyDescent="0.3">
      <c r="P7368">
        <f t="shared" si="118"/>
        <v>7364</v>
      </c>
      <c r="Q7368">
        <v>340.91666666666669</v>
      </c>
      <c r="R7368">
        <v>42.210421663017108</v>
      </c>
      <c r="S7368">
        <v>188.83333333333334</v>
      </c>
      <c r="T7368">
        <v>45.410918457475809</v>
      </c>
      <c r="U7368">
        <v>-0.35613862867439045</v>
      </c>
    </row>
    <row r="7369" spans="16:21" x14ac:dyDescent="0.3">
      <c r="P7369">
        <f t="shared" si="118"/>
        <v>7365</v>
      </c>
      <c r="Q7369">
        <v>340.25</v>
      </c>
      <c r="R7369">
        <v>53.438367217843499</v>
      </c>
      <c r="S7369">
        <v>187.75</v>
      </c>
      <c r="T7369">
        <v>38.94547470502831</v>
      </c>
      <c r="U7369">
        <v>-0.50531803487198768</v>
      </c>
    </row>
    <row r="7370" spans="16:21" x14ac:dyDescent="0.3">
      <c r="P7370">
        <f t="shared" si="118"/>
        <v>7366</v>
      </c>
      <c r="Q7370">
        <v>304.66666666666669</v>
      </c>
      <c r="R7370">
        <v>50.78355734851295</v>
      </c>
      <c r="S7370">
        <v>200.83333333333334</v>
      </c>
      <c r="T7370">
        <v>33.302561554039769</v>
      </c>
      <c r="U7370">
        <v>3.6731542115531542E-2</v>
      </c>
    </row>
    <row r="7371" spans="16:21" x14ac:dyDescent="0.3">
      <c r="P7371">
        <f t="shared" si="118"/>
        <v>7367</v>
      </c>
      <c r="Q7371">
        <v>339.66666666666669</v>
      </c>
      <c r="R7371">
        <v>43.506182075515262</v>
      </c>
      <c r="S7371">
        <v>196.75</v>
      </c>
      <c r="T7371">
        <v>39.742637968902777</v>
      </c>
      <c r="U7371">
        <v>-7.6342480629073312E-2</v>
      </c>
    </row>
    <row r="7372" spans="16:21" x14ac:dyDescent="0.3">
      <c r="P7372">
        <f t="shared" si="118"/>
        <v>7368</v>
      </c>
      <c r="Q7372">
        <v>349.58333333333331</v>
      </c>
      <c r="R7372">
        <v>32.58125041780746</v>
      </c>
      <c r="S7372">
        <v>198.25</v>
      </c>
      <c r="T7372">
        <v>33.750757567255228</v>
      </c>
      <c r="U7372">
        <v>0.11121389273628843</v>
      </c>
    </row>
    <row r="7373" spans="16:21" x14ac:dyDescent="0.3">
      <c r="P7373">
        <f t="shared" si="118"/>
        <v>7369</v>
      </c>
      <c r="Q7373">
        <v>349.08333333333331</v>
      </c>
      <c r="R7373">
        <v>35.38992751754332</v>
      </c>
      <c r="S7373">
        <v>174.91666666666666</v>
      </c>
      <c r="T7373">
        <v>50.730049071412104</v>
      </c>
      <c r="U7373">
        <v>-4.0555493499088928E-2</v>
      </c>
    </row>
    <row r="7374" spans="16:21" x14ac:dyDescent="0.3">
      <c r="P7374">
        <f t="shared" si="118"/>
        <v>7370</v>
      </c>
      <c r="Q7374">
        <v>299.5</v>
      </c>
      <c r="R7374">
        <v>50.654803236308112</v>
      </c>
      <c r="S7374">
        <v>197.75</v>
      </c>
      <c r="T7374">
        <v>41.032415124010079</v>
      </c>
      <c r="U7374">
        <v>0.51599986536406528</v>
      </c>
    </row>
    <row r="7375" spans="16:21" x14ac:dyDescent="0.3">
      <c r="P7375">
        <f t="shared" si="118"/>
        <v>7371</v>
      </c>
      <c r="Q7375">
        <v>322.16666666666669</v>
      </c>
      <c r="R7375">
        <v>46.265701675378907</v>
      </c>
      <c r="S7375">
        <v>192.5</v>
      </c>
      <c r="T7375">
        <v>39.440403833447931</v>
      </c>
      <c r="U7375">
        <v>-8.6288853031662352E-2</v>
      </c>
    </row>
    <row r="7376" spans="16:21" x14ac:dyDescent="0.3">
      <c r="P7376">
        <f t="shared" si="118"/>
        <v>7372</v>
      </c>
      <c r="Q7376">
        <v>339.5</v>
      </c>
      <c r="R7376">
        <v>43.936938280387103</v>
      </c>
      <c r="S7376">
        <v>192.58333333333334</v>
      </c>
      <c r="T7376">
        <v>44.31592845864246</v>
      </c>
      <c r="U7376">
        <v>0.47396676665763549</v>
      </c>
    </row>
    <row r="7377" spans="16:21" x14ac:dyDescent="0.3">
      <c r="P7377">
        <f t="shared" si="118"/>
        <v>7373</v>
      </c>
      <c r="Q7377">
        <v>336.83333333333331</v>
      </c>
      <c r="R7377">
        <v>40.949710473687055</v>
      </c>
      <c r="S7377">
        <v>195.25</v>
      </c>
      <c r="T7377">
        <v>42.736241805244923</v>
      </c>
      <c r="U7377">
        <v>-0.59263691250156225</v>
      </c>
    </row>
    <row r="7378" spans="16:21" x14ac:dyDescent="0.3">
      <c r="P7378">
        <f t="shared" si="118"/>
        <v>7374</v>
      </c>
      <c r="Q7378">
        <v>324.16666666666669</v>
      </c>
      <c r="R7378">
        <v>48.993196806631637</v>
      </c>
      <c r="S7378">
        <v>176.25</v>
      </c>
      <c r="T7378">
        <v>42.793638014843452</v>
      </c>
      <c r="U7378">
        <v>5.4222061354241034E-2</v>
      </c>
    </row>
    <row r="7379" spans="16:21" x14ac:dyDescent="0.3">
      <c r="P7379">
        <f t="shared" si="118"/>
        <v>7375</v>
      </c>
      <c r="Q7379">
        <v>314.91666666666669</v>
      </c>
      <c r="R7379">
        <v>39.946460380986252</v>
      </c>
      <c r="S7379">
        <v>153.16666666666666</v>
      </c>
      <c r="T7379">
        <v>36.007154171291475</v>
      </c>
      <c r="U7379">
        <v>0.17716957112826745</v>
      </c>
    </row>
    <row r="7380" spans="16:21" x14ac:dyDescent="0.3">
      <c r="P7380">
        <f t="shared" si="118"/>
        <v>7376</v>
      </c>
      <c r="Q7380">
        <v>304.66666666666669</v>
      </c>
      <c r="R7380">
        <v>46.574150718521132</v>
      </c>
      <c r="S7380">
        <v>175.08333333333334</v>
      </c>
      <c r="T7380">
        <v>40.853303712703898</v>
      </c>
      <c r="U7380">
        <v>-0.34399139410700236</v>
      </c>
    </row>
    <row r="7381" spans="16:21" x14ac:dyDescent="0.3">
      <c r="P7381">
        <f t="shared" si="118"/>
        <v>7377</v>
      </c>
      <c r="Q7381">
        <v>333.16666666666669</v>
      </c>
      <c r="R7381">
        <v>45.855173859630895</v>
      </c>
      <c r="S7381">
        <v>189.16666666666666</v>
      </c>
      <c r="T7381">
        <v>49.300255085700655</v>
      </c>
      <c r="U7381">
        <v>0.17463299375319338</v>
      </c>
    </row>
    <row r="7382" spans="16:21" x14ac:dyDescent="0.3">
      <c r="P7382">
        <f t="shared" si="118"/>
        <v>7378</v>
      </c>
      <c r="Q7382">
        <v>326.75</v>
      </c>
      <c r="R7382">
        <v>36.665874647093361</v>
      </c>
      <c r="S7382">
        <v>188.41666666666666</v>
      </c>
      <c r="T7382">
        <v>46.235480931528102</v>
      </c>
      <c r="U7382">
        <v>-0.14611558706733746</v>
      </c>
    </row>
    <row r="7383" spans="16:21" x14ac:dyDescent="0.3">
      <c r="P7383">
        <f t="shared" si="118"/>
        <v>7379</v>
      </c>
      <c r="Q7383">
        <v>309</v>
      </c>
      <c r="R7383">
        <v>45.521223821222314</v>
      </c>
      <c r="S7383">
        <v>200.33333333333334</v>
      </c>
      <c r="T7383">
        <v>34.991773925084793</v>
      </c>
      <c r="U7383">
        <v>0.39488510837583174</v>
      </c>
    </row>
    <row r="7384" spans="16:21" x14ac:dyDescent="0.3">
      <c r="P7384">
        <f t="shared" si="118"/>
        <v>7380</v>
      </c>
      <c r="Q7384">
        <v>311.91666666666669</v>
      </c>
      <c r="R7384">
        <v>52.864248674116183</v>
      </c>
      <c r="S7384">
        <v>178.33333333333334</v>
      </c>
      <c r="T7384">
        <v>35.144722436683388</v>
      </c>
      <c r="U7384">
        <v>0.49999446724687496</v>
      </c>
    </row>
    <row r="7385" spans="16:21" x14ac:dyDescent="0.3">
      <c r="P7385">
        <f t="shared" si="118"/>
        <v>7381</v>
      </c>
      <c r="Q7385">
        <v>333</v>
      </c>
      <c r="R7385">
        <v>43.034869582700026</v>
      </c>
      <c r="S7385">
        <v>197.5</v>
      </c>
      <c r="T7385">
        <v>51.88361100491263</v>
      </c>
      <c r="U7385">
        <v>-0.26118804206171142</v>
      </c>
    </row>
    <row r="7386" spans="16:21" x14ac:dyDescent="0.3">
      <c r="P7386">
        <f t="shared" si="118"/>
        <v>7382</v>
      </c>
      <c r="Q7386">
        <v>310.91666666666669</v>
      </c>
      <c r="R7386">
        <v>40.650300979168371</v>
      </c>
      <c r="S7386">
        <v>208.75</v>
      </c>
      <c r="T7386">
        <v>42.203242012476203</v>
      </c>
      <c r="U7386">
        <v>-0.10111905587776188</v>
      </c>
    </row>
    <row r="7387" spans="16:21" x14ac:dyDescent="0.3">
      <c r="P7387">
        <f t="shared" si="118"/>
        <v>7383</v>
      </c>
      <c r="Q7387">
        <v>314.41666666666669</v>
      </c>
      <c r="R7387">
        <v>55.146842542653786</v>
      </c>
      <c r="S7387">
        <v>185.08333333333334</v>
      </c>
      <c r="T7387">
        <v>43.395555560728155</v>
      </c>
      <c r="U7387">
        <v>-1.1640021814296179E-2</v>
      </c>
    </row>
    <row r="7388" spans="16:21" x14ac:dyDescent="0.3">
      <c r="P7388">
        <f t="shared" si="118"/>
        <v>7384</v>
      </c>
      <c r="Q7388">
        <v>301.83333333333331</v>
      </c>
      <c r="R7388">
        <v>47.416593438725016</v>
      </c>
      <c r="S7388">
        <v>179.83333333333334</v>
      </c>
      <c r="T7388">
        <v>32.04494949096955</v>
      </c>
      <c r="U7388">
        <v>-0.38538352776195256</v>
      </c>
    </row>
    <row r="7389" spans="16:21" x14ac:dyDescent="0.3">
      <c r="P7389">
        <f t="shared" si="118"/>
        <v>7385</v>
      </c>
      <c r="Q7389">
        <v>289.58333333333331</v>
      </c>
      <c r="R7389">
        <v>38.495473956707059</v>
      </c>
      <c r="S7389">
        <v>190.16666666666666</v>
      </c>
      <c r="T7389">
        <v>46.001646874340452</v>
      </c>
      <c r="U7389">
        <v>0.11975894904877135</v>
      </c>
    </row>
    <row r="7390" spans="16:21" x14ac:dyDescent="0.3">
      <c r="P7390">
        <f t="shared" si="118"/>
        <v>7386</v>
      </c>
      <c r="Q7390">
        <v>337.16666666666669</v>
      </c>
      <c r="R7390">
        <v>49.790165756508721</v>
      </c>
      <c r="S7390">
        <v>194.16666666666666</v>
      </c>
      <c r="T7390">
        <v>53.115369002224071</v>
      </c>
      <c r="U7390">
        <v>-4.0883411746758636E-2</v>
      </c>
    </row>
    <row r="7391" spans="16:21" x14ac:dyDescent="0.3">
      <c r="P7391">
        <f t="shared" si="118"/>
        <v>7387</v>
      </c>
      <c r="Q7391">
        <v>322</v>
      </c>
      <c r="R7391">
        <v>42.635879043572935</v>
      </c>
      <c r="S7391">
        <v>199.33333333333334</v>
      </c>
      <c r="T7391">
        <v>47.545831159062331</v>
      </c>
      <c r="U7391">
        <v>-0.45827698660824479</v>
      </c>
    </row>
    <row r="7392" spans="16:21" x14ac:dyDescent="0.3">
      <c r="P7392">
        <f t="shared" si="118"/>
        <v>7388</v>
      </c>
      <c r="Q7392">
        <v>316.33333333333331</v>
      </c>
      <c r="R7392">
        <v>42.102328446370606</v>
      </c>
      <c r="S7392">
        <v>170</v>
      </c>
      <c r="T7392">
        <v>43.968997342135594</v>
      </c>
      <c r="U7392">
        <v>-3.4424897490201285E-2</v>
      </c>
    </row>
    <row r="7393" spans="16:21" x14ac:dyDescent="0.3">
      <c r="P7393">
        <f t="shared" si="118"/>
        <v>7389</v>
      </c>
      <c r="Q7393">
        <v>320.75</v>
      </c>
      <c r="R7393">
        <v>26.921181251943608</v>
      </c>
      <c r="S7393">
        <v>176.66666666666666</v>
      </c>
      <c r="T7393">
        <v>50.641939739765718</v>
      </c>
      <c r="U7393">
        <v>-0.17037025568521363</v>
      </c>
    </row>
    <row r="7394" spans="16:21" x14ac:dyDescent="0.3">
      <c r="P7394">
        <f t="shared" si="118"/>
        <v>7390</v>
      </c>
      <c r="Q7394">
        <v>317.66666666666669</v>
      </c>
      <c r="R7394">
        <v>55.311240569465987</v>
      </c>
      <c r="S7394">
        <v>190.41666666666666</v>
      </c>
      <c r="T7394">
        <v>33.713925726304694</v>
      </c>
      <c r="U7394">
        <v>-0.21266863202357011</v>
      </c>
    </row>
    <row r="7395" spans="16:21" x14ac:dyDescent="0.3">
      <c r="P7395">
        <f t="shared" si="118"/>
        <v>7391</v>
      </c>
      <c r="Q7395">
        <v>319.58333333333331</v>
      </c>
      <c r="R7395">
        <v>52.072429161581141</v>
      </c>
      <c r="S7395">
        <v>178.33333333333334</v>
      </c>
      <c r="T7395">
        <v>42.66429917674057</v>
      </c>
      <c r="U7395">
        <v>-0.17977488368289421</v>
      </c>
    </row>
    <row r="7396" spans="16:21" x14ac:dyDescent="0.3">
      <c r="P7396">
        <f t="shared" si="118"/>
        <v>7392</v>
      </c>
      <c r="Q7396">
        <v>301.5</v>
      </c>
      <c r="R7396">
        <v>47.889076378268527</v>
      </c>
      <c r="S7396">
        <v>192.58333333333334</v>
      </c>
      <c r="T7396">
        <v>53.195109709161223</v>
      </c>
      <c r="U7396">
        <v>0.14815086351740575</v>
      </c>
    </row>
    <row r="7397" spans="16:21" x14ac:dyDescent="0.3">
      <c r="P7397">
        <f t="shared" si="118"/>
        <v>7393</v>
      </c>
      <c r="Q7397">
        <v>330.58333333333331</v>
      </c>
      <c r="R7397">
        <v>36.011256657614894</v>
      </c>
      <c r="S7397">
        <v>194.5</v>
      </c>
      <c r="T7397">
        <v>41.282838168816923</v>
      </c>
      <c r="U7397">
        <v>-0.17002876105175391</v>
      </c>
    </row>
    <row r="7398" spans="16:21" x14ac:dyDescent="0.3">
      <c r="P7398">
        <f t="shared" si="118"/>
        <v>7394</v>
      </c>
      <c r="Q7398">
        <v>330</v>
      </c>
      <c r="R7398">
        <v>55.007437513650657</v>
      </c>
      <c r="S7398">
        <v>178</v>
      </c>
      <c r="T7398">
        <v>47.713158086061064</v>
      </c>
      <c r="U7398">
        <v>0.10879668784922381</v>
      </c>
    </row>
    <row r="7399" spans="16:21" x14ac:dyDescent="0.3">
      <c r="P7399">
        <f t="shared" si="118"/>
        <v>7395</v>
      </c>
      <c r="Q7399">
        <v>328.5</v>
      </c>
      <c r="R7399">
        <v>63.70742785293065</v>
      </c>
      <c r="S7399">
        <v>206.16666666666666</v>
      </c>
      <c r="T7399">
        <v>46.7115584943352</v>
      </c>
      <c r="U7399">
        <v>3.4733884118899869E-2</v>
      </c>
    </row>
    <row r="7400" spans="16:21" x14ac:dyDescent="0.3">
      <c r="P7400">
        <f t="shared" si="118"/>
        <v>7396</v>
      </c>
      <c r="Q7400">
        <v>313.91666666666669</v>
      </c>
      <c r="R7400">
        <v>48.29729586507711</v>
      </c>
      <c r="S7400">
        <v>184.75</v>
      </c>
      <c r="T7400">
        <v>46.442780043638841</v>
      </c>
      <c r="U7400">
        <v>0.12798056837326183</v>
      </c>
    </row>
    <row r="7401" spans="16:21" x14ac:dyDescent="0.3">
      <c r="P7401">
        <f t="shared" si="118"/>
        <v>7397</v>
      </c>
      <c r="Q7401">
        <v>326.66666666666669</v>
      </c>
      <c r="R7401">
        <v>54.279300145105331</v>
      </c>
      <c r="S7401">
        <v>175.66666666666666</v>
      </c>
      <c r="T7401">
        <v>46.893173244830628</v>
      </c>
      <c r="U7401">
        <v>-1.7262758726880731E-3</v>
      </c>
    </row>
    <row r="7402" spans="16:21" x14ac:dyDescent="0.3">
      <c r="P7402">
        <f t="shared" si="118"/>
        <v>7398</v>
      </c>
      <c r="Q7402">
        <v>304</v>
      </c>
      <c r="R7402">
        <v>49.956344578405286</v>
      </c>
      <c r="S7402">
        <v>205.16666666666666</v>
      </c>
      <c r="T7402">
        <v>45.884902118499113</v>
      </c>
      <c r="U7402">
        <v>0.28983137112870372</v>
      </c>
    </row>
    <row r="7403" spans="16:21" x14ac:dyDescent="0.3">
      <c r="P7403">
        <f t="shared" si="118"/>
        <v>7399</v>
      </c>
      <c r="Q7403">
        <v>312.33333333333331</v>
      </c>
      <c r="R7403">
        <v>45.197210962490658</v>
      </c>
      <c r="S7403">
        <v>157.5</v>
      </c>
      <c r="T7403">
        <v>44.659316446342366</v>
      </c>
      <c r="U7403">
        <v>0.14876205905832954</v>
      </c>
    </row>
    <row r="7404" spans="16:21" x14ac:dyDescent="0.3">
      <c r="P7404">
        <f t="shared" si="118"/>
        <v>7400</v>
      </c>
      <c r="Q7404">
        <v>311.41666666666669</v>
      </c>
      <c r="R7404">
        <v>43.822904624145771</v>
      </c>
      <c r="S7404">
        <v>188</v>
      </c>
      <c r="T7404">
        <v>46.029634722939875</v>
      </c>
      <c r="U7404">
        <v>0.15246516374205854</v>
      </c>
    </row>
    <row r="7405" spans="16:21" x14ac:dyDescent="0.3">
      <c r="P7405">
        <f t="shared" si="118"/>
        <v>7401</v>
      </c>
      <c r="Q7405">
        <v>351.41666666666669</v>
      </c>
      <c r="R7405">
        <v>48.907070195949402</v>
      </c>
      <c r="S7405">
        <v>172.25</v>
      </c>
      <c r="T7405">
        <v>35.291320076291747</v>
      </c>
      <c r="U7405">
        <v>6.3033467791967876E-2</v>
      </c>
    </row>
    <row r="7406" spans="16:21" x14ac:dyDescent="0.3">
      <c r="P7406">
        <f t="shared" si="118"/>
        <v>7402</v>
      </c>
      <c r="Q7406">
        <v>321.5</v>
      </c>
      <c r="R7406">
        <v>49.053773833138749</v>
      </c>
      <c r="S7406">
        <v>189.83333333333334</v>
      </c>
      <c r="T7406">
        <v>49.594415619160813</v>
      </c>
      <c r="U7406">
        <v>0.59411692220273238</v>
      </c>
    </row>
    <row r="7407" spans="16:21" x14ac:dyDescent="0.3">
      <c r="P7407">
        <f t="shared" si="118"/>
        <v>7403</v>
      </c>
      <c r="Q7407">
        <v>334.08333333333331</v>
      </c>
      <c r="R7407">
        <v>39.206813724456744</v>
      </c>
      <c r="S7407">
        <v>176</v>
      </c>
      <c r="T7407">
        <v>35.716051904379967</v>
      </c>
      <c r="U7407">
        <v>0.11620781918687892</v>
      </c>
    </row>
    <row r="7408" spans="16:21" x14ac:dyDescent="0.3">
      <c r="P7408">
        <f t="shared" si="118"/>
        <v>7404</v>
      </c>
      <c r="Q7408">
        <v>312.75</v>
      </c>
      <c r="R7408">
        <v>46.470176164151482</v>
      </c>
      <c r="S7408">
        <v>185.41666666666666</v>
      </c>
      <c r="T7408">
        <v>57.333883894467192</v>
      </c>
      <c r="U7408">
        <v>4.7675554364573512E-2</v>
      </c>
    </row>
    <row r="7409" spans="16:21" x14ac:dyDescent="0.3">
      <c r="P7409">
        <f t="shared" si="118"/>
        <v>7405</v>
      </c>
      <c r="Q7409">
        <v>325.25</v>
      </c>
      <c r="R7409">
        <v>57.196829219173267</v>
      </c>
      <c r="S7409">
        <v>182.25</v>
      </c>
      <c r="T7409">
        <v>56.241565024131724</v>
      </c>
      <c r="U7409">
        <v>-0.50766236218612559</v>
      </c>
    </row>
    <row r="7410" spans="16:21" x14ac:dyDescent="0.3">
      <c r="P7410">
        <f t="shared" si="118"/>
        <v>7406</v>
      </c>
      <c r="Q7410">
        <v>351.16666666666669</v>
      </c>
      <c r="R7410">
        <v>42.526640491757149</v>
      </c>
      <c r="S7410">
        <v>166.16666666666666</v>
      </c>
      <c r="T7410">
        <v>43.61991482908892</v>
      </c>
      <c r="U7410">
        <v>0.25256766619909909</v>
      </c>
    </row>
    <row r="7411" spans="16:21" x14ac:dyDescent="0.3">
      <c r="P7411">
        <f t="shared" si="118"/>
        <v>7407</v>
      </c>
      <c r="Q7411">
        <v>308.66666666666669</v>
      </c>
      <c r="R7411">
        <v>46.751438156456501</v>
      </c>
      <c r="S7411">
        <v>186.25</v>
      </c>
      <c r="T7411">
        <v>40.60256373454984</v>
      </c>
      <c r="U7411">
        <v>0.45228778768207212</v>
      </c>
    </row>
    <row r="7412" spans="16:21" x14ac:dyDescent="0.3">
      <c r="P7412">
        <f t="shared" si="118"/>
        <v>7408</v>
      </c>
      <c r="Q7412">
        <v>321.16666666666669</v>
      </c>
      <c r="R7412">
        <v>60.22659233463596</v>
      </c>
      <c r="S7412">
        <v>175.5</v>
      </c>
      <c r="T7412">
        <v>30.158671299403338</v>
      </c>
      <c r="U7412">
        <v>0.54810100542724183</v>
      </c>
    </row>
    <row r="7413" spans="16:21" x14ac:dyDescent="0.3">
      <c r="P7413">
        <f t="shared" si="118"/>
        <v>7409</v>
      </c>
      <c r="Q7413">
        <v>302.41666666666669</v>
      </c>
      <c r="R7413">
        <v>33.478509615283251</v>
      </c>
      <c r="S7413">
        <v>171.25</v>
      </c>
      <c r="T7413">
        <v>30.112289849827096</v>
      </c>
      <c r="U7413">
        <v>0.32073825120038729</v>
      </c>
    </row>
    <row r="7414" spans="16:21" x14ac:dyDescent="0.3">
      <c r="P7414">
        <f t="shared" si="118"/>
        <v>7410</v>
      </c>
      <c r="Q7414">
        <v>335.16666666666669</v>
      </c>
      <c r="R7414">
        <v>43.521851007873302</v>
      </c>
      <c r="S7414">
        <v>176</v>
      </c>
      <c r="T7414">
        <v>46.49144593852234</v>
      </c>
      <c r="U7414">
        <v>-2.6508119220124094E-3</v>
      </c>
    </row>
    <row r="7415" spans="16:21" x14ac:dyDescent="0.3">
      <c r="P7415">
        <f t="shared" si="118"/>
        <v>7411</v>
      </c>
      <c r="Q7415">
        <v>329.83333333333331</v>
      </c>
      <c r="R7415">
        <v>44.026507167084468</v>
      </c>
      <c r="S7415">
        <v>208.25</v>
      </c>
      <c r="T7415">
        <v>37.550269336886615</v>
      </c>
      <c r="U7415">
        <v>3.4725889674711838E-2</v>
      </c>
    </row>
    <row r="7416" spans="16:21" x14ac:dyDescent="0.3">
      <c r="P7416">
        <f t="shared" si="118"/>
        <v>7412</v>
      </c>
      <c r="Q7416">
        <v>321.25</v>
      </c>
      <c r="R7416">
        <v>52.70695141319338</v>
      </c>
      <c r="S7416">
        <v>185.75</v>
      </c>
      <c r="T7416">
        <v>56.911614088706166</v>
      </c>
      <c r="U7416">
        <v>9.600401901198044E-2</v>
      </c>
    </row>
    <row r="7417" spans="16:21" x14ac:dyDescent="0.3">
      <c r="P7417">
        <f t="shared" si="118"/>
        <v>7413</v>
      </c>
      <c r="Q7417">
        <v>323.5</v>
      </c>
      <c r="R7417">
        <v>51.135292918083316</v>
      </c>
      <c r="S7417">
        <v>180.41666666666666</v>
      </c>
      <c r="T7417">
        <v>33.955742139473642</v>
      </c>
      <c r="U7417">
        <v>-0.77108520680757819</v>
      </c>
    </row>
    <row r="7418" spans="16:21" x14ac:dyDescent="0.3">
      <c r="P7418">
        <f t="shared" si="118"/>
        <v>7414</v>
      </c>
      <c r="Q7418">
        <v>344</v>
      </c>
      <c r="R7418">
        <v>49.581888188769462</v>
      </c>
      <c r="S7418">
        <v>160.91666666666666</v>
      </c>
      <c r="T7418">
        <v>41.633592934144687</v>
      </c>
      <c r="U7418">
        <v>-0.37746080054093223</v>
      </c>
    </row>
    <row r="7419" spans="16:21" x14ac:dyDescent="0.3">
      <c r="P7419">
        <f t="shared" si="118"/>
        <v>7415</v>
      </c>
      <c r="Q7419">
        <v>322.08333333333331</v>
      </c>
      <c r="R7419">
        <v>48.625579376465808</v>
      </c>
      <c r="S7419">
        <v>218.58333333333334</v>
      </c>
      <c r="T7419">
        <v>37.20815730047601</v>
      </c>
      <c r="U7419">
        <v>-3.4046077101858745E-2</v>
      </c>
    </row>
    <row r="7420" spans="16:21" x14ac:dyDescent="0.3">
      <c r="P7420">
        <f t="shared" si="118"/>
        <v>7416</v>
      </c>
      <c r="Q7420">
        <v>310.58333333333331</v>
      </c>
      <c r="R7420">
        <v>46.875964636539138</v>
      </c>
      <c r="S7420">
        <v>191.66666666666666</v>
      </c>
      <c r="T7420">
        <v>49.336199752925921</v>
      </c>
      <c r="U7420">
        <v>-0.251406917923788</v>
      </c>
    </row>
    <row r="7421" spans="16:21" x14ac:dyDescent="0.3">
      <c r="P7421">
        <f t="shared" si="118"/>
        <v>7417</v>
      </c>
      <c r="Q7421">
        <v>324.58333333333331</v>
      </c>
      <c r="R7421">
        <v>49.754777446873241</v>
      </c>
      <c r="S7421">
        <v>178.25</v>
      </c>
      <c r="T7421">
        <v>32.81663934929685</v>
      </c>
      <c r="U7421">
        <v>-0.30854985920359396</v>
      </c>
    </row>
    <row r="7422" spans="16:21" x14ac:dyDescent="0.3">
      <c r="P7422">
        <f t="shared" si="118"/>
        <v>7418</v>
      </c>
      <c r="Q7422">
        <v>332.58333333333331</v>
      </c>
      <c r="R7422">
        <v>50.245684271176913</v>
      </c>
      <c r="S7422">
        <v>203.16666666666666</v>
      </c>
      <c r="T7422">
        <v>39.381198405822921</v>
      </c>
      <c r="U7422">
        <v>9.0178508175165845E-2</v>
      </c>
    </row>
    <row r="7423" spans="16:21" x14ac:dyDescent="0.3">
      <c r="P7423">
        <f t="shared" si="118"/>
        <v>7419</v>
      </c>
      <c r="Q7423">
        <v>335.83333333333331</v>
      </c>
      <c r="R7423">
        <v>42.260734695100886</v>
      </c>
      <c r="S7423">
        <v>189</v>
      </c>
      <c r="T7423">
        <v>51.576950454459968</v>
      </c>
      <c r="U7423">
        <v>-0.19402349240388589</v>
      </c>
    </row>
    <row r="7424" spans="16:21" x14ac:dyDescent="0.3">
      <c r="P7424">
        <f t="shared" si="118"/>
        <v>7420</v>
      </c>
      <c r="Q7424">
        <v>324.83333333333331</v>
      </c>
      <c r="R7424">
        <v>37.814940129130235</v>
      </c>
      <c r="S7424">
        <v>182</v>
      </c>
      <c r="T7424">
        <v>43.79912826031628</v>
      </c>
      <c r="U7424">
        <v>-0.17888041402775381</v>
      </c>
    </row>
    <row r="7425" spans="16:21" x14ac:dyDescent="0.3">
      <c r="P7425">
        <f t="shared" si="118"/>
        <v>7421</v>
      </c>
      <c r="Q7425">
        <v>298.5</v>
      </c>
      <c r="R7425">
        <v>42.88568313763718</v>
      </c>
      <c r="S7425">
        <v>181.66666666666666</v>
      </c>
      <c r="T7425">
        <v>52.997998818709</v>
      </c>
      <c r="U7425">
        <v>-0.60348598205164783</v>
      </c>
    </row>
    <row r="7426" spans="16:21" x14ac:dyDescent="0.3">
      <c r="P7426">
        <f t="shared" si="118"/>
        <v>7422</v>
      </c>
      <c r="Q7426">
        <v>311.33333333333331</v>
      </c>
      <c r="R7426">
        <v>50.78713747922145</v>
      </c>
      <c r="S7426">
        <v>190.5</v>
      </c>
      <c r="T7426">
        <v>36.651925411411014</v>
      </c>
      <c r="U7426">
        <v>0.24189400961593949</v>
      </c>
    </row>
    <row r="7427" spans="16:21" x14ac:dyDescent="0.3">
      <c r="P7427">
        <f t="shared" si="118"/>
        <v>7423</v>
      </c>
      <c r="Q7427">
        <v>292.83333333333331</v>
      </c>
      <c r="R7427">
        <v>51.51845800440374</v>
      </c>
      <c r="S7427">
        <v>187.75</v>
      </c>
      <c r="T7427">
        <v>42.793638014843452</v>
      </c>
      <c r="U7427">
        <v>9.5479477945283026E-2</v>
      </c>
    </row>
    <row r="7428" spans="16:21" x14ac:dyDescent="0.3">
      <c r="P7428">
        <f t="shared" si="118"/>
        <v>7424</v>
      </c>
      <c r="Q7428">
        <v>316.33333333333331</v>
      </c>
      <c r="R7428">
        <v>49.404330567146495</v>
      </c>
      <c r="S7428">
        <v>166.91666666666666</v>
      </c>
      <c r="T7428">
        <v>41.434413306581376</v>
      </c>
      <c r="U7428">
        <v>0.19097794797520812</v>
      </c>
    </row>
    <row r="7429" spans="16:21" x14ac:dyDescent="0.3">
      <c r="P7429">
        <f t="shared" si="118"/>
        <v>7425</v>
      </c>
      <c r="Q7429">
        <v>315.83333333333331</v>
      </c>
      <c r="R7429">
        <v>46.269631378246302</v>
      </c>
      <c r="S7429">
        <v>173.25</v>
      </c>
      <c r="T7429">
        <v>44.687043068229727</v>
      </c>
      <c r="U7429">
        <v>0.37093000696408351</v>
      </c>
    </row>
    <row r="7430" spans="16:21" x14ac:dyDescent="0.3">
      <c r="P7430">
        <f t="shared" ref="P7430:P7493" si="119">P7429+1</f>
        <v>7426</v>
      </c>
      <c r="Q7430">
        <v>334.16666666666669</v>
      </c>
      <c r="R7430">
        <v>46.328536922002407</v>
      </c>
      <c r="S7430">
        <v>194.16666666666666</v>
      </c>
      <c r="T7430">
        <v>40.181029746823974</v>
      </c>
      <c r="U7430">
        <v>-2.1406327487094971E-2</v>
      </c>
    </row>
    <row r="7431" spans="16:21" x14ac:dyDescent="0.3">
      <c r="P7431">
        <f t="shared" si="119"/>
        <v>7427</v>
      </c>
      <c r="Q7431">
        <v>328.16666666666669</v>
      </c>
      <c r="R7431">
        <v>54.544116145195837</v>
      </c>
      <c r="S7431">
        <v>204.16666666666666</v>
      </c>
      <c r="T7431">
        <v>48.145297765926202</v>
      </c>
      <c r="U7431">
        <v>-0.1735876124782412</v>
      </c>
    </row>
    <row r="7432" spans="16:21" x14ac:dyDescent="0.3">
      <c r="P7432">
        <f t="shared" si="119"/>
        <v>7428</v>
      </c>
      <c r="Q7432">
        <v>333.41666666666669</v>
      </c>
      <c r="R7432">
        <v>32.309464792093273</v>
      </c>
      <c r="S7432">
        <v>179.83333333333334</v>
      </c>
      <c r="T7432">
        <v>41.281370073575765</v>
      </c>
      <c r="U7432">
        <v>0.73699231162881151</v>
      </c>
    </row>
    <row r="7433" spans="16:21" x14ac:dyDescent="0.3">
      <c r="P7433">
        <f t="shared" si="119"/>
        <v>7429</v>
      </c>
      <c r="Q7433">
        <v>319</v>
      </c>
      <c r="R7433">
        <v>53.546920801038851</v>
      </c>
      <c r="S7433">
        <v>206.16666666666666</v>
      </c>
      <c r="T7433">
        <v>36.816086734255776</v>
      </c>
      <c r="U7433">
        <v>-0.10311147220421329</v>
      </c>
    </row>
    <row r="7434" spans="16:21" x14ac:dyDescent="0.3">
      <c r="P7434">
        <f t="shared" si="119"/>
        <v>7430</v>
      </c>
      <c r="Q7434">
        <v>318.83333333333331</v>
      </c>
      <c r="R7434">
        <v>41.667151512330697</v>
      </c>
      <c r="S7434">
        <v>200.75</v>
      </c>
      <c r="T7434">
        <v>30.424646109841458</v>
      </c>
      <c r="U7434">
        <v>-0.36038544691087826</v>
      </c>
    </row>
    <row r="7435" spans="16:21" x14ac:dyDescent="0.3">
      <c r="P7435">
        <f t="shared" si="119"/>
        <v>7431</v>
      </c>
      <c r="Q7435">
        <v>324.66666666666669</v>
      </c>
      <c r="R7435">
        <v>47.185000184637587</v>
      </c>
      <c r="S7435">
        <v>185.83333333333334</v>
      </c>
      <c r="T7435">
        <v>32.876721063372329</v>
      </c>
      <c r="U7435">
        <v>-0.25179466229620917</v>
      </c>
    </row>
    <row r="7436" spans="16:21" x14ac:dyDescent="0.3">
      <c r="P7436">
        <f t="shared" si="119"/>
        <v>7432</v>
      </c>
      <c r="Q7436">
        <v>315.16666666666669</v>
      </c>
      <c r="R7436">
        <v>39.73968324285476</v>
      </c>
      <c r="S7436">
        <v>175</v>
      </c>
      <c r="T7436">
        <v>50.601832521613822</v>
      </c>
      <c r="U7436">
        <v>-6.9756164778266308E-2</v>
      </c>
    </row>
    <row r="7437" spans="16:21" x14ac:dyDescent="0.3">
      <c r="P7437">
        <f t="shared" si="119"/>
        <v>7433</v>
      </c>
      <c r="Q7437">
        <v>317.25</v>
      </c>
      <c r="R7437">
        <v>45.271152765610822</v>
      </c>
      <c r="S7437">
        <v>187.25</v>
      </c>
      <c r="T7437">
        <v>41.034630607462631</v>
      </c>
      <c r="U7437">
        <v>-0.51543868381349855</v>
      </c>
    </row>
    <row r="7438" spans="16:21" x14ac:dyDescent="0.3">
      <c r="P7438">
        <f t="shared" si="119"/>
        <v>7434</v>
      </c>
      <c r="Q7438">
        <v>327.33333333333331</v>
      </c>
      <c r="R7438">
        <v>41.467036927120297</v>
      </c>
      <c r="S7438">
        <v>166.08333333333334</v>
      </c>
      <c r="T7438">
        <v>40.897784632896553</v>
      </c>
      <c r="U7438">
        <v>8.5267534977554682E-2</v>
      </c>
    </row>
    <row r="7439" spans="16:21" x14ac:dyDescent="0.3">
      <c r="P7439">
        <f t="shared" si="119"/>
        <v>7435</v>
      </c>
      <c r="Q7439">
        <v>330.5</v>
      </c>
      <c r="R7439">
        <v>55.585315261562315</v>
      </c>
      <c r="S7439">
        <v>186.75</v>
      </c>
      <c r="T7439">
        <v>45.529460991558182</v>
      </c>
      <c r="U7439">
        <v>-0.18296627369341892</v>
      </c>
    </row>
    <row r="7440" spans="16:21" x14ac:dyDescent="0.3">
      <c r="P7440">
        <f t="shared" si="119"/>
        <v>7436</v>
      </c>
      <c r="Q7440">
        <v>315.25</v>
      </c>
      <c r="R7440">
        <v>47.930110103623321</v>
      </c>
      <c r="S7440">
        <v>165.41666666666666</v>
      </c>
      <c r="T7440">
        <v>36.362964008935705</v>
      </c>
      <c r="U7440">
        <v>-5.159952111464209E-2</v>
      </c>
    </row>
    <row r="7441" spans="16:21" x14ac:dyDescent="0.3">
      <c r="P7441">
        <f t="shared" si="119"/>
        <v>7437</v>
      </c>
      <c r="Q7441">
        <v>310.16666666666669</v>
      </c>
      <c r="R7441">
        <v>53.885119101715532</v>
      </c>
      <c r="S7441">
        <v>167.83333333333334</v>
      </c>
      <c r="T7441">
        <v>38.190511275906651</v>
      </c>
      <c r="U7441">
        <v>0.17755668168672661</v>
      </c>
    </row>
    <row r="7442" spans="16:21" x14ac:dyDescent="0.3">
      <c r="P7442">
        <f t="shared" si="119"/>
        <v>7438</v>
      </c>
      <c r="Q7442">
        <v>318.91666666666669</v>
      </c>
      <c r="R7442">
        <v>49.794958367166906</v>
      </c>
      <c r="S7442">
        <v>200.83333333333334</v>
      </c>
      <c r="T7442">
        <v>40.291739133775849</v>
      </c>
      <c r="U7442">
        <v>-0.47350998850316445</v>
      </c>
    </row>
    <row r="7443" spans="16:21" x14ac:dyDescent="0.3">
      <c r="P7443">
        <f t="shared" si="119"/>
        <v>7439</v>
      </c>
      <c r="Q7443">
        <v>335.83333333333331</v>
      </c>
      <c r="R7443">
        <v>39.084601323360936</v>
      </c>
      <c r="S7443">
        <v>195.75</v>
      </c>
      <c r="T7443">
        <v>40.79020604374179</v>
      </c>
      <c r="U7443">
        <v>-0.32083670879362403</v>
      </c>
    </row>
    <row r="7444" spans="16:21" x14ac:dyDescent="0.3">
      <c r="P7444">
        <f t="shared" si="119"/>
        <v>7440</v>
      </c>
      <c r="Q7444">
        <v>318.25</v>
      </c>
      <c r="R7444">
        <v>42.207549949354707</v>
      </c>
      <c r="S7444">
        <v>201</v>
      </c>
      <c r="T7444">
        <v>38.711050806526224</v>
      </c>
      <c r="U7444">
        <v>-0.55433505292315144</v>
      </c>
    </row>
    <row r="7445" spans="16:21" x14ac:dyDescent="0.3">
      <c r="P7445">
        <f t="shared" si="119"/>
        <v>7441</v>
      </c>
      <c r="Q7445">
        <v>313.91666666666669</v>
      </c>
      <c r="R7445">
        <v>40.558506188498008</v>
      </c>
      <c r="S7445">
        <v>186.75</v>
      </c>
      <c r="T7445">
        <v>42.855200172419934</v>
      </c>
      <c r="U7445">
        <v>0.21662357391266962</v>
      </c>
    </row>
    <row r="7446" spans="16:21" x14ac:dyDescent="0.3">
      <c r="P7446">
        <f t="shared" si="119"/>
        <v>7442</v>
      </c>
      <c r="Q7446">
        <v>310.5</v>
      </c>
      <c r="R7446">
        <v>45.430266242991479</v>
      </c>
      <c r="S7446">
        <v>186.58333333333334</v>
      </c>
      <c r="T7446">
        <v>49.223900944992423</v>
      </c>
      <c r="U7446">
        <v>-0.68277709262356545</v>
      </c>
    </row>
    <row r="7447" spans="16:21" x14ac:dyDescent="0.3">
      <c r="P7447">
        <f t="shared" si="119"/>
        <v>7443</v>
      </c>
      <c r="Q7447">
        <v>326.25</v>
      </c>
      <c r="R7447">
        <v>53.062784424765077</v>
      </c>
      <c r="S7447">
        <v>178.75</v>
      </c>
      <c r="T7447">
        <v>49.234365307909954</v>
      </c>
      <c r="U7447">
        <v>-6.5254145924094203E-2</v>
      </c>
    </row>
    <row r="7448" spans="16:21" x14ac:dyDescent="0.3">
      <c r="P7448">
        <f t="shared" si="119"/>
        <v>7444</v>
      </c>
      <c r="Q7448">
        <v>338.16666666666669</v>
      </c>
      <c r="R7448">
        <v>50.219216411346999</v>
      </c>
      <c r="S7448">
        <v>194.91666666666666</v>
      </c>
      <c r="T7448">
        <v>46.137065228282452</v>
      </c>
      <c r="U7448">
        <v>-0.12774666831735321</v>
      </c>
    </row>
    <row r="7449" spans="16:21" x14ac:dyDescent="0.3">
      <c r="P7449">
        <f t="shared" si="119"/>
        <v>7445</v>
      </c>
      <c r="Q7449">
        <v>339.08333333333331</v>
      </c>
      <c r="R7449">
        <v>43.050622069908208</v>
      </c>
      <c r="S7449">
        <v>197.75</v>
      </c>
      <c r="T7449">
        <v>52.906650209247196</v>
      </c>
      <c r="U7449">
        <v>0.17024019583962971</v>
      </c>
    </row>
    <row r="7450" spans="16:21" x14ac:dyDescent="0.3">
      <c r="P7450">
        <f t="shared" si="119"/>
        <v>7446</v>
      </c>
      <c r="Q7450">
        <v>296.83333333333331</v>
      </c>
      <c r="R7450">
        <v>50.847067195898816</v>
      </c>
      <c r="S7450">
        <v>173.75</v>
      </c>
      <c r="T7450">
        <v>49.932909534148465</v>
      </c>
      <c r="U7450">
        <v>0.12583981800232269</v>
      </c>
    </row>
    <row r="7451" spans="16:21" x14ac:dyDescent="0.3">
      <c r="P7451">
        <f t="shared" si="119"/>
        <v>7447</v>
      </c>
      <c r="Q7451">
        <v>342.41666666666669</v>
      </c>
      <c r="R7451">
        <v>24.160291740161107</v>
      </c>
      <c r="S7451">
        <v>207.5</v>
      </c>
      <c r="T7451">
        <v>18.603518728748845</v>
      </c>
      <c r="U7451">
        <v>-0.49927885821451518</v>
      </c>
    </row>
    <row r="7452" spans="16:21" x14ac:dyDescent="0.3">
      <c r="P7452">
        <f t="shared" si="119"/>
        <v>7448</v>
      </c>
      <c r="Q7452">
        <v>311.33333333333331</v>
      </c>
      <c r="R7452">
        <v>42.207998667493804</v>
      </c>
      <c r="S7452">
        <v>191</v>
      </c>
      <c r="T7452">
        <v>42.612418164405803</v>
      </c>
      <c r="U7452">
        <v>2.7749088303533825E-2</v>
      </c>
    </row>
    <row r="7453" spans="16:21" x14ac:dyDescent="0.3">
      <c r="P7453">
        <f t="shared" si="119"/>
        <v>7449</v>
      </c>
      <c r="Q7453">
        <v>331.75</v>
      </c>
      <c r="R7453">
        <v>49.587617589291561</v>
      </c>
      <c r="S7453">
        <v>169.5</v>
      </c>
      <c r="T7453">
        <v>40.842268657493904</v>
      </c>
      <c r="U7453">
        <v>-0.41312096057446834</v>
      </c>
    </row>
    <row r="7454" spans="16:21" x14ac:dyDescent="0.3">
      <c r="P7454">
        <f t="shared" si="119"/>
        <v>7450</v>
      </c>
      <c r="Q7454">
        <v>301.33333333333331</v>
      </c>
      <c r="R7454">
        <v>47.375354799982759</v>
      </c>
      <c r="S7454">
        <v>170.41666666666666</v>
      </c>
      <c r="T7454">
        <v>48.479533326086724</v>
      </c>
      <c r="U7454">
        <v>9.5365940898666082E-2</v>
      </c>
    </row>
    <row r="7455" spans="16:21" x14ac:dyDescent="0.3">
      <c r="P7455">
        <f t="shared" si="119"/>
        <v>7451</v>
      </c>
      <c r="Q7455">
        <v>316.75</v>
      </c>
      <c r="R7455">
        <v>49.034542555594044</v>
      </c>
      <c r="S7455">
        <v>180.75</v>
      </c>
      <c r="T7455">
        <v>43.582992929894942</v>
      </c>
      <c r="U7455">
        <v>-0.7411903682501163</v>
      </c>
    </row>
    <row r="7456" spans="16:21" x14ac:dyDescent="0.3">
      <c r="P7456">
        <f t="shared" si="119"/>
        <v>7452</v>
      </c>
      <c r="Q7456">
        <v>331.5</v>
      </c>
      <c r="R7456">
        <v>56.909018297949608</v>
      </c>
      <c r="S7456">
        <v>169.91666666666666</v>
      </c>
      <c r="T7456">
        <v>33.947709343886096</v>
      </c>
      <c r="U7456">
        <v>-0.3563321660139388</v>
      </c>
    </row>
    <row r="7457" spans="16:21" x14ac:dyDescent="0.3">
      <c r="P7457">
        <f t="shared" si="119"/>
        <v>7453</v>
      </c>
      <c r="Q7457">
        <v>310.75</v>
      </c>
      <c r="R7457">
        <v>41.02355199372451</v>
      </c>
      <c r="S7457">
        <v>207.66666666666666</v>
      </c>
      <c r="T7457">
        <v>46.119081701283896</v>
      </c>
      <c r="U7457">
        <v>-0.4262515606442781</v>
      </c>
    </row>
    <row r="7458" spans="16:21" x14ac:dyDescent="0.3">
      <c r="P7458">
        <f t="shared" si="119"/>
        <v>7454</v>
      </c>
      <c r="Q7458">
        <v>298.08333333333331</v>
      </c>
      <c r="R7458">
        <v>45.818730456070774</v>
      </c>
      <c r="S7458">
        <v>181.33333333333334</v>
      </c>
      <c r="T7458">
        <v>42.728175361194296</v>
      </c>
      <c r="U7458">
        <v>0.34309626482394395</v>
      </c>
    </row>
    <row r="7459" spans="16:21" x14ac:dyDescent="0.3">
      <c r="P7459">
        <f t="shared" si="119"/>
        <v>7455</v>
      </c>
      <c r="Q7459">
        <v>331.91666666666669</v>
      </c>
      <c r="R7459">
        <v>51.730874082440749</v>
      </c>
      <c r="S7459">
        <v>187.5</v>
      </c>
      <c r="T7459">
        <v>36.49532971366461</v>
      </c>
      <c r="U7459">
        <v>0.41774832838242426</v>
      </c>
    </row>
    <row r="7460" spans="16:21" x14ac:dyDescent="0.3">
      <c r="P7460">
        <f t="shared" si="119"/>
        <v>7456</v>
      </c>
      <c r="Q7460">
        <v>321.66666666666669</v>
      </c>
      <c r="R7460">
        <v>49.787426914712974</v>
      </c>
      <c r="S7460">
        <v>198</v>
      </c>
      <c r="T7460">
        <v>31.539297277004646</v>
      </c>
      <c r="U7460">
        <v>0.38129169567448523</v>
      </c>
    </row>
    <row r="7461" spans="16:21" x14ac:dyDescent="0.3">
      <c r="P7461">
        <f t="shared" si="119"/>
        <v>7457</v>
      </c>
      <c r="Q7461">
        <v>318.91666666666669</v>
      </c>
      <c r="R7461">
        <v>35.864538914018659</v>
      </c>
      <c r="S7461">
        <v>206.25</v>
      </c>
      <c r="T7461">
        <v>49.514231195779374</v>
      </c>
      <c r="U7461">
        <v>-0.34395411092225198</v>
      </c>
    </row>
    <row r="7462" spans="16:21" x14ac:dyDescent="0.3">
      <c r="P7462">
        <f t="shared" si="119"/>
        <v>7458</v>
      </c>
      <c r="Q7462">
        <v>301.33333333333331</v>
      </c>
      <c r="R7462">
        <v>51.190079531333502</v>
      </c>
      <c r="S7462">
        <v>201.16666666666666</v>
      </c>
      <c r="T7462">
        <v>43.64699996632767</v>
      </c>
      <c r="U7462">
        <v>0.14958291568819171</v>
      </c>
    </row>
    <row r="7463" spans="16:21" x14ac:dyDescent="0.3">
      <c r="P7463">
        <f t="shared" si="119"/>
        <v>7459</v>
      </c>
      <c r="Q7463">
        <v>311.08333333333331</v>
      </c>
      <c r="R7463">
        <v>56.603016837899396</v>
      </c>
      <c r="S7463">
        <v>186.08333333333334</v>
      </c>
      <c r="T7463">
        <v>36.250287355182927</v>
      </c>
      <c r="U7463">
        <v>0.19250310268571075</v>
      </c>
    </row>
    <row r="7464" spans="16:21" x14ac:dyDescent="0.3">
      <c r="P7464">
        <f t="shared" si="119"/>
        <v>7460</v>
      </c>
      <c r="Q7464">
        <v>306.25</v>
      </c>
      <c r="R7464">
        <v>42.435244785437497</v>
      </c>
      <c r="S7464">
        <v>207.08333333333334</v>
      </c>
      <c r="T7464">
        <v>49.579061440625672</v>
      </c>
      <c r="U7464">
        <v>0.18039013161354736</v>
      </c>
    </row>
    <row r="7465" spans="16:21" x14ac:dyDescent="0.3">
      <c r="P7465">
        <f t="shared" si="119"/>
        <v>7461</v>
      </c>
      <c r="Q7465">
        <v>338.91666666666669</v>
      </c>
      <c r="R7465">
        <v>56.813024008317882</v>
      </c>
      <c r="S7465">
        <v>193.08333333333334</v>
      </c>
      <c r="T7465">
        <v>49.873400331299472</v>
      </c>
      <c r="U7465">
        <v>-0.63025821132031712</v>
      </c>
    </row>
    <row r="7466" spans="16:21" x14ac:dyDescent="0.3">
      <c r="P7466">
        <f t="shared" si="119"/>
        <v>7462</v>
      </c>
      <c r="Q7466">
        <v>301.16666666666669</v>
      </c>
      <c r="R7466">
        <v>48.371353906913605</v>
      </c>
      <c r="S7466">
        <v>189.16666666666666</v>
      </c>
      <c r="T7466">
        <v>49.324221107674774</v>
      </c>
      <c r="U7466">
        <v>-0.39536912383062395</v>
      </c>
    </row>
    <row r="7467" spans="16:21" x14ac:dyDescent="0.3">
      <c r="P7467">
        <f t="shared" si="119"/>
        <v>7463</v>
      </c>
      <c r="Q7467">
        <v>334.83333333333331</v>
      </c>
      <c r="R7467">
        <v>45.456939330902387</v>
      </c>
      <c r="S7467">
        <v>193</v>
      </c>
      <c r="T7467">
        <v>45.956501172304229</v>
      </c>
      <c r="U7467">
        <v>1.0966314781172061E-2</v>
      </c>
    </row>
    <row r="7468" spans="16:21" x14ac:dyDescent="0.3">
      <c r="P7468">
        <f t="shared" si="119"/>
        <v>7464</v>
      </c>
      <c r="Q7468">
        <v>313.5</v>
      </c>
      <c r="R7468">
        <v>41.493701603102039</v>
      </c>
      <c r="S7468">
        <v>164.75</v>
      </c>
      <c r="T7468">
        <v>34.486163233178821</v>
      </c>
      <c r="U7468">
        <v>7.804685669171503E-2</v>
      </c>
    </row>
    <row r="7469" spans="16:21" x14ac:dyDescent="0.3">
      <c r="P7469">
        <f t="shared" si="119"/>
        <v>7465</v>
      </c>
      <c r="Q7469">
        <v>294.16666666666669</v>
      </c>
      <c r="R7469">
        <v>49.667683536468502</v>
      </c>
      <c r="S7469">
        <v>190.25</v>
      </c>
      <c r="T7469">
        <v>49.657234207020721</v>
      </c>
      <c r="U7469">
        <v>-0.41376769217851761</v>
      </c>
    </row>
    <row r="7470" spans="16:21" x14ac:dyDescent="0.3">
      <c r="P7470">
        <f t="shared" si="119"/>
        <v>7466</v>
      </c>
      <c r="Q7470">
        <v>327.58333333333331</v>
      </c>
      <c r="R7470">
        <v>51.739660070804788</v>
      </c>
      <c r="S7470">
        <v>172.25</v>
      </c>
      <c r="T7470">
        <v>35.389071245744269</v>
      </c>
      <c r="U7470">
        <v>0.23952143458504394</v>
      </c>
    </row>
    <row r="7471" spans="16:21" x14ac:dyDescent="0.3">
      <c r="P7471">
        <f t="shared" si="119"/>
        <v>7467</v>
      </c>
      <c r="Q7471">
        <v>322.83333333333331</v>
      </c>
      <c r="R7471">
        <v>43.748939381083332</v>
      </c>
      <c r="S7471">
        <v>196.33333333333334</v>
      </c>
      <c r="T7471">
        <v>31.850027353587063</v>
      </c>
      <c r="U7471">
        <v>-0.59026980531901629</v>
      </c>
    </row>
    <row r="7472" spans="16:21" x14ac:dyDescent="0.3">
      <c r="P7472">
        <f t="shared" si="119"/>
        <v>7468</v>
      </c>
      <c r="Q7472">
        <v>312.25</v>
      </c>
      <c r="R7472">
        <v>35.079455266839332</v>
      </c>
      <c r="S7472">
        <v>196.33333333333334</v>
      </c>
      <c r="T7472">
        <v>46.834977863933631</v>
      </c>
      <c r="U7472">
        <v>0.37017771687886852</v>
      </c>
    </row>
    <row r="7473" spans="16:21" x14ac:dyDescent="0.3">
      <c r="P7473">
        <f t="shared" si="119"/>
        <v>7469</v>
      </c>
      <c r="Q7473">
        <v>335.66666666666669</v>
      </c>
      <c r="R7473">
        <v>48.854763112596153</v>
      </c>
      <c r="S7473">
        <v>179.91666666666666</v>
      </c>
      <c r="T7473">
        <v>42.076679642017517</v>
      </c>
      <c r="U7473">
        <v>0.40662580028580886</v>
      </c>
    </row>
    <row r="7474" spans="16:21" x14ac:dyDescent="0.3">
      <c r="P7474">
        <f t="shared" si="119"/>
        <v>7470</v>
      </c>
      <c r="Q7474">
        <v>316.58333333333331</v>
      </c>
      <c r="R7474">
        <v>45.90594798722784</v>
      </c>
      <c r="S7474">
        <v>189.25</v>
      </c>
      <c r="T7474">
        <v>44.382889823567247</v>
      </c>
      <c r="U7474">
        <v>0.64650023069132512</v>
      </c>
    </row>
    <row r="7475" spans="16:21" x14ac:dyDescent="0.3">
      <c r="P7475">
        <f t="shared" si="119"/>
        <v>7471</v>
      </c>
      <c r="Q7475">
        <v>333.16666666666669</v>
      </c>
      <c r="R7475">
        <v>49.601747281051907</v>
      </c>
      <c r="S7475">
        <v>181.08333333333334</v>
      </c>
      <c r="T7475">
        <v>45.595969385927368</v>
      </c>
      <c r="U7475">
        <v>-0.5275804731611583</v>
      </c>
    </row>
    <row r="7476" spans="16:21" x14ac:dyDescent="0.3">
      <c r="P7476">
        <f t="shared" si="119"/>
        <v>7472</v>
      </c>
      <c r="Q7476">
        <v>336</v>
      </c>
      <c r="R7476">
        <v>35.486232925921108</v>
      </c>
      <c r="S7476">
        <v>158.25</v>
      </c>
      <c r="T7476">
        <v>38.957144285857133</v>
      </c>
      <c r="U7476">
        <v>-4.6031840756520018E-3</v>
      </c>
    </row>
    <row r="7477" spans="16:21" x14ac:dyDescent="0.3">
      <c r="P7477">
        <f t="shared" si="119"/>
        <v>7473</v>
      </c>
      <c r="Q7477">
        <v>336.66666666666669</v>
      </c>
      <c r="R7477">
        <v>49.164535136127569</v>
      </c>
      <c r="S7477">
        <v>180.91666666666666</v>
      </c>
      <c r="T7477">
        <v>51.65349294416918</v>
      </c>
      <c r="U7477">
        <v>-0.10715458648445721</v>
      </c>
    </row>
    <row r="7478" spans="16:21" x14ac:dyDescent="0.3">
      <c r="P7478">
        <f t="shared" si="119"/>
        <v>7474</v>
      </c>
      <c r="Q7478">
        <v>317.08333333333331</v>
      </c>
      <c r="R7478">
        <v>51.794099933088852</v>
      </c>
      <c r="S7478">
        <v>193.91666666666666</v>
      </c>
      <c r="T7478">
        <v>37.890892005463513</v>
      </c>
      <c r="U7478">
        <v>-0.42347663483759607</v>
      </c>
    </row>
    <row r="7479" spans="16:21" x14ac:dyDescent="0.3">
      <c r="P7479">
        <f t="shared" si="119"/>
        <v>7475</v>
      </c>
      <c r="Q7479">
        <v>313</v>
      </c>
      <c r="R7479">
        <v>46.116453384093539</v>
      </c>
      <c r="S7479">
        <v>186</v>
      </c>
      <c r="T7479">
        <v>39.600275481135462</v>
      </c>
      <c r="U7479">
        <v>0.29877840094363833</v>
      </c>
    </row>
    <row r="7480" spans="16:21" x14ac:dyDescent="0.3">
      <c r="P7480">
        <f t="shared" si="119"/>
        <v>7476</v>
      </c>
      <c r="Q7480">
        <v>310.75</v>
      </c>
      <c r="R7480">
        <v>55.103415172168447</v>
      </c>
      <c r="S7480">
        <v>182.91666666666666</v>
      </c>
      <c r="T7480">
        <v>46.870146213347873</v>
      </c>
      <c r="U7480">
        <v>-0.45362057403908945</v>
      </c>
    </row>
    <row r="7481" spans="16:21" x14ac:dyDescent="0.3">
      <c r="P7481">
        <f t="shared" si="119"/>
        <v>7477</v>
      </c>
      <c r="Q7481">
        <v>310.58333333333331</v>
      </c>
      <c r="R7481">
        <v>50.88571568334347</v>
      </c>
      <c r="S7481">
        <v>176.66666666666666</v>
      </c>
      <c r="T7481">
        <v>47.317752450530648</v>
      </c>
      <c r="U7481">
        <v>-5.0089781507647542E-2</v>
      </c>
    </row>
    <row r="7482" spans="16:21" x14ac:dyDescent="0.3">
      <c r="P7482">
        <f t="shared" si="119"/>
        <v>7478</v>
      </c>
      <c r="Q7482">
        <v>308.5</v>
      </c>
      <c r="R7482">
        <v>54.807929087943933</v>
      </c>
      <c r="S7482">
        <v>195.33333333333334</v>
      </c>
      <c r="T7482">
        <v>46.652162248112838</v>
      </c>
      <c r="U7482">
        <v>0.33847694557814173</v>
      </c>
    </row>
    <row r="7483" spans="16:21" x14ac:dyDescent="0.3">
      <c r="P7483">
        <f t="shared" si="119"/>
        <v>7479</v>
      </c>
      <c r="Q7483">
        <v>284.66666666666669</v>
      </c>
      <c r="R7483">
        <v>29.675007339612581</v>
      </c>
      <c r="S7483">
        <v>196.25</v>
      </c>
      <c r="T7483">
        <v>44.548492475258705</v>
      </c>
      <c r="U7483">
        <v>8.1489530960140527E-2</v>
      </c>
    </row>
    <row r="7484" spans="16:21" x14ac:dyDescent="0.3">
      <c r="P7484">
        <f t="shared" si="119"/>
        <v>7480</v>
      </c>
      <c r="Q7484">
        <v>344.16666666666669</v>
      </c>
      <c r="R7484">
        <v>40.122161940601927</v>
      </c>
      <c r="S7484">
        <v>174.33333333333334</v>
      </c>
      <c r="T7484">
        <v>40.685787854401134</v>
      </c>
      <c r="U7484">
        <v>-5.2051951048201241E-2</v>
      </c>
    </row>
    <row r="7485" spans="16:21" x14ac:dyDescent="0.3">
      <c r="P7485">
        <f t="shared" si="119"/>
        <v>7481</v>
      </c>
      <c r="Q7485">
        <v>338.75</v>
      </c>
      <c r="R7485">
        <v>37.084976129767895</v>
      </c>
      <c r="S7485">
        <v>202.16666666666666</v>
      </c>
      <c r="T7485">
        <v>49.572414127458472</v>
      </c>
      <c r="U7485">
        <v>-9.6403428935397217E-2</v>
      </c>
    </row>
    <row r="7486" spans="16:21" x14ac:dyDescent="0.3">
      <c r="P7486">
        <f t="shared" si="119"/>
        <v>7482</v>
      </c>
      <c r="Q7486">
        <v>330.16666666666669</v>
      </c>
      <c r="R7486">
        <v>48.166063747930494</v>
      </c>
      <c r="S7486">
        <v>187</v>
      </c>
      <c r="T7486">
        <v>44.037174378844142</v>
      </c>
      <c r="U7486">
        <v>-0.32500329929710559</v>
      </c>
    </row>
    <row r="7487" spans="16:21" x14ac:dyDescent="0.3">
      <c r="P7487">
        <f t="shared" si="119"/>
        <v>7483</v>
      </c>
      <c r="Q7487">
        <v>320.58333333333331</v>
      </c>
      <c r="R7487">
        <v>50.41547080975942</v>
      </c>
      <c r="S7487">
        <v>199.83333333333334</v>
      </c>
      <c r="T7487">
        <v>51.21404873546701</v>
      </c>
      <c r="U7487">
        <v>0.10309798318164998</v>
      </c>
    </row>
    <row r="7488" spans="16:21" x14ac:dyDescent="0.3">
      <c r="P7488">
        <f t="shared" si="119"/>
        <v>7484</v>
      </c>
      <c r="Q7488">
        <v>332</v>
      </c>
      <c r="R7488">
        <v>44.613491640574786</v>
      </c>
      <c r="S7488">
        <v>189.58333333333334</v>
      </c>
      <c r="T7488">
        <v>44.186502121088651</v>
      </c>
      <c r="U7488">
        <v>-0.3055645080724092</v>
      </c>
    </row>
    <row r="7489" spans="16:21" x14ac:dyDescent="0.3">
      <c r="P7489">
        <f t="shared" si="119"/>
        <v>7485</v>
      </c>
      <c r="Q7489">
        <v>314.83333333333331</v>
      </c>
      <c r="R7489">
        <v>52.632228863610955</v>
      </c>
      <c r="S7489">
        <v>193.08333333333334</v>
      </c>
      <c r="T7489">
        <v>48.612490600917006</v>
      </c>
      <c r="U7489">
        <v>0.56654804317442153</v>
      </c>
    </row>
    <row r="7490" spans="16:21" x14ac:dyDescent="0.3">
      <c r="P7490">
        <f t="shared" si="119"/>
        <v>7486</v>
      </c>
      <c r="Q7490">
        <v>315.25</v>
      </c>
      <c r="R7490">
        <v>41.094403511913882</v>
      </c>
      <c r="S7490">
        <v>154</v>
      </c>
      <c r="T7490">
        <v>28.774989139876318</v>
      </c>
      <c r="U7490">
        <v>0.22302687245338626</v>
      </c>
    </row>
    <row r="7491" spans="16:21" x14ac:dyDescent="0.3">
      <c r="P7491">
        <f t="shared" si="119"/>
        <v>7487</v>
      </c>
      <c r="Q7491">
        <v>309.75</v>
      </c>
      <c r="R7491">
        <v>49.214050100278556</v>
      </c>
      <c r="S7491">
        <v>156.83333333333334</v>
      </c>
      <c r="T7491">
        <v>43.852714922346685</v>
      </c>
      <c r="U7491">
        <v>-4.9768602742474202E-2</v>
      </c>
    </row>
    <row r="7492" spans="16:21" x14ac:dyDescent="0.3">
      <c r="P7492">
        <f t="shared" si="119"/>
        <v>7488</v>
      </c>
      <c r="Q7492">
        <v>328</v>
      </c>
      <c r="R7492">
        <v>54.325617596790629</v>
      </c>
      <c r="S7492">
        <v>179.75</v>
      </c>
      <c r="T7492">
        <v>35.489114848461249</v>
      </c>
      <c r="U7492">
        <v>7.9735382631097737E-2</v>
      </c>
    </row>
    <row r="7493" spans="16:21" x14ac:dyDescent="0.3">
      <c r="P7493">
        <f t="shared" si="119"/>
        <v>7489</v>
      </c>
      <c r="Q7493">
        <v>327.83333333333331</v>
      </c>
      <c r="R7493">
        <v>47.531488765264143</v>
      </c>
      <c r="S7493">
        <v>179.08333333333334</v>
      </c>
      <c r="T7493">
        <v>43.168714120157446</v>
      </c>
      <c r="U7493">
        <v>0.46853712225105276</v>
      </c>
    </row>
    <row r="7494" spans="16:21" x14ac:dyDescent="0.3">
      <c r="P7494">
        <f t="shared" ref="P7494:P7557" si="120">P7493+1</f>
        <v>7490</v>
      </c>
      <c r="Q7494">
        <v>345.25</v>
      </c>
      <c r="R7494">
        <v>34.409631315559416</v>
      </c>
      <c r="S7494">
        <v>192.58333333333334</v>
      </c>
      <c r="T7494">
        <v>50.332455340526181</v>
      </c>
      <c r="U7494">
        <v>-0.21803164572454503</v>
      </c>
    </row>
    <row r="7495" spans="16:21" x14ac:dyDescent="0.3">
      <c r="P7495">
        <f t="shared" si="120"/>
        <v>7491</v>
      </c>
      <c r="Q7495">
        <v>292.16666666666669</v>
      </c>
      <c r="R7495">
        <v>43.408908455907181</v>
      </c>
      <c r="S7495">
        <v>193.91666666666666</v>
      </c>
      <c r="T7495">
        <v>48.204975852806925</v>
      </c>
      <c r="U7495">
        <v>0.50431305966484463</v>
      </c>
    </row>
    <row r="7496" spans="16:21" x14ac:dyDescent="0.3">
      <c r="P7496">
        <f t="shared" si="120"/>
        <v>7492</v>
      </c>
      <c r="Q7496">
        <v>335.66666666666669</v>
      </c>
      <c r="R7496">
        <v>59.385234365169154</v>
      </c>
      <c r="S7496">
        <v>175.25</v>
      </c>
      <c r="T7496">
        <v>39.085279721515249</v>
      </c>
      <c r="U7496">
        <v>-8.9965626960767514E-2</v>
      </c>
    </row>
    <row r="7497" spans="16:21" x14ac:dyDescent="0.3">
      <c r="P7497">
        <f t="shared" si="120"/>
        <v>7493</v>
      </c>
      <c r="Q7497">
        <v>318.41666666666669</v>
      </c>
      <c r="R7497">
        <v>48.182339905694555</v>
      </c>
      <c r="S7497">
        <v>186.58333333333334</v>
      </c>
      <c r="T7497">
        <v>46.611466270423094</v>
      </c>
      <c r="U7497">
        <v>-0.15972561614556791</v>
      </c>
    </row>
    <row r="7498" spans="16:21" x14ac:dyDescent="0.3">
      <c r="P7498">
        <f t="shared" si="120"/>
        <v>7494</v>
      </c>
      <c r="Q7498">
        <v>315.91666666666669</v>
      </c>
      <c r="R7498">
        <v>54.518484493932505</v>
      </c>
      <c r="S7498">
        <v>179</v>
      </c>
      <c r="T7498">
        <v>41.345550491613309</v>
      </c>
      <c r="U7498">
        <v>0.3013502975225622</v>
      </c>
    </row>
    <row r="7499" spans="16:21" x14ac:dyDescent="0.3">
      <c r="P7499">
        <f t="shared" si="120"/>
        <v>7495</v>
      </c>
      <c r="Q7499">
        <v>316.58333333333331</v>
      </c>
      <c r="R7499">
        <v>51.43302499956684</v>
      </c>
      <c r="S7499">
        <v>197.66666666666666</v>
      </c>
      <c r="T7499">
        <v>42.610995877789243</v>
      </c>
      <c r="U7499">
        <v>-0.48792082277418203</v>
      </c>
    </row>
    <row r="7500" spans="16:21" x14ac:dyDescent="0.3">
      <c r="P7500">
        <f t="shared" si="120"/>
        <v>7496</v>
      </c>
      <c r="Q7500">
        <v>312.91666666666669</v>
      </c>
      <c r="R7500">
        <v>44.038120538983812</v>
      </c>
      <c r="S7500">
        <v>200</v>
      </c>
      <c r="T7500">
        <v>45.587079509240532</v>
      </c>
      <c r="U7500">
        <v>8.1645545540673867E-2</v>
      </c>
    </row>
    <row r="7501" spans="16:21" x14ac:dyDescent="0.3">
      <c r="P7501">
        <f t="shared" si="120"/>
        <v>7497</v>
      </c>
      <c r="Q7501">
        <v>333.5</v>
      </c>
      <c r="R7501">
        <v>41.768844413466404</v>
      </c>
      <c r="S7501">
        <v>178.91666666666666</v>
      </c>
      <c r="T7501">
        <v>44.285146973045535</v>
      </c>
      <c r="U7501">
        <v>-0.18034481322727736</v>
      </c>
    </row>
    <row r="7502" spans="16:21" x14ac:dyDescent="0.3">
      <c r="P7502">
        <f t="shared" si="120"/>
        <v>7498</v>
      </c>
      <c r="Q7502">
        <v>316.41666666666669</v>
      </c>
      <c r="R7502">
        <v>43.389270423444493</v>
      </c>
      <c r="S7502">
        <v>175.91666666666666</v>
      </c>
      <c r="T7502">
        <v>43.22343289831516</v>
      </c>
      <c r="U7502">
        <v>2.217265478701742E-2</v>
      </c>
    </row>
    <row r="7503" spans="16:21" x14ac:dyDescent="0.3">
      <c r="P7503">
        <f t="shared" si="120"/>
        <v>7499</v>
      </c>
      <c r="Q7503">
        <v>318.25</v>
      </c>
      <c r="R7503">
        <v>56.265805860139501</v>
      </c>
      <c r="S7503">
        <v>188.58333333333334</v>
      </c>
      <c r="T7503">
        <v>54.35315217643916</v>
      </c>
      <c r="U7503">
        <v>0.20737675346284701</v>
      </c>
    </row>
    <row r="7504" spans="16:21" x14ac:dyDescent="0.3">
      <c r="P7504">
        <f t="shared" si="120"/>
        <v>7500</v>
      </c>
      <c r="Q7504">
        <v>324.83333333333331</v>
      </c>
      <c r="R7504">
        <v>54.939360510778975</v>
      </c>
      <c r="S7504">
        <v>187.33333333333334</v>
      </c>
      <c r="T7504">
        <v>38.003189658796089</v>
      </c>
      <c r="U7504">
        <v>0.2763435644814321</v>
      </c>
    </row>
    <row r="7505" spans="16:21" x14ac:dyDescent="0.3">
      <c r="P7505">
        <f t="shared" si="120"/>
        <v>7501</v>
      </c>
      <c r="Q7505">
        <v>334.08333333333331</v>
      </c>
      <c r="R7505">
        <v>46.644610588681132</v>
      </c>
      <c r="S7505">
        <v>195.41666666666666</v>
      </c>
      <c r="T7505">
        <v>39.426475491691768</v>
      </c>
      <c r="U7505">
        <v>9.741205227393801E-2</v>
      </c>
    </row>
    <row r="7506" spans="16:21" x14ac:dyDescent="0.3">
      <c r="P7506">
        <f t="shared" si="120"/>
        <v>7502</v>
      </c>
      <c r="Q7506">
        <v>308.08333333333331</v>
      </c>
      <c r="R7506">
        <v>51.780056415807906</v>
      </c>
      <c r="S7506">
        <v>171.83333333333334</v>
      </c>
      <c r="T7506">
        <v>32.146916530582587</v>
      </c>
      <c r="U7506">
        <v>0.41513153771508871</v>
      </c>
    </row>
    <row r="7507" spans="16:21" x14ac:dyDescent="0.3">
      <c r="P7507">
        <f t="shared" si="120"/>
        <v>7503</v>
      </c>
      <c r="Q7507">
        <v>333.58333333333331</v>
      </c>
      <c r="R7507">
        <v>46.447347185884233</v>
      </c>
      <c r="S7507">
        <v>184.16666666666666</v>
      </c>
      <c r="T7507">
        <v>36.838303517678547</v>
      </c>
      <c r="U7507">
        <v>-0.11620602799218901</v>
      </c>
    </row>
    <row r="7508" spans="16:21" x14ac:dyDescent="0.3">
      <c r="P7508">
        <f t="shared" si="120"/>
        <v>7504</v>
      </c>
      <c r="Q7508">
        <v>302.16666666666669</v>
      </c>
      <c r="R7508">
        <v>33.660965613906754</v>
      </c>
      <c r="S7508">
        <v>191</v>
      </c>
      <c r="T7508">
        <v>48.716247056528559</v>
      </c>
      <c r="U7508">
        <v>-0.25723194463731452</v>
      </c>
    </row>
    <row r="7509" spans="16:21" x14ac:dyDescent="0.3">
      <c r="P7509">
        <f t="shared" si="120"/>
        <v>7505</v>
      </c>
      <c r="Q7509">
        <v>325.75</v>
      </c>
      <c r="R7509">
        <v>52.81378091507419</v>
      </c>
      <c r="S7509">
        <v>162.08333333333334</v>
      </c>
      <c r="T7509">
        <v>40.048739245468347</v>
      </c>
      <c r="U7509">
        <v>-3.9015525791843433E-2</v>
      </c>
    </row>
    <row r="7510" spans="16:21" x14ac:dyDescent="0.3">
      <c r="P7510">
        <f t="shared" si="120"/>
        <v>7506</v>
      </c>
      <c r="Q7510">
        <v>317.16666666666669</v>
      </c>
      <c r="R7510">
        <v>55.466342510707868</v>
      </c>
      <c r="S7510">
        <v>183.66666666666666</v>
      </c>
      <c r="T7510">
        <v>37.427100860043659</v>
      </c>
      <c r="U7510">
        <v>0.18890270664485256</v>
      </c>
    </row>
    <row r="7511" spans="16:21" x14ac:dyDescent="0.3">
      <c r="P7511">
        <f t="shared" si="120"/>
        <v>7507</v>
      </c>
      <c r="Q7511">
        <v>335.91666666666669</v>
      </c>
      <c r="R7511">
        <v>42.36949660338496</v>
      </c>
      <c r="S7511">
        <v>174.58333333333334</v>
      </c>
      <c r="T7511">
        <v>43.581602318020188</v>
      </c>
      <c r="U7511">
        <v>-0.21290131787110417</v>
      </c>
    </row>
    <row r="7512" spans="16:21" x14ac:dyDescent="0.3">
      <c r="P7512">
        <f t="shared" si="120"/>
        <v>7508</v>
      </c>
      <c r="Q7512">
        <v>324.91666666666669</v>
      </c>
      <c r="R7512">
        <v>43.257071588634496</v>
      </c>
      <c r="S7512">
        <v>173.58333333333334</v>
      </c>
      <c r="T7512">
        <v>50.873208404162355</v>
      </c>
      <c r="U7512">
        <v>0.26238745792086327</v>
      </c>
    </row>
    <row r="7513" spans="16:21" x14ac:dyDescent="0.3">
      <c r="P7513">
        <f t="shared" si="120"/>
        <v>7509</v>
      </c>
      <c r="Q7513">
        <v>324.75</v>
      </c>
      <c r="R7513">
        <v>54.213592726950282</v>
      </c>
      <c r="S7513">
        <v>175.41666666666666</v>
      </c>
      <c r="T7513">
        <v>46.095667974990967</v>
      </c>
      <c r="U7513">
        <v>-0.11629142361148645</v>
      </c>
    </row>
    <row r="7514" spans="16:21" x14ac:dyDescent="0.3">
      <c r="P7514">
        <f t="shared" si="120"/>
        <v>7510</v>
      </c>
      <c r="Q7514">
        <v>302.08333333333331</v>
      </c>
      <c r="R7514">
        <v>53.474647065575716</v>
      </c>
      <c r="S7514">
        <v>160.25</v>
      </c>
      <c r="T7514">
        <v>32.608211458855799</v>
      </c>
      <c r="U7514">
        <v>0.31457175197550552</v>
      </c>
    </row>
    <row r="7515" spans="16:21" x14ac:dyDescent="0.3">
      <c r="P7515">
        <f t="shared" si="120"/>
        <v>7511</v>
      </c>
      <c r="Q7515">
        <v>297</v>
      </c>
      <c r="R7515">
        <v>46.507086459045048</v>
      </c>
      <c r="S7515">
        <v>208.25</v>
      </c>
      <c r="T7515">
        <v>50.272213543322863</v>
      </c>
      <c r="U7515">
        <v>4.4637725972072211E-2</v>
      </c>
    </row>
    <row r="7516" spans="16:21" x14ac:dyDescent="0.3">
      <c r="P7516">
        <f t="shared" si="120"/>
        <v>7512</v>
      </c>
      <c r="Q7516">
        <v>336.33333333333331</v>
      </c>
      <c r="R7516">
        <v>41.626768776688465</v>
      </c>
      <c r="S7516">
        <v>203</v>
      </c>
      <c r="T7516">
        <v>40.689511715383901</v>
      </c>
      <c r="U7516">
        <v>-0.12704289855729339</v>
      </c>
    </row>
    <row r="7517" spans="16:21" x14ac:dyDescent="0.3">
      <c r="P7517">
        <f t="shared" si="120"/>
        <v>7513</v>
      </c>
      <c r="Q7517">
        <v>331</v>
      </c>
      <c r="R7517">
        <v>45.690659479114146</v>
      </c>
      <c r="S7517">
        <v>199</v>
      </c>
      <c r="T7517">
        <v>39.247466623511336</v>
      </c>
      <c r="U7517">
        <v>-0.12754953988337442</v>
      </c>
    </row>
    <row r="7518" spans="16:21" x14ac:dyDescent="0.3">
      <c r="P7518">
        <f t="shared" si="120"/>
        <v>7514</v>
      </c>
      <c r="Q7518">
        <v>330.66666666666669</v>
      </c>
      <c r="R7518">
        <v>47.342722073549389</v>
      </c>
      <c r="S7518">
        <v>179.41666666666666</v>
      </c>
      <c r="T7518">
        <v>50.719295832029957</v>
      </c>
      <c r="U7518">
        <v>-0.38872147706554128</v>
      </c>
    </row>
    <row r="7519" spans="16:21" x14ac:dyDescent="0.3">
      <c r="P7519">
        <f t="shared" si="120"/>
        <v>7515</v>
      </c>
      <c r="Q7519">
        <v>319.58333333333331</v>
      </c>
      <c r="R7519">
        <v>57.30216295034495</v>
      </c>
      <c r="S7519">
        <v>202.08333333333334</v>
      </c>
      <c r="T7519">
        <v>29.174890615463227</v>
      </c>
      <c r="U7519">
        <v>0.25565589168462993</v>
      </c>
    </row>
    <row r="7520" spans="16:21" x14ac:dyDescent="0.3">
      <c r="P7520">
        <f t="shared" si="120"/>
        <v>7516</v>
      </c>
      <c r="Q7520">
        <v>320.83333333333331</v>
      </c>
      <c r="R7520">
        <v>39.401968878663396</v>
      </c>
      <c r="S7520">
        <v>200.66666666666666</v>
      </c>
      <c r="T7520">
        <v>36.099189951458975</v>
      </c>
      <c r="U7520">
        <v>0.30865912246292543</v>
      </c>
    </row>
    <row r="7521" spans="16:21" x14ac:dyDescent="0.3">
      <c r="P7521">
        <f t="shared" si="120"/>
        <v>7517</v>
      </c>
      <c r="Q7521">
        <v>312.58333333333331</v>
      </c>
      <c r="R7521">
        <v>50.921433839223646</v>
      </c>
      <c r="S7521">
        <v>187.83333333333334</v>
      </c>
      <c r="T7521">
        <v>33.994206279983395</v>
      </c>
      <c r="U7521">
        <v>-0.28557992685094669</v>
      </c>
    </row>
    <row r="7522" spans="16:21" x14ac:dyDescent="0.3">
      <c r="P7522">
        <f t="shared" si="120"/>
        <v>7518</v>
      </c>
      <c r="Q7522">
        <v>288.08333333333331</v>
      </c>
      <c r="R7522">
        <v>44.610350069611982</v>
      </c>
      <c r="S7522">
        <v>157.91666666666666</v>
      </c>
      <c r="T7522">
        <v>38.120522588551225</v>
      </c>
      <c r="U7522">
        <v>-0.12957777631580111</v>
      </c>
    </row>
    <row r="7523" spans="16:21" x14ac:dyDescent="0.3">
      <c r="P7523">
        <f t="shared" si="120"/>
        <v>7519</v>
      </c>
      <c r="Q7523">
        <v>323.41666666666669</v>
      </c>
      <c r="R7523">
        <v>46.543153648148497</v>
      </c>
      <c r="S7523">
        <v>181.41666666666666</v>
      </c>
      <c r="T7523">
        <v>48.483283592170096</v>
      </c>
      <c r="U7523">
        <v>0.21939689369119358</v>
      </c>
    </row>
    <row r="7524" spans="16:21" x14ac:dyDescent="0.3">
      <c r="P7524">
        <f t="shared" si="120"/>
        <v>7520</v>
      </c>
      <c r="Q7524">
        <v>311.33333333333331</v>
      </c>
      <c r="R7524">
        <v>52.600265006821836</v>
      </c>
      <c r="S7524">
        <v>172.16666666666666</v>
      </c>
      <c r="T7524">
        <v>49.502678225679396</v>
      </c>
      <c r="U7524">
        <v>-0.14868403380522346</v>
      </c>
    </row>
    <row r="7525" spans="16:21" x14ac:dyDescent="0.3">
      <c r="P7525">
        <f t="shared" si="120"/>
        <v>7521</v>
      </c>
      <c r="Q7525">
        <v>311.83333333333331</v>
      </c>
      <c r="R7525">
        <v>42.852460061627035</v>
      </c>
      <c r="S7525">
        <v>192.08333333333334</v>
      </c>
      <c r="T7525">
        <v>45.808808865729866</v>
      </c>
      <c r="U7525">
        <v>-6.5221084396134919E-3</v>
      </c>
    </row>
    <row r="7526" spans="16:21" x14ac:dyDescent="0.3">
      <c r="P7526">
        <f t="shared" si="120"/>
        <v>7522</v>
      </c>
      <c r="Q7526">
        <v>309.16666666666669</v>
      </c>
      <c r="R7526">
        <v>55.239698066012721</v>
      </c>
      <c r="S7526">
        <v>196.75</v>
      </c>
      <c r="T7526">
        <v>44.337804513653005</v>
      </c>
      <c r="U7526">
        <v>-0.62604680738886598</v>
      </c>
    </row>
    <row r="7527" spans="16:21" x14ac:dyDescent="0.3">
      <c r="P7527">
        <f t="shared" si="120"/>
        <v>7523</v>
      </c>
      <c r="Q7527">
        <v>332.33333333333331</v>
      </c>
      <c r="R7527">
        <v>46.947423849031516</v>
      </c>
      <c r="S7527">
        <v>177.83333333333334</v>
      </c>
      <c r="T7527">
        <v>44.808346084048679</v>
      </c>
      <c r="U7527">
        <v>-0.24880437299767655</v>
      </c>
    </row>
    <row r="7528" spans="16:21" x14ac:dyDescent="0.3">
      <c r="P7528">
        <f t="shared" si="120"/>
        <v>7524</v>
      </c>
      <c r="Q7528">
        <v>317.83333333333331</v>
      </c>
      <c r="R7528">
        <v>46.604395682914976</v>
      </c>
      <c r="S7528">
        <v>188.66666666666666</v>
      </c>
      <c r="T7528">
        <v>46.850503700277322</v>
      </c>
      <c r="U7528">
        <v>-0.17802049715280049</v>
      </c>
    </row>
    <row r="7529" spans="16:21" x14ac:dyDescent="0.3">
      <c r="P7529">
        <f t="shared" si="120"/>
        <v>7525</v>
      </c>
      <c r="Q7529">
        <v>326.91666666666669</v>
      </c>
      <c r="R7529">
        <v>49.838755152506792</v>
      </c>
      <c r="S7529">
        <v>212.33333333333334</v>
      </c>
      <c r="T7529">
        <v>43.695918955130466</v>
      </c>
      <c r="U7529">
        <v>5.3488617824762545E-2</v>
      </c>
    </row>
    <row r="7530" spans="16:21" x14ac:dyDescent="0.3">
      <c r="P7530">
        <f t="shared" si="120"/>
        <v>7526</v>
      </c>
      <c r="Q7530">
        <v>352.5</v>
      </c>
      <c r="R7530">
        <v>30.407833918849985</v>
      </c>
      <c r="S7530">
        <v>199.41666666666666</v>
      </c>
      <c r="T7530">
        <v>42.587788120184157</v>
      </c>
      <c r="U7530">
        <v>0.25956428089821398</v>
      </c>
    </row>
    <row r="7531" spans="16:21" x14ac:dyDescent="0.3">
      <c r="P7531">
        <f t="shared" si="120"/>
        <v>7527</v>
      </c>
      <c r="Q7531">
        <v>299.66666666666669</v>
      </c>
      <c r="R7531">
        <v>55.329317123323875</v>
      </c>
      <c r="S7531">
        <v>169.08333333333334</v>
      </c>
      <c r="T7531">
        <v>31.744601068050905</v>
      </c>
      <c r="U7531">
        <v>7.812091015532556E-2</v>
      </c>
    </row>
    <row r="7532" spans="16:21" x14ac:dyDescent="0.3">
      <c r="P7532">
        <f t="shared" si="120"/>
        <v>7528</v>
      </c>
      <c r="Q7532">
        <v>304.58333333333331</v>
      </c>
      <c r="R7532">
        <v>43.166608166568608</v>
      </c>
      <c r="S7532">
        <v>159.66666666666666</v>
      </c>
      <c r="T7532">
        <v>41.968241961432398</v>
      </c>
      <c r="U7532">
        <v>-8.8502414548605579E-2</v>
      </c>
    </row>
    <row r="7533" spans="16:21" x14ac:dyDescent="0.3">
      <c r="P7533">
        <f t="shared" si="120"/>
        <v>7529</v>
      </c>
      <c r="Q7533">
        <v>309.66666666666669</v>
      </c>
      <c r="R7533">
        <v>37.202965017060308</v>
      </c>
      <c r="S7533">
        <v>182.58333333333334</v>
      </c>
      <c r="T7533">
        <v>41.276139559916437</v>
      </c>
      <c r="U7533">
        <v>-0.24566534747125518</v>
      </c>
    </row>
    <row r="7534" spans="16:21" x14ac:dyDescent="0.3">
      <c r="P7534">
        <f t="shared" si="120"/>
        <v>7530</v>
      </c>
      <c r="Q7534">
        <v>316.25</v>
      </c>
      <c r="R7534">
        <v>40.474739597118415</v>
      </c>
      <c r="S7534">
        <v>182</v>
      </c>
      <c r="T7534">
        <v>51.61395160225576</v>
      </c>
      <c r="U7534">
        <v>0.20287494283870955</v>
      </c>
    </row>
    <row r="7535" spans="16:21" x14ac:dyDescent="0.3">
      <c r="P7535">
        <f t="shared" si="120"/>
        <v>7531</v>
      </c>
      <c r="Q7535">
        <v>312.75</v>
      </c>
      <c r="R7535">
        <v>30.993034408043719</v>
      </c>
      <c r="S7535">
        <v>209.75</v>
      </c>
      <c r="T7535">
        <v>39.993465375324412</v>
      </c>
      <c r="U7535">
        <v>-1.3696663627317366E-2</v>
      </c>
    </row>
    <row r="7536" spans="16:21" x14ac:dyDescent="0.3">
      <c r="P7536">
        <f t="shared" si="120"/>
        <v>7532</v>
      </c>
      <c r="Q7536">
        <v>351.08333333333331</v>
      </c>
      <c r="R7536">
        <v>35.515574901809778</v>
      </c>
      <c r="S7536">
        <v>177.83333333333334</v>
      </c>
      <c r="T7536">
        <v>45.382882903205505</v>
      </c>
      <c r="U7536">
        <v>-3.997979081921306E-2</v>
      </c>
    </row>
    <row r="7537" spans="16:21" x14ac:dyDescent="0.3">
      <c r="P7537">
        <f t="shared" si="120"/>
        <v>7533</v>
      </c>
      <c r="Q7537">
        <v>294.58333333333331</v>
      </c>
      <c r="R7537">
        <v>28.741665458587008</v>
      </c>
      <c r="S7537">
        <v>190</v>
      </c>
      <c r="T7537">
        <v>46.524675759702554</v>
      </c>
      <c r="U7537">
        <v>0.3501218855810968</v>
      </c>
    </row>
    <row r="7538" spans="16:21" x14ac:dyDescent="0.3">
      <c r="P7538">
        <f t="shared" si="120"/>
        <v>7534</v>
      </c>
      <c r="Q7538">
        <v>293</v>
      </c>
      <c r="R7538">
        <v>41.272927512529876</v>
      </c>
      <c r="S7538">
        <v>186.91666666666666</v>
      </c>
      <c r="T7538">
        <v>41.221041258370029</v>
      </c>
      <c r="U7538">
        <v>0.39723329147045777</v>
      </c>
    </row>
    <row r="7539" spans="16:21" x14ac:dyDescent="0.3">
      <c r="P7539">
        <f t="shared" si="120"/>
        <v>7535</v>
      </c>
      <c r="Q7539">
        <v>319.75</v>
      </c>
      <c r="R7539">
        <v>41.481923774097076</v>
      </c>
      <c r="S7539">
        <v>186.91666666666666</v>
      </c>
      <c r="T7539">
        <v>37.441975310492325</v>
      </c>
      <c r="U7539">
        <v>0.27402986220688985</v>
      </c>
    </row>
    <row r="7540" spans="16:21" x14ac:dyDescent="0.3">
      <c r="P7540">
        <f t="shared" si="120"/>
        <v>7536</v>
      </c>
      <c r="Q7540">
        <v>322.75</v>
      </c>
      <c r="R7540">
        <v>58.454527781702403</v>
      </c>
      <c r="S7540">
        <v>167.08333333333334</v>
      </c>
      <c r="T7540">
        <v>49.356694919061745</v>
      </c>
      <c r="U7540">
        <v>-0.45117829077800453</v>
      </c>
    </row>
    <row r="7541" spans="16:21" x14ac:dyDescent="0.3">
      <c r="P7541">
        <f t="shared" si="120"/>
        <v>7537</v>
      </c>
      <c r="Q7541">
        <v>339.91666666666669</v>
      </c>
      <c r="R7541">
        <v>44.594044309512846</v>
      </c>
      <c r="S7541">
        <v>187.41666666666666</v>
      </c>
      <c r="T7541">
        <v>44.987792957106898</v>
      </c>
      <c r="U7541">
        <v>-0.10678704474721959</v>
      </c>
    </row>
    <row r="7542" spans="16:21" x14ac:dyDescent="0.3">
      <c r="P7542">
        <f t="shared" si="120"/>
        <v>7538</v>
      </c>
      <c r="Q7542">
        <v>319.58333333333331</v>
      </c>
      <c r="R7542">
        <v>56.588560253068451</v>
      </c>
      <c r="S7542">
        <v>210</v>
      </c>
      <c r="T7542">
        <v>43.734737597558222</v>
      </c>
      <c r="U7542">
        <v>0.40865062242288513</v>
      </c>
    </row>
    <row r="7543" spans="16:21" x14ac:dyDescent="0.3">
      <c r="P7543">
        <f t="shared" si="120"/>
        <v>7539</v>
      </c>
      <c r="Q7543">
        <v>342.91666666666669</v>
      </c>
      <c r="R7543">
        <v>39.181299652056587</v>
      </c>
      <c r="S7543">
        <v>174.08333333333334</v>
      </c>
      <c r="T7543">
        <v>47.814905118750922</v>
      </c>
      <c r="U7543">
        <v>0.15140191647731488</v>
      </c>
    </row>
    <row r="7544" spans="16:21" x14ac:dyDescent="0.3">
      <c r="P7544">
        <f t="shared" si="120"/>
        <v>7540</v>
      </c>
      <c r="Q7544">
        <v>322.5</v>
      </c>
      <c r="R7544">
        <v>50.240331498616818</v>
      </c>
      <c r="S7544">
        <v>170.08333333333334</v>
      </c>
      <c r="T7544">
        <v>48.502030572925207</v>
      </c>
      <c r="U7544">
        <v>-0.25605928914482307</v>
      </c>
    </row>
    <row r="7545" spans="16:21" x14ac:dyDescent="0.3">
      <c r="P7545">
        <f t="shared" si="120"/>
        <v>7541</v>
      </c>
      <c r="Q7545">
        <v>324.75</v>
      </c>
      <c r="R7545">
        <v>49.499540861047848</v>
      </c>
      <c r="S7545">
        <v>174.58333333333334</v>
      </c>
      <c r="T7545">
        <v>49.875223095118884</v>
      </c>
      <c r="U7545">
        <v>-0.20643995384580011</v>
      </c>
    </row>
    <row r="7546" spans="16:21" x14ac:dyDescent="0.3">
      <c r="P7546">
        <f t="shared" si="120"/>
        <v>7542</v>
      </c>
      <c r="Q7546">
        <v>313.08333333333331</v>
      </c>
      <c r="R7546">
        <v>48.503904872482124</v>
      </c>
      <c r="S7546">
        <v>179.66666666666666</v>
      </c>
      <c r="T7546">
        <v>36.362651501814689</v>
      </c>
      <c r="U7546">
        <v>-6.5907131703668478E-2</v>
      </c>
    </row>
    <row r="7547" spans="16:21" x14ac:dyDescent="0.3">
      <c r="P7547">
        <f t="shared" si="120"/>
        <v>7543</v>
      </c>
      <c r="Q7547">
        <v>311.08333333333331</v>
      </c>
      <c r="R7547">
        <v>43.273881127982904</v>
      </c>
      <c r="S7547">
        <v>196.08333333333334</v>
      </c>
      <c r="T7547">
        <v>45.058463705669695</v>
      </c>
      <c r="U7547">
        <v>0.22173759013431757</v>
      </c>
    </row>
    <row r="7548" spans="16:21" x14ac:dyDescent="0.3">
      <c r="P7548">
        <f t="shared" si="120"/>
        <v>7544</v>
      </c>
      <c r="Q7548">
        <v>335.66666666666669</v>
      </c>
      <c r="R7548">
        <v>46.833036772489358</v>
      </c>
      <c r="S7548">
        <v>166.58333333333334</v>
      </c>
      <c r="T7548">
        <v>46.464959100836687</v>
      </c>
      <c r="U7548">
        <v>0.16306662269450617</v>
      </c>
    </row>
    <row r="7549" spans="16:21" x14ac:dyDescent="0.3">
      <c r="P7549">
        <f t="shared" si="120"/>
        <v>7545</v>
      </c>
      <c r="Q7549">
        <v>321.5</v>
      </c>
      <c r="R7549">
        <v>46.245392890928748</v>
      </c>
      <c r="S7549">
        <v>178</v>
      </c>
      <c r="T7549">
        <v>45.926819259259915</v>
      </c>
      <c r="U7549">
        <v>8.8815869889510346E-2</v>
      </c>
    </row>
    <row r="7550" spans="16:21" x14ac:dyDescent="0.3">
      <c r="P7550">
        <f t="shared" si="120"/>
        <v>7546</v>
      </c>
      <c r="Q7550">
        <v>332.83333333333331</v>
      </c>
      <c r="R7550">
        <v>46.293202590235786</v>
      </c>
      <c r="S7550">
        <v>165.5</v>
      </c>
      <c r="T7550">
        <v>41.366433471859985</v>
      </c>
      <c r="U7550">
        <v>0.39539836744081958</v>
      </c>
    </row>
    <row r="7551" spans="16:21" x14ac:dyDescent="0.3">
      <c r="P7551">
        <f t="shared" si="120"/>
        <v>7547</v>
      </c>
      <c r="Q7551">
        <v>307.66666666666669</v>
      </c>
      <c r="R7551">
        <v>50.681417310549513</v>
      </c>
      <c r="S7551">
        <v>197.58333333333334</v>
      </c>
      <c r="T7551">
        <v>47.127406296574669</v>
      </c>
      <c r="U7551">
        <v>0.62121317705819934</v>
      </c>
    </row>
    <row r="7552" spans="16:21" x14ac:dyDescent="0.3">
      <c r="P7552">
        <f t="shared" si="120"/>
        <v>7548</v>
      </c>
      <c r="Q7552">
        <v>320.25</v>
      </c>
      <c r="R7552">
        <v>57.554914488844318</v>
      </c>
      <c r="S7552">
        <v>151.66666666666666</v>
      </c>
      <c r="T7552">
        <v>44.673224303792665</v>
      </c>
      <c r="U7552">
        <v>0.43181722284160823</v>
      </c>
    </row>
    <row r="7553" spans="16:21" x14ac:dyDescent="0.3">
      <c r="P7553">
        <f t="shared" si="120"/>
        <v>7549</v>
      </c>
      <c r="Q7553">
        <v>335.91666666666669</v>
      </c>
      <c r="R7553">
        <v>46.207945663319087</v>
      </c>
      <c r="S7553">
        <v>198.91666666666666</v>
      </c>
      <c r="T7553">
        <v>39.023205994133896</v>
      </c>
      <c r="U7553">
        <v>-0.11056631664337753</v>
      </c>
    </row>
    <row r="7554" spans="16:21" x14ac:dyDescent="0.3">
      <c r="P7554">
        <f t="shared" si="120"/>
        <v>7550</v>
      </c>
      <c r="Q7554">
        <v>331.91666666666669</v>
      </c>
      <c r="R7554">
        <v>43.143435892451443</v>
      </c>
      <c r="S7554">
        <v>158.58333333333334</v>
      </c>
      <c r="T7554">
        <v>39.743400443191575</v>
      </c>
      <c r="U7554">
        <v>0.28818655917530767</v>
      </c>
    </row>
    <row r="7555" spans="16:21" x14ac:dyDescent="0.3">
      <c r="P7555">
        <f t="shared" si="120"/>
        <v>7551</v>
      </c>
      <c r="Q7555">
        <v>289</v>
      </c>
      <c r="R7555">
        <v>42.224508178415661</v>
      </c>
      <c r="S7555">
        <v>184.16666666666666</v>
      </c>
      <c r="T7555">
        <v>61.479979495668999</v>
      </c>
      <c r="U7555">
        <v>-0.62173485745321166</v>
      </c>
    </row>
    <row r="7556" spans="16:21" x14ac:dyDescent="0.3">
      <c r="P7556">
        <f t="shared" si="120"/>
        <v>7552</v>
      </c>
      <c r="Q7556">
        <v>319.66666666666669</v>
      </c>
      <c r="R7556">
        <v>49.703362486095941</v>
      </c>
      <c r="S7556">
        <v>165</v>
      </c>
      <c r="T7556">
        <v>44.698993277254019</v>
      </c>
      <c r="U7556">
        <v>0.22853197881970097</v>
      </c>
    </row>
    <row r="7557" spans="16:21" x14ac:dyDescent="0.3">
      <c r="P7557">
        <f t="shared" si="120"/>
        <v>7553</v>
      </c>
      <c r="Q7557">
        <v>305.58333333333331</v>
      </c>
      <c r="R7557">
        <v>43.754393718768142</v>
      </c>
      <c r="S7557">
        <v>189.41666666666666</v>
      </c>
      <c r="T7557">
        <v>46.539247041089062</v>
      </c>
      <c r="U7557">
        <v>0.1139360458465644</v>
      </c>
    </row>
    <row r="7558" spans="16:21" x14ac:dyDescent="0.3">
      <c r="P7558">
        <f t="shared" ref="P7558:P7621" si="121">P7557+1</f>
        <v>7554</v>
      </c>
      <c r="Q7558">
        <v>339.58333333333331</v>
      </c>
      <c r="R7558">
        <v>42.324414474462223</v>
      </c>
      <c r="S7558">
        <v>183.16666666666666</v>
      </c>
      <c r="T7558">
        <v>44.592770170904984</v>
      </c>
      <c r="U7558">
        <v>-0.23135535730561463</v>
      </c>
    </row>
    <row r="7559" spans="16:21" x14ac:dyDescent="0.3">
      <c r="P7559">
        <f t="shared" si="121"/>
        <v>7555</v>
      </c>
      <c r="Q7559">
        <v>313.91666666666669</v>
      </c>
      <c r="R7559">
        <v>49.031452490552837</v>
      </c>
      <c r="S7559">
        <v>198.66666666666666</v>
      </c>
      <c r="T7559">
        <v>43.424612487585556</v>
      </c>
      <c r="U7559">
        <v>8.4397589552193744E-2</v>
      </c>
    </row>
    <row r="7560" spans="16:21" x14ac:dyDescent="0.3">
      <c r="P7560">
        <f t="shared" si="121"/>
        <v>7556</v>
      </c>
      <c r="Q7560">
        <v>324.58333333333331</v>
      </c>
      <c r="R7560">
        <v>43.625385298289913</v>
      </c>
      <c r="S7560">
        <v>187.66666666666666</v>
      </c>
      <c r="T7560">
        <v>41.220765581821944</v>
      </c>
      <c r="U7560">
        <v>0.61353519645053722</v>
      </c>
    </row>
    <row r="7561" spans="16:21" x14ac:dyDescent="0.3">
      <c r="P7561">
        <f t="shared" si="121"/>
        <v>7557</v>
      </c>
      <c r="Q7561">
        <v>335.91666666666669</v>
      </c>
      <c r="R7561">
        <v>58.183812702555578</v>
      </c>
      <c r="S7561">
        <v>202.08333333333334</v>
      </c>
      <c r="T7561">
        <v>41.690326615815032</v>
      </c>
      <c r="U7561">
        <v>0.52524935184338717</v>
      </c>
    </row>
    <row r="7562" spans="16:21" x14ac:dyDescent="0.3">
      <c r="P7562">
        <f t="shared" si="121"/>
        <v>7558</v>
      </c>
      <c r="Q7562">
        <v>301.58333333333331</v>
      </c>
      <c r="R7562">
        <v>59.067693574765819</v>
      </c>
      <c r="S7562">
        <v>209.66666666666666</v>
      </c>
      <c r="T7562">
        <v>42.409975956207013</v>
      </c>
      <c r="U7562">
        <v>-0.37134544608682069</v>
      </c>
    </row>
    <row r="7563" spans="16:21" x14ac:dyDescent="0.3">
      <c r="P7563">
        <f t="shared" si="121"/>
        <v>7559</v>
      </c>
      <c r="Q7563">
        <v>317.16666666666669</v>
      </c>
      <c r="R7563">
        <v>40.615342674980198</v>
      </c>
      <c r="S7563">
        <v>194.75</v>
      </c>
      <c r="T7563">
        <v>40.034360242171971</v>
      </c>
      <c r="U7563">
        <v>0.10401931144929911</v>
      </c>
    </row>
    <row r="7564" spans="16:21" x14ac:dyDescent="0.3">
      <c r="P7564">
        <f t="shared" si="121"/>
        <v>7560</v>
      </c>
      <c r="Q7564">
        <v>331.41666666666669</v>
      </c>
      <c r="R7564">
        <v>56.633524176110285</v>
      </c>
      <c r="S7564">
        <v>157.66666666666666</v>
      </c>
      <c r="T7564">
        <v>43.23999271157399</v>
      </c>
      <c r="U7564">
        <v>0.30109577964788498</v>
      </c>
    </row>
    <row r="7565" spans="16:21" x14ac:dyDescent="0.3">
      <c r="P7565">
        <f t="shared" si="121"/>
        <v>7561</v>
      </c>
      <c r="Q7565">
        <v>337</v>
      </c>
      <c r="R7565">
        <v>39.623225512317902</v>
      </c>
      <c r="S7565">
        <v>173.83333333333334</v>
      </c>
      <c r="T7565">
        <v>35.64683674180602</v>
      </c>
      <c r="U7565">
        <v>-0.10388193292037175</v>
      </c>
    </row>
    <row r="7566" spans="16:21" x14ac:dyDescent="0.3">
      <c r="P7566">
        <f t="shared" si="121"/>
        <v>7562</v>
      </c>
      <c r="Q7566">
        <v>342.66666666666669</v>
      </c>
      <c r="R7566">
        <v>49.297489025734684</v>
      </c>
      <c r="S7566">
        <v>183.75</v>
      </c>
      <c r="T7566">
        <v>52.18520340619029</v>
      </c>
      <c r="U7566">
        <v>-0.21099987909476611</v>
      </c>
    </row>
    <row r="7567" spans="16:21" x14ac:dyDescent="0.3">
      <c r="P7567">
        <f t="shared" si="121"/>
        <v>7563</v>
      </c>
      <c r="Q7567">
        <v>306.58333333333331</v>
      </c>
      <c r="R7567">
        <v>40.48671686398206</v>
      </c>
      <c r="S7567">
        <v>170</v>
      </c>
      <c r="T7567">
        <v>32.860587058331468</v>
      </c>
      <c r="U7567">
        <v>-0.17779794155714404</v>
      </c>
    </row>
    <row r="7568" spans="16:21" x14ac:dyDescent="0.3">
      <c r="P7568">
        <f t="shared" si="121"/>
        <v>7564</v>
      </c>
      <c r="Q7568">
        <v>318.16666666666669</v>
      </c>
      <c r="R7568">
        <v>48.022406386514227</v>
      </c>
      <c r="S7568">
        <v>190.41666666666666</v>
      </c>
      <c r="T7568">
        <v>39.555388860164044</v>
      </c>
      <c r="U7568">
        <v>-0.2569913728293492</v>
      </c>
    </row>
    <row r="7569" spans="16:21" x14ac:dyDescent="0.3">
      <c r="P7569">
        <f t="shared" si="121"/>
        <v>7565</v>
      </c>
      <c r="Q7569">
        <v>340.5</v>
      </c>
      <c r="R7569">
        <v>42.003246627763517</v>
      </c>
      <c r="S7569">
        <v>203.91666666666666</v>
      </c>
      <c r="T7569">
        <v>47.003787726161626</v>
      </c>
      <c r="U7569">
        <v>0.46923142703283632</v>
      </c>
    </row>
    <row r="7570" spans="16:21" x14ac:dyDescent="0.3">
      <c r="P7570">
        <f t="shared" si="121"/>
        <v>7566</v>
      </c>
      <c r="Q7570">
        <v>319.16666666666669</v>
      </c>
      <c r="R7570">
        <v>44.115207300334909</v>
      </c>
      <c r="S7570">
        <v>162.75</v>
      </c>
      <c r="T7570">
        <v>50.906554319923018</v>
      </c>
      <c r="U7570">
        <v>0.22667025712255037</v>
      </c>
    </row>
    <row r="7571" spans="16:21" x14ac:dyDescent="0.3">
      <c r="P7571">
        <f t="shared" si="121"/>
        <v>7567</v>
      </c>
      <c r="Q7571">
        <v>322.75</v>
      </c>
      <c r="R7571">
        <v>44.30088240450953</v>
      </c>
      <c r="S7571">
        <v>191.25</v>
      </c>
      <c r="T7571">
        <v>37.709716616181659</v>
      </c>
      <c r="U7571">
        <v>0.37508888615116187</v>
      </c>
    </row>
    <row r="7572" spans="16:21" x14ac:dyDescent="0.3">
      <c r="P7572">
        <f t="shared" si="121"/>
        <v>7568</v>
      </c>
      <c r="Q7572">
        <v>322.16666666666669</v>
      </c>
      <c r="R7572">
        <v>49.410770510327495</v>
      </c>
      <c r="S7572">
        <v>191</v>
      </c>
      <c r="T7572">
        <v>44.390826243104044</v>
      </c>
      <c r="U7572">
        <v>0.35466145539969196</v>
      </c>
    </row>
    <row r="7573" spans="16:21" x14ac:dyDescent="0.3">
      <c r="P7573">
        <f t="shared" si="121"/>
        <v>7569</v>
      </c>
      <c r="Q7573">
        <v>296.08333333333331</v>
      </c>
      <c r="R7573">
        <v>33.810859829709294</v>
      </c>
      <c r="S7573">
        <v>196.16666666666666</v>
      </c>
      <c r="T7573">
        <v>30.661890273620067</v>
      </c>
      <c r="U7573">
        <v>0.15177751042859977</v>
      </c>
    </row>
    <row r="7574" spans="16:21" x14ac:dyDescent="0.3">
      <c r="P7574">
        <f t="shared" si="121"/>
        <v>7570</v>
      </c>
      <c r="Q7574">
        <v>318.41666666666669</v>
      </c>
      <c r="R7574">
        <v>50.283665038429497</v>
      </c>
      <c r="S7574">
        <v>175.58333333333334</v>
      </c>
      <c r="T7574">
        <v>44.760896760318381</v>
      </c>
      <c r="U7574">
        <v>-0.49029960272806511</v>
      </c>
    </row>
    <row r="7575" spans="16:21" x14ac:dyDescent="0.3">
      <c r="P7575">
        <f t="shared" si="121"/>
        <v>7571</v>
      </c>
      <c r="Q7575">
        <v>334.66666666666669</v>
      </c>
      <c r="R7575">
        <v>51.990092296222208</v>
      </c>
      <c r="S7575">
        <v>172.41666666666666</v>
      </c>
      <c r="T7575">
        <v>53.365733529592909</v>
      </c>
      <c r="U7575">
        <v>0.27283207273695553</v>
      </c>
    </row>
    <row r="7576" spans="16:21" x14ac:dyDescent="0.3">
      <c r="P7576">
        <f t="shared" si="121"/>
        <v>7572</v>
      </c>
      <c r="Q7576">
        <v>330.83333333333331</v>
      </c>
      <c r="R7576">
        <v>43.935558871298547</v>
      </c>
      <c r="S7576">
        <v>190.41666666666666</v>
      </c>
      <c r="T7576">
        <v>47.715936604667078</v>
      </c>
      <c r="U7576">
        <v>-0.15186738571812375</v>
      </c>
    </row>
    <row r="7577" spans="16:21" x14ac:dyDescent="0.3">
      <c r="P7577">
        <f t="shared" si="121"/>
        <v>7573</v>
      </c>
      <c r="Q7577">
        <v>307.58333333333331</v>
      </c>
      <c r="R7577">
        <v>52.657483856149199</v>
      </c>
      <c r="S7577">
        <v>196.66666666666666</v>
      </c>
      <c r="T7577">
        <v>35.912351213711581</v>
      </c>
      <c r="U7577">
        <v>0.38133294523867006</v>
      </c>
    </row>
    <row r="7578" spans="16:21" x14ac:dyDescent="0.3">
      <c r="P7578">
        <f t="shared" si="121"/>
        <v>7574</v>
      </c>
      <c r="Q7578">
        <v>327.66666666666669</v>
      </c>
      <c r="R7578">
        <v>39.194928552587406</v>
      </c>
      <c r="S7578">
        <v>203</v>
      </c>
      <c r="T7578">
        <v>53.337689216060824</v>
      </c>
      <c r="U7578">
        <v>7.6099410031971154E-2</v>
      </c>
    </row>
    <row r="7579" spans="16:21" x14ac:dyDescent="0.3">
      <c r="P7579">
        <f t="shared" si="121"/>
        <v>7575</v>
      </c>
      <c r="Q7579">
        <v>324.5</v>
      </c>
      <c r="R7579">
        <v>48.372606823584469</v>
      </c>
      <c r="S7579">
        <v>180.33333333333334</v>
      </c>
      <c r="T7579">
        <v>43.124203989140156</v>
      </c>
      <c r="U7579">
        <v>-0.58013629859318561</v>
      </c>
    </row>
    <row r="7580" spans="16:21" x14ac:dyDescent="0.3">
      <c r="P7580">
        <f t="shared" si="121"/>
        <v>7576</v>
      </c>
      <c r="Q7580">
        <v>324.91666666666669</v>
      </c>
      <c r="R7580">
        <v>45.239681562526442</v>
      </c>
      <c r="S7580">
        <v>205.5</v>
      </c>
      <c r="T7580">
        <v>36.074418032223839</v>
      </c>
      <c r="U7580">
        <v>-0.14363344522069996</v>
      </c>
    </row>
    <row r="7581" spans="16:21" x14ac:dyDescent="0.3">
      <c r="P7581">
        <f t="shared" si="121"/>
        <v>7577</v>
      </c>
      <c r="Q7581">
        <v>326.16666666666669</v>
      </c>
      <c r="R7581">
        <v>41.619124391936964</v>
      </c>
      <c r="S7581">
        <v>179.75</v>
      </c>
      <c r="T7581">
        <v>58.795678567236706</v>
      </c>
      <c r="U7581">
        <v>7.4023105119218446E-2</v>
      </c>
    </row>
    <row r="7582" spans="16:21" x14ac:dyDescent="0.3">
      <c r="P7582">
        <f t="shared" si="121"/>
        <v>7578</v>
      </c>
      <c r="Q7582">
        <v>340.75</v>
      </c>
      <c r="R7582">
        <v>39.300994667033322</v>
      </c>
      <c r="S7582">
        <v>190</v>
      </c>
      <c r="T7582">
        <v>47.388145813445405</v>
      </c>
      <c r="U7582">
        <v>-0.34979279566884602</v>
      </c>
    </row>
    <row r="7583" spans="16:21" x14ac:dyDescent="0.3">
      <c r="P7583">
        <f t="shared" si="121"/>
        <v>7579</v>
      </c>
      <c r="Q7583">
        <v>310.33333333333331</v>
      </c>
      <c r="R7583">
        <v>45.585750032884327</v>
      </c>
      <c r="S7583">
        <v>188.25</v>
      </c>
      <c r="T7583">
        <v>49.298948910056524</v>
      </c>
      <c r="U7583">
        <v>-0.33372942389751631</v>
      </c>
    </row>
    <row r="7584" spans="16:21" x14ac:dyDescent="0.3">
      <c r="P7584">
        <f t="shared" si="121"/>
        <v>7580</v>
      </c>
      <c r="Q7584">
        <v>327.83333333333331</v>
      </c>
      <c r="R7584">
        <v>37.776455710675307</v>
      </c>
      <c r="S7584">
        <v>191.91666666666666</v>
      </c>
      <c r="T7584">
        <v>53.783164539461509</v>
      </c>
      <c r="U7584">
        <v>5.7086537018980914E-2</v>
      </c>
    </row>
    <row r="7585" spans="16:21" x14ac:dyDescent="0.3">
      <c r="P7585">
        <f t="shared" si="121"/>
        <v>7581</v>
      </c>
      <c r="Q7585">
        <v>329</v>
      </c>
      <c r="R7585">
        <v>53.822942049920414</v>
      </c>
      <c r="S7585">
        <v>183.83333333333334</v>
      </c>
      <c r="T7585">
        <v>48.27540938733874</v>
      </c>
      <c r="U7585">
        <v>0.15800391551034043</v>
      </c>
    </row>
    <row r="7586" spans="16:21" x14ac:dyDescent="0.3">
      <c r="P7586">
        <f t="shared" si="121"/>
        <v>7582</v>
      </c>
      <c r="Q7586">
        <v>318.41666666666669</v>
      </c>
      <c r="R7586">
        <v>43.426967602533821</v>
      </c>
      <c r="S7586">
        <v>166.91666666666666</v>
      </c>
      <c r="T7586">
        <v>45.623874000219232</v>
      </c>
      <c r="U7586">
        <v>-0.30070072631304012</v>
      </c>
    </row>
    <row r="7587" spans="16:21" x14ac:dyDescent="0.3">
      <c r="P7587">
        <f t="shared" si="121"/>
        <v>7583</v>
      </c>
      <c r="Q7587">
        <v>306.58333333333331</v>
      </c>
      <c r="R7587">
        <v>54.588474196954088</v>
      </c>
      <c r="S7587">
        <v>193.5</v>
      </c>
      <c r="T7587">
        <v>52.536567351616235</v>
      </c>
      <c r="U7587">
        <v>0.16481861051606511</v>
      </c>
    </row>
    <row r="7588" spans="16:21" x14ac:dyDescent="0.3">
      <c r="P7588">
        <f t="shared" si="121"/>
        <v>7584</v>
      </c>
      <c r="Q7588">
        <v>320.91666666666669</v>
      </c>
      <c r="R7588">
        <v>45.890102583798203</v>
      </c>
      <c r="S7588">
        <v>195.66666666666666</v>
      </c>
      <c r="T7588">
        <v>41.885847758213565</v>
      </c>
      <c r="U7588">
        <v>-0.24543276757646382</v>
      </c>
    </row>
    <row r="7589" spans="16:21" x14ac:dyDescent="0.3">
      <c r="P7589">
        <f t="shared" si="121"/>
        <v>7585</v>
      </c>
      <c r="Q7589">
        <v>300.16666666666669</v>
      </c>
      <c r="R7589">
        <v>47.769966474446093</v>
      </c>
      <c r="S7589">
        <v>188.66666666666666</v>
      </c>
      <c r="T7589">
        <v>48.507418988951564</v>
      </c>
      <c r="U7589">
        <v>-0.12104484608229714</v>
      </c>
    </row>
    <row r="7590" spans="16:21" x14ac:dyDescent="0.3">
      <c r="P7590">
        <f t="shared" si="121"/>
        <v>7586</v>
      </c>
      <c r="Q7590">
        <v>319.5</v>
      </c>
      <c r="R7590">
        <v>50.975038454664706</v>
      </c>
      <c r="S7590">
        <v>189.33333333333334</v>
      </c>
      <c r="T7590">
        <v>36.507367459019562</v>
      </c>
      <c r="U7590">
        <v>-0.24996813649858599</v>
      </c>
    </row>
    <row r="7591" spans="16:21" x14ac:dyDescent="0.3">
      <c r="P7591">
        <f t="shared" si="121"/>
        <v>7587</v>
      </c>
      <c r="Q7591">
        <v>338.25</v>
      </c>
      <c r="R7591">
        <v>51.617694288260914</v>
      </c>
      <c r="S7591">
        <v>194.25</v>
      </c>
      <c r="T7591">
        <v>44.025044525298838</v>
      </c>
      <c r="U7591">
        <v>-0.32214628420354974</v>
      </c>
    </row>
    <row r="7592" spans="16:21" x14ac:dyDescent="0.3">
      <c r="P7592">
        <f t="shared" si="121"/>
        <v>7588</v>
      </c>
      <c r="Q7592">
        <v>309</v>
      </c>
      <c r="R7592">
        <v>37.772043533905773</v>
      </c>
      <c r="S7592">
        <v>183.33333333333334</v>
      </c>
      <c r="T7592">
        <v>40.3672534551851</v>
      </c>
      <c r="U7592">
        <v>0.39624880796884193</v>
      </c>
    </row>
    <row r="7593" spans="16:21" x14ac:dyDescent="0.3">
      <c r="P7593">
        <f t="shared" si="121"/>
        <v>7589</v>
      </c>
      <c r="Q7593">
        <v>298.08333333333331</v>
      </c>
      <c r="R7593">
        <v>47.974346048569394</v>
      </c>
      <c r="S7593">
        <v>188.75</v>
      </c>
      <c r="T7593">
        <v>41.470964651077374</v>
      </c>
      <c r="U7593">
        <v>-0.25125695302607454</v>
      </c>
    </row>
    <row r="7594" spans="16:21" x14ac:dyDescent="0.3">
      <c r="P7594">
        <f t="shared" si="121"/>
        <v>7590</v>
      </c>
      <c r="Q7594">
        <v>315</v>
      </c>
      <c r="R7594">
        <v>45.226701686664541</v>
      </c>
      <c r="S7594">
        <v>188.33333333333334</v>
      </c>
      <c r="T7594">
        <v>33.527013079912258</v>
      </c>
      <c r="U7594">
        <v>-0.12056731935343441</v>
      </c>
    </row>
    <row r="7595" spans="16:21" x14ac:dyDescent="0.3">
      <c r="P7595">
        <f t="shared" si="121"/>
        <v>7591</v>
      </c>
      <c r="Q7595">
        <v>317.66666666666669</v>
      </c>
      <c r="R7595">
        <v>52.700411130591192</v>
      </c>
      <c r="S7595">
        <v>179.5</v>
      </c>
      <c r="T7595">
        <v>42.980968304164996</v>
      </c>
      <c r="U7595">
        <v>0.43361239852424543</v>
      </c>
    </row>
    <row r="7596" spans="16:21" x14ac:dyDescent="0.3">
      <c r="P7596">
        <f t="shared" si="121"/>
        <v>7592</v>
      </c>
      <c r="Q7596">
        <v>344.75</v>
      </c>
      <c r="R7596">
        <v>39.430318284284745</v>
      </c>
      <c r="S7596">
        <v>181.58333333333334</v>
      </c>
      <c r="T7596">
        <v>44.514468196170561</v>
      </c>
      <c r="U7596">
        <v>8.6793074107665735E-2</v>
      </c>
    </row>
    <row r="7597" spans="16:21" x14ac:dyDescent="0.3">
      <c r="P7597">
        <f t="shared" si="121"/>
        <v>7593</v>
      </c>
      <c r="Q7597">
        <v>316.33333333333331</v>
      </c>
      <c r="R7597">
        <v>49.20150281025861</v>
      </c>
      <c r="S7597">
        <v>176.5</v>
      </c>
      <c r="T7597">
        <v>45.775142122811992</v>
      </c>
      <c r="U7597">
        <v>0.28287419989538215</v>
      </c>
    </row>
    <row r="7598" spans="16:21" x14ac:dyDescent="0.3">
      <c r="P7598">
        <f t="shared" si="121"/>
        <v>7594</v>
      </c>
      <c r="Q7598">
        <v>287.83333333333331</v>
      </c>
      <c r="R7598">
        <v>40.390893062969518</v>
      </c>
      <c r="S7598">
        <v>177.75</v>
      </c>
      <c r="T7598">
        <v>47.493779496994037</v>
      </c>
      <c r="U7598">
        <v>0.10807299922086307</v>
      </c>
    </row>
    <row r="7599" spans="16:21" x14ac:dyDescent="0.3">
      <c r="P7599">
        <f t="shared" si="121"/>
        <v>7595</v>
      </c>
      <c r="Q7599">
        <v>322.25</v>
      </c>
      <c r="R7599">
        <v>50.198016983650945</v>
      </c>
      <c r="S7599">
        <v>198.08333333333334</v>
      </c>
      <c r="T7599">
        <v>33.129109236257477</v>
      </c>
      <c r="U7599">
        <v>7.9961531136102632E-2</v>
      </c>
    </row>
    <row r="7600" spans="16:21" x14ac:dyDescent="0.3">
      <c r="P7600">
        <f t="shared" si="121"/>
        <v>7596</v>
      </c>
      <c r="Q7600">
        <v>324.25</v>
      </c>
      <c r="R7600">
        <v>59.340504333426878</v>
      </c>
      <c r="S7600">
        <v>188.5</v>
      </c>
      <c r="T7600">
        <v>48.244641718489881</v>
      </c>
      <c r="U7600">
        <v>-0.36998901989160343</v>
      </c>
    </row>
    <row r="7601" spans="16:21" x14ac:dyDescent="0.3">
      <c r="P7601">
        <f t="shared" si="121"/>
        <v>7597</v>
      </c>
      <c r="Q7601">
        <v>320.91666666666669</v>
      </c>
      <c r="R7601">
        <v>56.532305057829745</v>
      </c>
      <c r="S7601">
        <v>170.91666666666666</v>
      </c>
      <c r="T7601">
        <v>46.603664181601822</v>
      </c>
      <c r="U7601">
        <v>0.3047167610713033</v>
      </c>
    </row>
    <row r="7602" spans="16:21" x14ac:dyDescent="0.3">
      <c r="P7602">
        <f t="shared" si="121"/>
        <v>7598</v>
      </c>
      <c r="Q7602">
        <v>324.66666666666669</v>
      </c>
      <c r="R7602">
        <v>48.30835300128723</v>
      </c>
      <c r="S7602">
        <v>176.83333333333334</v>
      </c>
      <c r="T7602">
        <v>58.886382641541687</v>
      </c>
      <c r="U7602">
        <v>-0.26759985626943317</v>
      </c>
    </row>
    <row r="7603" spans="16:21" x14ac:dyDescent="0.3">
      <c r="P7603">
        <f t="shared" si="121"/>
        <v>7599</v>
      </c>
      <c r="Q7603">
        <v>299.5</v>
      </c>
      <c r="R7603">
        <v>43.372592938188724</v>
      </c>
      <c r="S7603">
        <v>151.16666666666666</v>
      </c>
      <c r="T7603">
        <v>29.789666705491086</v>
      </c>
      <c r="U7603">
        <v>-1.9700820572789973E-3</v>
      </c>
    </row>
    <row r="7604" spans="16:21" x14ac:dyDescent="0.3">
      <c r="P7604">
        <f t="shared" si="121"/>
        <v>7600</v>
      </c>
      <c r="Q7604">
        <v>329.08333333333331</v>
      </c>
      <c r="R7604">
        <v>46.773065935105258</v>
      </c>
      <c r="S7604">
        <v>187.58333333333334</v>
      </c>
      <c r="T7604">
        <v>36.003682471591063</v>
      </c>
      <c r="U7604">
        <v>0.14437554065286359</v>
      </c>
    </row>
    <row r="7605" spans="16:21" x14ac:dyDescent="0.3">
      <c r="P7605">
        <f t="shared" si="121"/>
        <v>7601</v>
      </c>
      <c r="Q7605">
        <v>328.83333333333331</v>
      </c>
      <c r="R7605">
        <v>52.582114714784865</v>
      </c>
      <c r="S7605">
        <v>180.08333333333334</v>
      </c>
      <c r="T7605">
        <v>45.094765536455341</v>
      </c>
      <c r="U7605">
        <v>0.45183395220382888</v>
      </c>
    </row>
    <row r="7606" spans="16:21" x14ac:dyDescent="0.3">
      <c r="P7606">
        <f t="shared" si="121"/>
        <v>7602</v>
      </c>
      <c r="Q7606">
        <v>339</v>
      </c>
      <c r="R7606">
        <v>51.72831122140159</v>
      </c>
      <c r="S7606">
        <v>202</v>
      </c>
      <c r="T7606">
        <v>38.109888957639804</v>
      </c>
      <c r="U7606">
        <v>-0.5463232958897789</v>
      </c>
    </row>
    <row r="7607" spans="16:21" x14ac:dyDescent="0.3">
      <c r="P7607">
        <f t="shared" si="121"/>
        <v>7603</v>
      </c>
      <c r="Q7607">
        <v>349.91666666666669</v>
      </c>
      <c r="R7607">
        <v>37.543812789697931</v>
      </c>
      <c r="S7607">
        <v>175.91666666666666</v>
      </c>
      <c r="T7607">
        <v>44.860305055772542</v>
      </c>
      <c r="U7607">
        <v>5.3972250079502161E-2</v>
      </c>
    </row>
    <row r="7608" spans="16:21" x14ac:dyDescent="0.3">
      <c r="P7608">
        <f t="shared" si="121"/>
        <v>7604</v>
      </c>
      <c r="Q7608">
        <v>336.83333333333331</v>
      </c>
      <c r="R7608">
        <v>61.71169527191212</v>
      </c>
      <c r="S7608">
        <v>208.91666666666666</v>
      </c>
      <c r="T7608">
        <v>34.966109132684316</v>
      </c>
      <c r="U7608">
        <v>-0.15643609708540956</v>
      </c>
    </row>
    <row r="7609" spans="16:21" x14ac:dyDescent="0.3">
      <c r="P7609">
        <f t="shared" si="121"/>
        <v>7605</v>
      </c>
      <c r="Q7609">
        <v>320.41666666666669</v>
      </c>
      <c r="R7609">
        <v>42.098279674057451</v>
      </c>
      <c r="S7609">
        <v>183</v>
      </c>
      <c r="T7609">
        <v>51.013367232164128</v>
      </c>
      <c r="U7609">
        <v>0.53726560486073782</v>
      </c>
    </row>
    <row r="7610" spans="16:21" x14ac:dyDescent="0.3">
      <c r="P7610">
        <f t="shared" si="121"/>
        <v>7606</v>
      </c>
      <c r="Q7610">
        <v>322.5</v>
      </c>
      <c r="R7610">
        <v>55.062774093838492</v>
      </c>
      <c r="S7610">
        <v>202.91666666666666</v>
      </c>
      <c r="T7610">
        <v>45.771087208437883</v>
      </c>
      <c r="U7610">
        <v>0.19332244274289256</v>
      </c>
    </row>
    <row r="7611" spans="16:21" x14ac:dyDescent="0.3">
      <c r="P7611">
        <f t="shared" si="121"/>
        <v>7607</v>
      </c>
      <c r="Q7611">
        <v>323.83333333333331</v>
      </c>
      <c r="R7611">
        <v>37.86058956783755</v>
      </c>
      <c r="S7611">
        <v>186.5</v>
      </c>
      <c r="T7611">
        <v>45.104928172590469</v>
      </c>
      <c r="U7611">
        <v>-0.18845133083206814</v>
      </c>
    </row>
    <row r="7612" spans="16:21" x14ac:dyDescent="0.3">
      <c r="P7612">
        <f t="shared" si="121"/>
        <v>7608</v>
      </c>
      <c r="Q7612">
        <v>325.16666666666669</v>
      </c>
      <c r="R7612">
        <v>55.783401463050687</v>
      </c>
      <c r="S7612">
        <v>205.16666666666666</v>
      </c>
      <c r="T7612">
        <v>34.443189941312568</v>
      </c>
      <c r="U7612">
        <v>0.18318795531530729</v>
      </c>
    </row>
    <row r="7613" spans="16:21" x14ac:dyDescent="0.3">
      <c r="P7613">
        <f t="shared" si="121"/>
        <v>7609</v>
      </c>
      <c r="Q7613">
        <v>311.91666666666669</v>
      </c>
      <c r="R7613">
        <v>46.028564912223743</v>
      </c>
      <c r="S7613">
        <v>175</v>
      </c>
      <c r="T7613">
        <v>42.26969686107617</v>
      </c>
      <c r="U7613">
        <v>-7.6956329620871497E-2</v>
      </c>
    </row>
    <row r="7614" spans="16:21" x14ac:dyDescent="0.3">
      <c r="P7614">
        <f t="shared" si="121"/>
        <v>7610</v>
      </c>
      <c r="Q7614">
        <v>323.58333333333331</v>
      </c>
      <c r="R7614">
        <v>41.519893005058698</v>
      </c>
      <c r="S7614">
        <v>193.75</v>
      </c>
      <c r="T7614">
        <v>45.682948877910867</v>
      </c>
      <c r="U7614">
        <v>-0.27991643411060219</v>
      </c>
    </row>
    <row r="7615" spans="16:21" x14ac:dyDescent="0.3">
      <c r="P7615">
        <f t="shared" si="121"/>
        <v>7611</v>
      </c>
      <c r="Q7615">
        <v>327.5</v>
      </c>
      <c r="R7615">
        <v>59.318094740444621</v>
      </c>
      <c r="S7615">
        <v>162.58333333333334</v>
      </c>
      <c r="T7615">
        <v>56.594985857780948</v>
      </c>
      <c r="U7615">
        <v>0.35386260847657824</v>
      </c>
    </row>
    <row r="7616" spans="16:21" x14ac:dyDescent="0.3">
      <c r="P7616">
        <f t="shared" si="121"/>
        <v>7612</v>
      </c>
      <c r="Q7616">
        <v>337.58333333333331</v>
      </c>
      <c r="R7616">
        <v>39.520899725987036</v>
      </c>
      <c r="S7616">
        <v>186.91666666666666</v>
      </c>
      <c r="T7616">
        <v>39.306391646174113</v>
      </c>
      <c r="U7616">
        <v>-7.5107791057262396E-2</v>
      </c>
    </row>
    <row r="7617" spans="16:21" x14ac:dyDescent="0.3">
      <c r="P7617">
        <f t="shared" si="121"/>
        <v>7613</v>
      </c>
      <c r="Q7617">
        <v>329.83333333333331</v>
      </c>
      <c r="R7617">
        <v>53.175239168301516</v>
      </c>
      <c r="S7617">
        <v>185.16666666666666</v>
      </c>
      <c r="T7617">
        <v>47.747124298620122</v>
      </c>
      <c r="U7617">
        <v>0.19869706645385427</v>
      </c>
    </row>
    <row r="7618" spans="16:21" x14ac:dyDescent="0.3">
      <c r="P7618">
        <f t="shared" si="121"/>
        <v>7614</v>
      </c>
      <c r="Q7618">
        <v>325.75</v>
      </c>
      <c r="R7618">
        <v>57.770903340066205</v>
      </c>
      <c r="S7618">
        <v>180.16666666666666</v>
      </c>
      <c r="T7618">
        <v>36.408873377324689</v>
      </c>
      <c r="U7618">
        <v>0.11429690940913793</v>
      </c>
    </row>
    <row r="7619" spans="16:21" x14ac:dyDescent="0.3">
      <c r="P7619">
        <f t="shared" si="121"/>
        <v>7615</v>
      </c>
      <c r="Q7619">
        <v>319.16666666666669</v>
      </c>
      <c r="R7619">
        <v>43.278870203144315</v>
      </c>
      <c r="S7619">
        <v>168.16666666666666</v>
      </c>
      <c r="T7619">
        <v>50.057845327060178</v>
      </c>
      <c r="U7619">
        <v>6.9097914857519892E-3</v>
      </c>
    </row>
    <row r="7620" spans="16:21" x14ac:dyDescent="0.3">
      <c r="P7620">
        <f t="shared" si="121"/>
        <v>7616</v>
      </c>
      <c r="Q7620">
        <v>319.66666666666669</v>
      </c>
      <c r="R7620">
        <v>50.031505225722746</v>
      </c>
      <c r="S7620">
        <v>190.25</v>
      </c>
      <c r="T7620">
        <v>35.703641270884404</v>
      </c>
      <c r="U7620">
        <v>-0.11506726690692166</v>
      </c>
    </row>
    <row r="7621" spans="16:21" x14ac:dyDescent="0.3">
      <c r="P7621">
        <f t="shared" si="121"/>
        <v>7617</v>
      </c>
      <c r="Q7621">
        <v>332.75</v>
      </c>
      <c r="R7621">
        <v>39.441844415659503</v>
      </c>
      <c r="S7621">
        <v>171.33333333333334</v>
      </c>
      <c r="T7621">
        <v>49.812983581927064</v>
      </c>
      <c r="U7621">
        <v>0.16902744102789255</v>
      </c>
    </row>
    <row r="7622" spans="16:21" x14ac:dyDescent="0.3">
      <c r="P7622">
        <f t="shared" ref="P7622:P7685" si="122">P7621+1</f>
        <v>7618</v>
      </c>
      <c r="Q7622">
        <v>305.58333333333331</v>
      </c>
      <c r="R7622">
        <v>44.80352732325958</v>
      </c>
      <c r="S7622">
        <v>173.16666666666666</v>
      </c>
      <c r="T7622">
        <v>46.901896324006778</v>
      </c>
      <c r="U7622">
        <v>-9.7562596366966861E-2</v>
      </c>
    </row>
    <row r="7623" spans="16:21" x14ac:dyDescent="0.3">
      <c r="P7623">
        <f t="shared" si="122"/>
        <v>7619</v>
      </c>
      <c r="Q7623">
        <v>320.41666666666669</v>
      </c>
      <c r="R7623">
        <v>46.190235751594578</v>
      </c>
      <c r="S7623">
        <v>152.66666666666666</v>
      </c>
      <c r="T7623">
        <v>29.604463217971784</v>
      </c>
      <c r="U7623">
        <v>0.12974946916331104</v>
      </c>
    </row>
    <row r="7624" spans="16:21" x14ac:dyDescent="0.3">
      <c r="P7624">
        <f t="shared" si="122"/>
        <v>7620</v>
      </c>
      <c r="Q7624">
        <v>309.75</v>
      </c>
      <c r="R7624">
        <v>49.681028023326427</v>
      </c>
      <c r="S7624">
        <v>198.25</v>
      </c>
      <c r="T7624">
        <v>49.934730125707823</v>
      </c>
      <c r="U7624">
        <v>0.12220171899783062</v>
      </c>
    </row>
    <row r="7625" spans="16:21" x14ac:dyDescent="0.3">
      <c r="P7625">
        <f t="shared" si="122"/>
        <v>7621</v>
      </c>
      <c r="Q7625">
        <v>321</v>
      </c>
      <c r="R7625">
        <v>43.904855809310703</v>
      </c>
      <c r="S7625">
        <v>191.41666666666666</v>
      </c>
      <c r="T7625">
        <v>50.848184616443099</v>
      </c>
      <c r="U7625">
        <v>-1.2012719139711503E-2</v>
      </c>
    </row>
    <row r="7626" spans="16:21" x14ac:dyDescent="0.3">
      <c r="P7626">
        <f t="shared" si="122"/>
        <v>7622</v>
      </c>
      <c r="Q7626">
        <v>323</v>
      </c>
      <c r="R7626">
        <v>58.395205282625732</v>
      </c>
      <c r="S7626">
        <v>184.58333333333334</v>
      </c>
      <c r="T7626">
        <v>44.811642832341406</v>
      </c>
      <c r="U7626">
        <v>-0.20326816081223373</v>
      </c>
    </row>
    <row r="7627" spans="16:21" x14ac:dyDescent="0.3">
      <c r="P7627">
        <f t="shared" si="122"/>
        <v>7623</v>
      </c>
      <c r="Q7627">
        <v>343.41666666666669</v>
      </c>
      <c r="R7627">
        <v>46.591958598674658</v>
      </c>
      <c r="S7627">
        <v>188.83333333333334</v>
      </c>
      <c r="T7627">
        <v>53.466783797952267</v>
      </c>
      <c r="U7627">
        <v>0.51418350780192223</v>
      </c>
    </row>
    <row r="7628" spans="16:21" x14ac:dyDescent="0.3">
      <c r="P7628">
        <f t="shared" si="122"/>
        <v>7624</v>
      </c>
      <c r="Q7628">
        <v>333.91666666666669</v>
      </c>
      <c r="R7628">
        <v>43.550301811569518</v>
      </c>
      <c r="S7628">
        <v>185.58333333333334</v>
      </c>
      <c r="T7628">
        <v>48.97765415024088</v>
      </c>
      <c r="U7628">
        <v>0.19122025996070882</v>
      </c>
    </row>
    <row r="7629" spans="16:21" x14ac:dyDescent="0.3">
      <c r="P7629">
        <f t="shared" si="122"/>
        <v>7625</v>
      </c>
      <c r="Q7629">
        <v>303.5</v>
      </c>
      <c r="R7629">
        <v>41.94693617590508</v>
      </c>
      <c r="S7629">
        <v>182.08333333333334</v>
      </c>
      <c r="T7629">
        <v>54.031065699336914</v>
      </c>
      <c r="U7629">
        <v>0.63686247081816272</v>
      </c>
    </row>
    <row r="7630" spans="16:21" x14ac:dyDescent="0.3">
      <c r="P7630">
        <f t="shared" si="122"/>
        <v>7626</v>
      </c>
      <c r="Q7630">
        <v>326.41666666666669</v>
      </c>
      <c r="R7630">
        <v>50.213106462417436</v>
      </c>
      <c r="S7630">
        <v>181.66666666666666</v>
      </c>
      <c r="T7630">
        <v>46.844682114667449</v>
      </c>
      <c r="U7630">
        <v>0.12632827407513889</v>
      </c>
    </row>
    <row r="7631" spans="16:21" x14ac:dyDescent="0.3">
      <c r="P7631">
        <f t="shared" si="122"/>
        <v>7627</v>
      </c>
      <c r="Q7631">
        <v>308.58333333333331</v>
      </c>
      <c r="R7631">
        <v>44.45724878686238</v>
      </c>
      <c r="S7631">
        <v>165.58333333333334</v>
      </c>
      <c r="T7631">
        <v>42.459517261276154</v>
      </c>
      <c r="U7631">
        <v>-0.60826929700942844</v>
      </c>
    </row>
    <row r="7632" spans="16:21" x14ac:dyDescent="0.3">
      <c r="P7632">
        <f t="shared" si="122"/>
        <v>7628</v>
      </c>
      <c r="Q7632">
        <v>314.5</v>
      </c>
      <c r="R7632">
        <v>46.821712135212735</v>
      </c>
      <c r="S7632">
        <v>187.08333333333334</v>
      </c>
      <c r="T7632">
        <v>33.684251333208962</v>
      </c>
      <c r="U7632">
        <v>0.15318152834956875</v>
      </c>
    </row>
    <row r="7633" spans="16:21" x14ac:dyDescent="0.3">
      <c r="P7633">
        <f t="shared" si="122"/>
        <v>7629</v>
      </c>
      <c r="Q7633">
        <v>331.25</v>
      </c>
      <c r="R7633">
        <v>45.247049125279482</v>
      </c>
      <c r="S7633">
        <v>189.83333333333334</v>
      </c>
      <c r="T7633">
        <v>43.049302250355069</v>
      </c>
      <c r="U7633">
        <v>-0.11184803802011638</v>
      </c>
    </row>
    <row r="7634" spans="16:21" x14ac:dyDescent="0.3">
      <c r="P7634">
        <f t="shared" si="122"/>
        <v>7630</v>
      </c>
      <c r="Q7634">
        <v>296.08333333333331</v>
      </c>
      <c r="R7634">
        <v>48.131370101824388</v>
      </c>
      <c r="S7634">
        <v>181.75</v>
      </c>
      <c r="T7634">
        <v>52.737988722982742</v>
      </c>
      <c r="U7634">
        <v>-8.3008414201169486E-2</v>
      </c>
    </row>
    <row r="7635" spans="16:21" x14ac:dyDescent="0.3">
      <c r="P7635">
        <f t="shared" si="122"/>
        <v>7631</v>
      </c>
      <c r="Q7635">
        <v>338.33333333333331</v>
      </c>
      <c r="R7635">
        <v>52.88466581900547</v>
      </c>
      <c r="S7635">
        <v>213.5</v>
      </c>
      <c r="T7635">
        <v>42.063804349626253</v>
      </c>
      <c r="U7635">
        <v>-0.17392844773661806</v>
      </c>
    </row>
    <row r="7636" spans="16:21" x14ac:dyDescent="0.3">
      <c r="P7636">
        <f t="shared" si="122"/>
        <v>7632</v>
      </c>
      <c r="Q7636">
        <v>318.83333333333331</v>
      </c>
      <c r="R7636">
        <v>48.9616423768896</v>
      </c>
      <c r="S7636">
        <v>161.33333333333334</v>
      </c>
      <c r="T7636">
        <v>30.796497242774937</v>
      </c>
      <c r="U7636">
        <v>-0.16497533358722305</v>
      </c>
    </row>
    <row r="7637" spans="16:21" x14ac:dyDescent="0.3">
      <c r="P7637">
        <f t="shared" si="122"/>
        <v>7633</v>
      </c>
      <c r="Q7637">
        <v>312.83333333333331</v>
      </c>
      <c r="R7637">
        <v>38.703613487240489</v>
      </c>
      <c r="S7637">
        <v>171.83333333333334</v>
      </c>
      <c r="T7637">
        <v>34.727074408445333</v>
      </c>
      <c r="U7637">
        <v>-0.25521886643944064</v>
      </c>
    </row>
    <row r="7638" spans="16:21" x14ac:dyDescent="0.3">
      <c r="P7638">
        <f t="shared" si="122"/>
        <v>7634</v>
      </c>
      <c r="Q7638">
        <v>314.58333333333331</v>
      </c>
      <c r="R7638">
        <v>55.082513861781401</v>
      </c>
      <c r="S7638">
        <v>186.16666666666666</v>
      </c>
      <c r="T7638">
        <v>42.196150908763627</v>
      </c>
      <c r="U7638">
        <v>6.8558506641379094E-2</v>
      </c>
    </row>
    <row r="7639" spans="16:21" x14ac:dyDescent="0.3">
      <c r="P7639">
        <f t="shared" si="122"/>
        <v>7635</v>
      </c>
      <c r="Q7639">
        <v>306.58333333333331</v>
      </c>
      <c r="R7639">
        <v>41.777458761945631</v>
      </c>
      <c r="S7639">
        <v>186</v>
      </c>
      <c r="T7639">
        <v>44.660334241309194</v>
      </c>
      <c r="U7639">
        <v>-0.16795177962772292</v>
      </c>
    </row>
    <row r="7640" spans="16:21" x14ac:dyDescent="0.3">
      <c r="P7640">
        <f t="shared" si="122"/>
        <v>7636</v>
      </c>
      <c r="Q7640">
        <v>316.33333333333331</v>
      </c>
      <c r="R7640">
        <v>45.627609929502057</v>
      </c>
      <c r="S7640">
        <v>209.83333333333334</v>
      </c>
      <c r="T7640">
        <v>43.68863661980042</v>
      </c>
      <c r="U7640">
        <v>3.861211265596591E-3</v>
      </c>
    </row>
    <row r="7641" spans="16:21" x14ac:dyDescent="0.3">
      <c r="P7641">
        <f t="shared" si="122"/>
        <v>7637</v>
      </c>
      <c r="Q7641">
        <v>318.33333333333331</v>
      </c>
      <c r="R7641">
        <v>55.2948022106523</v>
      </c>
      <c r="S7641">
        <v>211.08333333333334</v>
      </c>
      <c r="T7641">
        <v>29.739653153609009</v>
      </c>
      <c r="U7641">
        <v>-8.100718408614041E-2</v>
      </c>
    </row>
    <row r="7642" spans="16:21" x14ac:dyDescent="0.3">
      <c r="P7642">
        <f t="shared" si="122"/>
        <v>7638</v>
      </c>
      <c r="Q7642">
        <v>333.75</v>
      </c>
      <c r="R7642">
        <v>51.250055432342528</v>
      </c>
      <c r="S7642">
        <v>169.58333333333334</v>
      </c>
      <c r="T7642">
        <v>40.491207425660704</v>
      </c>
      <c r="U7642">
        <v>-9.954245789052435E-2</v>
      </c>
    </row>
    <row r="7643" spans="16:21" x14ac:dyDescent="0.3">
      <c r="P7643">
        <f t="shared" si="122"/>
        <v>7639</v>
      </c>
      <c r="Q7643">
        <v>337.91666666666669</v>
      </c>
      <c r="R7643">
        <v>46.091723440298658</v>
      </c>
      <c r="S7643">
        <v>188.5</v>
      </c>
      <c r="T7643">
        <v>41.097445176069037</v>
      </c>
      <c r="U7643">
        <v>0.40680483784764498</v>
      </c>
    </row>
    <row r="7644" spans="16:21" x14ac:dyDescent="0.3">
      <c r="P7644">
        <f t="shared" si="122"/>
        <v>7640</v>
      </c>
      <c r="Q7644">
        <v>340.91666666666669</v>
      </c>
      <c r="R7644">
        <v>35.064766914780414</v>
      </c>
      <c r="S7644">
        <v>182</v>
      </c>
      <c r="T7644">
        <v>53.163555527857959</v>
      </c>
      <c r="U7644">
        <v>-0.11440640733335922</v>
      </c>
    </row>
    <row r="7645" spans="16:21" x14ac:dyDescent="0.3">
      <c r="P7645">
        <f t="shared" si="122"/>
        <v>7641</v>
      </c>
      <c r="Q7645">
        <v>314.33333333333331</v>
      </c>
      <c r="R7645">
        <v>46.191957846544852</v>
      </c>
      <c r="S7645">
        <v>186.58333333333334</v>
      </c>
      <c r="T7645">
        <v>40.266065869489438</v>
      </c>
      <c r="U7645">
        <v>-0.36057959932672584</v>
      </c>
    </row>
    <row r="7646" spans="16:21" x14ac:dyDescent="0.3">
      <c r="P7646">
        <f t="shared" si="122"/>
        <v>7642</v>
      </c>
      <c r="Q7646">
        <v>313.33333333333331</v>
      </c>
      <c r="R7646">
        <v>54.458213060079167</v>
      </c>
      <c r="S7646">
        <v>169.25</v>
      </c>
      <c r="T7646">
        <v>36.322106967320252</v>
      </c>
      <c r="U7646">
        <v>-0.21003375419648854</v>
      </c>
    </row>
    <row r="7647" spans="16:21" x14ac:dyDescent="0.3">
      <c r="P7647">
        <f t="shared" si="122"/>
        <v>7643</v>
      </c>
      <c r="Q7647">
        <v>306.91666666666669</v>
      </c>
      <c r="R7647">
        <v>53.644381783833651</v>
      </c>
      <c r="S7647">
        <v>190.91666666666666</v>
      </c>
      <c r="T7647">
        <v>51.993807906384987</v>
      </c>
      <c r="U7647">
        <v>5.9741230705019244E-2</v>
      </c>
    </row>
    <row r="7648" spans="16:21" x14ac:dyDescent="0.3">
      <c r="P7648">
        <f t="shared" si="122"/>
        <v>7644</v>
      </c>
      <c r="Q7648">
        <v>323.16666666666669</v>
      </c>
      <c r="R7648">
        <v>49.004328813118633</v>
      </c>
      <c r="S7648">
        <v>194.66666666666666</v>
      </c>
      <c r="T7648">
        <v>38.417167879462298</v>
      </c>
      <c r="U7648">
        <v>0.28484026362321196</v>
      </c>
    </row>
    <row r="7649" spans="16:21" x14ac:dyDescent="0.3">
      <c r="P7649">
        <f t="shared" si="122"/>
        <v>7645</v>
      </c>
      <c r="Q7649">
        <v>322.16666666666669</v>
      </c>
      <c r="R7649">
        <v>42.850338565191315</v>
      </c>
      <c r="S7649">
        <v>186.08333333333334</v>
      </c>
      <c r="T7649">
        <v>54.29458090041323</v>
      </c>
      <c r="U7649">
        <v>0.39457064366951955</v>
      </c>
    </row>
    <row r="7650" spans="16:21" x14ac:dyDescent="0.3">
      <c r="P7650">
        <f t="shared" si="122"/>
        <v>7646</v>
      </c>
      <c r="Q7650">
        <v>319.58333333333331</v>
      </c>
      <c r="R7650">
        <v>46.47278447618244</v>
      </c>
      <c r="S7650">
        <v>181.58333333333334</v>
      </c>
      <c r="T7650">
        <v>47.486760515352337</v>
      </c>
      <c r="U7650">
        <v>-4.0950467979845896E-2</v>
      </c>
    </row>
    <row r="7651" spans="16:21" x14ac:dyDescent="0.3">
      <c r="P7651">
        <f t="shared" si="122"/>
        <v>7647</v>
      </c>
      <c r="Q7651">
        <v>325.16666666666669</v>
      </c>
      <c r="R7651">
        <v>47.634657614604656</v>
      </c>
      <c r="S7651">
        <v>175.16666666666666</v>
      </c>
      <c r="T7651">
        <v>39.427340152680266</v>
      </c>
      <c r="U7651">
        <v>0.60538040862750275</v>
      </c>
    </row>
    <row r="7652" spans="16:21" x14ac:dyDescent="0.3">
      <c r="P7652">
        <f t="shared" si="122"/>
        <v>7648</v>
      </c>
      <c r="Q7652">
        <v>337.75</v>
      </c>
      <c r="R7652">
        <v>41.512593926969373</v>
      </c>
      <c r="S7652">
        <v>170.25</v>
      </c>
      <c r="T7652">
        <v>43.49529755146996</v>
      </c>
      <c r="U7652">
        <v>0.15148556137855365</v>
      </c>
    </row>
    <row r="7653" spans="16:21" x14ac:dyDescent="0.3">
      <c r="P7653">
        <f t="shared" si="122"/>
        <v>7649</v>
      </c>
      <c r="Q7653">
        <v>313</v>
      </c>
      <c r="R7653">
        <v>55.514125966443729</v>
      </c>
      <c r="S7653">
        <v>186.16666666666666</v>
      </c>
      <c r="T7653">
        <v>42.20476779040996</v>
      </c>
      <c r="U7653">
        <v>-0.32111661356358834</v>
      </c>
    </row>
    <row r="7654" spans="16:21" x14ac:dyDescent="0.3">
      <c r="P7654">
        <f t="shared" si="122"/>
        <v>7650</v>
      </c>
      <c r="Q7654">
        <v>302.91666666666669</v>
      </c>
      <c r="R7654">
        <v>36.758322083907061</v>
      </c>
      <c r="S7654">
        <v>177.16666666666666</v>
      </c>
      <c r="T7654">
        <v>44.357705763554343</v>
      </c>
      <c r="U7654">
        <v>0.1271303236821662</v>
      </c>
    </row>
    <row r="7655" spans="16:21" x14ac:dyDescent="0.3">
      <c r="P7655">
        <f t="shared" si="122"/>
        <v>7651</v>
      </c>
      <c r="Q7655">
        <v>316.83333333333331</v>
      </c>
      <c r="R7655">
        <v>34.564388750518603</v>
      </c>
      <c r="S7655">
        <v>182.5</v>
      </c>
      <c r="T7655">
        <v>39.472660273801019</v>
      </c>
      <c r="U7655">
        <v>0.46249184716412683</v>
      </c>
    </row>
    <row r="7656" spans="16:21" x14ac:dyDescent="0.3">
      <c r="P7656">
        <f t="shared" si="122"/>
        <v>7652</v>
      </c>
      <c r="Q7656">
        <v>323.66666666666669</v>
      </c>
      <c r="R7656">
        <v>43.001761767996463</v>
      </c>
      <c r="S7656">
        <v>159.75</v>
      </c>
      <c r="T7656">
        <v>33.26785235027954</v>
      </c>
      <c r="U7656">
        <v>0.40714679895877598</v>
      </c>
    </row>
    <row r="7657" spans="16:21" x14ac:dyDescent="0.3">
      <c r="P7657">
        <f t="shared" si="122"/>
        <v>7653</v>
      </c>
      <c r="Q7657">
        <v>297.66666666666669</v>
      </c>
      <c r="R7657">
        <v>44.778918199879755</v>
      </c>
      <c r="S7657">
        <v>178.33333333333334</v>
      </c>
      <c r="T7657">
        <v>46.478408150908372</v>
      </c>
      <c r="U7657">
        <v>-0.64885160449693413</v>
      </c>
    </row>
    <row r="7658" spans="16:21" x14ac:dyDescent="0.3">
      <c r="P7658">
        <f t="shared" si="122"/>
        <v>7654</v>
      </c>
      <c r="Q7658">
        <v>301.33333333333331</v>
      </c>
      <c r="R7658">
        <v>49.659446292328042</v>
      </c>
      <c r="S7658">
        <v>187.91666666666666</v>
      </c>
      <c r="T7658">
        <v>45.420176400388691</v>
      </c>
      <c r="U7658">
        <v>-0.28062879377352951</v>
      </c>
    </row>
    <row r="7659" spans="16:21" x14ac:dyDescent="0.3">
      <c r="P7659">
        <f t="shared" si="122"/>
        <v>7655</v>
      </c>
      <c r="Q7659">
        <v>320.75</v>
      </c>
      <c r="R7659">
        <v>57.040854577303548</v>
      </c>
      <c r="S7659">
        <v>176.16666666666666</v>
      </c>
      <c r="T7659">
        <v>36.990989893936806</v>
      </c>
      <c r="U7659">
        <v>-9.7393472236642881E-2</v>
      </c>
    </row>
    <row r="7660" spans="16:21" x14ac:dyDescent="0.3">
      <c r="P7660">
        <f t="shared" si="122"/>
        <v>7656</v>
      </c>
      <c r="Q7660">
        <v>292.66666666666669</v>
      </c>
      <c r="R7660">
        <v>35.266088097448034</v>
      </c>
      <c r="S7660">
        <v>190.16666666666666</v>
      </c>
      <c r="T7660">
        <v>48.457729158014793</v>
      </c>
      <c r="U7660">
        <v>0.21824947183828344</v>
      </c>
    </row>
    <row r="7661" spans="16:21" x14ac:dyDescent="0.3">
      <c r="P7661">
        <f t="shared" si="122"/>
        <v>7657</v>
      </c>
      <c r="Q7661">
        <v>330.75</v>
      </c>
      <c r="R7661">
        <v>58.306595603834488</v>
      </c>
      <c r="S7661">
        <v>189.91666666666666</v>
      </c>
      <c r="T7661">
        <v>34.890629982934705</v>
      </c>
      <c r="U7661">
        <v>-0.51534120389368254</v>
      </c>
    </row>
    <row r="7662" spans="16:21" x14ac:dyDescent="0.3">
      <c r="P7662">
        <f t="shared" si="122"/>
        <v>7658</v>
      </c>
      <c r="Q7662">
        <v>322.41666666666669</v>
      </c>
      <c r="R7662">
        <v>50.874995346586111</v>
      </c>
      <c r="S7662">
        <v>186.5</v>
      </c>
      <c r="T7662">
        <v>40.855621622756132</v>
      </c>
      <c r="U7662">
        <v>-5.8192362420893554E-2</v>
      </c>
    </row>
    <row r="7663" spans="16:21" x14ac:dyDescent="0.3">
      <c r="P7663">
        <f t="shared" si="122"/>
        <v>7659</v>
      </c>
      <c r="Q7663">
        <v>323.16666666666669</v>
      </c>
      <c r="R7663">
        <v>45.274583143170801</v>
      </c>
      <c r="S7663">
        <v>193</v>
      </c>
      <c r="T7663">
        <v>39.733201138685928</v>
      </c>
      <c r="U7663">
        <v>-7.4237116460090333E-2</v>
      </c>
    </row>
    <row r="7664" spans="16:21" x14ac:dyDescent="0.3">
      <c r="P7664">
        <f t="shared" si="122"/>
        <v>7660</v>
      </c>
      <c r="Q7664">
        <v>320.66666666666669</v>
      </c>
      <c r="R7664">
        <v>53.010004773255901</v>
      </c>
      <c r="S7664">
        <v>180.41666666666666</v>
      </c>
      <c r="T7664">
        <v>56.768202260409744</v>
      </c>
      <c r="U7664">
        <v>-0.55625860909420677</v>
      </c>
    </row>
    <row r="7665" spans="16:21" x14ac:dyDescent="0.3">
      <c r="P7665">
        <f t="shared" si="122"/>
        <v>7661</v>
      </c>
      <c r="Q7665">
        <v>320.16666666666669</v>
      </c>
      <c r="R7665">
        <v>40.167452525947539</v>
      </c>
      <c r="S7665">
        <v>158</v>
      </c>
      <c r="T7665">
        <v>46.569596012068565</v>
      </c>
      <c r="U7665">
        <v>4.1212257771860585E-2</v>
      </c>
    </row>
    <row r="7666" spans="16:21" x14ac:dyDescent="0.3">
      <c r="P7666">
        <f t="shared" si="122"/>
        <v>7662</v>
      </c>
      <c r="Q7666">
        <v>312.16666666666669</v>
      </c>
      <c r="R7666">
        <v>54.447361290655387</v>
      </c>
      <c r="S7666">
        <v>180.08333333333334</v>
      </c>
      <c r="T7666">
        <v>52.829844067935937</v>
      </c>
      <c r="U7666">
        <v>-0.18653598203778804</v>
      </c>
    </row>
    <row r="7667" spans="16:21" x14ac:dyDescent="0.3">
      <c r="P7667">
        <f t="shared" si="122"/>
        <v>7663</v>
      </c>
      <c r="Q7667">
        <v>328</v>
      </c>
      <c r="R7667">
        <v>47.105297907019875</v>
      </c>
      <c r="S7667">
        <v>203.41666666666666</v>
      </c>
      <c r="T7667">
        <v>37.21792904534378</v>
      </c>
      <c r="U7667">
        <v>-8.9708058925258675E-3</v>
      </c>
    </row>
    <row r="7668" spans="16:21" x14ac:dyDescent="0.3">
      <c r="P7668">
        <f t="shared" si="122"/>
        <v>7664</v>
      </c>
      <c r="Q7668">
        <v>307.41666666666669</v>
      </c>
      <c r="R7668">
        <v>54.086560813256263</v>
      </c>
      <c r="S7668">
        <v>196.16666666666666</v>
      </c>
      <c r="T7668">
        <v>46.907710808920697</v>
      </c>
      <c r="U7668">
        <v>7.1455417560267478E-2</v>
      </c>
    </row>
    <row r="7669" spans="16:21" x14ac:dyDescent="0.3">
      <c r="P7669">
        <f t="shared" si="122"/>
        <v>7665</v>
      </c>
      <c r="Q7669">
        <v>336.58333333333331</v>
      </c>
      <c r="R7669">
        <v>38.504919008859048</v>
      </c>
      <c r="S7669">
        <v>152.58333333333334</v>
      </c>
      <c r="T7669">
        <v>16.730257474154929</v>
      </c>
      <c r="U7669">
        <v>0.25442754617928925</v>
      </c>
    </row>
    <row r="7670" spans="16:21" x14ac:dyDescent="0.3">
      <c r="P7670">
        <f t="shared" si="122"/>
        <v>7666</v>
      </c>
      <c r="Q7670">
        <v>322.58333333333331</v>
      </c>
      <c r="R7670">
        <v>50.724672736671565</v>
      </c>
      <c r="S7670">
        <v>181.5</v>
      </c>
      <c r="T7670">
        <v>39.341165116545199</v>
      </c>
      <c r="U7670">
        <v>-1.8700533857682167E-2</v>
      </c>
    </row>
    <row r="7671" spans="16:21" x14ac:dyDescent="0.3">
      <c r="P7671">
        <f t="shared" si="122"/>
        <v>7667</v>
      </c>
      <c r="Q7671">
        <v>318.75</v>
      </c>
      <c r="R7671">
        <v>40.990298186943527</v>
      </c>
      <c r="S7671">
        <v>169.58333333333334</v>
      </c>
      <c r="T7671">
        <v>36.255302642468337</v>
      </c>
      <c r="U7671">
        <v>0.73282867989876477</v>
      </c>
    </row>
    <row r="7672" spans="16:21" x14ac:dyDescent="0.3">
      <c r="P7672">
        <f t="shared" si="122"/>
        <v>7668</v>
      </c>
      <c r="Q7672">
        <v>312.66666666666669</v>
      </c>
      <c r="R7672">
        <v>48.715002978051047</v>
      </c>
      <c r="S7672">
        <v>186.16666666666666</v>
      </c>
      <c r="T7672">
        <v>43.696959189676392</v>
      </c>
      <c r="U7672">
        <v>0.21650741287383493</v>
      </c>
    </row>
    <row r="7673" spans="16:21" x14ac:dyDescent="0.3">
      <c r="P7673">
        <f t="shared" si="122"/>
        <v>7669</v>
      </c>
      <c r="Q7673">
        <v>307.08333333333331</v>
      </c>
      <c r="R7673">
        <v>52.338858036893278</v>
      </c>
      <c r="S7673">
        <v>197</v>
      </c>
      <c r="T7673">
        <v>36.568739755052093</v>
      </c>
      <c r="U7673">
        <v>0.17284432859717405</v>
      </c>
    </row>
    <row r="7674" spans="16:21" x14ac:dyDescent="0.3">
      <c r="P7674">
        <f t="shared" si="122"/>
        <v>7670</v>
      </c>
      <c r="Q7674">
        <v>347.25</v>
      </c>
      <c r="R7674">
        <v>25.602290380496679</v>
      </c>
      <c r="S7674">
        <v>184.5</v>
      </c>
      <c r="T7674">
        <v>43.737855457258078</v>
      </c>
      <c r="U7674">
        <v>0.32875503589322508</v>
      </c>
    </row>
    <row r="7675" spans="16:21" x14ac:dyDescent="0.3">
      <c r="P7675">
        <f t="shared" si="122"/>
        <v>7671</v>
      </c>
      <c r="Q7675">
        <v>301.16666666666669</v>
      </c>
      <c r="R7675">
        <v>47.950416309375576</v>
      </c>
      <c r="S7675">
        <v>185.58333333333334</v>
      </c>
      <c r="T7675">
        <v>32.906087674784551</v>
      </c>
      <c r="U7675">
        <v>0.14598785494307187</v>
      </c>
    </row>
    <row r="7676" spans="16:21" x14ac:dyDescent="0.3">
      <c r="P7676">
        <f t="shared" si="122"/>
        <v>7672</v>
      </c>
      <c r="Q7676">
        <v>300.91666666666669</v>
      </c>
      <c r="R7676">
        <v>40.387798187376461</v>
      </c>
      <c r="S7676">
        <v>186</v>
      </c>
      <c r="T7676">
        <v>36.052991301945831</v>
      </c>
      <c r="U7676">
        <v>-0.20390694313467522</v>
      </c>
    </row>
    <row r="7677" spans="16:21" x14ac:dyDescent="0.3">
      <c r="P7677">
        <f t="shared" si="122"/>
        <v>7673</v>
      </c>
      <c r="Q7677">
        <v>303.33333333333331</v>
      </c>
      <c r="R7677">
        <v>43.529161246087497</v>
      </c>
      <c r="S7677">
        <v>183.33333333333334</v>
      </c>
      <c r="T7677">
        <v>50.507125209911706</v>
      </c>
      <c r="U7677">
        <v>-2.7056611826240504E-2</v>
      </c>
    </row>
    <row r="7678" spans="16:21" x14ac:dyDescent="0.3">
      <c r="P7678">
        <f t="shared" si="122"/>
        <v>7674</v>
      </c>
      <c r="Q7678">
        <v>344.83333333333331</v>
      </c>
      <c r="R7678">
        <v>38.982124885722527</v>
      </c>
      <c r="S7678">
        <v>178.33333333333334</v>
      </c>
      <c r="T7678">
        <v>52.108860411002418</v>
      </c>
      <c r="U7678">
        <v>-1.8587758377501408E-2</v>
      </c>
    </row>
    <row r="7679" spans="16:21" x14ac:dyDescent="0.3">
      <c r="P7679">
        <f t="shared" si="122"/>
        <v>7675</v>
      </c>
      <c r="Q7679">
        <v>316.91666666666669</v>
      </c>
      <c r="R7679">
        <v>50.667289669216068</v>
      </c>
      <c r="S7679">
        <v>158.25</v>
      </c>
      <c r="T7679">
        <v>35.61951712193752</v>
      </c>
      <c r="U7679">
        <v>-0.23159915310136353</v>
      </c>
    </row>
    <row r="7680" spans="16:21" x14ac:dyDescent="0.3">
      <c r="P7680">
        <f t="shared" si="122"/>
        <v>7676</v>
      </c>
      <c r="Q7680">
        <v>326.41666666666669</v>
      </c>
      <c r="R7680">
        <v>44.027797693014087</v>
      </c>
      <c r="S7680">
        <v>201.5</v>
      </c>
      <c r="T7680">
        <v>36.634558944948537</v>
      </c>
      <c r="U7680">
        <v>0.17328616190618087</v>
      </c>
    </row>
    <row r="7681" spans="16:21" x14ac:dyDescent="0.3">
      <c r="P7681">
        <f t="shared" si="122"/>
        <v>7677</v>
      </c>
      <c r="Q7681">
        <v>307.83333333333331</v>
      </c>
      <c r="R7681">
        <v>49.506350985290716</v>
      </c>
      <c r="S7681">
        <v>174.83333333333334</v>
      </c>
      <c r="T7681">
        <v>46.647290349705187</v>
      </c>
      <c r="U7681">
        <v>0.20768126692010017</v>
      </c>
    </row>
    <row r="7682" spans="16:21" x14ac:dyDescent="0.3">
      <c r="P7682">
        <f t="shared" si="122"/>
        <v>7678</v>
      </c>
      <c r="Q7682">
        <v>313.75</v>
      </c>
      <c r="R7682">
        <v>48.420741235736799</v>
      </c>
      <c r="S7682">
        <v>171.41666666666666</v>
      </c>
      <c r="T7682">
        <v>38.798918291700637</v>
      </c>
      <c r="U7682">
        <v>-0.4110615597793244</v>
      </c>
    </row>
    <row r="7683" spans="16:21" x14ac:dyDescent="0.3">
      <c r="P7683">
        <f t="shared" si="122"/>
        <v>7679</v>
      </c>
      <c r="Q7683">
        <v>290.66666666666669</v>
      </c>
      <c r="R7683">
        <v>44.675259236839182</v>
      </c>
      <c r="S7683">
        <v>170.75</v>
      </c>
      <c r="T7683">
        <v>46.943147432922423</v>
      </c>
      <c r="U7683">
        <v>0.95525759762933271</v>
      </c>
    </row>
    <row r="7684" spans="16:21" x14ac:dyDescent="0.3">
      <c r="P7684">
        <f t="shared" si="122"/>
        <v>7680</v>
      </c>
      <c r="Q7684">
        <v>359.33333333333331</v>
      </c>
      <c r="R7684">
        <v>28.917856494602507</v>
      </c>
      <c r="S7684">
        <v>214.91666666666666</v>
      </c>
      <c r="T7684">
        <v>30.518126754538148</v>
      </c>
      <c r="U7684">
        <v>6.5240261085880652E-4</v>
      </c>
    </row>
    <row r="7685" spans="16:21" x14ac:dyDescent="0.3">
      <c r="P7685">
        <f t="shared" si="122"/>
        <v>7681</v>
      </c>
      <c r="Q7685">
        <v>299.16666666666669</v>
      </c>
      <c r="R7685">
        <v>35.133080327994875</v>
      </c>
      <c r="S7685">
        <v>182.25</v>
      </c>
      <c r="T7685">
        <v>48.971466645941341</v>
      </c>
      <c r="U7685">
        <v>9.4659626772987157E-2</v>
      </c>
    </row>
    <row r="7686" spans="16:21" x14ac:dyDescent="0.3">
      <c r="P7686">
        <f t="shared" ref="P7686:P7749" si="123">P7685+1</f>
        <v>7682</v>
      </c>
      <c r="Q7686">
        <v>320.16666666666669</v>
      </c>
      <c r="R7686">
        <v>41.195395447314411</v>
      </c>
      <c r="S7686">
        <v>167.66666666666666</v>
      </c>
      <c r="T7686">
        <v>39.361571784334721</v>
      </c>
      <c r="U7686">
        <v>2.4817785502565259E-2</v>
      </c>
    </row>
    <row r="7687" spans="16:21" x14ac:dyDescent="0.3">
      <c r="P7687">
        <f t="shared" si="123"/>
        <v>7683</v>
      </c>
      <c r="Q7687">
        <v>327.75</v>
      </c>
      <c r="R7687">
        <v>46.474088577301963</v>
      </c>
      <c r="S7687">
        <v>178.83333333333334</v>
      </c>
      <c r="T7687">
        <v>40.289482799391038</v>
      </c>
      <c r="U7687">
        <v>0.17660693079180823</v>
      </c>
    </row>
    <row r="7688" spans="16:21" x14ac:dyDescent="0.3">
      <c r="P7688">
        <f t="shared" si="123"/>
        <v>7684</v>
      </c>
      <c r="Q7688">
        <v>316.58333333333331</v>
      </c>
      <c r="R7688">
        <v>52.423898667641637</v>
      </c>
      <c r="S7688">
        <v>198.66666666666666</v>
      </c>
      <c r="T7688">
        <v>29.267833206543703</v>
      </c>
      <c r="U7688">
        <v>0.12462223407849039</v>
      </c>
    </row>
    <row r="7689" spans="16:21" x14ac:dyDescent="0.3">
      <c r="P7689">
        <f t="shared" si="123"/>
        <v>7685</v>
      </c>
      <c r="Q7689">
        <v>303.33333333333331</v>
      </c>
      <c r="R7689">
        <v>45.976937565248896</v>
      </c>
      <c r="S7689">
        <v>156.58333333333334</v>
      </c>
      <c r="T7689">
        <v>46.965090194416732</v>
      </c>
      <c r="U7689">
        <v>-3.8620624188177057E-2</v>
      </c>
    </row>
    <row r="7690" spans="16:21" x14ac:dyDescent="0.3">
      <c r="P7690">
        <f t="shared" si="123"/>
        <v>7686</v>
      </c>
      <c r="Q7690">
        <v>334.25</v>
      </c>
      <c r="R7690">
        <v>44.286515493380762</v>
      </c>
      <c r="S7690">
        <v>183.16666666666666</v>
      </c>
      <c r="T7690">
        <v>45.418925437297496</v>
      </c>
      <c r="U7690">
        <v>-3.1162566578237114E-2</v>
      </c>
    </row>
    <row r="7691" spans="16:21" x14ac:dyDescent="0.3">
      <c r="P7691">
        <f t="shared" si="123"/>
        <v>7687</v>
      </c>
      <c r="Q7691">
        <v>330.5</v>
      </c>
      <c r="R7691">
        <v>36.03155182992716</v>
      </c>
      <c r="S7691">
        <v>200.91666666666666</v>
      </c>
      <c r="T7691">
        <v>35.844254854308353</v>
      </c>
      <c r="U7691">
        <v>7.0001859855245777E-2</v>
      </c>
    </row>
    <row r="7692" spans="16:21" x14ac:dyDescent="0.3">
      <c r="P7692">
        <f t="shared" si="123"/>
        <v>7688</v>
      </c>
      <c r="Q7692">
        <v>305.66666666666669</v>
      </c>
      <c r="R7692">
        <v>48.424887165275912</v>
      </c>
      <c r="S7692">
        <v>189.83333333333334</v>
      </c>
      <c r="T7692">
        <v>41.168905594863574</v>
      </c>
      <c r="U7692">
        <v>-0.42251880963968869</v>
      </c>
    </row>
    <row r="7693" spans="16:21" x14ac:dyDescent="0.3">
      <c r="P7693">
        <f t="shared" si="123"/>
        <v>7689</v>
      </c>
      <c r="Q7693">
        <v>316.33333333333331</v>
      </c>
      <c r="R7693">
        <v>55.120254210611471</v>
      </c>
      <c r="S7693">
        <v>216.41666666666666</v>
      </c>
      <c r="T7693">
        <v>38.549751404300004</v>
      </c>
      <c r="U7693">
        <v>-0.39064026826352316</v>
      </c>
    </row>
    <row r="7694" spans="16:21" x14ac:dyDescent="0.3">
      <c r="P7694">
        <f t="shared" si="123"/>
        <v>7690</v>
      </c>
      <c r="Q7694">
        <v>314.91666666666669</v>
      </c>
      <c r="R7694">
        <v>49.763912323057731</v>
      </c>
      <c r="S7694">
        <v>189.5</v>
      </c>
      <c r="T7694">
        <v>42.446758094432518</v>
      </c>
      <c r="U7694">
        <v>0.47446826976913664</v>
      </c>
    </row>
    <row r="7695" spans="16:21" x14ac:dyDescent="0.3">
      <c r="P7695">
        <f t="shared" si="123"/>
        <v>7691</v>
      </c>
      <c r="Q7695">
        <v>315.16666666666669</v>
      </c>
      <c r="R7695">
        <v>53.699218435709732</v>
      </c>
      <c r="S7695">
        <v>169.41666666666666</v>
      </c>
      <c r="T7695">
        <v>50.848184616443099</v>
      </c>
      <c r="U7695">
        <v>-6.4201622881556201E-3</v>
      </c>
    </row>
    <row r="7696" spans="16:21" x14ac:dyDescent="0.3">
      <c r="P7696">
        <f t="shared" si="123"/>
        <v>7692</v>
      </c>
      <c r="Q7696">
        <v>323.75</v>
      </c>
      <c r="R7696">
        <v>48.113738351762045</v>
      </c>
      <c r="S7696">
        <v>192.66666666666666</v>
      </c>
      <c r="T7696">
        <v>46.356981102846838</v>
      </c>
      <c r="U7696">
        <v>-0.3206914772763324</v>
      </c>
    </row>
    <row r="7697" spans="16:21" x14ac:dyDescent="0.3">
      <c r="P7697">
        <f t="shared" si="123"/>
        <v>7693</v>
      </c>
      <c r="Q7697">
        <v>313.16666666666669</v>
      </c>
      <c r="R7697">
        <v>41.769569900789939</v>
      </c>
      <c r="S7697">
        <v>167.75</v>
      </c>
      <c r="T7697">
        <v>33.166590528312177</v>
      </c>
      <c r="U7697">
        <v>-0.29749529561256571</v>
      </c>
    </row>
    <row r="7698" spans="16:21" x14ac:dyDescent="0.3">
      <c r="P7698">
        <f t="shared" si="123"/>
        <v>7694</v>
      </c>
      <c r="Q7698">
        <v>306.83333333333331</v>
      </c>
      <c r="R7698">
        <v>41.009607152323291</v>
      </c>
      <c r="S7698">
        <v>188</v>
      </c>
      <c r="T7698">
        <v>48.266306712202081</v>
      </c>
      <c r="U7698">
        <v>-0.13052740714659528</v>
      </c>
    </row>
    <row r="7699" spans="16:21" x14ac:dyDescent="0.3">
      <c r="P7699">
        <f t="shared" si="123"/>
        <v>7695</v>
      </c>
      <c r="Q7699">
        <v>320.75</v>
      </c>
      <c r="R7699">
        <v>41.218100613466149</v>
      </c>
      <c r="S7699">
        <v>188.75</v>
      </c>
      <c r="T7699">
        <v>30.807687942519095</v>
      </c>
      <c r="U7699">
        <v>-4.6802810711243495E-2</v>
      </c>
    </row>
    <row r="7700" spans="16:21" x14ac:dyDescent="0.3">
      <c r="P7700">
        <f t="shared" si="123"/>
        <v>7696</v>
      </c>
      <c r="Q7700">
        <v>306.75</v>
      </c>
      <c r="R7700">
        <v>56.887648443704769</v>
      </c>
      <c r="S7700">
        <v>193.83333333333334</v>
      </c>
      <c r="T7700">
        <v>36.243703737422621</v>
      </c>
      <c r="U7700">
        <v>0.18432531684027709</v>
      </c>
    </row>
    <row r="7701" spans="16:21" x14ac:dyDescent="0.3">
      <c r="P7701">
        <f t="shared" si="123"/>
        <v>7697</v>
      </c>
      <c r="Q7701">
        <v>329.25</v>
      </c>
      <c r="R7701">
        <v>51.763667496877311</v>
      </c>
      <c r="S7701">
        <v>172.58333333333334</v>
      </c>
      <c r="T7701">
        <v>32.745460013796617</v>
      </c>
      <c r="U7701">
        <v>6.9414364789341806E-2</v>
      </c>
    </row>
    <row r="7702" spans="16:21" x14ac:dyDescent="0.3">
      <c r="P7702">
        <f t="shared" si="123"/>
        <v>7698</v>
      </c>
      <c r="Q7702">
        <v>284.91666666666669</v>
      </c>
      <c r="R7702">
        <v>36.487752199965087</v>
      </c>
      <c r="S7702">
        <v>195.75</v>
      </c>
      <c r="T7702">
        <v>37.552690255886404</v>
      </c>
      <c r="U7702">
        <v>7.0825073458583932E-3</v>
      </c>
    </row>
    <row r="7703" spans="16:21" x14ac:dyDescent="0.3">
      <c r="P7703">
        <f t="shared" si="123"/>
        <v>7699</v>
      </c>
      <c r="Q7703">
        <v>325.75</v>
      </c>
      <c r="R7703">
        <v>39.32874266996086</v>
      </c>
      <c r="S7703">
        <v>180.58333333333334</v>
      </c>
      <c r="T7703">
        <v>34.07067076035645</v>
      </c>
      <c r="U7703">
        <v>0.64661183087922469</v>
      </c>
    </row>
    <row r="7704" spans="16:21" x14ac:dyDescent="0.3">
      <c r="P7704">
        <f t="shared" si="123"/>
        <v>7700</v>
      </c>
      <c r="Q7704">
        <v>315.66666666666669</v>
      </c>
      <c r="R7704">
        <v>57.281336534263254</v>
      </c>
      <c r="S7704">
        <v>200.66666666666666</v>
      </c>
      <c r="T7704">
        <v>44.945084337006286</v>
      </c>
      <c r="U7704">
        <v>0.53438730991917838</v>
      </c>
    </row>
    <row r="7705" spans="16:21" x14ac:dyDescent="0.3">
      <c r="P7705">
        <f t="shared" si="123"/>
        <v>7701</v>
      </c>
      <c r="Q7705">
        <v>325.08333333333331</v>
      </c>
      <c r="R7705">
        <v>51.38174124466142</v>
      </c>
      <c r="S7705">
        <v>177</v>
      </c>
      <c r="T7705">
        <v>38.468404981467344</v>
      </c>
      <c r="U7705">
        <v>0.32144698606020128</v>
      </c>
    </row>
    <row r="7706" spans="16:21" x14ac:dyDescent="0.3">
      <c r="P7706">
        <f t="shared" si="123"/>
        <v>7702</v>
      </c>
      <c r="Q7706">
        <v>333.33333333333331</v>
      </c>
      <c r="R7706">
        <v>54.804335152569443</v>
      </c>
      <c r="S7706">
        <v>185.91666666666666</v>
      </c>
      <c r="T7706">
        <v>38.901877340381176</v>
      </c>
      <c r="U7706">
        <v>-0.16922575664857925</v>
      </c>
    </row>
    <row r="7707" spans="16:21" x14ac:dyDescent="0.3">
      <c r="P7707">
        <f t="shared" si="123"/>
        <v>7703</v>
      </c>
      <c r="Q7707">
        <v>311.41666666666669</v>
      </c>
      <c r="R7707">
        <v>44.24818092477387</v>
      </c>
      <c r="S7707">
        <v>193.25</v>
      </c>
      <c r="T7707">
        <v>39.909272105614754</v>
      </c>
      <c r="U7707">
        <v>-0.10204612391028413</v>
      </c>
    </row>
    <row r="7708" spans="16:21" x14ac:dyDescent="0.3">
      <c r="P7708">
        <f t="shared" si="123"/>
        <v>7704</v>
      </c>
      <c r="Q7708">
        <v>326.5</v>
      </c>
      <c r="R7708">
        <v>43.424961401563415</v>
      </c>
      <c r="S7708">
        <v>168.75</v>
      </c>
      <c r="T7708">
        <v>37.224442116828172</v>
      </c>
      <c r="U7708">
        <v>0.27346345116506859</v>
      </c>
    </row>
    <row r="7709" spans="16:21" x14ac:dyDescent="0.3">
      <c r="P7709">
        <f t="shared" si="123"/>
        <v>7705</v>
      </c>
      <c r="Q7709">
        <v>316.83333333333331</v>
      </c>
      <c r="R7709">
        <v>44.938004433043638</v>
      </c>
      <c r="S7709">
        <v>176.5</v>
      </c>
      <c r="T7709">
        <v>40.654866643714151</v>
      </c>
      <c r="U7709">
        <v>-0.17580233080689783</v>
      </c>
    </row>
    <row r="7710" spans="16:21" x14ac:dyDescent="0.3">
      <c r="P7710">
        <f t="shared" si="123"/>
        <v>7706</v>
      </c>
      <c r="Q7710">
        <v>316.58333333333331</v>
      </c>
      <c r="R7710">
        <v>51.309149163465911</v>
      </c>
      <c r="S7710">
        <v>175.08333333333334</v>
      </c>
      <c r="T7710">
        <v>41.838343295319085</v>
      </c>
      <c r="U7710">
        <v>-0.48051077396049069</v>
      </c>
    </row>
    <row r="7711" spans="16:21" x14ac:dyDescent="0.3">
      <c r="P7711">
        <f t="shared" si="123"/>
        <v>7707</v>
      </c>
      <c r="Q7711">
        <v>332.41666666666669</v>
      </c>
      <c r="R7711">
        <v>46.396430766588011</v>
      </c>
      <c r="S7711">
        <v>162.08333333333334</v>
      </c>
      <c r="T7711">
        <v>31.096501800723921</v>
      </c>
      <c r="U7711">
        <v>-0.19025420090231157</v>
      </c>
    </row>
    <row r="7712" spans="16:21" x14ac:dyDescent="0.3">
      <c r="P7712">
        <f t="shared" si="123"/>
        <v>7708</v>
      </c>
      <c r="Q7712">
        <v>307</v>
      </c>
      <c r="R7712">
        <v>48.085151743358551</v>
      </c>
      <c r="S7712">
        <v>191.25</v>
      </c>
      <c r="T7712">
        <v>43.153268073861398</v>
      </c>
      <c r="U7712">
        <v>0.30282126004200427</v>
      </c>
    </row>
    <row r="7713" spans="16:21" x14ac:dyDescent="0.3">
      <c r="P7713">
        <f t="shared" si="123"/>
        <v>7709</v>
      </c>
      <c r="Q7713">
        <v>327.33333333333331</v>
      </c>
      <c r="R7713">
        <v>48.687002807979965</v>
      </c>
      <c r="S7713">
        <v>198.33333333333334</v>
      </c>
      <c r="T7713">
        <v>37.926563809871361</v>
      </c>
      <c r="U7713">
        <v>0.34776107900373343</v>
      </c>
    </row>
    <row r="7714" spans="16:21" x14ac:dyDescent="0.3">
      <c r="P7714">
        <f t="shared" si="123"/>
        <v>7710</v>
      </c>
      <c r="Q7714">
        <v>323.5</v>
      </c>
      <c r="R7714">
        <v>56.700970009339343</v>
      </c>
      <c r="S7714">
        <v>152.16666666666666</v>
      </c>
      <c r="T7714">
        <v>42.25212922732328</v>
      </c>
      <c r="U7714">
        <v>-1.3281168025195108E-2</v>
      </c>
    </row>
    <row r="7715" spans="16:21" x14ac:dyDescent="0.3">
      <c r="P7715">
        <f t="shared" si="123"/>
        <v>7711</v>
      </c>
      <c r="Q7715">
        <v>316.25</v>
      </c>
      <c r="R7715">
        <v>44.202272668844856</v>
      </c>
      <c r="S7715">
        <v>212.83333333333334</v>
      </c>
      <c r="T7715">
        <v>26.607699956397838</v>
      </c>
      <c r="U7715">
        <v>-0.33581120457934455</v>
      </c>
    </row>
    <row r="7716" spans="16:21" x14ac:dyDescent="0.3">
      <c r="P7716">
        <f t="shared" si="123"/>
        <v>7712</v>
      </c>
      <c r="Q7716">
        <v>319.08333333333331</v>
      </c>
      <c r="R7716">
        <v>47.814905118750978</v>
      </c>
      <c r="S7716">
        <v>189</v>
      </c>
      <c r="T7716">
        <v>42.593213287821079</v>
      </c>
      <c r="U7716">
        <v>0.20149541403799612</v>
      </c>
    </row>
    <row r="7717" spans="16:21" x14ac:dyDescent="0.3">
      <c r="P7717">
        <f t="shared" si="123"/>
        <v>7713</v>
      </c>
      <c r="Q7717">
        <v>331.33333333333331</v>
      </c>
      <c r="R7717">
        <v>44.969349831217613</v>
      </c>
      <c r="S7717">
        <v>164.83333333333334</v>
      </c>
      <c r="T7717">
        <v>33.228775408544877</v>
      </c>
      <c r="U7717">
        <v>0.25446591920658507</v>
      </c>
    </row>
    <row r="7718" spans="16:21" x14ac:dyDescent="0.3">
      <c r="P7718">
        <f t="shared" si="123"/>
        <v>7714</v>
      </c>
      <c r="Q7718">
        <v>314.41666666666669</v>
      </c>
      <c r="R7718">
        <v>57.763559342190774</v>
      </c>
      <c r="S7718">
        <v>185.41666666666666</v>
      </c>
      <c r="T7718">
        <v>43.548214311231767</v>
      </c>
      <c r="U7718">
        <v>0.11004198818881199</v>
      </c>
    </row>
    <row r="7719" spans="16:21" x14ac:dyDescent="0.3">
      <c r="P7719">
        <f t="shared" si="123"/>
        <v>7715</v>
      </c>
      <c r="Q7719">
        <v>310.16666666666669</v>
      </c>
      <c r="R7719">
        <v>49.043270937432702</v>
      </c>
      <c r="S7719">
        <v>179</v>
      </c>
      <c r="T7719">
        <v>38.338207858716892</v>
      </c>
      <c r="U7719">
        <v>0.14693551501670446</v>
      </c>
    </row>
    <row r="7720" spans="16:21" x14ac:dyDescent="0.3">
      <c r="P7720">
        <f t="shared" si="123"/>
        <v>7716</v>
      </c>
      <c r="Q7720">
        <v>313.25</v>
      </c>
      <c r="R7720">
        <v>38.5772542498108</v>
      </c>
      <c r="S7720">
        <v>189.83333333333334</v>
      </c>
      <c r="T7720">
        <v>37.387001468262746</v>
      </c>
      <c r="U7720">
        <v>-0.10132260525769775</v>
      </c>
    </row>
    <row r="7721" spans="16:21" x14ac:dyDescent="0.3">
      <c r="P7721">
        <f t="shared" si="123"/>
        <v>7717</v>
      </c>
      <c r="Q7721">
        <v>313.33333333333331</v>
      </c>
      <c r="R7721">
        <v>34.999567096889983</v>
      </c>
      <c r="S7721">
        <v>209.75</v>
      </c>
      <c r="T7721">
        <v>41.506023659223246</v>
      </c>
      <c r="U7721">
        <v>0.3821742595934125</v>
      </c>
    </row>
    <row r="7722" spans="16:21" x14ac:dyDescent="0.3">
      <c r="P7722">
        <f t="shared" si="123"/>
        <v>7718</v>
      </c>
      <c r="Q7722">
        <v>304.5</v>
      </c>
      <c r="R7722">
        <v>37.802116342871599</v>
      </c>
      <c r="S7722">
        <v>186.58333333333334</v>
      </c>
      <c r="T7722">
        <v>43.714899339269053</v>
      </c>
      <c r="U7722">
        <v>0.11604895858258112</v>
      </c>
    </row>
    <row r="7723" spans="16:21" x14ac:dyDescent="0.3">
      <c r="P7723">
        <f t="shared" si="123"/>
        <v>7719</v>
      </c>
      <c r="Q7723">
        <v>316.25</v>
      </c>
      <c r="R7723">
        <v>36.469476652026792</v>
      </c>
      <c r="S7723">
        <v>182.66666666666666</v>
      </c>
      <c r="T7723">
        <v>48.986701967952193</v>
      </c>
      <c r="U7723">
        <v>-0.24293047361513051</v>
      </c>
    </row>
    <row r="7724" spans="16:21" x14ac:dyDescent="0.3">
      <c r="P7724">
        <f t="shared" si="123"/>
        <v>7720</v>
      </c>
      <c r="Q7724">
        <v>333.91666666666669</v>
      </c>
      <c r="R7724">
        <v>46.560729323664191</v>
      </c>
      <c r="S7724">
        <v>189.16666666666666</v>
      </c>
      <c r="T7724">
        <v>40.483067915843407</v>
      </c>
      <c r="U7724">
        <v>-0.11583958449955983</v>
      </c>
    </row>
    <row r="7725" spans="16:21" x14ac:dyDescent="0.3">
      <c r="P7725">
        <f t="shared" si="123"/>
        <v>7721</v>
      </c>
      <c r="Q7725">
        <v>330.41666666666669</v>
      </c>
      <c r="R7725">
        <v>55.037934576292464</v>
      </c>
      <c r="S7725">
        <v>194.83333333333334</v>
      </c>
      <c r="T7725">
        <v>35.926271302446231</v>
      </c>
      <c r="U7725">
        <v>0.26472327778695048</v>
      </c>
    </row>
    <row r="7726" spans="16:21" x14ac:dyDescent="0.3">
      <c r="P7726">
        <f t="shared" si="123"/>
        <v>7722</v>
      </c>
      <c r="Q7726">
        <v>320.33333333333331</v>
      </c>
      <c r="R7726">
        <v>39.085764284416605</v>
      </c>
      <c r="S7726">
        <v>199.58333333333334</v>
      </c>
      <c r="T7726">
        <v>55.019762289783152</v>
      </c>
      <c r="U7726">
        <v>-0.17671804960068549</v>
      </c>
    </row>
    <row r="7727" spans="16:21" x14ac:dyDescent="0.3">
      <c r="P7727">
        <f t="shared" si="123"/>
        <v>7723</v>
      </c>
      <c r="Q7727">
        <v>314.25</v>
      </c>
      <c r="R7727">
        <v>40.00482925393338</v>
      </c>
      <c r="S7727">
        <v>169.91666666666666</v>
      </c>
      <c r="T7727">
        <v>42.862270616758558</v>
      </c>
      <c r="U7727">
        <v>-0.44125188045361852</v>
      </c>
    </row>
    <row r="7728" spans="16:21" x14ac:dyDescent="0.3">
      <c r="P7728">
        <f t="shared" si="123"/>
        <v>7724</v>
      </c>
      <c r="Q7728">
        <v>338.33333333333331</v>
      </c>
      <c r="R7728">
        <v>50.505325251778011</v>
      </c>
      <c r="S7728">
        <v>208.16666666666666</v>
      </c>
      <c r="T7728">
        <v>45.612664376411438</v>
      </c>
      <c r="U7728">
        <v>-5.6457697138123507E-2</v>
      </c>
    </row>
    <row r="7729" spans="16:21" x14ac:dyDescent="0.3">
      <c r="P7729">
        <f t="shared" si="123"/>
        <v>7725</v>
      </c>
      <c r="Q7729">
        <v>311.5</v>
      </c>
      <c r="R7729">
        <v>44.748793787704997</v>
      </c>
      <c r="S7729">
        <v>181.58333333333334</v>
      </c>
      <c r="T7729">
        <v>45.71544066452293</v>
      </c>
      <c r="U7729">
        <v>0.37699720921885799</v>
      </c>
    </row>
    <row r="7730" spans="16:21" x14ac:dyDescent="0.3">
      <c r="P7730">
        <f t="shared" si="123"/>
        <v>7726</v>
      </c>
      <c r="Q7730">
        <v>317</v>
      </c>
      <c r="R7730">
        <v>32.484961555660291</v>
      </c>
      <c r="S7730">
        <v>200.58333333333334</v>
      </c>
      <c r="T7730">
        <v>43.267578316024746</v>
      </c>
      <c r="U7730">
        <v>-0.50022631779822535</v>
      </c>
    </row>
    <row r="7731" spans="16:21" x14ac:dyDescent="0.3">
      <c r="P7731">
        <f t="shared" si="123"/>
        <v>7727</v>
      </c>
      <c r="Q7731">
        <v>328.66666666666669</v>
      </c>
      <c r="R7731">
        <v>47.584056408028431</v>
      </c>
      <c r="S7731">
        <v>184.08333333333334</v>
      </c>
      <c r="T7731">
        <v>39.818813126308534</v>
      </c>
      <c r="U7731">
        <v>0.18564945855549306</v>
      </c>
    </row>
    <row r="7732" spans="16:21" x14ac:dyDescent="0.3">
      <c r="P7732">
        <f t="shared" si="123"/>
        <v>7728</v>
      </c>
      <c r="Q7732">
        <v>320.91666666666669</v>
      </c>
      <c r="R7732">
        <v>52.255418741780211</v>
      </c>
      <c r="S7732">
        <v>207.66666666666666</v>
      </c>
      <c r="T7732">
        <v>45.782754461266393</v>
      </c>
      <c r="U7732">
        <v>0.23398619773180207</v>
      </c>
    </row>
    <row r="7733" spans="16:21" x14ac:dyDescent="0.3">
      <c r="P7733">
        <f t="shared" si="123"/>
        <v>7729</v>
      </c>
      <c r="Q7733">
        <v>321.91666666666669</v>
      </c>
      <c r="R7733">
        <v>49.284809264543483</v>
      </c>
      <c r="S7733">
        <v>186.16666666666666</v>
      </c>
      <c r="T7733">
        <v>44.545856522614258</v>
      </c>
      <c r="U7733">
        <v>0.18584714624281823</v>
      </c>
    </row>
    <row r="7734" spans="16:21" x14ac:dyDescent="0.3">
      <c r="P7734">
        <f t="shared" si="123"/>
        <v>7730</v>
      </c>
      <c r="Q7734">
        <v>332.83333333333331</v>
      </c>
      <c r="R7734">
        <v>55.670839981469932</v>
      </c>
      <c r="S7734">
        <v>208.08333333333334</v>
      </c>
      <c r="T7734">
        <v>30.086113780683675</v>
      </c>
      <c r="U7734">
        <v>0.31796196366361762</v>
      </c>
    </row>
    <row r="7735" spans="16:21" x14ac:dyDescent="0.3">
      <c r="P7735">
        <f t="shared" si="123"/>
        <v>7731</v>
      </c>
      <c r="Q7735">
        <v>317</v>
      </c>
      <c r="R7735">
        <v>48.409240289995729</v>
      </c>
      <c r="S7735">
        <v>188.41666666666666</v>
      </c>
      <c r="T7735">
        <v>47.446540889976838</v>
      </c>
      <c r="U7735">
        <v>-0.38689334400567604</v>
      </c>
    </row>
    <row r="7736" spans="16:21" x14ac:dyDescent="0.3">
      <c r="P7736">
        <f t="shared" si="123"/>
        <v>7732</v>
      </c>
      <c r="Q7736">
        <v>321.5</v>
      </c>
      <c r="R7736">
        <v>53.312969597207086</v>
      </c>
      <c r="S7736">
        <v>212.5</v>
      </c>
      <c r="T7736">
        <v>42.23204298332552</v>
      </c>
      <c r="U7736">
        <v>0.10417225272043425</v>
      </c>
    </row>
    <row r="7737" spans="16:21" x14ac:dyDescent="0.3">
      <c r="P7737">
        <f t="shared" si="123"/>
        <v>7733</v>
      </c>
      <c r="Q7737">
        <v>316.16666666666669</v>
      </c>
      <c r="R7737">
        <v>41.494431901013968</v>
      </c>
      <c r="S7737">
        <v>178.25</v>
      </c>
      <c r="T7737">
        <v>40.948137930802176</v>
      </c>
      <c r="U7737">
        <v>6.3214551388881171E-2</v>
      </c>
    </row>
    <row r="7738" spans="16:21" x14ac:dyDescent="0.3">
      <c r="P7738">
        <f t="shared" si="123"/>
        <v>7734</v>
      </c>
      <c r="Q7738">
        <v>325</v>
      </c>
      <c r="R7738">
        <v>44.660334241309194</v>
      </c>
      <c r="S7738">
        <v>183.58333333333334</v>
      </c>
      <c r="T7738">
        <v>40.491207425660704</v>
      </c>
      <c r="U7738">
        <v>0.56430119257139499</v>
      </c>
    </row>
    <row r="7739" spans="16:21" x14ac:dyDescent="0.3">
      <c r="P7739">
        <f t="shared" si="123"/>
        <v>7735</v>
      </c>
      <c r="Q7739">
        <v>325.33333333333331</v>
      </c>
      <c r="R7739">
        <v>39.968927325050373</v>
      </c>
      <c r="S7739">
        <v>193.58333333333334</v>
      </c>
      <c r="T7739">
        <v>46.264964818931524</v>
      </c>
      <c r="U7739">
        <v>0.32735566449735853</v>
      </c>
    </row>
    <row r="7740" spans="16:21" x14ac:dyDescent="0.3">
      <c r="P7740">
        <f t="shared" si="123"/>
        <v>7736</v>
      </c>
      <c r="Q7740">
        <v>332.66666666666669</v>
      </c>
      <c r="R7740">
        <v>38.589525977284595</v>
      </c>
      <c r="S7740">
        <v>180.58333333333334</v>
      </c>
      <c r="T7740">
        <v>36.505188506276603</v>
      </c>
      <c r="U7740">
        <v>0.1453503024459756</v>
      </c>
    </row>
    <row r="7741" spans="16:21" x14ac:dyDescent="0.3">
      <c r="P7741">
        <f t="shared" si="123"/>
        <v>7737</v>
      </c>
      <c r="Q7741">
        <v>311.83333333333331</v>
      </c>
      <c r="R7741">
        <v>55.87946985714126</v>
      </c>
      <c r="S7741">
        <v>194</v>
      </c>
      <c r="T7741">
        <v>42.08433092126937</v>
      </c>
      <c r="U7741">
        <v>-0.41123928623927275</v>
      </c>
    </row>
    <row r="7742" spans="16:21" x14ac:dyDescent="0.3">
      <c r="P7742">
        <f t="shared" si="123"/>
        <v>7738</v>
      </c>
      <c r="Q7742">
        <v>336.08333333333331</v>
      </c>
      <c r="R7742">
        <v>46.632915283936462</v>
      </c>
      <c r="S7742">
        <v>182.41666666666666</v>
      </c>
      <c r="T7742">
        <v>42.219035632010495</v>
      </c>
      <c r="U7742">
        <v>0.51478528462673567</v>
      </c>
    </row>
    <row r="7743" spans="16:21" x14ac:dyDescent="0.3">
      <c r="P7743">
        <f t="shared" si="123"/>
        <v>7739</v>
      </c>
      <c r="Q7743">
        <v>309.58333333333331</v>
      </c>
      <c r="R7743">
        <v>48.078455453434501</v>
      </c>
      <c r="S7743">
        <v>179.41666666666666</v>
      </c>
      <c r="T7743">
        <v>48.299178109576644</v>
      </c>
      <c r="U7743">
        <v>7.7282746696116289E-2</v>
      </c>
    </row>
    <row r="7744" spans="16:21" x14ac:dyDescent="0.3">
      <c r="P7744">
        <f t="shared" si="123"/>
        <v>7740</v>
      </c>
      <c r="Q7744">
        <v>331.41666666666669</v>
      </c>
      <c r="R7744">
        <v>41.598641440520346</v>
      </c>
      <c r="S7744">
        <v>172.33333333333334</v>
      </c>
      <c r="T7744">
        <v>43.432985649437505</v>
      </c>
      <c r="U7744">
        <v>9.3504411253225686E-2</v>
      </c>
    </row>
    <row r="7745" spans="16:21" x14ac:dyDescent="0.3">
      <c r="P7745">
        <f t="shared" si="123"/>
        <v>7741</v>
      </c>
      <c r="Q7745">
        <v>316.91666666666669</v>
      </c>
      <c r="R7745">
        <v>53.629127657769523</v>
      </c>
      <c r="S7745">
        <v>173.66666666666666</v>
      </c>
      <c r="T7745">
        <v>44.225318403362451</v>
      </c>
      <c r="U7745">
        <v>-0.22914782536723574</v>
      </c>
    </row>
    <row r="7746" spans="16:21" x14ac:dyDescent="0.3">
      <c r="P7746">
        <f t="shared" si="123"/>
        <v>7742</v>
      </c>
      <c r="Q7746">
        <v>308.66666666666669</v>
      </c>
      <c r="R7746">
        <v>55.133446923777377</v>
      </c>
      <c r="S7746">
        <v>184.25</v>
      </c>
      <c r="T7746">
        <v>55.86041857734655</v>
      </c>
      <c r="U7746">
        <v>0.32868372882639002</v>
      </c>
    </row>
    <row r="7747" spans="16:21" x14ac:dyDescent="0.3">
      <c r="P7747">
        <f t="shared" si="123"/>
        <v>7743</v>
      </c>
      <c r="Q7747">
        <v>326.91666666666669</v>
      </c>
      <c r="R7747">
        <v>53.058215597815284</v>
      </c>
      <c r="S7747">
        <v>173</v>
      </c>
      <c r="T7747">
        <v>51.278207315140662</v>
      </c>
      <c r="U7747">
        <v>-0.23643385595214489</v>
      </c>
    </row>
    <row r="7748" spans="16:21" x14ac:dyDescent="0.3">
      <c r="P7748">
        <f t="shared" si="123"/>
        <v>7744</v>
      </c>
      <c r="Q7748">
        <v>321</v>
      </c>
      <c r="R7748">
        <v>46.993229686452032</v>
      </c>
      <c r="S7748">
        <v>182.91666666666666</v>
      </c>
      <c r="T7748">
        <v>54.781314553800421</v>
      </c>
      <c r="U7748">
        <v>0.25669312699281666</v>
      </c>
    </row>
    <row r="7749" spans="16:21" x14ac:dyDescent="0.3">
      <c r="P7749">
        <f t="shared" si="123"/>
        <v>7745</v>
      </c>
      <c r="Q7749">
        <v>318.25</v>
      </c>
      <c r="R7749">
        <v>44.859629553044279</v>
      </c>
      <c r="S7749">
        <v>187.83333333333334</v>
      </c>
      <c r="T7749">
        <v>44.253060157839201</v>
      </c>
      <c r="U7749">
        <v>0.72251440915707332</v>
      </c>
    </row>
    <row r="7750" spans="16:21" x14ac:dyDescent="0.3">
      <c r="P7750">
        <f t="shared" ref="P7750:P7813" si="124">P7749+1</f>
        <v>7746</v>
      </c>
      <c r="Q7750">
        <v>311.91666666666669</v>
      </c>
      <c r="R7750">
        <v>47.262243884201098</v>
      </c>
      <c r="S7750">
        <v>204.08333333333334</v>
      </c>
      <c r="T7750">
        <v>38.911223744998502</v>
      </c>
      <c r="U7750">
        <v>0.48954038164863234</v>
      </c>
    </row>
    <row r="7751" spans="16:21" x14ac:dyDescent="0.3">
      <c r="P7751">
        <f t="shared" si="124"/>
        <v>7747</v>
      </c>
      <c r="Q7751">
        <v>322.5</v>
      </c>
      <c r="R7751">
        <v>47.131344521068314</v>
      </c>
      <c r="S7751">
        <v>191.25</v>
      </c>
      <c r="T7751">
        <v>47.384548689899482</v>
      </c>
      <c r="U7751">
        <v>0.42922669894747717</v>
      </c>
    </row>
    <row r="7752" spans="16:21" x14ac:dyDescent="0.3">
      <c r="P7752">
        <f t="shared" si="124"/>
        <v>7748</v>
      </c>
      <c r="Q7752">
        <v>325.5</v>
      </c>
      <c r="R7752">
        <v>42.459606472719244</v>
      </c>
      <c r="S7752">
        <v>199.83333333333334</v>
      </c>
      <c r="T7752">
        <v>42.782395133200936</v>
      </c>
      <c r="U7752">
        <v>0.42728968232622228</v>
      </c>
    </row>
    <row r="7753" spans="16:21" x14ac:dyDescent="0.3">
      <c r="P7753">
        <f t="shared" si="124"/>
        <v>7749</v>
      </c>
      <c r="Q7753">
        <v>325.16666666666669</v>
      </c>
      <c r="R7753">
        <v>46.163411984607606</v>
      </c>
      <c r="S7753">
        <v>175.16666666666666</v>
      </c>
      <c r="T7753">
        <v>45.332776288912726</v>
      </c>
      <c r="U7753">
        <v>-0.21174458972992999</v>
      </c>
    </row>
    <row r="7754" spans="16:21" x14ac:dyDescent="0.3">
      <c r="P7754">
        <f t="shared" si="124"/>
        <v>7750</v>
      </c>
      <c r="Q7754">
        <v>320.5</v>
      </c>
      <c r="R7754">
        <v>49.643272912395148</v>
      </c>
      <c r="S7754">
        <v>176.75</v>
      </c>
      <c r="T7754">
        <v>45.124323213257675</v>
      </c>
      <c r="U7754">
        <v>2.5059544302913354E-2</v>
      </c>
    </row>
    <row r="7755" spans="16:21" x14ac:dyDescent="0.3">
      <c r="P7755">
        <f t="shared" si="124"/>
        <v>7751</v>
      </c>
      <c r="Q7755">
        <v>321</v>
      </c>
      <c r="R7755">
        <v>41.365334630471793</v>
      </c>
      <c r="S7755">
        <v>184.58333333333334</v>
      </c>
      <c r="T7755">
        <v>49.100006171696229</v>
      </c>
      <c r="U7755">
        <v>0.38618852265076553</v>
      </c>
    </row>
    <row r="7756" spans="16:21" x14ac:dyDescent="0.3">
      <c r="P7756">
        <f t="shared" si="124"/>
        <v>7752</v>
      </c>
      <c r="Q7756">
        <v>312</v>
      </c>
      <c r="R7756">
        <v>56.775474858908453</v>
      </c>
      <c r="S7756">
        <v>177.91666666666666</v>
      </c>
      <c r="T7756">
        <v>55.44441661099281</v>
      </c>
      <c r="U7756">
        <v>-0.66102143187490048</v>
      </c>
    </row>
    <row r="7757" spans="16:21" x14ac:dyDescent="0.3">
      <c r="P7757">
        <f t="shared" si="124"/>
        <v>7753</v>
      </c>
      <c r="Q7757">
        <v>314.33333333333331</v>
      </c>
      <c r="R7757">
        <v>56.279066564161674</v>
      </c>
      <c r="S7757">
        <v>163.58333333333334</v>
      </c>
      <c r="T7757">
        <v>37.327684908202684</v>
      </c>
      <c r="U7757">
        <v>0.20428322669546403</v>
      </c>
    </row>
    <row r="7758" spans="16:21" x14ac:dyDescent="0.3">
      <c r="P7758">
        <f t="shared" si="124"/>
        <v>7754</v>
      </c>
      <c r="Q7758">
        <v>329.58333333333331</v>
      </c>
      <c r="R7758">
        <v>39.488682690184383</v>
      </c>
      <c r="S7758">
        <v>220.41666666666666</v>
      </c>
      <c r="T7758">
        <v>41.633592934144623</v>
      </c>
      <c r="U7758">
        <v>-0.56080362816033602</v>
      </c>
    </row>
    <row r="7759" spans="16:21" x14ac:dyDescent="0.3">
      <c r="P7759">
        <f t="shared" si="124"/>
        <v>7755</v>
      </c>
      <c r="Q7759">
        <v>317.75</v>
      </c>
      <c r="R7759">
        <v>50.477942977826736</v>
      </c>
      <c r="S7759">
        <v>171.33333333333334</v>
      </c>
      <c r="T7759">
        <v>50.964039609643734</v>
      </c>
      <c r="U7759">
        <v>0.14499176564412011</v>
      </c>
    </row>
    <row r="7760" spans="16:21" x14ac:dyDescent="0.3">
      <c r="P7760">
        <f t="shared" si="124"/>
        <v>7756</v>
      </c>
      <c r="Q7760">
        <v>332.25</v>
      </c>
      <c r="R7760">
        <v>64.289296436993581</v>
      </c>
      <c r="S7760">
        <v>193</v>
      </c>
      <c r="T7760">
        <v>44.576797878390828</v>
      </c>
      <c r="U7760">
        <v>-3.2927376317612986E-2</v>
      </c>
    </row>
    <row r="7761" spans="16:21" x14ac:dyDescent="0.3">
      <c r="P7761">
        <f t="shared" si="124"/>
        <v>7757</v>
      </c>
      <c r="Q7761">
        <v>326</v>
      </c>
      <c r="R7761">
        <v>40.604522811224768</v>
      </c>
      <c r="S7761">
        <v>196.5</v>
      </c>
      <c r="T7761">
        <v>27.427590620991982</v>
      </c>
      <c r="U7761">
        <v>-3.403935327539933E-2</v>
      </c>
    </row>
    <row r="7762" spans="16:21" x14ac:dyDescent="0.3">
      <c r="P7762">
        <f t="shared" si="124"/>
        <v>7758</v>
      </c>
      <c r="Q7762">
        <v>313.16666666666669</v>
      </c>
      <c r="R7762">
        <v>50.545808806258059</v>
      </c>
      <c r="S7762">
        <v>176.83333333333334</v>
      </c>
      <c r="T7762">
        <v>48.944928854847284</v>
      </c>
      <c r="U7762">
        <v>7.321102109319437E-2</v>
      </c>
    </row>
    <row r="7763" spans="16:21" x14ac:dyDescent="0.3">
      <c r="P7763">
        <f t="shared" si="124"/>
        <v>7759</v>
      </c>
      <c r="Q7763">
        <v>328</v>
      </c>
      <c r="R7763">
        <v>47.251743594573021</v>
      </c>
      <c r="S7763">
        <v>195.16666666666666</v>
      </c>
      <c r="T7763">
        <v>41.745622162053969</v>
      </c>
      <c r="U7763">
        <v>-0.1936576182424109</v>
      </c>
    </row>
    <row r="7764" spans="16:21" x14ac:dyDescent="0.3">
      <c r="P7764">
        <f t="shared" si="124"/>
        <v>7760</v>
      </c>
      <c r="Q7764">
        <v>323.83333333333331</v>
      </c>
      <c r="R7764">
        <v>48.920777020019123</v>
      </c>
      <c r="S7764">
        <v>168.75</v>
      </c>
      <c r="T7764">
        <v>54.082638787154401</v>
      </c>
      <c r="U7764">
        <v>2.4962708976695867E-2</v>
      </c>
    </row>
    <row r="7765" spans="16:21" x14ac:dyDescent="0.3">
      <c r="P7765">
        <f t="shared" si="124"/>
        <v>7761</v>
      </c>
      <c r="Q7765">
        <v>311.66666666666669</v>
      </c>
      <c r="R7765">
        <v>38.901585229053843</v>
      </c>
      <c r="S7765">
        <v>194.75</v>
      </c>
      <c r="T7765">
        <v>46.378139442864871</v>
      </c>
      <c r="U7765">
        <v>-0.11695043303471518</v>
      </c>
    </row>
    <row r="7766" spans="16:21" x14ac:dyDescent="0.3">
      <c r="P7766">
        <f t="shared" si="124"/>
        <v>7762</v>
      </c>
      <c r="Q7766">
        <v>323</v>
      </c>
      <c r="R7766">
        <v>42.467099564893118</v>
      </c>
      <c r="S7766">
        <v>170.75</v>
      </c>
      <c r="T7766">
        <v>44.348055199749176</v>
      </c>
      <c r="U7766">
        <v>0.24941271881812274</v>
      </c>
    </row>
    <row r="7767" spans="16:21" x14ac:dyDescent="0.3">
      <c r="P7767">
        <f t="shared" si="124"/>
        <v>7763</v>
      </c>
      <c r="Q7767">
        <v>312.66666666666669</v>
      </c>
      <c r="R7767">
        <v>46.677487922850837</v>
      </c>
      <c r="S7767">
        <v>175.33333333333334</v>
      </c>
      <c r="T7767">
        <v>43.884835511584065</v>
      </c>
      <c r="U7767">
        <v>0.20354056730559467</v>
      </c>
    </row>
    <row r="7768" spans="16:21" x14ac:dyDescent="0.3">
      <c r="P7768">
        <f t="shared" si="124"/>
        <v>7764</v>
      </c>
      <c r="Q7768">
        <v>300.25</v>
      </c>
      <c r="R7768">
        <v>36.269508856989951</v>
      </c>
      <c r="S7768">
        <v>175.08333333333334</v>
      </c>
      <c r="T7768">
        <v>42.022630987974999</v>
      </c>
      <c r="U7768">
        <v>-6.6758950968153569E-2</v>
      </c>
    </row>
    <row r="7769" spans="16:21" x14ac:dyDescent="0.3">
      <c r="P7769">
        <f t="shared" si="124"/>
        <v>7765</v>
      </c>
      <c r="Q7769">
        <v>310.33333333333331</v>
      </c>
      <c r="R7769">
        <v>53.153864707407124</v>
      </c>
      <c r="S7769">
        <v>179.41666666666666</v>
      </c>
      <c r="T7769">
        <v>48.853134882817805</v>
      </c>
      <c r="U7769">
        <v>4.7413891152859572E-2</v>
      </c>
    </row>
    <row r="7770" spans="16:21" x14ac:dyDescent="0.3">
      <c r="P7770">
        <f t="shared" si="124"/>
        <v>7766</v>
      </c>
      <c r="Q7770">
        <v>336.33333333333331</v>
      </c>
      <c r="R7770">
        <v>42.465672411176307</v>
      </c>
      <c r="S7770">
        <v>168.91666666666666</v>
      </c>
      <c r="T7770">
        <v>42.957607715119124</v>
      </c>
      <c r="U7770">
        <v>0.35962163202999081</v>
      </c>
    </row>
    <row r="7771" spans="16:21" x14ac:dyDescent="0.3">
      <c r="P7771">
        <f t="shared" si="124"/>
        <v>7767</v>
      </c>
      <c r="Q7771">
        <v>302.5</v>
      </c>
      <c r="R7771">
        <v>47.2719405528942</v>
      </c>
      <c r="S7771">
        <v>198.08333333333334</v>
      </c>
      <c r="T7771">
        <v>35.056988236904012</v>
      </c>
      <c r="U7771">
        <v>0.41271400498280664</v>
      </c>
    </row>
    <row r="7772" spans="16:21" x14ac:dyDescent="0.3">
      <c r="P7772">
        <f t="shared" si="124"/>
        <v>7768</v>
      </c>
      <c r="Q7772">
        <v>305.5</v>
      </c>
      <c r="R7772">
        <v>45.516230871275717</v>
      </c>
      <c r="S7772">
        <v>180.83333333333334</v>
      </c>
      <c r="T7772">
        <v>44.343357262766368</v>
      </c>
      <c r="U7772">
        <v>-0.14201572107502947</v>
      </c>
    </row>
    <row r="7773" spans="16:21" x14ac:dyDescent="0.3">
      <c r="P7773">
        <f t="shared" si="124"/>
        <v>7769</v>
      </c>
      <c r="Q7773">
        <v>332.66666666666669</v>
      </c>
      <c r="R7773">
        <v>39.646926588057177</v>
      </c>
      <c r="S7773">
        <v>156.16666666666666</v>
      </c>
      <c r="T7773">
        <v>41.307787804884143</v>
      </c>
      <c r="U7773">
        <v>0.22673703965259367</v>
      </c>
    </row>
    <row r="7774" spans="16:21" x14ac:dyDescent="0.3">
      <c r="P7774">
        <f t="shared" si="124"/>
        <v>7770</v>
      </c>
      <c r="Q7774">
        <v>338.83333333333331</v>
      </c>
      <c r="R7774">
        <v>48.313057398093967</v>
      </c>
      <c r="S7774">
        <v>184.66666666666666</v>
      </c>
      <c r="T7774">
        <v>48.958857186107792</v>
      </c>
      <c r="U7774">
        <v>-0.40857521874533281</v>
      </c>
    </row>
    <row r="7775" spans="16:21" x14ac:dyDescent="0.3">
      <c r="P7775">
        <f t="shared" si="124"/>
        <v>7771</v>
      </c>
      <c r="Q7775">
        <v>328.25</v>
      </c>
      <c r="R7775">
        <v>47.808567128801201</v>
      </c>
      <c r="S7775">
        <v>180</v>
      </c>
      <c r="T7775">
        <v>45.459272481480106</v>
      </c>
      <c r="U7775">
        <v>0.44790660689959733</v>
      </c>
    </row>
    <row r="7776" spans="16:21" x14ac:dyDescent="0.3">
      <c r="P7776">
        <f t="shared" si="124"/>
        <v>7772</v>
      </c>
      <c r="Q7776">
        <v>293.75</v>
      </c>
      <c r="R7776">
        <v>30.220778523152816</v>
      </c>
      <c r="S7776">
        <v>177.91666666666666</v>
      </c>
      <c r="T7776">
        <v>51.572470339995334</v>
      </c>
      <c r="U7776">
        <v>-7.5783813841587389E-2</v>
      </c>
    </row>
    <row r="7777" spans="16:21" x14ac:dyDescent="0.3">
      <c r="P7777">
        <f t="shared" si="124"/>
        <v>7773</v>
      </c>
      <c r="Q7777">
        <v>299.5</v>
      </c>
      <c r="R7777">
        <v>38.389155665725092</v>
      </c>
      <c r="S7777">
        <v>198.16666666666666</v>
      </c>
      <c r="T7777">
        <v>43.751017304189816</v>
      </c>
      <c r="U7777">
        <v>-0.35046961503674257</v>
      </c>
    </row>
    <row r="7778" spans="16:21" x14ac:dyDescent="0.3">
      <c r="P7778">
        <f t="shared" si="124"/>
        <v>7774</v>
      </c>
      <c r="Q7778">
        <v>333.75</v>
      </c>
      <c r="R7778">
        <v>42.289317370186573</v>
      </c>
      <c r="S7778">
        <v>184</v>
      </c>
      <c r="T7778">
        <v>29.204607357557315</v>
      </c>
      <c r="U7778">
        <v>0.1345555016281878</v>
      </c>
    </row>
    <row r="7779" spans="16:21" x14ac:dyDescent="0.3">
      <c r="P7779">
        <f t="shared" si="124"/>
        <v>7775</v>
      </c>
      <c r="Q7779">
        <v>327.25</v>
      </c>
      <c r="R7779">
        <v>44.82516541570655</v>
      </c>
      <c r="S7779">
        <v>169.83333333333334</v>
      </c>
      <c r="T7779">
        <v>47.30526269653177</v>
      </c>
      <c r="U7779">
        <v>-0.29626846454823358</v>
      </c>
    </row>
    <row r="7780" spans="16:21" x14ac:dyDescent="0.3">
      <c r="P7780">
        <f t="shared" si="124"/>
        <v>7776</v>
      </c>
      <c r="Q7780">
        <v>323.41666666666669</v>
      </c>
      <c r="R7780">
        <v>44.391764865555807</v>
      </c>
      <c r="S7780">
        <v>171.16666666666666</v>
      </c>
      <c r="T7780">
        <v>45.966061261313108</v>
      </c>
      <c r="U7780">
        <v>-0.1652806495559748</v>
      </c>
    </row>
    <row r="7781" spans="16:21" x14ac:dyDescent="0.3">
      <c r="P7781">
        <f t="shared" si="124"/>
        <v>7777</v>
      </c>
      <c r="Q7781">
        <v>332.08333333333331</v>
      </c>
      <c r="R7781">
        <v>43.244460146166013</v>
      </c>
      <c r="S7781">
        <v>181</v>
      </c>
      <c r="T7781">
        <v>47.967792224669786</v>
      </c>
      <c r="U7781">
        <v>-6.5387679934391069E-2</v>
      </c>
    </row>
    <row r="7782" spans="16:21" x14ac:dyDescent="0.3">
      <c r="P7782">
        <f t="shared" si="124"/>
        <v>7778</v>
      </c>
      <c r="Q7782">
        <v>334.5</v>
      </c>
      <c r="R7782">
        <v>52.505410976566807</v>
      </c>
      <c r="S7782">
        <v>189.25</v>
      </c>
      <c r="T7782">
        <v>47.990766157289428</v>
      </c>
      <c r="U7782">
        <v>0.29315389169577616</v>
      </c>
    </row>
    <row r="7783" spans="16:21" x14ac:dyDescent="0.3">
      <c r="P7783">
        <f t="shared" si="124"/>
        <v>7779</v>
      </c>
      <c r="Q7783">
        <v>347</v>
      </c>
      <c r="R7783">
        <v>35.67785154558905</v>
      </c>
      <c r="S7783">
        <v>183.16666666666666</v>
      </c>
      <c r="T7783">
        <v>52.245631976329491</v>
      </c>
      <c r="U7783">
        <v>9.4127374030172586E-2</v>
      </c>
    </row>
    <row r="7784" spans="16:21" x14ac:dyDescent="0.3">
      <c r="P7784">
        <f t="shared" si="124"/>
        <v>7780</v>
      </c>
      <c r="Q7784">
        <v>296.83333333333331</v>
      </c>
      <c r="R7784">
        <v>51.009505947124246</v>
      </c>
      <c r="S7784">
        <v>179.83333333333334</v>
      </c>
      <c r="T7784">
        <v>42.357425738015721</v>
      </c>
      <c r="U7784">
        <v>0.24557917209181152</v>
      </c>
    </row>
    <row r="7785" spans="16:21" x14ac:dyDescent="0.3">
      <c r="P7785">
        <f t="shared" si="124"/>
        <v>7781</v>
      </c>
      <c r="Q7785">
        <v>332.33333333333331</v>
      </c>
      <c r="R7785">
        <v>44.573398779853953</v>
      </c>
      <c r="S7785">
        <v>184.41666666666666</v>
      </c>
      <c r="T7785">
        <v>31.375897910609211</v>
      </c>
      <c r="U7785">
        <v>0.1460840814714979</v>
      </c>
    </row>
    <row r="7786" spans="16:21" x14ac:dyDescent="0.3">
      <c r="P7786">
        <f t="shared" si="124"/>
        <v>7782</v>
      </c>
      <c r="Q7786">
        <v>316.5</v>
      </c>
      <c r="R7786">
        <v>40.623548925133647</v>
      </c>
      <c r="S7786">
        <v>171</v>
      </c>
      <c r="T7786">
        <v>34.427790043404286</v>
      </c>
      <c r="U7786">
        <v>-0.12876706098803076</v>
      </c>
    </row>
    <row r="7787" spans="16:21" x14ac:dyDescent="0.3">
      <c r="P7787">
        <f t="shared" si="124"/>
        <v>7783</v>
      </c>
      <c r="Q7787">
        <v>326.83333333333331</v>
      </c>
      <c r="R7787">
        <v>50.669756684083744</v>
      </c>
      <c r="S7787">
        <v>175.75</v>
      </c>
      <c r="T7787">
        <v>46.890830660162123</v>
      </c>
      <c r="U7787">
        <v>-0.23146751590947118</v>
      </c>
    </row>
    <row r="7788" spans="16:21" x14ac:dyDescent="0.3">
      <c r="P7788">
        <f t="shared" si="124"/>
        <v>7784</v>
      </c>
      <c r="Q7788">
        <v>321.33333333333331</v>
      </c>
      <c r="R7788">
        <v>47.976004103061527</v>
      </c>
      <c r="S7788">
        <v>193.66666666666666</v>
      </c>
      <c r="T7788">
        <v>42.454967229103403</v>
      </c>
      <c r="U7788">
        <v>-9.3580233092054148E-3</v>
      </c>
    </row>
    <row r="7789" spans="16:21" x14ac:dyDescent="0.3">
      <c r="P7789">
        <f t="shared" si="124"/>
        <v>7785</v>
      </c>
      <c r="Q7789">
        <v>322.33333333333331</v>
      </c>
      <c r="R7789">
        <v>49.688728067537653</v>
      </c>
      <c r="S7789">
        <v>193.83333333333334</v>
      </c>
      <c r="T7789">
        <v>46.814592389617815</v>
      </c>
      <c r="U7789">
        <v>-0.33341497324442954</v>
      </c>
    </row>
    <row r="7790" spans="16:21" x14ac:dyDescent="0.3">
      <c r="P7790">
        <f t="shared" si="124"/>
        <v>7786</v>
      </c>
      <c r="Q7790">
        <v>320.16666666666669</v>
      </c>
      <c r="R7790">
        <v>48.493360995151363</v>
      </c>
      <c r="S7790">
        <v>167.08333333333334</v>
      </c>
      <c r="T7790">
        <v>44.667373354880006</v>
      </c>
      <c r="U7790">
        <v>-4.2522178645375774E-2</v>
      </c>
    </row>
    <row r="7791" spans="16:21" x14ac:dyDescent="0.3">
      <c r="P7791">
        <f t="shared" si="124"/>
        <v>7787</v>
      </c>
      <c r="Q7791">
        <v>318.66666666666669</v>
      </c>
      <c r="R7791">
        <v>42.013706277255785</v>
      </c>
      <c r="S7791">
        <v>174</v>
      </c>
      <c r="T7791">
        <v>44.521700531109751</v>
      </c>
      <c r="U7791">
        <v>-4.1991203140669925E-2</v>
      </c>
    </row>
    <row r="7792" spans="16:21" x14ac:dyDescent="0.3">
      <c r="P7792">
        <f t="shared" si="124"/>
        <v>7788</v>
      </c>
      <c r="Q7792">
        <v>309.91666666666669</v>
      </c>
      <c r="R7792">
        <v>39.467957851524368</v>
      </c>
      <c r="S7792">
        <v>166.66666666666666</v>
      </c>
      <c r="T7792">
        <v>41.626768776688401</v>
      </c>
      <c r="U7792">
        <v>-0.64631642856799432</v>
      </c>
    </row>
    <row r="7793" spans="16:21" x14ac:dyDescent="0.3">
      <c r="P7793">
        <f t="shared" si="124"/>
        <v>7789</v>
      </c>
      <c r="Q7793">
        <v>325.25</v>
      </c>
      <c r="R7793">
        <v>50.034760644248841</v>
      </c>
      <c r="S7793">
        <v>198.16666666666666</v>
      </c>
      <c r="T7793">
        <v>42.456037868778495</v>
      </c>
      <c r="U7793">
        <v>0.22388358675164571</v>
      </c>
    </row>
    <row r="7794" spans="16:21" x14ac:dyDescent="0.3">
      <c r="P7794">
        <f t="shared" si="124"/>
        <v>7790</v>
      </c>
      <c r="Q7794">
        <v>303.25</v>
      </c>
      <c r="R7794">
        <v>49.21589728385073</v>
      </c>
      <c r="S7794">
        <v>190.75</v>
      </c>
      <c r="T7794">
        <v>52.839594314043779</v>
      </c>
      <c r="U7794">
        <v>0.39585187424406948</v>
      </c>
    </row>
    <row r="7795" spans="16:21" x14ac:dyDescent="0.3">
      <c r="P7795">
        <f t="shared" si="124"/>
        <v>7791</v>
      </c>
      <c r="Q7795">
        <v>324.16666666666669</v>
      </c>
      <c r="R7795">
        <v>46.719342564905347</v>
      </c>
      <c r="S7795">
        <v>188.33333333333334</v>
      </c>
      <c r="T7795">
        <v>55.426172572717014</v>
      </c>
      <c r="U7795">
        <v>0.40311211712687078</v>
      </c>
    </row>
    <row r="7796" spans="16:21" x14ac:dyDescent="0.3">
      <c r="P7796">
        <f t="shared" si="124"/>
        <v>7792</v>
      </c>
      <c r="Q7796">
        <v>326.83333333333331</v>
      </c>
      <c r="R7796">
        <v>40.384140301345958</v>
      </c>
      <c r="S7796">
        <v>182</v>
      </c>
      <c r="T7796">
        <v>47.093717010002322</v>
      </c>
      <c r="U7796">
        <v>0.18886023803117841</v>
      </c>
    </row>
    <row r="7797" spans="16:21" x14ac:dyDescent="0.3">
      <c r="P7797">
        <f t="shared" si="124"/>
        <v>7793</v>
      </c>
      <c r="Q7797">
        <v>326.83333333333331</v>
      </c>
      <c r="R7797">
        <v>50.381875047811988</v>
      </c>
      <c r="S7797">
        <v>178.41666666666666</v>
      </c>
      <c r="T7797">
        <v>37.313069446444011</v>
      </c>
      <c r="U7797">
        <v>8.9866045021609869E-3</v>
      </c>
    </row>
    <row r="7798" spans="16:21" x14ac:dyDescent="0.3">
      <c r="P7798">
        <f t="shared" si="124"/>
        <v>7794</v>
      </c>
      <c r="Q7798">
        <v>344.16666666666669</v>
      </c>
      <c r="R7798">
        <v>49.267052116423926</v>
      </c>
      <c r="S7798">
        <v>182.75</v>
      </c>
      <c r="T7798">
        <v>40.01618990540522</v>
      </c>
      <c r="U7798">
        <v>-0.2458467185056997</v>
      </c>
    </row>
    <row r="7799" spans="16:21" x14ac:dyDescent="0.3">
      <c r="P7799">
        <f t="shared" si="124"/>
        <v>7795</v>
      </c>
      <c r="Q7799">
        <v>340.66666666666669</v>
      </c>
      <c r="R7799">
        <v>37.837771732714081</v>
      </c>
      <c r="S7799">
        <v>153.5</v>
      </c>
      <c r="T7799">
        <v>40.697330714344488</v>
      </c>
      <c r="U7799">
        <v>-0.2507252642004788</v>
      </c>
    </row>
    <row r="7800" spans="16:21" x14ac:dyDescent="0.3">
      <c r="P7800">
        <f t="shared" si="124"/>
        <v>7796</v>
      </c>
      <c r="Q7800">
        <v>325.41666666666669</v>
      </c>
      <c r="R7800">
        <v>56.45667419009083</v>
      </c>
      <c r="S7800">
        <v>192.83333333333334</v>
      </c>
      <c r="T7800">
        <v>33.574431108247033</v>
      </c>
      <c r="U7800">
        <v>0.50467995234086771</v>
      </c>
    </row>
    <row r="7801" spans="16:21" x14ac:dyDescent="0.3">
      <c r="P7801">
        <f t="shared" si="124"/>
        <v>7797</v>
      </c>
      <c r="Q7801">
        <v>325.16666666666669</v>
      </c>
      <c r="R7801">
        <v>38.642495057157362</v>
      </c>
      <c r="S7801">
        <v>186.83333333333334</v>
      </c>
      <c r="T7801">
        <v>36.862973128585132</v>
      </c>
      <c r="U7801">
        <v>-0.19501039938663819</v>
      </c>
    </row>
    <row r="7802" spans="16:21" x14ac:dyDescent="0.3">
      <c r="P7802">
        <f t="shared" si="124"/>
        <v>7798</v>
      </c>
      <c r="Q7802">
        <v>334.41666666666669</v>
      </c>
      <c r="R7802">
        <v>45.921787923170122</v>
      </c>
      <c r="S7802">
        <v>183.58333333333334</v>
      </c>
      <c r="T7802">
        <v>41.736093673839633</v>
      </c>
      <c r="U7802">
        <v>-0.46583139393728495</v>
      </c>
    </row>
    <row r="7803" spans="16:21" x14ac:dyDescent="0.3">
      <c r="P7803">
        <f t="shared" si="124"/>
        <v>7799</v>
      </c>
      <c r="Q7803">
        <v>315.91666666666669</v>
      </c>
      <c r="R7803">
        <v>40.808774309038832</v>
      </c>
      <c r="S7803">
        <v>199.75</v>
      </c>
      <c r="T7803">
        <v>47.1441213919422</v>
      </c>
      <c r="U7803">
        <v>0.45952025900667848</v>
      </c>
    </row>
    <row r="7804" spans="16:21" x14ac:dyDescent="0.3">
      <c r="P7804">
        <f t="shared" si="124"/>
        <v>7800</v>
      </c>
      <c r="Q7804">
        <v>307.16666666666669</v>
      </c>
      <c r="R7804">
        <v>43.066192886032738</v>
      </c>
      <c r="S7804">
        <v>214.08333333333334</v>
      </c>
      <c r="T7804">
        <v>32.281315545270608</v>
      </c>
      <c r="U7804">
        <v>0.18615797706915554</v>
      </c>
    </row>
    <row r="7805" spans="16:21" x14ac:dyDescent="0.3">
      <c r="P7805">
        <f t="shared" si="124"/>
        <v>7801</v>
      </c>
      <c r="Q7805">
        <v>328.08333333333331</v>
      </c>
      <c r="R7805">
        <v>45.23767201898189</v>
      </c>
      <c r="S7805">
        <v>174.08333333333334</v>
      </c>
      <c r="T7805">
        <v>47.463782045477664</v>
      </c>
      <c r="U7805">
        <v>-0.168853065977462</v>
      </c>
    </row>
    <row r="7806" spans="16:21" x14ac:dyDescent="0.3">
      <c r="P7806">
        <f t="shared" si="124"/>
        <v>7802</v>
      </c>
      <c r="Q7806">
        <v>321.08333333333331</v>
      </c>
      <c r="R7806">
        <v>43.441618782272023</v>
      </c>
      <c r="S7806">
        <v>165.91666666666666</v>
      </c>
      <c r="T7806">
        <v>31.407753337304651</v>
      </c>
      <c r="U7806">
        <v>0.35907018252325101</v>
      </c>
    </row>
    <row r="7807" spans="16:21" x14ac:dyDescent="0.3">
      <c r="P7807">
        <f t="shared" si="124"/>
        <v>7803</v>
      </c>
      <c r="Q7807">
        <v>316.75</v>
      </c>
      <c r="R7807">
        <v>48.774294645661641</v>
      </c>
      <c r="S7807">
        <v>209.33333333333334</v>
      </c>
      <c r="T7807">
        <v>33.513452748881477</v>
      </c>
      <c r="U7807">
        <v>-7.9419171300417535E-2</v>
      </c>
    </row>
    <row r="7808" spans="16:21" x14ac:dyDescent="0.3">
      <c r="P7808">
        <f t="shared" si="124"/>
        <v>7804</v>
      </c>
      <c r="Q7808">
        <v>325.08333333333331</v>
      </c>
      <c r="R7808">
        <v>48.910787680379457</v>
      </c>
      <c r="S7808">
        <v>167.75</v>
      </c>
      <c r="T7808">
        <v>54.987808566163928</v>
      </c>
      <c r="U7808">
        <v>0.17486371962357306</v>
      </c>
    </row>
    <row r="7809" spans="16:21" x14ac:dyDescent="0.3">
      <c r="P7809">
        <f t="shared" si="124"/>
        <v>7805</v>
      </c>
      <c r="Q7809">
        <v>316</v>
      </c>
      <c r="R7809">
        <v>44.946432763700152</v>
      </c>
      <c r="S7809">
        <v>169.33333333333334</v>
      </c>
      <c r="T7809">
        <v>42.950993920838208</v>
      </c>
      <c r="U7809">
        <v>0.42942377288219979</v>
      </c>
    </row>
    <row r="7810" spans="16:21" x14ac:dyDescent="0.3">
      <c r="P7810">
        <f t="shared" si="124"/>
        <v>7806</v>
      </c>
      <c r="Q7810">
        <v>305.5</v>
      </c>
      <c r="R7810">
        <v>53.295914904001279</v>
      </c>
      <c r="S7810">
        <v>179.75</v>
      </c>
      <c r="T7810">
        <v>44.226945714945401</v>
      </c>
      <c r="U7810">
        <v>5.0427581755822869E-2</v>
      </c>
    </row>
    <row r="7811" spans="16:21" x14ac:dyDescent="0.3">
      <c r="P7811">
        <f t="shared" si="124"/>
        <v>7807</v>
      </c>
      <c r="Q7811">
        <v>336.66666666666669</v>
      </c>
      <c r="R7811">
        <v>43.138957995873106</v>
      </c>
      <c r="S7811">
        <v>192.83333333333334</v>
      </c>
      <c r="T7811">
        <v>46.647290349705187</v>
      </c>
      <c r="U7811">
        <v>-3.5583913477300951E-2</v>
      </c>
    </row>
    <row r="7812" spans="16:21" x14ac:dyDescent="0.3">
      <c r="P7812">
        <f t="shared" si="124"/>
        <v>7808</v>
      </c>
      <c r="Q7812">
        <v>332</v>
      </c>
      <c r="R7812">
        <v>45.730435459032392</v>
      </c>
      <c r="S7812">
        <v>180</v>
      </c>
      <c r="T7812">
        <v>43.426008126676599</v>
      </c>
      <c r="U7812">
        <v>-0.40023268006036961</v>
      </c>
    </row>
    <row r="7813" spans="16:21" x14ac:dyDescent="0.3">
      <c r="P7813">
        <f t="shared" si="124"/>
        <v>7809</v>
      </c>
      <c r="Q7813">
        <v>303.25</v>
      </c>
      <c r="R7813">
        <v>43.712126463945907</v>
      </c>
      <c r="S7813">
        <v>199.41666666666666</v>
      </c>
      <c r="T7813">
        <v>37.582535434653309</v>
      </c>
      <c r="U7813">
        <v>-9.0213911622681928E-2</v>
      </c>
    </row>
    <row r="7814" spans="16:21" x14ac:dyDescent="0.3">
      <c r="P7814">
        <f t="shared" ref="P7814:P7877" si="125">P7813+1</f>
        <v>7810</v>
      </c>
      <c r="Q7814">
        <v>314.66666666666669</v>
      </c>
      <c r="R7814">
        <v>44.397652135574944</v>
      </c>
      <c r="S7814">
        <v>197.5</v>
      </c>
      <c r="T7814">
        <v>43.271867829509574</v>
      </c>
      <c r="U7814">
        <v>-0.20233889101539893</v>
      </c>
    </row>
    <row r="7815" spans="16:21" x14ac:dyDescent="0.3">
      <c r="P7815">
        <f t="shared" si="125"/>
        <v>7811</v>
      </c>
      <c r="Q7815">
        <v>353.41666666666669</v>
      </c>
      <c r="R7815">
        <v>40.895561735926513</v>
      </c>
      <c r="S7815">
        <v>199</v>
      </c>
      <c r="T7815">
        <v>41.407070103370685</v>
      </c>
      <c r="U7815">
        <v>-0.15450673842530507</v>
      </c>
    </row>
    <row r="7816" spans="16:21" x14ac:dyDescent="0.3">
      <c r="P7816">
        <f t="shared" si="125"/>
        <v>7812</v>
      </c>
      <c r="Q7816">
        <v>304.08333333333331</v>
      </c>
      <c r="R7816">
        <v>49.612055597466103</v>
      </c>
      <c r="S7816">
        <v>183.41666666666666</v>
      </c>
      <c r="T7816">
        <v>42.692256767226418</v>
      </c>
      <c r="U7816">
        <v>0.34669887108395603</v>
      </c>
    </row>
    <row r="7817" spans="16:21" x14ac:dyDescent="0.3">
      <c r="P7817">
        <f t="shared" si="125"/>
        <v>7813</v>
      </c>
      <c r="Q7817">
        <v>335.91666666666669</v>
      </c>
      <c r="R7817">
        <v>39.190579418420469</v>
      </c>
      <c r="S7817">
        <v>187.33333333333334</v>
      </c>
      <c r="T7817">
        <v>48.906837843790207</v>
      </c>
      <c r="U7817">
        <v>1.5051221270431216E-2</v>
      </c>
    </row>
    <row r="7818" spans="16:21" x14ac:dyDescent="0.3">
      <c r="P7818">
        <f t="shared" si="125"/>
        <v>7814</v>
      </c>
      <c r="Q7818">
        <v>312.25</v>
      </c>
      <c r="R7818">
        <v>46.352650213533444</v>
      </c>
      <c r="S7818">
        <v>190.08333333333334</v>
      </c>
      <c r="T7818">
        <v>45.538112575838042</v>
      </c>
      <c r="U7818">
        <v>3.3367164573563243E-2</v>
      </c>
    </row>
    <row r="7819" spans="16:21" x14ac:dyDescent="0.3">
      <c r="P7819">
        <f t="shared" si="125"/>
        <v>7815</v>
      </c>
      <c r="Q7819">
        <v>322.08333333333331</v>
      </c>
      <c r="R7819">
        <v>50.162387817120099</v>
      </c>
      <c r="S7819">
        <v>162.08333333333334</v>
      </c>
      <c r="T7819">
        <v>36.68900834491626</v>
      </c>
      <c r="U7819">
        <v>0.33613671464562145</v>
      </c>
    </row>
    <row r="7820" spans="16:21" x14ac:dyDescent="0.3">
      <c r="P7820">
        <f t="shared" si="125"/>
        <v>7816</v>
      </c>
      <c r="Q7820">
        <v>335.25</v>
      </c>
      <c r="R7820">
        <v>54.923293617719082</v>
      </c>
      <c r="S7820">
        <v>205</v>
      </c>
      <c r="T7820">
        <v>35.710960884198109</v>
      </c>
      <c r="U7820">
        <v>-0.32152955568628699</v>
      </c>
    </row>
    <row r="7821" spans="16:21" x14ac:dyDescent="0.3">
      <c r="P7821">
        <f t="shared" si="125"/>
        <v>7817</v>
      </c>
      <c r="Q7821">
        <v>339.83333333333331</v>
      </c>
      <c r="R7821">
        <v>31.968260774863825</v>
      </c>
      <c r="S7821">
        <v>192.08333333333334</v>
      </c>
      <c r="T7821">
        <v>43.648301712944615</v>
      </c>
      <c r="U7821">
        <v>0.27058287981241375</v>
      </c>
    </row>
    <row r="7822" spans="16:21" x14ac:dyDescent="0.3">
      <c r="P7822">
        <f t="shared" si="125"/>
        <v>7818</v>
      </c>
      <c r="Q7822">
        <v>328.58333333333331</v>
      </c>
      <c r="R7822">
        <v>51.911565243793348</v>
      </c>
      <c r="S7822">
        <v>169.91666666666666</v>
      </c>
      <c r="T7822">
        <v>40.661481288881525</v>
      </c>
      <c r="U7822">
        <v>-0.31786365723993726</v>
      </c>
    </row>
    <row r="7823" spans="16:21" x14ac:dyDescent="0.3">
      <c r="P7823">
        <f t="shared" si="125"/>
        <v>7819</v>
      </c>
      <c r="Q7823">
        <v>309.5</v>
      </c>
      <c r="R7823">
        <v>43.023249528597908</v>
      </c>
      <c r="S7823">
        <v>186</v>
      </c>
      <c r="T7823">
        <v>47.049297164106115</v>
      </c>
      <c r="U7823">
        <v>-0.2437759200754811</v>
      </c>
    </row>
    <row r="7824" spans="16:21" x14ac:dyDescent="0.3">
      <c r="P7824">
        <f t="shared" si="125"/>
        <v>7820</v>
      </c>
      <c r="Q7824">
        <v>337.08333333333331</v>
      </c>
      <c r="R7824">
        <v>41.269531647745282</v>
      </c>
      <c r="S7824">
        <v>186.25</v>
      </c>
      <c r="T7824">
        <v>49.040104182004121</v>
      </c>
      <c r="U7824">
        <v>-1.842786322452173E-2</v>
      </c>
    </row>
    <row r="7825" spans="16:21" x14ac:dyDescent="0.3">
      <c r="P7825">
        <f t="shared" si="125"/>
        <v>7821</v>
      </c>
      <c r="Q7825">
        <v>318.58333333333331</v>
      </c>
      <c r="R7825">
        <v>45.605937279607822</v>
      </c>
      <c r="S7825">
        <v>189.58333333333334</v>
      </c>
      <c r="T7825">
        <v>52.112567553035603</v>
      </c>
      <c r="U7825">
        <v>7.6422427373540047E-2</v>
      </c>
    </row>
    <row r="7826" spans="16:21" x14ac:dyDescent="0.3">
      <c r="P7826">
        <f t="shared" si="125"/>
        <v>7822</v>
      </c>
      <c r="Q7826">
        <v>304.33333333333331</v>
      </c>
      <c r="R7826">
        <v>45.533870177411238</v>
      </c>
      <c r="S7826">
        <v>174</v>
      </c>
      <c r="T7826">
        <v>45.976278468555741</v>
      </c>
      <c r="U7826">
        <v>-2.2407253986538801E-2</v>
      </c>
    </row>
    <row r="7827" spans="16:21" x14ac:dyDescent="0.3">
      <c r="P7827">
        <f t="shared" si="125"/>
        <v>7823</v>
      </c>
      <c r="Q7827">
        <v>302.08333333333331</v>
      </c>
      <c r="R7827">
        <v>34.389370274530982</v>
      </c>
      <c r="S7827">
        <v>192.16666666666666</v>
      </c>
      <c r="T7827">
        <v>37.978063843926208</v>
      </c>
      <c r="U7827">
        <v>0.23699879036677488</v>
      </c>
    </row>
    <row r="7828" spans="16:21" x14ac:dyDescent="0.3">
      <c r="P7828">
        <f t="shared" si="125"/>
        <v>7824</v>
      </c>
      <c r="Q7828">
        <v>341.91666666666669</v>
      </c>
      <c r="R7828">
        <v>38.187238071313281</v>
      </c>
      <c r="S7828">
        <v>167</v>
      </c>
      <c r="T7828">
        <v>43.709786713566274</v>
      </c>
      <c r="U7828">
        <v>-0.44121372217730503</v>
      </c>
    </row>
    <row r="7829" spans="16:21" x14ac:dyDescent="0.3">
      <c r="P7829">
        <f t="shared" si="125"/>
        <v>7825</v>
      </c>
      <c r="Q7829">
        <v>333.58333333333331</v>
      </c>
      <c r="R7829">
        <v>47.9250519672187</v>
      </c>
      <c r="S7829">
        <v>181.58333333333334</v>
      </c>
      <c r="T7829">
        <v>49.595561262775313</v>
      </c>
      <c r="U7829">
        <v>-0.15295453815916832</v>
      </c>
    </row>
    <row r="7830" spans="16:21" x14ac:dyDescent="0.3">
      <c r="P7830">
        <f t="shared" si="125"/>
        <v>7826</v>
      </c>
      <c r="Q7830">
        <v>318.58333333333331</v>
      </c>
      <c r="R7830">
        <v>41.064158965150604</v>
      </c>
      <c r="S7830">
        <v>189.75</v>
      </c>
      <c r="T7830">
        <v>51.645865803038433</v>
      </c>
      <c r="U7830">
        <v>5.9100934148270168E-2</v>
      </c>
    </row>
    <row r="7831" spans="16:21" x14ac:dyDescent="0.3">
      <c r="P7831">
        <f t="shared" si="125"/>
        <v>7827</v>
      </c>
      <c r="Q7831">
        <v>353.5</v>
      </c>
      <c r="R7831">
        <v>32.653831739517607</v>
      </c>
      <c r="S7831">
        <v>189.25</v>
      </c>
      <c r="T7831">
        <v>49.61877393963627</v>
      </c>
      <c r="U7831">
        <v>-0.29330615516418912</v>
      </c>
    </row>
    <row r="7832" spans="16:21" x14ac:dyDescent="0.3">
      <c r="P7832">
        <f t="shared" si="125"/>
        <v>7828</v>
      </c>
      <c r="Q7832">
        <v>337.91666666666669</v>
      </c>
      <c r="R7832">
        <v>56.380941869222205</v>
      </c>
      <c r="S7832">
        <v>179.25</v>
      </c>
      <c r="T7832">
        <v>46.883075062038408</v>
      </c>
      <c r="U7832">
        <v>-1.4358708492841926E-3</v>
      </c>
    </row>
    <row r="7833" spans="16:21" x14ac:dyDescent="0.3">
      <c r="P7833">
        <f t="shared" si="125"/>
        <v>7829</v>
      </c>
      <c r="Q7833">
        <v>338.16666666666669</v>
      </c>
      <c r="R7833">
        <v>45.843277158227551</v>
      </c>
      <c r="S7833">
        <v>167.33333333333334</v>
      </c>
      <c r="T7833">
        <v>46.70863913342982</v>
      </c>
      <c r="U7833">
        <v>-9.1350186095623689E-2</v>
      </c>
    </row>
    <row r="7834" spans="16:21" x14ac:dyDescent="0.3">
      <c r="P7834">
        <f t="shared" si="125"/>
        <v>7830</v>
      </c>
      <c r="Q7834">
        <v>310.25</v>
      </c>
      <c r="R7834">
        <v>45.770425147488176</v>
      </c>
      <c r="S7834">
        <v>199.83333333333334</v>
      </c>
      <c r="T7834">
        <v>35.210621675680201</v>
      </c>
      <c r="U7834">
        <v>-0.20902368166258262</v>
      </c>
    </row>
    <row r="7835" spans="16:21" x14ac:dyDescent="0.3">
      <c r="P7835">
        <f t="shared" si="125"/>
        <v>7831</v>
      </c>
      <c r="Q7835">
        <v>313</v>
      </c>
      <c r="R7835">
        <v>52.228518855297651</v>
      </c>
      <c r="S7835">
        <v>172.75</v>
      </c>
      <c r="T7835">
        <v>43.849173310337335</v>
      </c>
      <c r="U7835">
        <v>0.54072826404915708</v>
      </c>
    </row>
    <row r="7836" spans="16:21" x14ac:dyDescent="0.3">
      <c r="P7836">
        <f t="shared" si="125"/>
        <v>7832</v>
      </c>
      <c r="Q7836">
        <v>334</v>
      </c>
      <c r="R7836">
        <v>45.38321676166602</v>
      </c>
      <c r="S7836">
        <v>183.75</v>
      </c>
      <c r="T7836">
        <v>43.845026669354006</v>
      </c>
      <c r="U7836">
        <v>8.5754313280408015E-2</v>
      </c>
    </row>
    <row r="7837" spans="16:21" x14ac:dyDescent="0.3">
      <c r="P7837">
        <f t="shared" si="125"/>
        <v>7833</v>
      </c>
      <c r="Q7837">
        <v>305.91666666666669</v>
      </c>
      <c r="R7837">
        <v>32.628649801651235</v>
      </c>
      <c r="S7837">
        <v>176.33333333333334</v>
      </c>
      <c r="T7837">
        <v>42.970038892514914</v>
      </c>
      <c r="U7837">
        <v>-0.43045061062733553</v>
      </c>
    </row>
    <row r="7838" spans="16:21" x14ac:dyDescent="0.3">
      <c r="P7838">
        <f t="shared" si="125"/>
        <v>7834</v>
      </c>
      <c r="Q7838">
        <v>311.16666666666669</v>
      </c>
      <c r="R7838">
        <v>41.413290210518326</v>
      </c>
      <c r="S7838">
        <v>183.08333333333334</v>
      </c>
      <c r="T7838">
        <v>41.940343635244886</v>
      </c>
      <c r="U7838">
        <v>4.720216059060111E-2</v>
      </c>
    </row>
    <row r="7839" spans="16:21" x14ac:dyDescent="0.3">
      <c r="P7839">
        <f t="shared" si="125"/>
        <v>7835</v>
      </c>
      <c r="Q7839">
        <v>327.66666666666669</v>
      </c>
      <c r="R7839">
        <v>46.195893822509952</v>
      </c>
      <c r="S7839">
        <v>187.41666666666666</v>
      </c>
      <c r="T7839">
        <v>46.198107661625635</v>
      </c>
      <c r="U7839">
        <v>-0.2893335158863693</v>
      </c>
    </row>
    <row r="7840" spans="16:21" x14ac:dyDescent="0.3">
      <c r="P7840">
        <f t="shared" si="125"/>
        <v>7836</v>
      </c>
      <c r="Q7840">
        <v>293.91666666666669</v>
      </c>
      <c r="R7840">
        <v>38.995240579829542</v>
      </c>
      <c r="S7840">
        <v>175</v>
      </c>
      <c r="T7840">
        <v>42.422121159088256</v>
      </c>
      <c r="U7840">
        <v>0.56114048991933962</v>
      </c>
    </row>
    <row r="7841" spans="16:21" x14ac:dyDescent="0.3">
      <c r="P7841">
        <f t="shared" si="125"/>
        <v>7837</v>
      </c>
      <c r="Q7841">
        <v>337.66666666666669</v>
      </c>
      <c r="R7841">
        <v>47.459711781934047</v>
      </c>
      <c r="S7841">
        <v>206.25</v>
      </c>
      <c r="T7841">
        <v>41.920107997778999</v>
      </c>
      <c r="U7841">
        <v>-0.15554260814636356</v>
      </c>
    </row>
    <row r="7842" spans="16:21" x14ac:dyDescent="0.3">
      <c r="P7842">
        <f t="shared" si="125"/>
        <v>7838</v>
      </c>
      <c r="Q7842">
        <v>309.33333333333331</v>
      </c>
      <c r="R7842">
        <v>42.589655878849207</v>
      </c>
      <c r="S7842">
        <v>199.08333333333334</v>
      </c>
      <c r="T7842">
        <v>41.635776428305988</v>
      </c>
      <c r="U7842">
        <v>-0.14105215503049437</v>
      </c>
    </row>
    <row r="7843" spans="16:21" x14ac:dyDescent="0.3">
      <c r="P7843">
        <f t="shared" si="125"/>
        <v>7839</v>
      </c>
      <c r="Q7843">
        <v>321.58333333333331</v>
      </c>
      <c r="R7843">
        <v>50.503750235787386</v>
      </c>
      <c r="S7843">
        <v>172.33333333333334</v>
      </c>
      <c r="T7843">
        <v>41.737999545505389</v>
      </c>
      <c r="U7843">
        <v>4.1689702836210103E-4</v>
      </c>
    </row>
    <row r="7844" spans="16:21" x14ac:dyDescent="0.3">
      <c r="P7844">
        <f t="shared" si="125"/>
        <v>7840</v>
      </c>
      <c r="Q7844">
        <v>357.66666666666669</v>
      </c>
      <c r="R7844">
        <v>35.558743543947699</v>
      </c>
      <c r="S7844">
        <v>181.91666666666666</v>
      </c>
      <c r="T7844">
        <v>48.847551968684527</v>
      </c>
      <c r="U7844">
        <v>0.35807995921418478</v>
      </c>
    </row>
    <row r="7845" spans="16:21" x14ac:dyDescent="0.3">
      <c r="P7845">
        <f t="shared" si="125"/>
        <v>7841</v>
      </c>
      <c r="Q7845">
        <v>304.5</v>
      </c>
      <c r="R7845">
        <v>47.942200048126132</v>
      </c>
      <c r="S7845">
        <v>198</v>
      </c>
      <c r="T7845">
        <v>48.928519290900269</v>
      </c>
      <c r="U7845">
        <v>-6.8324992761288617E-2</v>
      </c>
    </row>
    <row r="7846" spans="16:21" x14ac:dyDescent="0.3">
      <c r="P7846">
        <f t="shared" si="125"/>
        <v>7842</v>
      </c>
      <c r="Q7846">
        <v>300.08333333333331</v>
      </c>
      <c r="R7846">
        <v>44.581811075682936</v>
      </c>
      <c r="S7846">
        <v>186.58333333333334</v>
      </c>
      <c r="T7846">
        <v>40.173393124697803</v>
      </c>
      <c r="U7846">
        <v>0.37045865588746013</v>
      </c>
    </row>
    <row r="7847" spans="16:21" x14ac:dyDescent="0.3">
      <c r="P7847">
        <f t="shared" si="125"/>
        <v>7843</v>
      </c>
      <c r="Q7847">
        <v>336.83333333333331</v>
      </c>
      <c r="R7847">
        <v>33.044964774829111</v>
      </c>
      <c r="S7847">
        <v>211.58333333333334</v>
      </c>
      <c r="T7847">
        <v>36.975319368793002</v>
      </c>
      <c r="U7847">
        <v>-0.50808526612453431</v>
      </c>
    </row>
    <row r="7848" spans="16:21" x14ac:dyDescent="0.3">
      <c r="P7848">
        <f t="shared" si="125"/>
        <v>7844</v>
      </c>
      <c r="Q7848">
        <v>315.5</v>
      </c>
      <c r="R7848">
        <v>46.970977499651077</v>
      </c>
      <c r="S7848">
        <v>167</v>
      </c>
      <c r="T7848">
        <v>49.53052318795681</v>
      </c>
      <c r="U7848">
        <v>0.27403664385782722</v>
      </c>
    </row>
    <row r="7849" spans="16:21" x14ac:dyDescent="0.3">
      <c r="P7849">
        <f t="shared" si="125"/>
        <v>7845</v>
      </c>
      <c r="Q7849">
        <v>311.25</v>
      </c>
      <c r="R7849">
        <v>45.015401404812152</v>
      </c>
      <c r="S7849">
        <v>182.25</v>
      </c>
      <c r="T7849">
        <v>47.276988444312273</v>
      </c>
      <c r="U7849">
        <v>0.32756134591513031</v>
      </c>
    </row>
    <row r="7850" spans="16:21" x14ac:dyDescent="0.3">
      <c r="P7850">
        <f t="shared" si="125"/>
        <v>7846</v>
      </c>
      <c r="Q7850">
        <v>320.16666666666669</v>
      </c>
      <c r="R7850">
        <v>52.818442600931405</v>
      </c>
      <c r="S7850">
        <v>181.83333333333334</v>
      </c>
      <c r="T7850">
        <v>50.578172319208186</v>
      </c>
      <c r="U7850">
        <v>-0.42862722298475964</v>
      </c>
    </row>
    <row r="7851" spans="16:21" x14ac:dyDescent="0.3">
      <c r="P7851">
        <f t="shared" si="125"/>
        <v>7847</v>
      </c>
      <c r="Q7851">
        <v>325.75</v>
      </c>
      <c r="R7851">
        <v>51.297926592867988</v>
      </c>
      <c r="S7851">
        <v>185</v>
      </c>
      <c r="T7851">
        <v>42.844327088149768</v>
      </c>
      <c r="U7851">
        <v>-0.41069525722955796</v>
      </c>
    </row>
    <row r="7852" spans="16:21" x14ac:dyDescent="0.3">
      <c r="P7852">
        <f t="shared" si="125"/>
        <v>7848</v>
      </c>
      <c r="Q7852">
        <v>308.25</v>
      </c>
      <c r="R7852">
        <v>53.162059266497053</v>
      </c>
      <c r="S7852">
        <v>193</v>
      </c>
      <c r="T7852">
        <v>39.575015074941135</v>
      </c>
      <c r="U7852">
        <v>-0.21492662130606618</v>
      </c>
    </row>
    <row r="7853" spans="16:21" x14ac:dyDescent="0.3">
      <c r="P7853">
        <f t="shared" si="125"/>
        <v>7849</v>
      </c>
      <c r="Q7853">
        <v>308.08333333333331</v>
      </c>
      <c r="R7853">
        <v>56.813024008317882</v>
      </c>
      <c r="S7853">
        <v>165.83333333333334</v>
      </c>
      <c r="T7853">
        <v>48.418316093533605</v>
      </c>
      <c r="U7853">
        <v>-4.0445667297592101E-2</v>
      </c>
    </row>
    <row r="7854" spans="16:21" x14ac:dyDescent="0.3">
      <c r="P7854">
        <f t="shared" si="125"/>
        <v>7850</v>
      </c>
      <c r="Q7854">
        <v>337.58333333333331</v>
      </c>
      <c r="R7854">
        <v>38.405630111253629</v>
      </c>
      <c r="S7854">
        <v>194.66666666666666</v>
      </c>
      <c r="T7854">
        <v>53.998877653880825</v>
      </c>
      <c r="U7854">
        <v>0.40641514388492506</v>
      </c>
    </row>
    <row r="7855" spans="16:21" x14ac:dyDescent="0.3">
      <c r="P7855">
        <f t="shared" si="125"/>
        <v>7851</v>
      </c>
      <c r="Q7855">
        <v>325.75</v>
      </c>
      <c r="R7855">
        <v>51.895217856404038</v>
      </c>
      <c r="S7855">
        <v>172</v>
      </c>
      <c r="T7855">
        <v>42.443545392138788</v>
      </c>
      <c r="U7855">
        <v>-0.15361891378732376</v>
      </c>
    </row>
    <row r="7856" spans="16:21" x14ac:dyDescent="0.3">
      <c r="P7856">
        <f t="shared" si="125"/>
        <v>7852</v>
      </c>
      <c r="Q7856">
        <v>340.5</v>
      </c>
      <c r="R7856">
        <v>48.825291508695479</v>
      </c>
      <c r="S7856">
        <v>190.08333333333334</v>
      </c>
      <c r="T7856">
        <v>53.063355500474138</v>
      </c>
      <c r="U7856">
        <v>-4.0176606103089285E-3</v>
      </c>
    </row>
    <row r="7857" spans="16:21" x14ac:dyDescent="0.3">
      <c r="P7857">
        <f t="shared" si="125"/>
        <v>7853</v>
      </c>
      <c r="Q7857">
        <v>324.75</v>
      </c>
      <c r="R7857">
        <v>42.207549949354707</v>
      </c>
      <c r="S7857">
        <v>177.25</v>
      </c>
      <c r="T7857">
        <v>48.854375443761434</v>
      </c>
      <c r="U7857">
        <v>2.0941477317697242E-4</v>
      </c>
    </row>
    <row r="7858" spans="16:21" x14ac:dyDescent="0.3">
      <c r="P7858">
        <f t="shared" si="125"/>
        <v>7854</v>
      </c>
      <c r="Q7858">
        <v>291.83333333333331</v>
      </c>
      <c r="R7858">
        <v>46.676514112527364</v>
      </c>
      <c r="S7858">
        <v>175.25</v>
      </c>
      <c r="T7858">
        <v>38.105415983462606</v>
      </c>
      <c r="U7858">
        <v>-0.12601643811138999</v>
      </c>
    </row>
    <row r="7859" spans="16:21" x14ac:dyDescent="0.3">
      <c r="P7859">
        <f t="shared" si="125"/>
        <v>7855</v>
      </c>
      <c r="Q7859">
        <v>325.91666666666669</v>
      </c>
      <c r="R7859">
        <v>41.282746414393976</v>
      </c>
      <c r="S7859">
        <v>196.5</v>
      </c>
      <c r="T7859">
        <v>46.681707532842218</v>
      </c>
      <c r="U7859">
        <v>4.493212764305831E-2</v>
      </c>
    </row>
    <row r="7860" spans="16:21" x14ac:dyDescent="0.3">
      <c r="P7860">
        <f t="shared" si="125"/>
        <v>7856</v>
      </c>
      <c r="Q7860">
        <v>305.91666666666669</v>
      </c>
      <c r="R7860">
        <v>45.695550476313777</v>
      </c>
      <c r="S7860">
        <v>162.16666666666666</v>
      </c>
      <c r="T7860">
        <v>41.18877458137294</v>
      </c>
      <c r="U7860">
        <v>9.2938833430982248E-2</v>
      </c>
    </row>
    <row r="7861" spans="16:21" x14ac:dyDescent="0.3">
      <c r="P7861">
        <f t="shared" si="125"/>
        <v>7857</v>
      </c>
      <c r="Q7861">
        <v>333.16666666666669</v>
      </c>
      <c r="R7861">
        <v>51.763155259549713</v>
      </c>
      <c r="S7861">
        <v>205.33333333333334</v>
      </c>
      <c r="T7861">
        <v>44.321825802015923</v>
      </c>
      <c r="U7861">
        <v>4.72065459329871E-2</v>
      </c>
    </row>
    <row r="7862" spans="16:21" x14ac:dyDescent="0.3">
      <c r="P7862">
        <f t="shared" si="125"/>
        <v>7858</v>
      </c>
      <c r="Q7862">
        <v>326</v>
      </c>
      <c r="R7862">
        <v>37.82735902635936</v>
      </c>
      <c r="S7862">
        <v>182.58333333333334</v>
      </c>
      <c r="T7862">
        <v>45.020113350152819</v>
      </c>
      <c r="U7862">
        <v>-3.9235758105286365E-2</v>
      </c>
    </row>
    <row r="7863" spans="16:21" x14ac:dyDescent="0.3">
      <c r="P7863">
        <f t="shared" si="125"/>
        <v>7859</v>
      </c>
      <c r="Q7863">
        <v>313.75</v>
      </c>
      <c r="R7863">
        <v>42.257059657636979</v>
      </c>
      <c r="S7863">
        <v>187.33333333333334</v>
      </c>
      <c r="T7863">
        <v>48.138688529428542</v>
      </c>
      <c r="U7863">
        <v>0.62575432390816033</v>
      </c>
    </row>
    <row r="7864" spans="16:21" x14ac:dyDescent="0.3">
      <c r="P7864">
        <f t="shared" si="125"/>
        <v>7860</v>
      </c>
      <c r="Q7864">
        <v>316.83333333333331</v>
      </c>
      <c r="R7864">
        <v>65.545034252424657</v>
      </c>
      <c r="S7864">
        <v>153.16666666666666</v>
      </c>
      <c r="T7864">
        <v>45.84724306836452</v>
      </c>
      <c r="U7864">
        <v>-7.2806514031180422E-2</v>
      </c>
    </row>
    <row r="7865" spans="16:21" x14ac:dyDescent="0.3">
      <c r="P7865">
        <f t="shared" si="125"/>
        <v>7861</v>
      </c>
      <c r="Q7865">
        <v>335.41666666666669</v>
      </c>
      <c r="R7865">
        <v>52.769582032443601</v>
      </c>
      <c r="S7865">
        <v>183.08333333333334</v>
      </c>
      <c r="T7865">
        <v>28.719516118148785</v>
      </c>
      <c r="U7865">
        <v>-6.8648446886433054E-2</v>
      </c>
    </row>
    <row r="7866" spans="16:21" x14ac:dyDescent="0.3">
      <c r="P7866">
        <f t="shared" si="125"/>
        <v>7862</v>
      </c>
      <c r="Q7866">
        <v>326.66666666666669</v>
      </c>
      <c r="R7866">
        <v>42.184299822506937</v>
      </c>
      <c r="S7866">
        <v>170.58333333333334</v>
      </c>
      <c r="T7866">
        <v>47.167898045817218</v>
      </c>
      <c r="U7866">
        <v>0.23110928380018289</v>
      </c>
    </row>
    <row r="7867" spans="16:21" x14ac:dyDescent="0.3">
      <c r="P7867">
        <f t="shared" si="125"/>
        <v>7863</v>
      </c>
      <c r="Q7867">
        <v>327</v>
      </c>
      <c r="R7867">
        <v>39.450774851245143</v>
      </c>
      <c r="S7867">
        <v>180.91666666666666</v>
      </c>
      <c r="T7867">
        <v>35.240623081204404</v>
      </c>
      <c r="U7867">
        <v>0.36801226042242929</v>
      </c>
    </row>
    <row r="7868" spans="16:21" x14ac:dyDescent="0.3">
      <c r="P7868">
        <f t="shared" si="125"/>
        <v>7864</v>
      </c>
      <c r="Q7868">
        <v>328.08333333333331</v>
      </c>
      <c r="R7868">
        <v>56.14179828925613</v>
      </c>
      <c r="S7868">
        <v>184.16666666666666</v>
      </c>
      <c r="T7868">
        <v>39.705354192037547</v>
      </c>
      <c r="U7868">
        <v>-0.32006643911917004</v>
      </c>
    </row>
    <row r="7869" spans="16:21" x14ac:dyDescent="0.3">
      <c r="P7869">
        <f t="shared" si="125"/>
        <v>7865</v>
      </c>
      <c r="Q7869">
        <v>337.83333333333331</v>
      </c>
      <c r="R7869">
        <v>48.742054519561293</v>
      </c>
      <c r="S7869">
        <v>197.16666666666666</v>
      </c>
      <c r="T7869">
        <v>41.358374623710169</v>
      </c>
      <c r="U7869">
        <v>-0.15867852243974823</v>
      </c>
    </row>
    <row r="7870" spans="16:21" x14ac:dyDescent="0.3">
      <c r="P7870">
        <f t="shared" si="125"/>
        <v>7866</v>
      </c>
      <c r="Q7870">
        <v>348.83333333333331</v>
      </c>
      <c r="R7870">
        <v>29.141764260978167</v>
      </c>
      <c r="S7870">
        <v>189.83333333333334</v>
      </c>
      <c r="T7870">
        <v>41.516334864798246</v>
      </c>
      <c r="U7870">
        <v>0.31826892929439105</v>
      </c>
    </row>
    <row r="7871" spans="16:21" x14ac:dyDescent="0.3">
      <c r="P7871">
        <f t="shared" si="125"/>
        <v>7867</v>
      </c>
      <c r="Q7871">
        <v>308.5</v>
      </c>
      <c r="R7871">
        <v>40.567564293746706</v>
      </c>
      <c r="S7871">
        <v>190.58333333333334</v>
      </c>
      <c r="T7871">
        <v>42.03128344315445</v>
      </c>
      <c r="U7871">
        <v>-6.565837746116307E-2</v>
      </c>
    </row>
    <row r="7872" spans="16:21" x14ac:dyDescent="0.3">
      <c r="P7872">
        <f t="shared" si="125"/>
        <v>7868</v>
      </c>
      <c r="Q7872">
        <v>314.91666666666669</v>
      </c>
      <c r="R7872">
        <v>45.735322202535144</v>
      </c>
      <c r="S7872">
        <v>175.16666666666666</v>
      </c>
      <c r="T7872">
        <v>36.06769729104964</v>
      </c>
      <c r="U7872">
        <v>-0.1545767656088643</v>
      </c>
    </row>
    <row r="7873" spans="16:21" x14ac:dyDescent="0.3">
      <c r="P7873">
        <f t="shared" si="125"/>
        <v>7869</v>
      </c>
      <c r="Q7873">
        <v>313.16666666666669</v>
      </c>
      <c r="R7873">
        <v>43.40262525225733</v>
      </c>
      <c r="S7873">
        <v>182.41666666666666</v>
      </c>
      <c r="T7873">
        <v>45.687591976444352</v>
      </c>
      <c r="U7873">
        <v>-0.34882782368834692</v>
      </c>
    </row>
    <row r="7874" spans="16:21" x14ac:dyDescent="0.3">
      <c r="P7874">
        <f t="shared" si="125"/>
        <v>7870</v>
      </c>
      <c r="Q7874">
        <v>316.25</v>
      </c>
      <c r="R7874">
        <v>44.489273477383897</v>
      </c>
      <c r="S7874">
        <v>171.25</v>
      </c>
      <c r="T7874">
        <v>47.673367827331013</v>
      </c>
      <c r="U7874">
        <v>0.3956303788911113</v>
      </c>
    </row>
    <row r="7875" spans="16:21" x14ac:dyDescent="0.3">
      <c r="P7875">
        <f t="shared" si="125"/>
        <v>7871</v>
      </c>
      <c r="Q7875">
        <v>328.66666666666669</v>
      </c>
      <c r="R7875">
        <v>50.872985031946115</v>
      </c>
      <c r="S7875">
        <v>173.91666666666666</v>
      </c>
      <c r="T7875">
        <v>40.735194372999651</v>
      </c>
      <c r="U7875">
        <v>-4.1513986388389684E-2</v>
      </c>
    </row>
    <row r="7876" spans="16:21" x14ac:dyDescent="0.3">
      <c r="P7876">
        <f t="shared" si="125"/>
        <v>7872</v>
      </c>
      <c r="Q7876">
        <v>292.16666666666669</v>
      </c>
      <c r="R7876">
        <v>43.156866794464449</v>
      </c>
      <c r="S7876">
        <v>176.25</v>
      </c>
      <c r="T7876">
        <v>40.671913471762615</v>
      </c>
      <c r="U7876">
        <v>-0.2954993380928389</v>
      </c>
    </row>
    <row r="7877" spans="16:21" x14ac:dyDescent="0.3">
      <c r="P7877">
        <f t="shared" si="125"/>
        <v>7873</v>
      </c>
      <c r="Q7877">
        <v>317</v>
      </c>
      <c r="R7877">
        <v>30.606000600001181</v>
      </c>
      <c r="S7877">
        <v>189.41666666666666</v>
      </c>
      <c r="T7877">
        <v>24.999848484389378</v>
      </c>
      <c r="U7877">
        <v>2.9346770049969918E-2</v>
      </c>
    </row>
    <row r="7878" spans="16:21" x14ac:dyDescent="0.3">
      <c r="P7878">
        <f t="shared" ref="P7878:P7941" si="126">P7877+1</f>
        <v>7874</v>
      </c>
      <c r="Q7878">
        <v>314.83333333333331</v>
      </c>
      <c r="R7878">
        <v>43.9479719944419</v>
      </c>
      <c r="S7878">
        <v>204</v>
      </c>
      <c r="T7878">
        <v>45.539193908304767</v>
      </c>
      <c r="U7878">
        <v>-0.18183133485723038</v>
      </c>
    </row>
    <row r="7879" spans="16:21" x14ac:dyDescent="0.3">
      <c r="P7879">
        <f t="shared" si="126"/>
        <v>7875</v>
      </c>
      <c r="Q7879">
        <v>332.33333333333331</v>
      </c>
      <c r="R7879">
        <v>33.748625112287122</v>
      </c>
      <c r="S7879">
        <v>169.5</v>
      </c>
      <c r="T7879">
        <v>29.696954236235925</v>
      </c>
      <c r="U7879">
        <v>0.61417499950163446</v>
      </c>
    </row>
    <row r="7880" spans="16:21" x14ac:dyDescent="0.3">
      <c r="P7880">
        <f t="shared" si="126"/>
        <v>7876</v>
      </c>
      <c r="Q7880">
        <v>307.91666666666669</v>
      </c>
      <c r="R7880">
        <v>57.872050615338054</v>
      </c>
      <c r="S7880">
        <v>209.16666666666666</v>
      </c>
      <c r="T7880">
        <v>36.563353072151145</v>
      </c>
      <c r="U7880">
        <v>-0.39692601129962563</v>
      </c>
    </row>
    <row r="7881" spans="16:21" x14ac:dyDescent="0.3">
      <c r="P7881">
        <f t="shared" si="126"/>
        <v>7877</v>
      </c>
      <c r="Q7881">
        <v>304.16666666666669</v>
      </c>
      <c r="R7881">
        <v>45.057202700029244</v>
      </c>
      <c r="S7881">
        <v>185.5</v>
      </c>
      <c r="T7881">
        <v>59.750237732505376</v>
      </c>
      <c r="U7881">
        <v>0.37671417059593759</v>
      </c>
    </row>
    <row r="7882" spans="16:21" x14ac:dyDescent="0.3">
      <c r="P7882">
        <f t="shared" si="126"/>
        <v>7878</v>
      </c>
      <c r="Q7882">
        <v>319.33333333333331</v>
      </c>
      <c r="R7882">
        <v>59.463255779336492</v>
      </c>
      <c r="S7882">
        <v>188.75</v>
      </c>
      <c r="T7882">
        <v>52.618912949622974</v>
      </c>
      <c r="U7882">
        <v>3.71319376489214E-2</v>
      </c>
    </row>
    <row r="7883" spans="16:21" x14ac:dyDescent="0.3">
      <c r="P7883">
        <f t="shared" si="126"/>
        <v>7879</v>
      </c>
      <c r="Q7883">
        <v>306.91666666666669</v>
      </c>
      <c r="R7883">
        <v>52.47069889399463</v>
      </c>
      <c r="S7883">
        <v>163.66666666666666</v>
      </c>
      <c r="T7883">
        <v>38.840778321321814</v>
      </c>
      <c r="U7883">
        <v>1.0021695055336777E-2</v>
      </c>
    </row>
    <row r="7884" spans="16:21" x14ac:dyDescent="0.3">
      <c r="P7884">
        <f t="shared" si="126"/>
        <v>7880</v>
      </c>
      <c r="Q7884">
        <v>319.16666666666669</v>
      </c>
      <c r="R7884">
        <v>37.155284301363629</v>
      </c>
      <c r="S7884">
        <v>178.08333333333334</v>
      </c>
      <c r="T7884">
        <v>41.416857203390776</v>
      </c>
      <c r="U7884">
        <v>0.25868306669908009</v>
      </c>
    </row>
    <row r="7885" spans="16:21" x14ac:dyDescent="0.3">
      <c r="P7885">
        <f t="shared" si="126"/>
        <v>7881</v>
      </c>
      <c r="Q7885">
        <v>337.91666666666669</v>
      </c>
      <c r="R7885">
        <v>52.437769755870661</v>
      </c>
      <c r="S7885">
        <v>171.41666666666666</v>
      </c>
      <c r="T7885">
        <v>39.596736167915616</v>
      </c>
      <c r="U7885">
        <v>-0.39477142881977845</v>
      </c>
    </row>
    <row r="7886" spans="16:21" x14ac:dyDescent="0.3">
      <c r="P7886">
        <f t="shared" si="126"/>
        <v>7882</v>
      </c>
      <c r="Q7886">
        <v>309.58333333333331</v>
      </c>
      <c r="R7886">
        <v>54.010871520687843</v>
      </c>
      <c r="S7886">
        <v>188.41666666666666</v>
      </c>
      <c r="T7886">
        <v>43.667042561417048</v>
      </c>
      <c r="U7886">
        <v>0.16991125448927474</v>
      </c>
    </row>
    <row r="7887" spans="16:21" x14ac:dyDescent="0.3">
      <c r="P7887">
        <f t="shared" si="126"/>
        <v>7883</v>
      </c>
      <c r="Q7887">
        <v>294.75</v>
      </c>
      <c r="R7887">
        <v>49.51606718117776</v>
      </c>
      <c r="S7887">
        <v>187.25</v>
      </c>
      <c r="T7887">
        <v>47.9831883437977</v>
      </c>
      <c r="U7887">
        <v>-0.11625069974812682</v>
      </c>
    </row>
    <row r="7888" spans="16:21" x14ac:dyDescent="0.3">
      <c r="P7888">
        <f t="shared" si="126"/>
        <v>7884</v>
      </c>
      <c r="Q7888">
        <v>331.75</v>
      </c>
      <c r="R7888">
        <v>52.667266011165886</v>
      </c>
      <c r="S7888">
        <v>160.41666666666666</v>
      </c>
      <c r="T7888">
        <v>27.261222320802936</v>
      </c>
      <c r="U7888">
        <v>0.13855370801017128</v>
      </c>
    </row>
    <row r="7889" spans="16:21" x14ac:dyDescent="0.3">
      <c r="P7889">
        <f t="shared" si="126"/>
        <v>7885</v>
      </c>
      <c r="Q7889">
        <v>324.58333333333331</v>
      </c>
      <c r="R7889">
        <v>46.429728590308429</v>
      </c>
      <c r="S7889">
        <v>168.25</v>
      </c>
      <c r="T7889">
        <v>38.553681583428109</v>
      </c>
      <c r="U7889">
        <v>-0.13746541867950349</v>
      </c>
    </row>
    <row r="7890" spans="16:21" x14ac:dyDescent="0.3">
      <c r="P7890">
        <f t="shared" si="126"/>
        <v>7886</v>
      </c>
      <c r="Q7890">
        <v>347.66666666666669</v>
      </c>
      <c r="R7890">
        <v>46.250962315951028</v>
      </c>
      <c r="S7890">
        <v>196.83333333333334</v>
      </c>
      <c r="T7890">
        <v>37.882193786271245</v>
      </c>
      <c r="U7890">
        <v>-0.37428936774790078</v>
      </c>
    </row>
    <row r="7891" spans="16:21" x14ac:dyDescent="0.3">
      <c r="P7891">
        <f t="shared" si="126"/>
        <v>7887</v>
      </c>
      <c r="Q7891">
        <v>344.25</v>
      </c>
      <c r="R7891">
        <v>41.707041044975519</v>
      </c>
      <c r="S7891">
        <v>183.08333333333334</v>
      </c>
      <c r="T7891">
        <v>49.623048774707215</v>
      </c>
      <c r="U7891">
        <v>8.4018070349179741E-2</v>
      </c>
    </row>
    <row r="7892" spans="16:21" x14ac:dyDescent="0.3">
      <c r="P7892">
        <f t="shared" si="126"/>
        <v>7888</v>
      </c>
      <c r="Q7892">
        <v>299.33333333333331</v>
      </c>
      <c r="R7892">
        <v>49.898685231965729</v>
      </c>
      <c r="S7892">
        <v>196.83333333333334</v>
      </c>
      <c r="T7892">
        <v>49.146965749924426</v>
      </c>
      <c r="U7892">
        <v>-8.8980134523033383E-2</v>
      </c>
    </row>
    <row r="7893" spans="16:21" x14ac:dyDescent="0.3">
      <c r="P7893">
        <f t="shared" si="126"/>
        <v>7889</v>
      </c>
      <c r="Q7893">
        <v>319.08333333333331</v>
      </c>
      <c r="R7893">
        <v>49.100006171696286</v>
      </c>
      <c r="S7893">
        <v>185.83333333333334</v>
      </c>
      <c r="T7893">
        <v>54.055246710839263</v>
      </c>
      <c r="U7893">
        <v>0.28755255895444293</v>
      </c>
    </row>
    <row r="7894" spans="16:21" x14ac:dyDescent="0.3">
      <c r="P7894">
        <f t="shared" si="126"/>
        <v>7890</v>
      </c>
      <c r="Q7894">
        <v>331</v>
      </c>
      <c r="R7894">
        <v>45.652840198412825</v>
      </c>
      <c r="S7894">
        <v>203.58333333333334</v>
      </c>
      <c r="T7894">
        <v>41.546159068358357</v>
      </c>
      <c r="U7894">
        <v>0.26184231640778827</v>
      </c>
    </row>
    <row r="7895" spans="16:21" x14ac:dyDescent="0.3">
      <c r="P7895">
        <f t="shared" si="126"/>
        <v>7891</v>
      </c>
      <c r="Q7895">
        <v>337.5</v>
      </c>
      <c r="R7895">
        <v>40.886761582782178</v>
      </c>
      <c r="S7895">
        <v>205.41666666666666</v>
      </c>
      <c r="T7895">
        <v>40.060087444495274</v>
      </c>
      <c r="U7895">
        <v>4.7648914086810747E-2</v>
      </c>
    </row>
    <row r="7896" spans="16:21" x14ac:dyDescent="0.3">
      <c r="P7896">
        <f t="shared" si="126"/>
        <v>7892</v>
      </c>
      <c r="Q7896">
        <v>330.08333333333331</v>
      </c>
      <c r="R7896">
        <v>49.668827490111255</v>
      </c>
      <c r="S7896">
        <v>166.08333333333334</v>
      </c>
      <c r="T7896">
        <v>43.357831070655699</v>
      </c>
      <c r="U7896">
        <v>-0.25932373299909173</v>
      </c>
    </row>
    <row r="7897" spans="16:21" x14ac:dyDescent="0.3">
      <c r="P7897">
        <f t="shared" si="126"/>
        <v>7893</v>
      </c>
      <c r="Q7897">
        <v>302.25</v>
      </c>
      <c r="R7897">
        <v>50.485146330381177</v>
      </c>
      <c r="S7897">
        <v>173.75</v>
      </c>
      <c r="T7897">
        <v>35.074271844965587</v>
      </c>
      <c r="U7897">
        <v>-0.24172109160801711</v>
      </c>
    </row>
    <row r="7898" spans="16:21" x14ac:dyDescent="0.3">
      <c r="P7898">
        <f t="shared" si="126"/>
        <v>7894</v>
      </c>
      <c r="Q7898">
        <v>320.75</v>
      </c>
      <c r="R7898">
        <v>47.520569708859192</v>
      </c>
      <c r="S7898">
        <v>199.75</v>
      </c>
      <c r="T7898">
        <v>41.744079602000831</v>
      </c>
      <c r="U7898">
        <v>-0.29851205381302504</v>
      </c>
    </row>
    <row r="7899" spans="16:21" x14ac:dyDescent="0.3">
      <c r="P7899">
        <f t="shared" si="126"/>
        <v>7895</v>
      </c>
      <c r="Q7899">
        <v>328.08333333333331</v>
      </c>
      <c r="R7899">
        <v>48.244563204447047</v>
      </c>
      <c r="S7899">
        <v>195.83333333333334</v>
      </c>
      <c r="T7899">
        <v>32.439687626938316</v>
      </c>
      <c r="U7899">
        <v>0.32692582036768303</v>
      </c>
    </row>
    <row r="7900" spans="16:21" x14ac:dyDescent="0.3">
      <c r="P7900">
        <f t="shared" si="126"/>
        <v>7896</v>
      </c>
      <c r="Q7900">
        <v>324.33333333333331</v>
      </c>
      <c r="R7900">
        <v>45.175080285350745</v>
      </c>
      <c r="S7900">
        <v>171.91666666666666</v>
      </c>
      <c r="T7900">
        <v>45.269814011171533</v>
      </c>
      <c r="U7900">
        <v>-0.31035502502550766</v>
      </c>
    </row>
    <row r="7901" spans="16:21" x14ac:dyDescent="0.3">
      <c r="P7901">
        <f t="shared" si="126"/>
        <v>7897</v>
      </c>
      <c r="Q7901">
        <v>340.33333333333331</v>
      </c>
      <c r="R7901">
        <v>55.627549311687723</v>
      </c>
      <c r="S7901">
        <v>176.91666666666666</v>
      </c>
      <c r="T7901">
        <v>47.55754090540951</v>
      </c>
      <c r="U7901">
        <v>0.26237714313726773</v>
      </c>
    </row>
    <row r="7902" spans="16:21" x14ac:dyDescent="0.3">
      <c r="P7902">
        <f t="shared" si="126"/>
        <v>7898</v>
      </c>
      <c r="Q7902">
        <v>323.5</v>
      </c>
      <c r="R7902">
        <v>58.06344492332191</v>
      </c>
      <c r="S7902">
        <v>179.08333333333334</v>
      </c>
      <c r="T7902">
        <v>50.876782226247087</v>
      </c>
      <c r="U7902">
        <v>0.85836563380713815</v>
      </c>
    </row>
    <row r="7903" spans="16:21" x14ac:dyDescent="0.3">
      <c r="P7903">
        <f t="shared" si="126"/>
        <v>7899</v>
      </c>
      <c r="Q7903">
        <v>317.58333333333331</v>
      </c>
      <c r="R7903">
        <v>42.43381656036604</v>
      </c>
      <c r="S7903">
        <v>177.5</v>
      </c>
      <c r="T7903">
        <v>39.548589217453873</v>
      </c>
      <c r="U7903">
        <v>0.36069542049466913</v>
      </c>
    </row>
    <row r="7904" spans="16:21" x14ac:dyDescent="0.3">
      <c r="P7904">
        <f t="shared" si="126"/>
        <v>7900</v>
      </c>
      <c r="Q7904">
        <v>328.16666666666669</v>
      </c>
      <c r="R7904">
        <v>48.952357791360164</v>
      </c>
      <c r="S7904">
        <v>178.75</v>
      </c>
      <c r="T7904">
        <v>50.116455290743488</v>
      </c>
      <c r="U7904">
        <v>-0.22768787452380418</v>
      </c>
    </row>
    <row r="7905" spans="16:21" x14ac:dyDescent="0.3">
      <c r="P7905">
        <f t="shared" si="126"/>
        <v>7901</v>
      </c>
      <c r="Q7905">
        <v>311.41666666666669</v>
      </c>
      <c r="R7905">
        <v>42.287884216583343</v>
      </c>
      <c r="S7905">
        <v>186.16666666666666</v>
      </c>
      <c r="T7905">
        <v>39.360416972415649</v>
      </c>
      <c r="U7905">
        <v>-4.7235018293089341E-2</v>
      </c>
    </row>
    <row r="7906" spans="16:21" x14ac:dyDescent="0.3">
      <c r="P7906">
        <f t="shared" si="126"/>
        <v>7902</v>
      </c>
      <c r="Q7906">
        <v>327.41666666666669</v>
      </c>
      <c r="R7906">
        <v>56.894572889181894</v>
      </c>
      <c r="S7906">
        <v>185.41666666666666</v>
      </c>
      <c r="T7906">
        <v>52.403085150908197</v>
      </c>
      <c r="U7906">
        <v>-0.35303380070546392</v>
      </c>
    </row>
    <row r="7907" spans="16:21" x14ac:dyDescent="0.3">
      <c r="P7907">
        <f t="shared" si="126"/>
        <v>7903</v>
      </c>
      <c r="Q7907">
        <v>302.83333333333331</v>
      </c>
      <c r="R7907">
        <v>32.532035493238666</v>
      </c>
      <c r="S7907">
        <v>162.91666666666666</v>
      </c>
      <c r="T7907">
        <v>37.802016139915423</v>
      </c>
      <c r="U7907">
        <v>-0.53070740806683014</v>
      </c>
    </row>
    <row r="7908" spans="16:21" x14ac:dyDescent="0.3">
      <c r="P7908">
        <f t="shared" si="126"/>
        <v>7904</v>
      </c>
      <c r="Q7908">
        <v>324</v>
      </c>
      <c r="R7908">
        <v>41.107398139728836</v>
      </c>
      <c r="S7908">
        <v>183.08333333333334</v>
      </c>
      <c r="T7908">
        <v>38.892528689695524</v>
      </c>
      <c r="U7908">
        <v>-2.2972195832407512E-2</v>
      </c>
    </row>
    <row r="7909" spans="16:21" x14ac:dyDescent="0.3">
      <c r="P7909">
        <f t="shared" si="126"/>
        <v>7905</v>
      </c>
      <c r="Q7909">
        <v>316.33333333333331</v>
      </c>
      <c r="R7909">
        <v>45.040049518246178</v>
      </c>
      <c r="S7909">
        <v>202.16666666666666</v>
      </c>
      <c r="T7909">
        <v>47.823222455838419</v>
      </c>
      <c r="U7909">
        <v>-0.24038877456423663</v>
      </c>
    </row>
    <row r="7910" spans="16:21" x14ac:dyDescent="0.3">
      <c r="P7910">
        <f t="shared" si="126"/>
        <v>7906</v>
      </c>
      <c r="Q7910">
        <v>307.25</v>
      </c>
      <c r="R7910">
        <v>30.469433267397076</v>
      </c>
      <c r="S7910">
        <v>197.25</v>
      </c>
      <c r="T7910">
        <v>33.070516943481408</v>
      </c>
      <c r="U7910">
        <v>-0.28759823020141939</v>
      </c>
    </row>
    <row r="7911" spans="16:21" x14ac:dyDescent="0.3">
      <c r="P7911">
        <f t="shared" si="126"/>
        <v>7907</v>
      </c>
      <c r="Q7911">
        <v>328.25</v>
      </c>
      <c r="R7911">
        <v>44.778495244521515</v>
      </c>
      <c r="S7911">
        <v>175.41666666666666</v>
      </c>
      <c r="T7911">
        <v>38.115752728505939</v>
      </c>
      <c r="U7911">
        <v>-0.27975554826937232</v>
      </c>
    </row>
    <row r="7912" spans="16:21" x14ac:dyDescent="0.3">
      <c r="P7912">
        <f t="shared" si="126"/>
        <v>7908</v>
      </c>
      <c r="Q7912">
        <v>328.16666666666669</v>
      </c>
      <c r="R7912">
        <v>44.37409836898788</v>
      </c>
      <c r="S7912">
        <v>191.08333333333334</v>
      </c>
      <c r="T7912">
        <v>38.47421411172882</v>
      </c>
      <c r="U7912">
        <v>-0.18643214679666123</v>
      </c>
    </row>
    <row r="7913" spans="16:21" x14ac:dyDescent="0.3">
      <c r="P7913">
        <f t="shared" si="126"/>
        <v>7909</v>
      </c>
      <c r="Q7913">
        <v>324.25</v>
      </c>
      <c r="R7913">
        <v>56.506033467071617</v>
      </c>
      <c r="S7913">
        <v>189.83333333333334</v>
      </c>
      <c r="T7913">
        <v>51.407168466051225</v>
      </c>
      <c r="U7913">
        <v>-0.63826623675345406</v>
      </c>
    </row>
    <row r="7914" spans="16:21" x14ac:dyDescent="0.3">
      <c r="P7914">
        <f t="shared" si="126"/>
        <v>7910</v>
      </c>
      <c r="Q7914">
        <v>299.41666666666669</v>
      </c>
      <c r="R7914">
        <v>46.376832643687656</v>
      </c>
      <c r="S7914">
        <v>183.75</v>
      </c>
      <c r="T7914">
        <v>38.94547470502831</v>
      </c>
      <c r="U7914">
        <v>0.2380857061959597</v>
      </c>
    </row>
    <row r="7915" spans="16:21" x14ac:dyDescent="0.3">
      <c r="P7915">
        <f t="shared" si="126"/>
        <v>7911</v>
      </c>
      <c r="Q7915">
        <v>316.83333333333331</v>
      </c>
      <c r="R7915">
        <v>49.416289793647032</v>
      </c>
      <c r="S7915">
        <v>193.83333333333334</v>
      </c>
      <c r="T7915">
        <v>31.193919376388209</v>
      </c>
      <c r="U7915">
        <v>0.27356491612891431</v>
      </c>
    </row>
    <row r="7916" spans="16:21" x14ac:dyDescent="0.3">
      <c r="P7916">
        <f t="shared" si="126"/>
        <v>7912</v>
      </c>
      <c r="Q7916">
        <v>314.83333333333331</v>
      </c>
      <c r="R7916">
        <v>38.354407909138857</v>
      </c>
      <c r="S7916">
        <v>178.25</v>
      </c>
      <c r="T7916">
        <v>38.393003624003256</v>
      </c>
      <c r="U7916">
        <v>-0.22580017646083728</v>
      </c>
    </row>
    <row r="7917" spans="16:21" x14ac:dyDescent="0.3">
      <c r="P7917">
        <f t="shared" si="126"/>
        <v>7913</v>
      </c>
      <c r="Q7917">
        <v>318.16666666666669</v>
      </c>
      <c r="R7917">
        <v>43.690717410896276</v>
      </c>
      <c r="S7917">
        <v>175.66666666666666</v>
      </c>
      <c r="T7917">
        <v>38.866515930889179</v>
      </c>
      <c r="U7917">
        <v>-0.23760875762268185</v>
      </c>
    </row>
    <row r="7918" spans="16:21" x14ac:dyDescent="0.3">
      <c r="P7918">
        <f t="shared" si="126"/>
        <v>7914</v>
      </c>
      <c r="Q7918">
        <v>324.16666666666669</v>
      </c>
      <c r="R7918">
        <v>40.498784119421686</v>
      </c>
      <c r="S7918">
        <v>152.66666666666666</v>
      </c>
      <c r="T7918">
        <v>39.340779983332453</v>
      </c>
      <c r="U7918">
        <v>3.0792713268115727E-2</v>
      </c>
    </row>
    <row r="7919" spans="16:21" x14ac:dyDescent="0.3">
      <c r="P7919">
        <f t="shared" si="126"/>
        <v>7915</v>
      </c>
      <c r="Q7919">
        <v>330.25</v>
      </c>
      <c r="R7919">
        <v>58.434306548620754</v>
      </c>
      <c r="S7919">
        <v>189.75</v>
      </c>
      <c r="T7919">
        <v>48.043777385365374</v>
      </c>
      <c r="U7919">
        <v>8.1399991198928837E-2</v>
      </c>
    </row>
    <row r="7920" spans="16:21" x14ac:dyDescent="0.3">
      <c r="P7920">
        <f t="shared" si="126"/>
        <v>7916</v>
      </c>
      <c r="Q7920">
        <v>317.08333333333331</v>
      </c>
      <c r="R7920">
        <v>43.569084813835126</v>
      </c>
      <c r="S7920">
        <v>173.66666666666666</v>
      </c>
      <c r="T7920">
        <v>39.978024266369466</v>
      </c>
      <c r="U7920">
        <v>-9.1528131626424522E-2</v>
      </c>
    </row>
    <row r="7921" spans="16:21" x14ac:dyDescent="0.3">
      <c r="P7921">
        <f t="shared" si="126"/>
        <v>7917</v>
      </c>
      <c r="Q7921">
        <v>340.83333333333331</v>
      </c>
      <c r="R7921">
        <v>41.056133044967439</v>
      </c>
      <c r="S7921">
        <v>172.08333333333334</v>
      </c>
      <c r="T7921">
        <v>49.657844447292682</v>
      </c>
      <c r="U7921">
        <v>-6.7234897788292003E-2</v>
      </c>
    </row>
    <row r="7922" spans="16:21" x14ac:dyDescent="0.3">
      <c r="P7922">
        <f t="shared" si="126"/>
        <v>7918</v>
      </c>
      <c r="Q7922">
        <v>317.91666666666669</v>
      </c>
      <c r="R7922">
        <v>39.449526632333097</v>
      </c>
      <c r="S7922">
        <v>200.33333333333334</v>
      </c>
      <c r="T7922">
        <v>38.301040416282412</v>
      </c>
      <c r="U7922">
        <v>-0.2094196267832589</v>
      </c>
    </row>
    <row r="7923" spans="16:21" x14ac:dyDescent="0.3">
      <c r="P7923">
        <f t="shared" si="126"/>
        <v>7919</v>
      </c>
      <c r="Q7923">
        <v>316.16666666666669</v>
      </c>
      <c r="R7923">
        <v>48.917060294735563</v>
      </c>
      <c r="S7923">
        <v>171.25</v>
      </c>
      <c r="T7923">
        <v>42.396665820878802</v>
      </c>
      <c r="U7923">
        <v>-0.20433414717167162</v>
      </c>
    </row>
    <row r="7924" spans="16:21" x14ac:dyDescent="0.3">
      <c r="P7924">
        <f t="shared" si="126"/>
        <v>7920</v>
      </c>
      <c r="Q7924">
        <v>315.08333333333331</v>
      </c>
      <c r="R7924">
        <v>42.730568860612216</v>
      </c>
      <c r="S7924">
        <v>204.16666666666666</v>
      </c>
      <c r="T7924">
        <v>42.26073469510083</v>
      </c>
      <c r="U7924">
        <v>-2.1454138259460621E-2</v>
      </c>
    </row>
    <row r="7925" spans="16:21" x14ac:dyDescent="0.3">
      <c r="P7925">
        <f t="shared" si="126"/>
        <v>7921</v>
      </c>
      <c r="Q7925">
        <v>306.66666666666669</v>
      </c>
      <c r="R7925">
        <v>47.450133313987209</v>
      </c>
      <c r="S7925">
        <v>183.33333333333334</v>
      </c>
      <c r="T7925">
        <v>48.291413378162872</v>
      </c>
      <c r="U7925">
        <v>0.17481444244136668</v>
      </c>
    </row>
    <row r="7926" spans="16:21" x14ac:dyDescent="0.3">
      <c r="P7926">
        <f t="shared" si="126"/>
        <v>7922</v>
      </c>
      <c r="Q7926">
        <v>347.75</v>
      </c>
      <c r="R7926">
        <v>49.876438233990719</v>
      </c>
      <c r="S7926">
        <v>211.33333333333334</v>
      </c>
      <c r="T7926">
        <v>33.068340622340699</v>
      </c>
      <c r="U7926">
        <v>0.47280876844184955</v>
      </c>
    </row>
    <row r="7927" spans="16:21" x14ac:dyDescent="0.3">
      <c r="P7927">
        <f t="shared" si="126"/>
        <v>7923</v>
      </c>
      <c r="Q7927">
        <v>333</v>
      </c>
      <c r="R7927">
        <v>41.195763241999884</v>
      </c>
      <c r="S7927">
        <v>182</v>
      </c>
      <c r="T7927">
        <v>39.483022818789991</v>
      </c>
      <c r="U7927">
        <v>6.5336953063473507E-2</v>
      </c>
    </row>
    <row r="7928" spans="16:21" x14ac:dyDescent="0.3">
      <c r="P7928">
        <f t="shared" si="126"/>
        <v>7924</v>
      </c>
      <c r="Q7928">
        <v>325.33333333333331</v>
      </c>
      <c r="R7928">
        <v>55.20759719349136</v>
      </c>
      <c r="S7928">
        <v>190.41666666666666</v>
      </c>
      <c r="T7928">
        <v>38.735603386251405</v>
      </c>
      <c r="U7928">
        <v>0.1807696197844883</v>
      </c>
    </row>
    <row r="7929" spans="16:21" x14ac:dyDescent="0.3">
      <c r="P7929">
        <f t="shared" si="126"/>
        <v>7925</v>
      </c>
      <c r="Q7929">
        <v>336</v>
      </c>
      <c r="R7929">
        <v>51.880982678013758</v>
      </c>
      <c r="S7929">
        <v>185.41666666666666</v>
      </c>
      <c r="T7929">
        <v>40.853303712703898</v>
      </c>
      <c r="U7929">
        <v>-0.33824291734265771</v>
      </c>
    </row>
    <row r="7930" spans="16:21" x14ac:dyDescent="0.3">
      <c r="P7930">
        <f t="shared" si="126"/>
        <v>7926</v>
      </c>
      <c r="Q7930">
        <v>325.66666666666669</v>
      </c>
      <c r="R7930">
        <v>49.573331051233168</v>
      </c>
      <c r="S7930">
        <v>197.5</v>
      </c>
      <c r="T7930">
        <v>44.116581092291447</v>
      </c>
      <c r="U7930">
        <v>5.9400430577941199E-2</v>
      </c>
    </row>
    <row r="7931" spans="16:21" x14ac:dyDescent="0.3">
      <c r="P7931">
        <f t="shared" si="126"/>
        <v>7927</v>
      </c>
      <c r="Q7931">
        <v>325.25</v>
      </c>
      <c r="R7931">
        <v>44.63004491473103</v>
      </c>
      <c r="S7931">
        <v>186.5</v>
      </c>
      <c r="T7931">
        <v>48.720912067892087</v>
      </c>
      <c r="U7931">
        <v>1.4862921574221024E-2</v>
      </c>
    </row>
    <row r="7932" spans="16:21" x14ac:dyDescent="0.3">
      <c r="P7932">
        <f t="shared" si="126"/>
        <v>7928</v>
      </c>
      <c r="Q7932">
        <v>302.58333333333331</v>
      </c>
      <c r="R7932">
        <v>44.667373354880063</v>
      </c>
      <c r="S7932">
        <v>207.25</v>
      </c>
      <c r="T7932">
        <v>48.077825166362011</v>
      </c>
      <c r="U7932">
        <v>-1.7176339468225808E-2</v>
      </c>
    </row>
    <row r="7933" spans="16:21" x14ac:dyDescent="0.3">
      <c r="P7933">
        <f t="shared" si="126"/>
        <v>7929</v>
      </c>
      <c r="Q7933">
        <v>318.66666666666669</v>
      </c>
      <c r="R7933">
        <v>65.324829378524527</v>
      </c>
      <c r="S7933">
        <v>174.75</v>
      </c>
      <c r="T7933">
        <v>39.263966825947314</v>
      </c>
      <c r="U7933">
        <v>-0.33139539368018328</v>
      </c>
    </row>
    <row r="7934" spans="16:21" x14ac:dyDescent="0.3">
      <c r="P7934">
        <f t="shared" si="126"/>
        <v>7930</v>
      </c>
      <c r="Q7934">
        <v>305.91666666666669</v>
      </c>
      <c r="R7934">
        <v>54.267784405137007</v>
      </c>
      <c r="S7934">
        <v>187.66666666666666</v>
      </c>
      <c r="T7934">
        <v>43.138957995873042</v>
      </c>
      <c r="U7934">
        <v>-2.2729968299755838E-2</v>
      </c>
    </row>
    <row r="7935" spans="16:21" x14ac:dyDescent="0.3">
      <c r="P7935">
        <f t="shared" si="126"/>
        <v>7931</v>
      </c>
      <c r="Q7935">
        <v>362.16666666666669</v>
      </c>
      <c r="R7935">
        <v>30.366947741772059</v>
      </c>
      <c r="S7935">
        <v>160.91666666666666</v>
      </c>
      <c r="T7935">
        <v>49.822335869719652</v>
      </c>
      <c r="U7935">
        <v>-0.31220316350968363</v>
      </c>
    </row>
    <row r="7936" spans="16:21" x14ac:dyDescent="0.3">
      <c r="P7936">
        <f t="shared" si="126"/>
        <v>7932</v>
      </c>
      <c r="Q7936">
        <v>307.75</v>
      </c>
      <c r="R7936">
        <v>53.1552186782001</v>
      </c>
      <c r="S7936">
        <v>172.25</v>
      </c>
      <c r="T7936">
        <v>43.417895347006819</v>
      </c>
      <c r="U7936">
        <v>-0.31363783527228178</v>
      </c>
    </row>
    <row r="7937" spans="16:21" x14ac:dyDescent="0.3">
      <c r="P7937">
        <f t="shared" si="126"/>
        <v>7933</v>
      </c>
      <c r="Q7937">
        <v>315.08333333333331</v>
      </c>
      <c r="R7937">
        <v>48.561972277855013</v>
      </c>
      <c r="S7937">
        <v>194.75</v>
      </c>
      <c r="T7937">
        <v>44.185816317415295</v>
      </c>
      <c r="U7937">
        <v>-0.51695202139011698</v>
      </c>
    </row>
    <row r="7938" spans="16:21" x14ac:dyDescent="0.3">
      <c r="P7938">
        <f t="shared" si="126"/>
        <v>7934</v>
      </c>
      <c r="Q7938">
        <v>322.91666666666669</v>
      </c>
      <c r="R7938">
        <v>48.981366277639189</v>
      </c>
      <c r="S7938">
        <v>193.75</v>
      </c>
      <c r="T7938">
        <v>42.173074132889361</v>
      </c>
      <c r="U7938">
        <v>0.15591276271640209</v>
      </c>
    </row>
    <row r="7939" spans="16:21" x14ac:dyDescent="0.3">
      <c r="P7939">
        <f t="shared" si="126"/>
        <v>7935</v>
      </c>
      <c r="Q7939">
        <v>316.91666666666669</v>
      </c>
      <c r="R7939">
        <v>38.885515726724527</v>
      </c>
      <c r="S7939">
        <v>186.08333333333334</v>
      </c>
      <c r="T7939">
        <v>38.829366425035815</v>
      </c>
      <c r="U7939">
        <v>0.49895439609739867</v>
      </c>
    </row>
    <row r="7940" spans="16:21" x14ac:dyDescent="0.3">
      <c r="P7940">
        <f t="shared" si="126"/>
        <v>7936</v>
      </c>
      <c r="Q7940">
        <v>310.16666666666669</v>
      </c>
      <c r="R7940">
        <v>52.325612246486941</v>
      </c>
      <c r="S7940">
        <v>188.16666666666666</v>
      </c>
      <c r="T7940">
        <v>36.072737964319067</v>
      </c>
      <c r="U7940">
        <v>-0.31649538864453181</v>
      </c>
    </row>
    <row r="7941" spans="16:21" x14ac:dyDescent="0.3">
      <c r="P7941">
        <f t="shared" si="126"/>
        <v>7937</v>
      </c>
      <c r="Q7941">
        <v>312.33333333333331</v>
      </c>
      <c r="R7941">
        <v>37.712629505809211</v>
      </c>
      <c r="S7941">
        <v>176</v>
      </c>
      <c r="T7941">
        <v>34.837284102472218</v>
      </c>
      <c r="U7941">
        <v>-0.39157585415856333</v>
      </c>
    </row>
    <row r="7942" spans="16:21" x14ac:dyDescent="0.3">
      <c r="P7942">
        <f t="shared" ref="P7942:P8005" si="127">P7941+1</f>
        <v>7938</v>
      </c>
      <c r="Q7942">
        <v>301</v>
      </c>
      <c r="R7942">
        <v>51.159287790905843</v>
      </c>
      <c r="S7942">
        <v>183.25</v>
      </c>
      <c r="T7942">
        <v>50.616427444780491</v>
      </c>
      <c r="U7942">
        <v>4.9325064318613068E-2</v>
      </c>
    </row>
    <row r="7943" spans="16:21" x14ac:dyDescent="0.3">
      <c r="P7943">
        <f t="shared" si="127"/>
        <v>7939</v>
      </c>
      <c r="Q7943">
        <v>356</v>
      </c>
      <c r="R7943">
        <v>38.562817701652833</v>
      </c>
      <c r="S7943">
        <v>186.41666666666666</v>
      </c>
      <c r="T7943">
        <v>44.402003094318623</v>
      </c>
      <c r="U7943">
        <v>0.12264447052168594</v>
      </c>
    </row>
    <row r="7944" spans="16:21" x14ac:dyDescent="0.3">
      <c r="P7944">
        <f t="shared" si="127"/>
        <v>7940</v>
      </c>
      <c r="Q7944">
        <v>312.91666666666669</v>
      </c>
      <c r="R7944">
        <v>39.596736167915687</v>
      </c>
      <c r="S7944">
        <v>177</v>
      </c>
      <c r="T7944">
        <v>53.706271853142411</v>
      </c>
      <c r="U7944">
        <v>-7.5665200192486695E-2</v>
      </c>
    </row>
    <row r="7945" spans="16:21" x14ac:dyDescent="0.3">
      <c r="P7945">
        <f t="shared" si="127"/>
        <v>7941</v>
      </c>
      <c r="Q7945">
        <v>338.16666666666669</v>
      </c>
      <c r="R7945">
        <v>44.883350493419698</v>
      </c>
      <c r="S7945">
        <v>177.58333333333334</v>
      </c>
      <c r="T7945">
        <v>48.689103379285903</v>
      </c>
      <c r="U7945">
        <v>-0.44495739630232312</v>
      </c>
    </row>
    <row r="7946" spans="16:21" x14ac:dyDescent="0.3">
      <c r="P7946">
        <f t="shared" si="127"/>
        <v>7942</v>
      </c>
      <c r="Q7946">
        <v>320</v>
      </c>
      <c r="R7946">
        <v>51.571662409082407</v>
      </c>
      <c r="S7946">
        <v>185.33333333333334</v>
      </c>
      <c r="T7946">
        <v>37.456237090365853</v>
      </c>
      <c r="U7946">
        <v>0.26839561120258204</v>
      </c>
    </row>
    <row r="7947" spans="16:21" x14ac:dyDescent="0.3">
      <c r="P7947">
        <f t="shared" si="127"/>
        <v>7943</v>
      </c>
      <c r="Q7947">
        <v>316.33333333333331</v>
      </c>
      <c r="R7947">
        <v>32.387801669296678</v>
      </c>
      <c r="S7947">
        <v>190.83333333333334</v>
      </c>
      <c r="T7947">
        <v>46.141744722762787</v>
      </c>
      <c r="U7947">
        <v>-8.1230948021214194E-2</v>
      </c>
    </row>
    <row r="7948" spans="16:21" x14ac:dyDescent="0.3">
      <c r="P7948">
        <f t="shared" si="127"/>
        <v>7944</v>
      </c>
      <c r="Q7948">
        <v>351.83333333333331</v>
      </c>
      <c r="R7948">
        <v>37.096516213136809</v>
      </c>
      <c r="S7948">
        <v>175.91666666666666</v>
      </c>
      <c r="T7948">
        <v>39.58525513676053</v>
      </c>
      <c r="U7948">
        <v>0.29732967506026065</v>
      </c>
    </row>
    <row r="7949" spans="16:21" x14ac:dyDescent="0.3">
      <c r="P7949">
        <f t="shared" si="127"/>
        <v>7945</v>
      </c>
      <c r="Q7949">
        <v>307.16666666666669</v>
      </c>
      <c r="R7949">
        <v>46.422630322512028</v>
      </c>
      <c r="S7949">
        <v>180.58333333333334</v>
      </c>
      <c r="T7949">
        <v>53.319718906258551</v>
      </c>
      <c r="U7949">
        <v>-0.21702809526360051</v>
      </c>
    </row>
    <row r="7950" spans="16:21" x14ac:dyDescent="0.3">
      <c r="P7950">
        <f t="shared" si="127"/>
        <v>7946</v>
      </c>
      <c r="Q7950">
        <v>320.16666666666669</v>
      </c>
      <c r="R7950">
        <v>50.495424335160166</v>
      </c>
      <c r="S7950">
        <v>187</v>
      </c>
      <c r="T7950">
        <v>45.258851469780325</v>
      </c>
      <c r="U7950">
        <v>-0.47114019650357941</v>
      </c>
    </row>
    <row r="7951" spans="16:21" x14ac:dyDescent="0.3">
      <c r="P7951">
        <f t="shared" si="127"/>
        <v>7947</v>
      </c>
      <c r="Q7951">
        <v>339.83333333333331</v>
      </c>
      <c r="R7951">
        <v>43.217911550512085</v>
      </c>
      <c r="S7951">
        <v>188.58333333333334</v>
      </c>
      <c r="T7951">
        <v>45.139094793625191</v>
      </c>
      <c r="U7951">
        <v>0.18589721108064744</v>
      </c>
    </row>
    <row r="7952" spans="16:21" x14ac:dyDescent="0.3">
      <c r="P7952">
        <f t="shared" si="127"/>
        <v>7948</v>
      </c>
      <c r="Q7952">
        <v>295.33333333333331</v>
      </c>
      <c r="R7952">
        <v>47.273543116503077</v>
      </c>
      <c r="S7952">
        <v>191.16666666666666</v>
      </c>
      <c r="T7952">
        <v>45.020870581084829</v>
      </c>
      <c r="U7952">
        <v>0.34736850850778228</v>
      </c>
    </row>
    <row r="7953" spans="16:21" x14ac:dyDescent="0.3">
      <c r="P7953">
        <f t="shared" si="127"/>
        <v>7949</v>
      </c>
      <c r="Q7953">
        <v>318.25</v>
      </c>
      <c r="R7953">
        <v>43.830510336563918</v>
      </c>
      <c r="S7953">
        <v>181.91666666666666</v>
      </c>
      <c r="T7953">
        <v>36.857115591117157</v>
      </c>
      <c r="U7953">
        <v>-5.7329356177440637E-2</v>
      </c>
    </row>
    <row r="7954" spans="16:21" x14ac:dyDescent="0.3">
      <c r="P7954">
        <f t="shared" si="127"/>
        <v>7950</v>
      </c>
      <c r="Q7954">
        <v>301.58333333333331</v>
      </c>
      <c r="R7954">
        <v>48.690970477703701</v>
      </c>
      <c r="S7954">
        <v>178.5</v>
      </c>
      <c r="T7954">
        <v>42.536615243383388</v>
      </c>
      <c r="U7954">
        <v>4.9138291589479972E-2</v>
      </c>
    </row>
    <row r="7955" spans="16:21" x14ac:dyDescent="0.3">
      <c r="P7955">
        <f t="shared" si="127"/>
        <v>7951</v>
      </c>
      <c r="Q7955">
        <v>330.83333333333331</v>
      </c>
      <c r="R7955">
        <v>41.610386232577191</v>
      </c>
      <c r="S7955">
        <v>163.58333333333334</v>
      </c>
      <c r="T7955">
        <v>29.623265835958744</v>
      </c>
      <c r="U7955">
        <v>0.11403257679047508</v>
      </c>
    </row>
    <row r="7956" spans="16:21" x14ac:dyDescent="0.3">
      <c r="P7956">
        <f t="shared" si="127"/>
        <v>7952</v>
      </c>
      <c r="Q7956">
        <v>330.33333333333331</v>
      </c>
      <c r="R7956">
        <v>59.435730504521167</v>
      </c>
      <c r="S7956">
        <v>201.75</v>
      </c>
      <c r="T7956">
        <v>47.234665621380621</v>
      </c>
      <c r="U7956">
        <v>2.7848211968608139E-2</v>
      </c>
    </row>
    <row r="7957" spans="16:21" x14ac:dyDescent="0.3">
      <c r="P7957">
        <f t="shared" si="127"/>
        <v>7953</v>
      </c>
      <c r="Q7957">
        <v>303.41666666666669</v>
      </c>
      <c r="R7957">
        <v>43.067512187966152</v>
      </c>
      <c r="S7957">
        <v>191.41666666666666</v>
      </c>
      <c r="T7957">
        <v>47.02119122525955</v>
      </c>
      <c r="U7957">
        <v>0.49519415059480221</v>
      </c>
    </row>
    <row r="7958" spans="16:21" x14ac:dyDescent="0.3">
      <c r="P7958">
        <f t="shared" si="127"/>
        <v>7954</v>
      </c>
      <c r="Q7958">
        <v>314.75</v>
      </c>
      <c r="R7958">
        <v>44.837332253785611</v>
      </c>
      <c r="S7958">
        <v>201.25</v>
      </c>
      <c r="T7958">
        <v>35.797727200581782</v>
      </c>
      <c r="U7958">
        <v>0.36128312529460471</v>
      </c>
    </row>
    <row r="7959" spans="16:21" x14ac:dyDescent="0.3">
      <c r="P7959">
        <f t="shared" si="127"/>
        <v>7955</v>
      </c>
      <c r="Q7959">
        <v>337.41666666666669</v>
      </c>
      <c r="R7959">
        <v>48.195545500187187</v>
      </c>
      <c r="S7959">
        <v>194.58333333333334</v>
      </c>
      <c r="T7959">
        <v>45.979161946835603</v>
      </c>
      <c r="U7959">
        <v>-9.9192923944884534E-2</v>
      </c>
    </row>
    <row r="7960" spans="16:21" x14ac:dyDescent="0.3">
      <c r="P7960">
        <f t="shared" si="127"/>
        <v>7956</v>
      </c>
      <c r="Q7960">
        <v>326.75</v>
      </c>
      <c r="R7960">
        <v>51.358145321935943</v>
      </c>
      <c r="S7960">
        <v>188.91666666666666</v>
      </c>
      <c r="T7960">
        <v>51.005273048851336</v>
      </c>
      <c r="U7960">
        <v>-0.12938619244574492</v>
      </c>
    </row>
    <row r="7961" spans="16:21" x14ac:dyDescent="0.3">
      <c r="P7961">
        <f t="shared" si="127"/>
        <v>7957</v>
      </c>
      <c r="Q7961">
        <v>310.25</v>
      </c>
      <c r="R7961">
        <v>49.138255787300608</v>
      </c>
      <c r="S7961">
        <v>166.25</v>
      </c>
      <c r="T7961">
        <v>39.678537821300367</v>
      </c>
      <c r="U7961">
        <v>2.4362295867803039E-3</v>
      </c>
    </row>
    <row r="7962" spans="16:21" x14ac:dyDescent="0.3">
      <c r="P7962">
        <f t="shared" si="127"/>
        <v>7958</v>
      </c>
      <c r="Q7962">
        <v>311.16666666666669</v>
      </c>
      <c r="R7962">
        <v>47.537226242050409</v>
      </c>
      <c r="S7962">
        <v>188.91666666666666</v>
      </c>
      <c r="T7962">
        <v>44.475648767986904</v>
      </c>
      <c r="U7962">
        <v>-0.24258918641682101</v>
      </c>
    </row>
    <row r="7963" spans="16:21" x14ac:dyDescent="0.3">
      <c r="P7963">
        <f t="shared" si="127"/>
        <v>7959</v>
      </c>
      <c r="Q7963">
        <v>324.66666666666669</v>
      </c>
      <c r="R7963">
        <v>52.745242496936285</v>
      </c>
      <c r="S7963">
        <v>161.91666666666666</v>
      </c>
      <c r="T7963">
        <v>33.92627925727232</v>
      </c>
      <c r="U7963">
        <v>-0.32525656457607655</v>
      </c>
    </row>
    <row r="7964" spans="16:21" x14ac:dyDescent="0.3">
      <c r="P7964">
        <f t="shared" si="127"/>
        <v>7960</v>
      </c>
      <c r="Q7964">
        <v>329.83333333333331</v>
      </c>
      <c r="R7964">
        <v>56.084081898737089</v>
      </c>
      <c r="S7964">
        <v>179.5</v>
      </c>
      <c r="T7964">
        <v>45.110974274559844</v>
      </c>
      <c r="U7964">
        <v>0.32705615326487125</v>
      </c>
    </row>
    <row r="7965" spans="16:21" x14ac:dyDescent="0.3">
      <c r="P7965">
        <f t="shared" si="127"/>
        <v>7961</v>
      </c>
      <c r="Q7965">
        <v>329.41666666666669</v>
      </c>
      <c r="R7965">
        <v>40.304428661091038</v>
      </c>
      <c r="S7965">
        <v>196.41666666666666</v>
      </c>
      <c r="T7965">
        <v>48.425121829918261</v>
      </c>
      <c r="U7965">
        <v>6.3808417380899762E-2</v>
      </c>
    </row>
    <row r="7966" spans="16:21" x14ac:dyDescent="0.3">
      <c r="P7966">
        <f t="shared" si="127"/>
        <v>7962</v>
      </c>
      <c r="Q7966">
        <v>317.58333333333331</v>
      </c>
      <c r="R7966">
        <v>49.468921985669439</v>
      </c>
      <c r="S7966">
        <v>208.33333333333334</v>
      </c>
      <c r="T7966">
        <v>41.96607576545032</v>
      </c>
      <c r="U7966">
        <v>-7.7742126428423583E-2</v>
      </c>
    </row>
    <row r="7967" spans="16:21" x14ac:dyDescent="0.3">
      <c r="P7967">
        <f t="shared" si="127"/>
        <v>7963</v>
      </c>
      <c r="Q7967">
        <v>325.41666666666669</v>
      </c>
      <c r="R7967">
        <v>40.150757568610587</v>
      </c>
      <c r="S7967">
        <v>181.33333333333334</v>
      </c>
      <c r="T7967">
        <v>27.651511000414828</v>
      </c>
      <c r="U7967">
        <v>-0.25651270989658426</v>
      </c>
    </row>
    <row r="7968" spans="16:21" x14ac:dyDescent="0.3">
      <c r="P7968">
        <f t="shared" si="127"/>
        <v>7964</v>
      </c>
      <c r="Q7968">
        <v>305.83333333333331</v>
      </c>
      <c r="R7968">
        <v>41.465940751709098</v>
      </c>
      <c r="S7968">
        <v>156.08333333333334</v>
      </c>
      <c r="T7968">
        <v>30.85290124366778</v>
      </c>
      <c r="U7968">
        <v>0.3049975568158026</v>
      </c>
    </row>
    <row r="7969" spans="16:21" x14ac:dyDescent="0.3">
      <c r="P7969">
        <f t="shared" si="127"/>
        <v>7965</v>
      </c>
      <c r="Q7969">
        <v>323.25</v>
      </c>
      <c r="R7969">
        <v>47.652387138526436</v>
      </c>
      <c r="S7969">
        <v>182.25</v>
      </c>
      <c r="T7969">
        <v>47.852282172231966</v>
      </c>
      <c r="U7969">
        <v>-0.31598056243807343</v>
      </c>
    </row>
    <row r="7970" spans="16:21" x14ac:dyDescent="0.3">
      <c r="P7970">
        <f t="shared" si="127"/>
        <v>7966</v>
      </c>
      <c r="Q7970">
        <v>296.66666666666669</v>
      </c>
      <c r="R7970">
        <v>32.213304234383919</v>
      </c>
      <c r="S7970">
        <v>206.91666666666666</v>
      </c>
      <c r="T7970">
        <v>30.239824233896787</v>
      </c>
      <c r="U7970">
        <v>-0.65339157902538647</v>
      </c>
    </row>
    <row r="7971" spans="16:21" x14ac:dyDescent="0.3">
      <c r="P7971">
        <f t="shared" si="127"/>
        <v>7967</v>
      </c>
      <c r="Q7971">
        <v>350</v>
      </c>
      <c r="R7971">
        <v>44.503319590177256</v>
      </c>
      <c r="S7971">
        <v>182.25</v>
      </c>
      <c r="T7971">
        <v>48.253355983147571</v>
      </c>
      <c r="U7971">
        <v>3.7931096197193787E-2</v>
      </c>
    </row>
    <row r="7972" spans="16:21" x14ac:dyDescent="0.3">
      <c r="P7972">
        <f t="shared" si="127"/>
        <v>7968</v>
      </c>
      <c r="Q7972">
        <v>317.58333333333331</v>
      </c>
      <c r="R7972">
        <v>48.908928973484386</v>
      </c>
      <c r="S7972">
        <v>183.75</v>
      </c>
      <c r="T7972">
        <v>47.48420790115383</v>
      </c>
      <c r="U7972">
        <v>-0.10597375591630974</v>
      </c>
    </row>
    <row r="7973" spans="16:21" x14ac:dyDescent="0.3">
      <c r="P7973">
        <f t="shared" si="127"/>
        <v>7969</v>
      </c>
      <c r="Q7973">
        <v>332.25</v>
      </c>
      <c r="R7973">
        <v>58.086338559705482</v>
      </c>
      <c r="S7973">
        <v>170.25</v>
      </c>
      <c r="T7973">
        <v>46.456480123385859</v>
      </c>
      <c r="U7973">
        <v>-0.5111534702916255</v>
      </c>
    </row>
    <row r="7974" spans="16:21" x14ac:dyDescent="0.3">
      <c r="P7974">
        <f t="shared" si="127"/>
        <v>7970</v>
      </c>
      <c r="Q7974">
        <v>324.91666666666669</v>
      </c>
      <c r="R7974">
        <v>56.438958712985375</v>
      </c>
      <c r="S7974">
        <v>194.25</v>
      </c>
      <c r="T7974">
        <v>50.549930311974265</v>
      </c>
      <c r="U7974">
        <v>-0.34741119970283185</v>
      </c>
    </row>
    <row r="7975" spans="16:21" x14ac:dyDescent="0.3">
      <c r="P7975">
        <f t="shared" si="127"/>
        <v>7971</v>
      </c>
      <c r="Q7975">
        <v>312.75</v>
      </c>
      <c r="R7975">
        <v>43.111114365302384</v>
      </c>
      <c r="S7975">
        <v>182.83333333333334</v>
      </c>
      <c r="T7975">
        <v>44.092533553329829</v>
      </c>
      <c r="U7975">
        <v>0.54517861845171511</v>
      </c>
    </row>
    <row r="7976" spans="16:21" x14ac:dyDescent="0.3">
      <c r="P7976">
        <f t="shared" si="127"/>
        <v>7972</v>
      </c>
      <c r="Q7976">
        <v>345</v>
      </c>
      <c r="R7976">
        <v>46.44449277461117</v>
      </c>
      <c r="S7976">
        <v>177</v>
      </c>
      <c r="T7976">
        <v>48.122948598544767</v>
      </c>
      <c r="U7976">
        <v>6.9065084393185538E-2</v>
      </c>
    </row>
    <row r="7977" spans="16:21" x14ac:dyDescent="0.3">
      <c r="P7977">
        <f t="shared" si="127"/>
        <v>7973</v>
      </c>
      <c r="Q7977">
        <v>316.58333333333331</v>
      </c>
      <c r="R7977">
        <v>54.383249983684181</v>
      </c>
      <c r="S7977">
        <v>179.83333333333334</v>
      </c>
      <c r="T7977">
        <v>50.202921561731202</v>
      </c>
      <c r="U7977">
        <v>5.5545976265174553E-2</v>
      </c>
    </row>
    <row r="7978" spans="16:21" x14ac:dyDescent="0.3">
      <c r="P7978">
        <f t="shared" si="127"/>
        <v>7974</v>
      </c>
      <c r="Q7978">
        <v>329.33333333333331</v>
      </c>
      <c r="R7978">
        <v>58.927279272203371</v>
      </c>
      <c r="S7978">
        <v>202.41666666666666</v>
      </c>
      <c r="T7978">
        <v>27.77002417039359</v>
      </c>
      <c r="U7978">
        <v>-0.42930213450500859</v>
      </c>
    </row>
    <row r="7979" spans="16:21" x14ac:dyDescent="0.3">
      <c r="P7979">
        <f t="shared" si="127"/>
        <v>7975</v>
      </c>
      <c r="Q7979">
        <v>299.75</v>
      </c>
      <c r="R7979">
        <v>41.86368571707682</v>
      </c>
      <c r="S7979">
        <v>185.08333333333334</v>
      </c>
      <c r="T7979">
        <v>41.764400528621898</v>
      </c>
      <c r="U7979">
        <v>-0.29012044989555741</v>
      </c>
    </row>
    <row r="7980" spans="16:21" x14ac:dyDescent="0.3">
      <c r="P7980">
        <f t="shared" si="127"/>
        <v>7976</v>
      </c>
      <c r="Q7980">
        <v>320.66666666666669</v>
      </c>
      <c r="R7980">
        <v>44.40788900702907</v>
      </c>
      <c r="S7980">
        <v>168.83333333333334</v>
      </c>
      <c r="T7980">
        <v>31.553225835183039</v>
      </c>
      <c r="U7980">
        <v>0.19894030723171718</v>
      </c>
    </row>
    <row r="7981" spans="16:21" x14ac:dyDescent="0.3">
      <c r="P7981">
        <f t="shared" si="127"/>
        <v>7977</v>
      </c>
      <c r="Q7981">
        <v>305.83333333333331</v>
      </c>
      <c r="R7981">
        <v>58.4151806753462</v>
      </c>
      <c r="S7981">
        <v>188.66666666666666</v>
      </c>
      <c r="T7981">
        <v>50.650914616768304</v>
      </c>
      <c r="U7981">
        <v>-0.30260196049084648</v>
      </c>
    </row>
    <row r="7982" spans="16:21" x14ac:dyDescent="0.3">
      <c r="P7982">
        <f t="shared" si="127"/>
        <v>7978</v>
      </c>
      <c r="Q7982">
        <v>327.25</v>
      </c>
      <c r="R7982">
        <v>42.028399489349624</v>
      </c>
      <c r="S7982">
        <v>204.58333333333334</v>
      </c>
      <c r="T7982">
        <v>40.761966080991243</v>
      </c>
      <c r="U7982">
        <v>0.19009260895110447</v>
      </c>
    </row>
    <row r="7983" spans="16:21" x14ac:dyDescent="0.3">
      <c r="P7983">
        <f t="shared" si="127"/>
        <v>7979</v>
      </c>
      <c r="Q7983">
        <v>319.66666666666669</v>
      </c>
      <c r="R7983">
        <v>44.175956713071407</v>
      </c>
      <c r="S7983">
        <v>187.41666666666666</v>
      </c>
      <c r="T7983">
        <v>47.670189528645373</v>
      </c>
      <c r="U7983">
        <v>-0.10944843068057046</v>
      </c>
    </row>
    <row r="7984" spans="16:21" x14ac:dyDescent="0.3">
      <c r="P7984">
        <f t="shared" si="127"/>
        <v>7980</v>
      </c>
      <c r="Q7984">
        <v>326.16666666666669</v>
      </c>
      <c r="R7984">
        <v>50.719967976282859</v>
      </c>
      <c r="S7984">
        <v>168.58333333333334</v>
      </c>
      <c r="T7984">
        <v>41.254109069903777</v>
      </c>
      <c r="U7984">
        <v>0.48885990868361151</v>
      </c>
    </row>
    <row r="7985" spans="16:21" x14ac:dyDescent="0.3">
      <c r="P7985">
        <f t="shared" si="127"/>
        <v>7981</v>
      </c>
      <c r="Q7985">
        <v>316.33333333333331</v>
      </c>
      <c r="R7985">
        <v>55.442571981094048</v>
      </c>
      <c r="S7985">
        <v>171.16666666666666</v>
      </c>
      <c r="T7985">
        <v>51.318671656679328</v>
      </c>
      <c r="U7985">
        <v>0.33994053615145386</v>
      </c>
    </row>
    <row r="7986" spans="16:21" x14ac:dyDescent="0.3">
      <c r="P7986">
        <f t="shared" si="127"/>
        <v>7982</v>
      </c>
      <c r="Q7986">
        <v>311</v>
      </c>
      <c r="R7986">
        <v>45.543186298082155</v>
      </c>
      <c r="S7986">
        <v>190.33333333333334</v>
      </c>
      <c r="T7986">
        <v>41.779362746637879</v>
      </c>
      <c r="U7986">
        <v>-0.66840517911463604</v>
      </c>
    </row>
    <row r="7987" spans="16:21" x14ac:dyDescent="0.3">
      <c r="P7987">
        <f t="shared" si="127"/>
        <v>7983</v>
      </c>
      <c r="Q7987">
        <v>292.41666666666669</v>
      </c>
      <c r="R7987">
        <v>58.052418841365515</v>
      </c>
      <c r="S7987">
        <v>195</v>
      </c>
      <c r="T7987">
        <v>38.107503436748758</v>
      </c>
      <c r="U7987">
        <v>0.29612205539412967</v>
      </c>
    </row>
    <row r="7988" spans="16:21" x14ac:dyDescent="0.3">
      <c r="P7988">
        <f t="shared" si="127"/>
        <v>7984</v>
      </c>
      <c r="Q7988">
        <v>329.58333333333331</v>
      </c>
      <c r="R7988">
        <v>37.657447249293732</v>
      </c>
      <c r="S7988">
        <v>179.16666666666666</v>
      </c>
      <c r="T7988">
        <v>44.234567587995834</v>
      </c>
      <c r="U7988">
        <v>7.5140836239927816E-2</v>
      </c>
    </row>
    <row r="7989" spans="16:21" x14ac:dyDescent="0.3">
      <c r="P7989">
        <f t="shared" si="127"/>
        <v>7985</v>
      </c>
      <c r="Q7989">
        <v>289.25</v>
      </c>
      <c r="R7989">
        <v>33.828780108605216</v>
      </c>
      <c r="S7989">
        <v>172</v>
      </c>
      <c r="T7989">
        <v>54.75565558170058</v>
      </c>
      <c r="U7989">
        <v>0.3052196932176745</v>
      </c>
    </row>
    <row r="7990" spans="16:21" x14ac:dyDescent="0.3">
      <c r="P7990">
        <f t="shared" si="127"/>
        <v>7986</v>
      </c>
      <c r="Q7990">
        <v>331.91666666666669</v>
      </c>
      <c r="R7990">
        <v>51.441861858948677</v>
      </c>
      <c r="S7990">
        <v>199.58333333333334</v>
      </c>
      <c r="T7990">
        <v>40.913341530013369</v>
      </c>
      <c r="U7990">
        <v>0.64949356160620164</v>
      </c>
    </row>
    <row r="7991" spans="16:21" x14ac:dyDescent="0.3">
      <c r="P7991">
        <f t="shared" si="127"/>
        <v>7987</v>
      </c>
      <c r="Q7991">
        <v>324.75</v>
      </c>
      <c r="R7991">
        <v>49.965670032715281</v>
      </c>
      <c r="S7991">
        <v>187.08333333333334</v>
      </c>
      <c r="T7991">
        <v>47.788279912230557</v>
      </c>
      <c r="U7991">
        <v>-8.5425723624668215E-2</v>
      </c>
    </row>
    <row r="7992" spans="16:21" x14ac:dyDescent="0.3">
      <c r="P7992">
        <f t="shared" si="127"/>
        <v>7988</v>
      </c>
      <c r="Q7992">
        <v>305.33333333333331</v>
      </c>
      <c r="R7992">
        <v>49.86405762093824</v>
      </c>
      <c r="S7992">
        <v>201</v>
      </c>
      <c r="T7992">
        <v>44.411300773154984</v>
      </c>
      <c r="U7992">
        <v>-0.40981445868619104</v>
      </c>
    </row>
    <row r="7993" spans="16:21" x14ac:dyDescent="0.3">
      <c r="P7993">
        <f t="shared" si="127"/>
        <v>7989</v>
      </c>
      <c r="Q7993">
        <v>318.33333333333331</v>
      </c>
      <c r="R7993">
        <v>41.403410780302039</v>
      </c>
      <c r="S7993">
        <v>211.33333333333334</v>
      </c>
      <c r="T7993">
        <v>43.971754019087619</v>
      </c>
      <c r="U7993">
        <v>0.42677028381330789</v>
      </c>
    </row>
    <row r="7994" spans="16:21" x14ac:dyDescent="0.3">
      <c r="P7994">
        <f t="shared" si="127"/>
        <v>7990</v>
      </c>
      <c r="Q7994">
        <v>319.08333333333331</v>
      </c>
      <c r="R7994">
        <v>42.80496643515982</v>
      </c>
      <c r="S7994">
        <v>183.75</v>
      </c>
      <c r="T7994">
        <v>49.012289738947572</v>
      </c>
      <c r="U7994">
        <v>-0.27285041120838938</v>
      </c>
    </row>
    <row r="7995" spans="16:21" x14ac:dyDescent="0.3">
      <c r="P7995">
        <f t="shared" si="127"/>
        <v>7991</v>
      </c>
      <c r="Q7995">
        <v>324.16666666666669</v>
      </c>
      <c r="R7995">
        <v>42.460320157516421</v>
      </c>
      <c r="S7995">
        <v>176.91666666666666</v>
      </c>
      <c r="T7995">
        <v>49.871577500859587</v>
      </c>
      <c r="U7995">
        <v>0.17143061445550439</v>
      </c>
    </row>
    <row r="7996" spans="16:21" x14ac:dyDescent="0.3">
      <c r="P7996">
        <f t="shared" si="127"/>
        <v>7992</v>
      </c>
      <c r="Q7996">
        <v>336.75</v>
      </c>
      <c r="R7996">
        <v>44.265983245910995</v>
      </c>
      <c r="S7996">
        <v>195.58333333333334</v>
      </c>
      <c r="T7996">
        <v>40.035117160570515</v>
      </c>
      <c r="U7996">
        <v>-0.32924010022996769</v>
      </c>
    </row>
    <row r="7997" spans="16:21" x14ac:dyDescent="0.3">
      <c r="P7997">
        <f t="shared" si="127"/>
        <v>7993</v>
      </c>
      <c r="Q7997">
        <v>324.41666666666669</v>
      </c>
      <c r="R7997">
        <v>36.405439986437024</v>
      </c>
      <c r="S7997">
        <v>201.16666666666666</v>
      </c>
      <c r="T7997">
        <v>34.132984136471393</v>
      </c>
      <c r="U7997">
        <v>0.1322833639897702</v>
      </c>
    </row>
    <row r="7998" spans="16:21" x14ac:dyDescent="0.3">
      <c r="P7998">
        <f t="shared" si="127"/>
        <v>7994</v>
      </c>
      <c r="Q7998">
        <v>296.91666666666669</v>
      </c>
      <c r="R7998">
        <v>46.980573032097524</v>
      </c>
      <c r="S7998">
        <v>178.58333333333334</v>
      </c>
      <c r="T7998">
        <v>40.166603797260009</v>
      </c>
      <c r="U7998">
        <v>-2.1602580827736938E-2</v>
      </c>
    </row>
    <row r="7999" spans="16:21" x14ac:dyDescent="0.3">
      <c r="P7999">
        <f t="shared" si="127"/>
        <v>7995</v>
      </c>
      <c r="Q7999">
        <v>309.41666666666669</v>
      </c>
      <c r="R7999">
        <v>28.754314564263328</v>
      </c>
      <c r="S7999">
        <v>178.75</v>
      </c>
      <c r="T7999">
        <v>45.182709886938753</v>
      </c>
      <c r="U7999">
        <v>-0.41331447054501746</v>
      </c>
    </row>
    <row r="8000" spans="16:21" x14ac:dyDescent="0.3">
      <c r="P8000">
        <f t="shared" si="127"/>
        <v>7996</v>
      </c>
      <c r="Q8000">
        <v>340.41666666666669</v>
      </c>
      <c r="R8000">
        <v>46.204010714012838</v>
      </c>
      <c r="S8000">
        <v>189.75</v>
      </c>
      <c r="T8000">
        <v>50.087423571191998</v>
      </c>
      <c r="U8000">
        <v>-4.5125753902180807E-2</v>
      </c>
    </row>
    <row r="8001" spans="16:21" x14ac:dyDescent="0.3">
      <c r="P8001">
        <f t="shared" si="127"/>
        <v>7997</v>
      </c>
      <c r="Q8001">
        <v>329.41666666666669</v>
      </c>
      <c r="R8001">
        <v>39.449526632333097</v>
      </c>
      <c r="S8001">
        <v>175.58333333333334</v>
      </c>
      <c r="T8001">
        <v>40.326977961597287</v>
      </c>
      <c r="U8001">
        <v>8.3834856243448594E-2</v>
      </c>
    </row>
    <row r="8002" spans="16:21" x14ac:dyDescent="0.3">
      <c r="P8002">
        <f t="shared" si="127"/>
        <v>7998</v>
      </c>
      <c r="Q8002">
        <v>331.41666666666669</v>
      </c>
      <c r="R8002">
        <v>52.736839518729688</v>
      </c>
      <c r="S8002">
        <v>168.91666666666666</v>
      </c>
      <c r="T8002">
        <v>35.551392590888995</v>
      </c>
      <c r="U8002">
        <v>0.4460637057212547</v>
      </c>
    </row>
    <row r="8003" spans="16:21" x14ac:dyDescent="0.3">
      <c r="P8003">
        <f t="shared" si="127"/>
        <v>7999</v>
      </c>
      <c r="Q8003">
        <v>307.25</v>
      </c>
      <c r="R8003">
        <v>59.822654571658724</v>
      </c>
      <c r="S8003">
        <v>187.66666666666666</v>
      </c>
      <c r="T8003">
        <v>45.581761371155586</v>
      </c>
      <c r="U8003">
        <v>-0.35569212191360755</v>
      </c>
    </row>
    <row r="8004" spans="16:21" x14ac:dyDescent="0.3">
      <c r="P8004">
        <f t="shared" si="127"/>
        <v>8000</v>
      </c>
      <c r="Q8004">
        <v>332.33333333333331</v>
      </c>
      <c r="R8004">
        <v>46.30596532027414</v>
      </c>
      <c r="S8004">
        <v>200.25</v>
      </c>
      <c r="T8004">
        <v>44.603556727320218</v>
      </c>
      <c r="U8004">
        <v>-7.4209319962281875E-2</v>
      </c>
    </row>
    <row r="8005" spans="16:21" x14ac:dyDescent="0.3">
      <c r="P8005">
        <f t="shared" si="127"/>
        <v>8001</v>
      </c>
      <c r="Q8005">
        <v>321.66666666666669</v>
      </c>
      <c r="R8005">
        <v>44.904612707652312</v>
      </c>
      <c r="S8005">
        <v>196.16666666666666</v>
      </c>
      <c r="T8005">
        <v>43.894156441341615</v>
      </c>
      <c r="U8005">
        <v>0.26578664295434296</v>
      </c>
    </row>
    <row r="8006" spans="16:21" x14ac:dyDescent="0.3">
      <c r="P8006">
        <f t="shared" ref="P8006:P8069" si="128">P8005+1</f>
        <v>8002</v>
      </c>
      <c r="Q8006">
        <v>335.08333333333331</v>
      </c>
      <c r="R8006">
        <v>57.272011780042618</v>
      </c>
      <c r="S8006">
        <v>191.33333333333334</v>
      </c>
      <c r="T8006">
        <v>49.023803741991863</v>
      </c>
      <c r="U8006">
        <v>0.55981494912234553</v>
      </c>
    </row>
    <row r="8007" spans="16:21" x14ac:dyDescent="0.3">
      <c r="P8007">
        <f t="shared" si="128"/>
        <v>8003</v>
      </c>
      <c r="Q8007">
        <v>308.25</v>
      </c>
      <c r="R8007">
        <v>41.850654388280155</v>
      </c>
      <c r="S8007">
        <v>185.25</v>
      </c>
      <c r="T8007">
        <v>51.700404429576935</v>
      </c>
      <c r="U8007">
        <v>2.7530756859528882E-2</v>
      </c>
    </row>
    <row r="8008" spans="16:21" x14ac:dyDescent="0.3">
      <c r="P8008">
        <f t="shared" si="128"/>
        <v>8004</v>
      </c>
      <c r="Q8008">
        <v>291.16666666666669</v>
      </c>
      <c r="R8008">
        <v>35.401164165072601</v>
      </c>
      <c r="S8008">
        <v>168.16666666666666</v>
      </c>
      <c r="T8008">
        <v>34.132984136471393</v>
      </c>
      <c r="U8008">
        <v>2.0664336671075048E-2</v>
      </c>
    </row>
    <row r="8009" spans="16:21" x14ac:dyDescent="0.3">
      <c r="P8009">
        <f t="shared" si="128"/>
        <v>8005</v>
      </c>
      <c r="Q8009">
        <v>339.83333333333331</v>
      </c>
      <c r="R8009">
        <v>44.269491512642041</v>
      </c>
      <c r="S8009">
        <v>188.75</v>
      </c>
      <c r="T8009">
        <v>40.972551787751762</v>
      </c>
      <c r="U8009">
        <v>-0.35863259148470777</v>
      </c>
    </row>
    <row r="8010" spans="16:21" x14ac:dyDescent="0.3">
      <c r="P8010">
        <f t="shared" si="128"/>
        <v>8006</v>
      </c>
      <c r="Q8010">
        <v>333.33333333333331</v>
      </c>
      <c r="R8010">
        <v>25.209425846598563</v>
      </c>
      <c r="S8010">
        <v>191.33333333333334</v>
      </c>
      <c r="T8010">
        <v>33.339393388529935</v>
      </c>
      <c r="U8010">
        <v>-0.43183064758198214</v>
      </c>
    </row>
    <row r="8011" spans="16:21" x14ac:dyDescent="0.3">
      <c r="P8011">
        <f t="shared" si="128"/>
        <v>8007</v>
      </c>
      <c r="Q8011">
        <v>328.75</v>
      </c>
      <c r="R8011">
        <v>48.339942076920202</v>
      </c>
      <c r="S8011">
        <v>186.08333333333334</v>
      </c>
      <c r="T8011">
        <v>45.763141844885972</v>
      </c>
      <c r="U8011">
        <v>0.13167755352964391</v>
      </c>
    </row>
    <row r="8012" spans="16:21" x14ac:dyDescent="0.3">
      <c r="P8012">
        <f t="shared" si="128"/>
        <v>8008</v>
      </c>
      <c r="Q8012">
        <v>348.5</v>
      </c>
      <c r="R8012">
        <v>31.480152477394387</v>
      </c>
      <c r="S8012">
        <v>169.5</v>
      </c>
      <c r="T8012">
        <v>41.033245944322665</v>
      </c>
      <c r="U8012">
        <v>0.20740286445204686</v>
      </c>
    </row>
    <row r="8013" spans="16:21" x14ac:dyDescent="0.3">
      <c r="P8013">
        <f t="shared" si="128"/>
        <v>8009</v>
      </c>
      <c r="Q8013">
        <v>316.5</v>
      </c>
      <c r="R8013">
        <v>55.496928661945709</v>
      </c>
      <c r="S8013">
        <v>179.58333333333334</v>
      </c>
      <c r="T8013">
        <v>36.765740805397883</v>
      </c>
      <c r="U8013">
        <v>-0.15828112611085352</v>
      </c>
    </row>
    <row r="8014" spans="16:21" x14ac:dyDescent="0.3">
      <c r="P8014">
        <f t="shared" si="128"/>
        <v>8010</v>
      </c>
      <c r="Q8014">
        <v>328.66666666666669</v>
      </c>
      <c r="R8014">
        <v>47.643244934395419</v>
      </c>
      <c r="S8014">
        <v>185.08333333333334</v>
      </c>
      <c r="T8014">
        <v>46.081860626366641</v>
      </c>
      <c r="U8014">
        <v>-0.17087375588784084</v>
      </c>
    </row>
    <row r="8015" spans="16:21" x14ac:dyDescent="0.3">
      <c r="P8015">
        <f t="shared" si="128"/>
        <v>8011</v>
      </c>
      <c r="Q8015">
        <v>315.58333333333331</v>
      </c>
      <c r="R8015">
        <v>51.092533404568783</v>
      </c>
      <c r="S8015">
        <v>171.25</v>
      </c>
      <c r="T8015">
        <v>42.043538039859243</v>
      </c>
      <c r="U8015">
        <v>-0.16647820234375141</v>
      </c>
    </row>
    <row r="8016" spans="16:21" x14ac:dyDescent="0.3">
      <c r="P8016">
        <f t="shared" si="128"/>
        <v>8012</v>
      </c>
      <c r="Q8016">
        <v>307.58333333333331</v>
      </c>
      <c r="R8016">
        <v>52.173588465174028</v>
      </c>
      <c r="S8016">
        <v>193.58333333333334</v>
      </c>
      <c r="T8016">
        <v>40.975510054695185</v>
      </c>
      <c r="U8016">
        <v>-0.48298905470146047</v>
      </c>
    </row>
    <row r="8017" spans="16:21" x14ac:dyDescent="0.3">
      <c r="P8017">
        <f t="shared" si="128"/>
        <v>8013</v>
      </c>
      <c r="Q8017">
        <v>333.5</v>
      </c>
      <c r="R8017">
        <v>48.719046116949521</v>
      </c>
      <c r="S8017">
        <v>192.66666666666666</v>
      </c>
      <c r="T8017">
        <v>49.134940971191021</v>
      </c>
      <c r="U8017">
        <v>-0.14643845050877624</v>
      </c>
    </row>
    <row r="8018" spans="16:21" x14ac:dyDescent="0.3">
      <c r="P8018">
        <f t="shared" si="128"/>
        <v>8014</v>
      </c>
      <c r="Q8018">
        <v>303.75</v>
      </c>
      <c r="R8018">
        <v>43.61843855318736</v>
      </c>
      <c r="S8018">
        <v>176.41666666666666</v>
      </c>
      <c r="T8018">
        <v>41.781810599466588</v>
      </c>
      <c r="U8018">
        <v>-0.44159906388138942</v>
      </c>
    </row>
    <row r="8019" spans="16:21" x14ac:dyDescent="0.3">
      <c r="P8019">
        <f t="shared" si="128"/>
        <v>8015</v>
      </c>
      <c r="Q8019">
        <v>330.08333333333331</v>
      </c>
      <c r="R8019">
        <v>53.022222328058525</v>
      </c>
      <c r="S8019">
        <v>200.75</v>
      </c>
      <c r="T8019">
        <v>41.25998501740353</v>
      </c>
      <c r="U8019">
        <v>-0.31962848970162222</v>
      </c>
    </row>
    <row r="8020" spans="16:21" x14ac:dyDescent="0.3">
      <c r="P8020">
        <f t="shared" si="128"/>
        <v>8016</v>
      </c>
      <c r="Q8020">
        <v>322</v>
      </c>
      <c r="R8020">
        <v>47.278670955016572</v>
      </c>
      <c r="S8020">
        <v>204.16666666666666</v>
      </c>
      <c r="T8020">
        <v>34.361271363221874</v>
      </c>
      <c r="U8020">
        <v>-5.3720996981912093E-2</v>
      </c>
    </row>
    <row r="8021" spans="16:21" x14ac:dyDescent="0.3">
      <c r="P8021">
        <f t="shared" si="128"/>
        <v>8017</v>
      </c>
      <c r="Q8021">
        <v>328.33333333333331</v>
      </c>
      <c r="R8021">
        <v>49.457664785760088</v>
      </c>
      <c r="S8021">
        <v>184.25</v>
      </c>
      <c r="T8021">
        <v>54.08431969030984</v>
      </c>
      <c r="U8021">
        <v>0.47662217045331828</v>
      </c>
    </row>
    <row r="8022" spans="16:21" x14ac:dyDescent="0.3">
      <c r="P8022">
        <f t="shared" si="128"/>
        <v>8018</v>
      </c>
      <c r="Q8022">
        <v>319.83333333333331</v>
      </c>
      <c r="R8022">
        <v>40.458358689877606</v>
      </c>
      <c r="S8022">
        <v>205.5</v>
      </c>
      <c r="T8022">
        <v>39.111728071350576</v>
      </c>
      <c r="U8022">
        <v>-0.39163846857159951</v>
      </c>
    </row>
    <row r="8023" spans="16:21" x14ac:dyDescent="0.3">
      <c r="P8023">
        <f t="shared" si="128"/>
        <v>8019</v>
      </c>
      <c r="Q8023">
        <v>317.75</v>
      </c>
      <c r="R8023">
        <v>57.380904330780481</v>
      </c>
      <c r="S8023">
        <v>187.08333333333334</v>
      </c>
      <c r="T8023">
        <v>48.610620488144626</v>
      </c>
      <c r="U8023">
        <v>0.27687575357891159</v>
      </c>
    </row>
    <row r="8024" spans="16:21" x14ac:dyDescent="0.3">
      <c r="P8024">
        <f t="shared" si="128"/>
        <v>8020</v>
      </c>
      <c r="Q8024">
        <v>319.5</v>
      </c>
      <c r="R8024">
        <v>49.410157218568294</v>
      </c>
      <c r="S8024">
        <v>185</v>
      </c>
      <c r="T8024">
        <v>43.530553533226417</v>
      </c>
      <c r="U8024">
        <v>-0.35774415278835864</v>
      </c>
    </row>
    <row r="8025" spans="16:21" x14ac:dyDescent="0.3">
      <c r="P8025">
        <f t="shared" si="128"/>
        <v>8021</v>
      </c>
      <c r="Q8025">
        <v>308.5</v>
      </c>
      <c r="R8025">
        <v>43.698346130551151</v>
      </c>
      <c r="S8025">
        <v>203.66666666666666</v>
      </c>
      <c r="T8025">
        <v>43.718798397638231</v>
      </c>
      <c r="U8025">
        <v>-0.63188706962864671</v>
      </c>
    </row>
    <row r="8026" spans="16:21" x14ac:dyDescent="0.3">
      <c r="P8026">
        <f t="shared" si="128"/>
        <v>8022</v>
      </c>
      <c r="Q8026">
        <v>326.66666666666669</v>
      </c>
      <c r="R8026">
        <v>41.077163160731295</v>
      </c>
      <c r="S8026">
        <v>205.16666666666666</v>
      </c>
      <c r="T8026">
        <v>44.224290596773628</v>
      </c>
      <c r="U8026">
        <v>0.23378564669052745</v>
      </c>
    </row>
    <row r="8027" spans="16:21" x14ac:dyDescent="0.3">
      <c r="P8027">
        <f t="shared" si="128"/>
        <v>8023</v>
      </c>
      <c r="Q8027">
        <v>321.25</v>
      </c>
      <c r="R8027">
        <v>41.972122782974544</v>
      </c>
      <c r="S8027">
        <v>155.5</v>
      </c>
      <c r="T8027">
        <v>39.306488014067092</v>
      </c>
      <c r="U8027">
        <v>0.37776461335854467</v>
      </c>
    </row>
    <row r="8028" spans="16:21" x14ac:dyDescent="0.3">
      <c r="P8028">
        <f t="shared" si="128"/>
        <v>8024</v>
      </c>
      <c r="Q8028">
        <v>328.41666666666669</v>
      </c>
      <c r="R8028">
        <v>45.189416164997532</v>
      </c>
      <c r="S8028">
        <v>199.66666666666666</v>
      </c>
      <c r="T8028">
        <v>35.025531813062891</v>
      </c>
      <c r="U8028">
        <v>0.18590189700292623</v>
      </c>
    </row>
    <row r="8029" spans="16:21" x14ac:dyDescent="0.3">
      <c r="P8029">
        <f t="shared" si="128"/>
        <v>8025</v>
      </c>
      <c r="Q8029">
        <v>316.41666666666669</v>
      </c>
      <c r="R8029">
        <v>50.683435223558135</v>
      </c>
      <c r="S8029">
        <v>184.58333333333334</v>
      </c>
      <c r="T8029">
        <v>43.130791222920472</v>
      </c>
      <c r="U8029">
        <v>0.49413593783574022</v>
      </c>
    </row>
    <row r="8030" spans="16:21" x14ac:dyDescent="0.3">
      <c r="P8030">
        <f t="shared" si="128"/>
        <v>8026</v>
      </c>
      <c r="Q8030">
        <v>327.33333333333331</v>
      </c>
      <c r="R8030">
        <v>40.730451715758129</v>
      </c>
      <c r="S8030">
        <v>153.25</v>
      </c>
      <c r="T8030">
        <v>24.595361720898072</v>
      </c>
      <c r="U8030">
        <v>0.43359175934677657</v>
      </c>
    </row>
    <row r="8031" spans="16:21" x14ac:dyDescent="0.3">
      <c r="P8031">
        <f t="shared" si="128"/>
        <v>8027</v>
      </c>
      <c r="Q8031">
        <v>318.25</v>
      </c>
      <c r="R8031">
        <v>50.210692450549182</v>
      </c>
      <c r="S8031">
        <v>172.83333333333334</v>
      </c>
      <c r="T8031">
        <v>41.771746287159097</v>
      </c>
      <c r="U8031">
        <v>-5.3529776510334399E-3</v>
      </c>
    </row>
    <row r="8032" spans="16:21" x14ac:dyDescent="0.3">
      <c r="P8032">
        <f t="shared" si="128"/>
        <v>8028</v>
      </c>
      <c r="Q8032">
        <v>327.91666666666669</v>
      </c>
      <c r="R8032">
        <v>59.475676209741977</v>
      </c>
      <c r="S8032">
        <v>173</v>
      </c>
      <c r="T8032">
        <v>46.364171119910722</v>
      </c>
      <c r="U8032">
        <v>9.1946232901982922E-2</v>
      </c>
    </row>
    <row r="8033" spans="16:21" x14ac:dyDescent="0.3">
      <c r="P8033">
        <f t="shared" si="128"/>
        <v>8029</v>
      </c>
      <c r="Q8033">
        <v>284</v>
      </c>
      <c r="R8033">
        <v>26.409364730234341</v>
      </c>
      <c r="S8033">
        <v>185.83333333333334</v>
      </c>
      <c r="T8033">
        <v>43.146333107299654</v>
      </c>
      <c r="U8033">
        <v>-0.12102944702887194</v>
      </c>
    </row>
    <row r="8034" spans="16:21" x14ac:dyDescent="0.3">
      <c r="P8034">
        <f t="shared" si="128"/>
        <v>8030</v>
      </c>
      <c r="Q8034">
        <v>315.75</v>
      </c>
      <c r="R8034">
        <v>62.993686552340669</v>
      </c>
      <c r="S8034">
        <v>170.91666666666666</v>
      </c>
      <c r="T8034">
        <v>33.735490708352458</v>
      </c>
      <c r="U8034">
        <v>0.44188887603775046</v>
      </c>
    </row>
    <row r="8035" spans="16:21" x14ac:dyDescent="0.3">
      <c r="P8035">
        <f t="shared" si="128"/>
        <v>8031</v>
      </c>
      <c r="Q8035">
        <v>309.25</v>
      </c>
      <c r="R8035">
        <v>51.285519841906115</v>
      </c>
      <c r="S8035">
        <v>173.41666666666666</v>
      </c>
      <c r="T8035">
        <v>37.664688872719893</v>
      </c>
      <c r="U8035">
        <v>-5.1263202893615065E-2</v>
      </c>
    </row>
    <row r="8036" spans="16:21" x14ac:dyDescent="0.3">
      <c r="P8036">
        <f t="shared" si="128"/>
        <v>8032</v>
      </c>
      <c r="Q8036">
        <v>314.41666666666669</v>
      </c>
      <c r="R8036">
        <v>55.6734935026345</v>
      </c>
      <c r="S8036">
        <v>177.66666666666666</v>
      </c>
      <c r="T8036">
        <v>40.953040365173337</v>
      </c>
      <c r="U8036">
        <v>-0.59813959542305761</v>
      </c>
    </row>
    <row r="8037" spans="16:21" x14ac:dyDescent="0.3">
      <c r="P8037">
        <f t="shared" si="128"/>
        <v>8033</v>
      </c>
      <c r="Q8037">
        <v>315.5</v>
      </c>
      <c r="R8037">
        <v>53.948628763431472</v>
      </c>
      <c r="S8037">
        <v>211.08333333333334</v>
      </c>
      <c r="T8037">
        <v>37.085793244934877</v>
      </c>
      <c r="U8037">
        <v>0.43854498257989522</v>
      </c>
    </row>
    <row r="8038" spans="16:21" x14ac:dyDescent="0.3">
      <c r="P8038">
        <f t="shared" si="128"/>
        <v>8034</v>
      </c>
      <c r="Q8038">
        <v>341.16666666666669</v>
      </c>
      <c r="R8038">
        <v>39.466518222489142</v>
      </c>
      <c r="S8038">
        <v>194.91666666666666</v>
      </c>
      <c r="T8038">
        <v>37.488078913250042</v>
      </c>
      <c r="U8038">
        <v>-0.3822380186546212</v>
      </c>
    </row>
    <row r="8039" spans="16:21" x14ac:dyDescent="0.3">
      <c r="P8039">
        <f t="shared" si="128"/>
        <v>8035</v>
      </c>
      <c r="Q8039">
        <v>303.41666666666669</v>
      </c>
      <c r="R8039">
        <v>49.608390663701549</v>
      </c>
      <c r="S8039">
        <v>180.75</v>
      </c>
      <c r="T8039">
        <v>41.961291686505554</v>
      </c>
      <c r="U8039">
        <v>-0.59301150673732428</v>
      </c>
    </row>
    <row r="8040" spans="16:21" x14ac:dyDescent="0.3">
      <c r="P8040">
        <f t="shared" si="128"/>
        <v>8036</v>
      </c>
      <c r="Q8040">
        <v>315.25</v>
      </c>
      <c r="R8040">
        <v>33.062269074636063</v>
      </c>
      <c r="S8040">
        <v>167</v>
      </c>
      <c r="T8040">
        <v>43.740973094716665</v>
      </c>
      <c r="U8040">
        <v>0.59838065550050679</v>
      </c>
    </row>
    <row r="8041" spans="16:21" x14ac:dyDescent="0.3">
      <c r="P8041">
        <f t="shared" si="128"/>
        <v>8037</v>
      </c>
      <c r="Q8041">
        <v>333.5</v>
      </c>
      <c r="R8041">
        <v>34.444949491246831</v>
      </c>
      <c r="S8041">
        <v>210.83333333333334</v>
      </c>
      <c r="T8041">
        <v>34.774163170986881</v>
      </c>
      <c r="U8041">
        <v>0.28180586285077391</v>
      </c>
    </row>
    <row r="8042" spans="16:21" x14ac:dyDescent="0.3">
      <c r="P8042">
        <f t="shared" si="128"/>
        <v>8038</v>
      </c>
      <c r="Q8042">
        <v>327.33333333333331</v>
      </c>
      <c r="R8042">
        <v>42.649380968188787</v>
      </c>
      <c r="S8042">
        <v>187.33333333333334</v>
      </c>
      <c r="T8042">
        <v>38.556530712786675</v>
      </c>
      <c r="U8042">
        <v>-0.38075685926992925</v>
      </c>
    </row>
    <row r="8043" spans="16:21" x14ac:dyDescent="0.3">
      <c r="P8043">
        <f t="shared" si="128"/>
        <v>8039</v>
      </c>
      <c r="Q8043">
        <v>316.66666666666669</v>
      </c>
      <c r="R8043">
        <v>36.224886807862234</v>
      </c>
      <c r="S8043">
        <v>183.16666666666666</v>
      </c>
      <c r="T8043">
        <v>39.065989238102198</v>
      </c>
      <c r="U8043">
        <v>-0.30181809744301907</v>
      </c>
    </row>
    <row r="8044" spans="16:21" x14ac:dyDescent="0.3">
      <c r="P8044">
        <f t="shared" si="128"/>
        <v>8040</v>
      </c>
      <c r="Q8044">
        <v>326.16666666666669</v>
      </c>
      <c r="R8044">
        <v>49.733532374286959</v>
      </c>
      <c r="S8044">
        <v>203.58333333333334</v>
      </c>
      <c r="T8044">
        <v>48.012230133834073</v>
      </c>
      <c r="U8044">
        <v>-0.29262803206270588</v>
      </c>
    </row>
    <row r="8045" spans="16:21" x14ac:dyDescent="0.3">
      <c r="P8045">
        <f t="shared" si="128"/>
        <v>8041</v>
      </c>
      <c r="Q8045">
        <v>342.83333333333331</v>
      </c>
      <c r="R8045">
        <v>36.165863697272655</v>
      </c>
      <c r="S8045">
        <v>165.66666666666666</v>
      </c>
      <c r="T8045">
        <v>33.700103407808285</v>
      </c>
      <c r="U8045">
        <v>0.3135242026388213</v>
      </c>
    </row>
    <row r="8046" spans="16:21" x14ac:dyDescent="0.3">
      <c r="P8046">
        <f t="shared" si="128"/>
        <v>8042</v>
      </c>
      <c r="Q8046">
        <v>320.41666666666669</v>
      </c>
      <c r="R8046">
        <v>47.782572580641251</v>
      </c>
      <c r="S8046">
        <v>196.5</v>
      </c>
      <c r="T8046">
        <v>45.249811652043974</v>
      </c>
      <c r="U8046">
        <v>-8.1253207409409112E-2</v>
      </c>
    </row>
    <row r="8047" spans="16:21" x14ac:dyDescent="0.3">
      <c r="P8047">
        <f t="shared" si="128"/>
        <v>8043</v>
      </c>
      <c r="Q8047">
        <v>317.41666666666669</v>
      </c>
      <c r="R8047">
        <v>43.56073781271256</v>
      </c>
      <c r="S8047">
        <v>194.5</v>
      </c>
      <c r="T8047">
        <v>49.612131947373882</v>
      </c>
      <c r="U8047">
        <v>-7.2415448496708251E-2</v>
      </c>
    </row>
    <row r="8048" spans="16:21" x14ac:dyDescent="0.3">
      <c r="P8048">
        <f t="shared" si="128"/>
        <v>8044</v>
      </c>
      <c r="Q8048">
        <v>317.08333333333331</v>
      </c>
      <c r="R8048">
        <v>43.918226353765846</v>
      </c>
      <c r="S8048">
        <v>177</v>
      </c>
      <c r="T8048">
        <v>39.147738817784287</v>
      </c>
      <c r="U8048">
        <v>6.2710538335521496E-2</v>
      </c>
    </row>
    <row r="8049" spans="16:21" x14ac:dyDescent="0.3">
      <c r="P8049">
        <f t="shared" si="128"/>
        <v>8045</v>
      </c>
      <c r="Q8049">
        <v>346</v>
      </c>
      <c r="R8049">
        <v>38.461314684663698</v>
      </c>
      <c r="S8049">
        <v>191.41666666666666</v>
      </c>
      <c r="T8049">
        <v>41.004341972601665</v>
      </c>
      <c r="U8049">
        <v>-0.1452049796515513</v>
      </c>
    </row>
    <row r="8050" spans="16:21" x14ac:dyDescent="0.3">
      <c r="P8050">
        <f t="shared" si="128"/>
        <v>8046</v>
      </c>
      <c r="Q8050">
        <v>324.58333333333331</v>
      </c>
      <c r="R8050">
        <v>48.709637525635465</v>
      </c>
      <c r="S8050">
        <v>176.5</v>
      </c>
      <c r="T8050">
        <v>57.615496652770901</v>
      </c>
      <c r="U8050">
        <v>6.8138979273187697E-2</v>
      </c>
    </row>
    <row r="8051" spans="16:21" x14ac:dyDescent="0.3">
      <c r="P8051">
        <f t="shared" si="128"/>
        <v>8047</v>
      </c>
      <c r="Q8051">
        <v>327.08333333333331</v>
      </c>
      <c r="R8051">
        <v>47.471442771290256</v>
      </c>
      <c r="S8051">
        <v>189.16666666666666</v>
      </c>
      <c r="T8051">
        <v>36.732035394767145</v>
      </c>
      <c r="U8051">
        <v>7.6734121237514871E-2</v>
      </c>
    </row>
    <row r="8052" spans="16:21" x14ac:dyDescent="0.3">
      <c r="P8052">
        <f t="shared" si="128"/>
        <v>8048</v>
      </c>
      <c r="Q8052">
        <v>303.33333333333331</v>
      </c>
      <c r="R8052">
        <v>47.173438854225374</v>
      </c>
      <c r="S8052">
        <v>178.58333333333334</v>
      </c>
      <c r="T8052">
        <v>50.9713972079767</v>
      </c>
      <c r="U8052">
        <v>-0.17181197088420852</v>
      </c>
    </row>
    <row r="8053" spans="16:21" x14ac:dyDescent="0.3">
      <c r="P8053">
        <f t="shared" si="128"/>
        <v>8049</v>
      </c>
      <c r="Q8053">
        <v>326.58333333333331</v>
      </c>
      <c r="R8053">
        <v>37.838072056722233</v>
      </c>
      <c r="S8053">
        <v>192.58333333333334</v>
      </c>
      <c r="T8053">
        <v>46.048311257818902</v>
      </c>
      <c r="U8053">
        <v>0.5404791519561567</v>
      </c>
    </row>
    <row r="8054" spans="16:21" x14ac:dyDescent="0.3">
      <c r="P8054">
        <f t="shared" si="128"/>
        <v>8050</v>
      </c>
      <c r="Q8054">
        <v>334.66666666666669</v>
      </c>
      <c r="R8054">
        <v>41.953076240731299</v>
      </c>
      <c r="S8054">
        <v>165.66666666666666</v>
      </c>
      <c r="T8054">
        <v>48.266934538014439</v>
      </c>
      <c r="U8054">
        <v>5.6327716590027388E-2</v>
      </c>
    </row>
    <row r="8055" spans="16:21" x14ac:dyDescent="0.3">
      <c r="P8055">
        <f t="shared" si="128"/>
        <v>8051</v>
      </c>
      <c r="Q8055">
        <v>299.33333333333331</v>
      </c>
      <c r="R8055">
        <v>53.090545868413031</v>
      </c>
      <c r="S8055">
        <v>193.5</v>
      </c>
      <c r="T8055">
        <v>50.760578834725315</v>
      </c>
      <c r="U8055">
        <v>-0.13382145847359289</v>
      </c>
    </row>
    <row r="8056" spans="16:21" x14ac:dyDescent="0.3">
      <c r="P8056">
        <f t="shared" si="128"/>
        <v>8052</v>
      </c>
      <c r="Q8056">
        <v>315.83333333333331</v>
      </c>
      <c r="R8056">
        <v>43.217911550512085</v>
      </c>
      <c r="S8056">
        <v>190.33333333333334</v>
      </c>
      <c r="T8056">
        <v>49.798381378100935</v>
      </c>
      <c r="U8056">
        <v>1.4474386714089215E-2</v>
      </c>
    </row>
    <row r="8057" spans="16:21" x14ac:dyDescent="0.3">
      <c r="P8057">
        <f t="shared" si="128"/>
        <v>8053</v>
      </c>
      <c r="Q8057">
        <v>331.41666666666669</v>
      </c>
      <c r="R8057">
        <v>55.386999349754483</v>
      </c>
      <c r="S8057">
        <v>169.33333333333334</v>
      </c>
      <c r="T8057">
        <v>46.825271602053334</v>
      </c>
      <c r="U8057">
        <v>-5.298771710461303E-2</v>
      </c>
    </row>
    <row r="8058" spans="16:21" x14ac:dyDescent="0.3">
      <c r="P8058">
        <f t="shared" si="128"/>
        <v>8054</v>
      </c>
      <c r="Q8058">
        <v>328.16666666666669</v>
      </c>
      <c r="R8058">
        <v>47.157055450779431</v>
      </c>
      <c r="S8058">
        <v>187.41666666666666</v>
      </c>
      <c r="T8058">
        <v>48.524517389447468</v>
      </c>
      <c r="U8058">
        <v>-0.33895478862330547</v>
      </c>
    </row>
    <row r="8059" spans="16:21" x14ac:dyDescent="0.3">
      <c r="P8059">
        <f t="shared" si="128"/>
        <v>8055</v>
      </c>
      <c r="Q8059">
        <v>304.83333333333331</v>
      </c>
      <c r="R8059">
        <v>46.459822981961075</v>
      </c>
      <c r="S8059">
        <v>194.41666666666666</v>
      </c>
      <c r="T8059">
        <v>29.791573956202459</v>
      </c>
      <c r="U8059">
        <v>-0.4535346585561395</v>
      </c>
    </row>
    <row r="8060" spans="16:21" x14ac:dyDescent="0.3">
      <c r="P8060">
        <f t="shared" si="128"/>
        <v>8056</v>
      </c>
      <c r="Q8060">
        <v>347.25</v>
      </c>
      <c r="R8060">
        <v>32.406859543228585</v>
      </c>
      <c r="S8060">
        <v>188.41666666666666</v>
      </c>
      <c r="T8060">
        <v>45.792929849949829</v>
      </c>
      <c r="U8060">
        <v>3.9680703112288863E-2</v>
      </c>
    </row>
    <row r="8061" spans="16:21" x14ac:dyDescent="0.3">
      <c r="P8061">
        <f t="shared" si="128"/>
        <v>8057</v>
      </c>
      <c r="Q8061">
        <v>320.33333333333331</v>
      </c>
      <c r="R8061">
        <v>38.826732434176826</v>
      </c>
      <c r="S8061">
        <v>198.66666666666666</v>
      </c>
      <c r="T8061">
        <v>49.913258091746876</v>
      </c>
      <c r="U8061">
        <v>-0.37812162416139261</v>
      </c>
    </row>
    <row r="8062" spans="16:21" x14ac:dyDescent="0.3">
      <c r="P8062">
        <f t="shared" si="128"/>
        <v>8058</v>
      </c>
      <c r="Q8062">
        <v>308</v>
      </c>
      <c r="R8062">
        <v>41.080851544683973</v>
      </c>
      <c r="S8062">
        <v>207.66666666666666</v>
      </c>
      <c r="T8062">
        <v>33.010558457817275</v>
      </c>
      <c r="U8062">
        <v>0.46624280220107728</v>
      </c>
    </row>
    <row r="8063" spans="16:21" x14ac:dyDescent="0.3">
      <c r="P8063">
        <f t="shared" si="128"/>
        <v>8059</v>
      </c>
      <c r="Q8063">
        <v>306.66666666666669</v>
      </c>
      <c r="R8063">
        <v>42.104487632411413</v>
      </c>
      <c r="S8063">
        <v>160.16666666666666</v>
      </c>
      <c r="T8063">
        <v>41.393528992153399</v>
      </c>
      <c r="U8063">
        <v>-0.38814789347435885</v>
      </c>
    </row>
    <row r="8064" spans="16:21" x14ac:dyDescent="0.3">
      <c r="P8064">
        <f t="shared" si="128"/>
        <v>8060</v>
      </c>
      <c r="Q8064">
        <v>315.75</v>
      </c>
      <c r="R8064">
        <v>41.791963124722699</v>
      </c>
      <c r="S8064">
        <v>193.83333333333334</v>
      </c>
      <c r="T8064">
        <v>40.2420705533928</v>
      </c>
      <c r="U8064">
        <v>-0.45170889441255152</v>
      </c>
    </row>
    <row r="8065" spans="16:21" x14ac:dyDescent="0.3">
      <c r="P8065">
        <f t="shared" si="128"/>
        <v>8061</v>
      </c>
      <c r="Q8065">
        <v>332.25</v>
      </c>
      <c r="R8065">
        <v>43.768242949758573</v>
      </c>
      <c r="S8065">
        <v>166.83333333333334</v>
      </c>
      <c r="T8065">
        <v>46.896081118174742</v>
      </c>
      <c r="U8065">
        <v>-0.21695754726014485</v>
      </c>
    </row>
    <row r="8066" spans="16:21" x14ac:dyDescent="0.3">
      <c r="P8066">
        <f t="shared" si="128"/>
        <v>8062</v>
      </c>
      <c r="Q8066">
        <v>339.66666666666669</v>
      </c>
      <c r="R8066">
        <v>50.853324434697612</v>
      </c>
      <c r="S8066">
        <v>192.75</v>
      </c>
      <c r="T8066">
        <v>44.867734914564565</v>
      </c>
      <c r="U8066">
        <v>-0.3281084564084682</v>
      </c>
    </row>
    <row r="8067" spans="16:21" x14ac:dyDescent="0.3">
      <c r="P8067">
        <f t="shared" si="128"/>
        <v>8063</v>
      </c>
      <c r="Q8067">
        <v>300.91666666666669</v>
      </c>
      <c r="R8067">
        <v>41.990168401951543</v>
      </c>
      <c r="S8067">
        <v>175.83333333333334</v>
      </c>
      <c r="T8067">
        <v>49.521039299810091</v>
      </c>
      <c r="U8067">
        <v>-6.5061117778294611E-2</v>
      </c>
    </row>
    <row r="8068" spans="16:21" x14ac:dyDescent="0.3">
      <c r="P8068">
        <f t="shared" si="128"/>
        <v>8064</v>
      </c>
      <c r="Q8068">
        <v>350.16666666666669</v>
      </c>
      <c r="R8068">
        <v>42.344546355588854</v>
      </c>
      <c r="S8068">
        <v>172.66666666666666</v>
      </c>
      <c r="T8068">
        <v>32.390608440588402</v>
      </c>
      <c r="U8068">
        <v>-6.68998802387267E-2</v>
      </c>
    </row>
    <row r="8069" spans="16:21" x14ac:dyDescent="0.3">
      <c r="P8069">
        <f t="shared" si="128"/>
        <v>8065</v>
      </c>
      <c r="Q8069">
        <v>318.91666666666669</v>
      </c>
      <c r="R8069">
        <v>54.219182002034152</v>
      </c>
      <c r="S8069">
        <v>178.08333333333334</v>
      </c>
      <c r="T8069">
        <v>45.91782845145196</v>
      </c>
      <c r="U8069">
        <v>-0.56222062256780625</v>
      </c>
    </row>
    <row r="8070" spans="16:21" x14ac:dyDescent="0.3">
      <c r="P8070">
        <f t="shared" ref="P8070:P8133" si="129">P8069+1</f>
        <v>8066</v>
      </c>
      <c r="Q8070">
        <v>292.16666666666669</v>
      </c>
      <c r="R8070">
        <v>30.962832068416581</v>
      </c>
      <c r="S8070">
        <v>182.83333333333334</v>
      </c>
      <c r="T8070">
        <v>47.665183278465413</v>
      </c>
      <c r="U8070">
        <v>0.49040080909651329</v>
      </c>
    </row>
    <row r="8071" spans="16:21" x14ac:dyDescent="0.3">
      <c r="P8071">
        <f t="shared" si="129"/>
        <v>8067</v>
      </c>
      <c r="Q8071">
        <v>291.08333333333331</v>
      </c>
      <c r="R8071">
        <v>54.401634890762935</v>
      </c>
      <c r="S8071">
        <v>191.58333333333334</v>
      </c>
      <c r="T8071">
        <v>41.103988599500667</v>
      </c>
      <c r="U8071">
        <v>-8.8041269734364963E-2</v>
      </c>
    </row>
    <row r="8072" spans="16:21" x14ac:dyDescent="0.3">
      <c r="P8072">
        <f t="shared" si="129"/>
        <v>8068</v>
      </c>
      <c r="Q8072">
        <v>322.25</v>
      </c>
      <c r="R8072">
        <v>59.173281747147271</v>
      </c>
      <c r="S8072">
        <v>200.5</v>
      </c>
      <c r="T8072">
        <v>51.755544279201274</v>
      </c>
      <c r="U8072">
        <v>-0.35019888969996504</v>
      </c>
    </row>
    <row r="8073" spans="16:21" x14ac:dyDescent="0.3">
      <c r="P8073">
        <f t="shared" si="129"/>
        <v>8069</v>
      </c>
      <c r="Q8073">
        <v>350</v>
      </c>
      <c r="R8073">
        <v>45.646865868713959</v>
      </c>
      <c r="S8073">
        <v>184.08333333333334</v>
      </c>
      <c r="T8073">
        <v>38.911223744998502</v>
      </c>
      <c r="U8073">
        <v>-0.69910171314409464</v>
      </c>
    </row>
    <row r="8074" spans="16:21" x14ac:dyDescent="0.3">
      <c r="P8074">
        <f t="shared" si="129"/>
        <v>8070</v>
      </c>
      <c r="Q8074">
        <v>329.33333333333331</v>
      </c>
      <c r="R8074">
        <v>48.257516293194016</v>
      </c>
      <c r="S8074">
        <v>186.91666666666666</v>
      </c>
      <c r="T8074">
        <v>49.635871070927109</v>
      </c>
      <c r="U8074">
        <v>-0.19111891690192701</v>
      </c>
    </row>
    <row r="8075" spans="16:21" x14ac:dyDescent="0.3">
      <c r="P8075">
        <f t="shared" si="129"/>
        <v>8071</v>
      </c>
      <c r="Q8075">
        <v>343.66666666666669</v>
      </c>
      <c r="R8075">
        <v>56.735964757547784</v>
      </c>
      <c r="S8075">
        <v>186</v>
      </c>
      <c r="T8075">
        <v>43.182488033082031</v>
      </c>
      <c r="U8075">
        <v>-0.35870128125111561</v>
      </c>
    </row>
    <row r="8076" spans="16:21" x14ac:dyDescent="0.3">
      <c r="P8076">
        <f t="shared" si="129"/>
        <v>8072</v>
      </c>
      <c r="Q8076">
        <v>354.66666666666669</v>
      </c>
      <c r="R8076">
        <v>43.445542366451804</v>
      </c>
      <c r="S8076">
        <v>205.25</v>
      </c>
      <c r="T8076">
        <v>41.440263688174745</v>
      </c>
      <c r="U8076">
        <v>0.39839748174496575</v>
      </c>
    </row>
    <row r="8077" spans="16:21" x14ac:dyDescent="0.3">
      <c r="P8077">
        <f t="shared" si="129"/>
        <v>8073</v>
      </c>
      <c r="Q8077">
        <v>329</v>
      </c>
      <c r="R8077">
        <v>34.606883182921337</v>
      </c>
      <c r="S8077">
        <v>191.83333333333334</v>
      </c>
      <c r="T8077">
        <v>59.668528835000913</v>
      </c>
      <c r="U8077">
        <v>0.18208745578643609</v>
      </c>
    </row>
    <row r="8078" spans="16:21" x14ac:dyDescent="0.3">
      <c r="P8078">
        <f t="shared" si="129"/>
        <v>8074</v>
      </c>
      <c r="Q8078">
        <v>337.75</v>
      </c>
      <c r="R8078">
        <v>42.893366725997495</v>
      </c>
      <c r="S8078">
        <v>192</v>
      </c>
      <c r="T8078">
        <v>50.770428042674247</v>
      </c>
      <c r="U8078">
        <v>-0.32974518918175788</v>
      </c>
    </row>
    <row r="8079" spans="16:21" x14ac:dyDescent="0.3">
      <c r="P8079">
        <f t="shared" si="129"/>
        <v>8075</v>
      </c>
      <c r="Q8079">
        <v>314.16666666666669</v>
      </c>
      <c r="R8079">
        <v>48.699138191615546</v>
      </c>
      <c r="S8079">
        <v>189.16666666666666</v>
      </c>
      <c r="T8079">
        <v>42.680277185206542</v>
      </c>
      <c r="U8079">
        <v>0.31358679948760348</v>
      </c>
    </row>
    <row r="8080" spans="16:21" x14ac:dyDescent="0.3">
      <c r="P8080">
        <f t="shared" si="129"/>
        <v>8076</v>
      </c>
      <c r="Q8080">
        <v>350.16666666666669</v>
      </c>
      <c r="R8080">
        <v>31.379881607440293</v>
      </c>
      <c r="S8080">
        <v>198.41666666666666</v>
      </c>
      <c r="T8080">
        <v>36.825036773007234</v>
      </c>
      <c r="U8080">
        <v>0.64865275019109891</v>
      </c>
    </row>
    <row r="8081" spans="16:21" x14ac:dyDescent="0.3">
      <c r="P8081">
        <f t="shared" si="129"/>
        <v>8077</v>
      </c>
      <c r="Q8081">
        <v>331.16666666666669</v>
      </c>
      <c r="R8081">
        <v>54.080467543254251</v>
      </c>
      <c r="S8081">
        <v>164.5</v>
      </c>
      <c r="T8081">
        <v>41.452053354118988</v>
      </c>
      <c r="U8081">
        <v>0.28764099914876401</v>
      </c>
    </row>
    <row r="8082" spans="16:21" x14ac:dyDescent="0.3">
      <c r="P8082">
        <f t="shared" si="129"/>
        <v>8078</v>
      </c>
      <c r="Q8082">
        <v>324.91666666666669</v>
      </c>
      <c r="R8082">
        <v>48.990645365552595</v>
      </c>
      <c r="S8082">
        <v>193.08333333333334</v>
      </c>
      <c r="T8082">
        <v>43.147649958829724</v>
      </c>
      <c r="U8082">
        <v>0.18428767021691927</v>
      </c>
    </row>
    <row r="8083" spans="16:21" x14ac:dyDescent="0.3">
      <c r="P8083">
        <f t="shared" si="129"/>
        <v>8079</v>
      </c>
      <c r="Q8083">
        <v>313.08333333333331</v>
      </c>
      <c r="R8083">
        <v>58.057116599765742</v>
      </c>
      <c r="S8083">
        <v>184.75</v>
      </c>
      <c r="T8083">
        <v>30.340866530443421</v>
      </c>
      <c r="U8083">
        <v>-0.2547798084884017</v>
      </c>
    </row>
    <row r="8084" spans="16:21" x14ac:dyDescent="0.3">
      <c r="P8084">
        <f t="shared" si="129"/>
        <v>8080</v>
      </c>
      <c r="Q8084">
        <v>312.33333333333331</v>
      </c>
      <c r="R8084">
        <v>41.652967444945673</v>
      </c>
      <c r="S8084">
        <v>186.83333333333334</v>
      </c>
      <c r="T8084">
        <v>42.498841338929665</v>
      </c>
      <c r="U8084">
        <v>-8.1774569151834564E-2</v>
      </c>
    </row>
    <row r="8085" spans="16:21" x14ac:dyDescent="0.3">
      <c r="P8085">
        <f t="shared" si="129"/>
        <v>8081</v>
      </c>
      <c r="Q8085">
        <v>309</v>
      </c>
      <c r="R8085">
        <v>56.444663166680336</v>
      </c>
      <c r="S8085">
        <v>180.75</v>
      </c>
      <c r="T8085">
        <v>47.130621198382848</v>
      </c>
      <c r="U8085">
        <v>-0.13901517456970611</v>
      </c>
    </row>
    <row r="8086" spans="16:21" x14ac:dyDescent="0.3">
      <c r="P8086">
        <f t="shared" si="129"/>
        <v>8082</v>
      </c>
      <c r="Q8086">
        <v>336.75</v>
      </c>
      <c r="R8086">
        <v>43.062586587853311</v>
      </c>
      <c r="S8086">
        <v>174.33333333333334</v>
      </c>
      <c r="T8086">
        <v>47.833676484884663</v>
      </c>
      <c r="U8086">
        <v>6.4038456079103967E-2</v>
      </c>
    </row>
    <row r="8087" spans="16:21" x14ac:dyDescent="0.3">
      <c r="P8087">
        <f t="shared" si="129"/>
        <v>8083</v>
      </c>
      <c r="Q8087">
        <v>322.75</v>
      </c>
      <c r="R8087">
        <v>46.999274655911641</v>
      </c>
      <c r="S8087">
        <v>174</v>
      </c>
      <c r="T8087">
        <v>51.02405849650286</v>
      </c>
      <c r="U8087">
        <v>-0.4392883097831029</v>
      </c>
    </row>
    <row r="8088" spans="16:21" x14ac:dyDescent="0.3">
      <c r="P8088">
        <f t="shared" si="129"/>
        <v>8084</v>
      </c>
      <c r="Q8088">
        <v>299.58333333333331</v>
      </c>
      <c r="R8088">
        <v>45.773073333830766</v>
      </c>
      <c r="S8088">
        <v>193.91666666666666</v>
      </c>
      <c r="T8088">
        <v>47.423542932202203</v>
      </c>
      <c r="U8088">
        <v>0.1953512082204483</v>
      </c>
    </row>
    <row r="8089" spans="16:21" x14ac:dyDescent="0.3">
      <c r="P8089">
        <f t="shared" si="129"/>
        <v>8085</v>
      </c>
      <c r="Q8089">
        <v>305.66666666666669</v>
      </c>
      <c r="R8089">
        <v>50.985440583711338</v>
      </c>
      <c r="S8089">
        <v>157.5</v>
      </c>
      <c r="T8089">
        <v>39.262519717224649</v>
      </c>
      <c r="U8089">
        <v>0.27052697161600392</v>
      </c>
    </row>
    <row r="8090" spans="16:21" x14ac:dyDescent="0.3">
      <c r="P8090">
        <f t="shared" si="129"/>
        <v>8086</v>
      </c>
      <c r="Q8090">
        <v>311.5</v>
      </c>
      <c r="R8090">
        <v>45.253829571751062</v>
      </c>
      <c r="S8090">
        <v>192.16666666666666</v>
      </c>
      <c r="T8090">
        <v>35.285416336790014</v>
      </c>
      <c r="U8090">
        <v>-7.4979494261162918E-2</v>
      </c>
    </row>
    <row r="8091" spans="16:21" x14ac:dyDescent="0.3">
      <c r="P8091">
        <f t="shared" si="129"/>
        <v>8087</v>
      </c>
      <c r="Q8091">
        <v>319.75</v>
      </c>
      <c r="R8091">
        <v>39.483310628439177</v>
      </c>
      <c r="S8091">
        <v>181.66666666666666</v>
      </c>
      <c r="T8091">
        <v>51.741197465380687</v>
      </c>
      <c r="U8091">
        <v>0.31585901283540918</v>
      </c>
    </row>
    <row r="8092" spans="16:21" x14ac:dyDescent="0.3">
      <c r="P8092">
        <f t="shared" si="129"/>
        <v>8088</v>
      </c>
      <c r="Q8092">
        <v>343.83333333333331</v>
      </c>
      <c r="R8092">
        <v>50.376461554856014</v>
      </c>
      <c r="S8092">
        <v>176.5</v>
      </c>
      <c r="T8092">
        <v>46.794521823898066</v>
      </c>
      <c r="U8092">
        <v>-0.17496590239442902</v>
      </c>
    </row>
    <row r="8093" spans="16:21" x14ac:dyDescent="0.3">
      <c r="P8093">
        <f t="shared" si="129"/>
        <v>8089</v>
      </c>
      <c r="Q8093">
        <v>317.91666666666669</v>
      </c>
      <c r="R8093">
        <v>36.994983279882625</v>
      </c>
      <c r="S8093">
        <v>190.08333333333334</v>
      </c>
      <c r="T8093">
        <v>49.358536764324299</v>
      </c>
      <c r="U8093">
        <v>-0.37353588125623399</v>
      </c>
    </row>
    <row r="8094" spans="16:21" x14ac:dyDescent="0.3">
      <c r="P8094">
        <f t="shared" si="129"/>
        <v>8090</v>
      </c>
      <c r="Q8094">
        <v>309.75</v>
      </c>
      <c r="R8094">
        <v>55.048945163702854</v>
      </c>
      <c r="S8094">
        <v>176.25</v>
      </c>
      <c r="T8094">
        <v>47.246211969368986</v>
      </c>
      <c r="U8094">
        <v>-0.26016802811475215</v>
      </c>
    </row>
    <row r="8095" spans="16:21" x14ac:dyDescent="0.3">
      <c r="P8095">
        <f t="shared" si="129"/>
        <v>8091</v>
      </c>
      <c r="Q8095">
        <v>316.16666666666669</v>
      </c>
      <c r="R8095">
        <v>37.059738833729654</v>
      </c>
      <c r="S8095">
        <v>189.91666666666666</v>
      </c>
      <c r="T8095">
        <v>48.689103379285903</v>
      </c>
      <c r="U8095">
        <v>-0.22988349380575385</v>
      </c>
    </row>
    <row r="8096" spans="16:21" x14ac:dyDescent="0.3">
      <c r="P8096">
        <f t="shared" si="129"/>
        <v>8092</v>
      </c>
      <c r="Q8096">
        <v>318</v>
      </c>
      <c r="R8096">
        <v>53.650383375737739</v>
      </c>
      <c r="S8096">
        <v>183.75</v>
      </c>
      <c r="T8096">
        <v>44.200215959982494</v>
      </c>
      <c r="U8096">
        <v>0.56814383373560062</v>
      </c>
    </row>
    <row r="8097" spans="16:21" x14ac:dyDescent="0.3">
      <c r="P8097">
        <f t="shared" si="129"/>
        <v>8093</v>
      </c>
      <c r="Q8097">
        <v>322.41666666666669</v>
      </c>
      <c r="R8097">
        <v>44.947359783586386</v>
      </c>
      <c r="S8097">
        <v>186.66666666666666</v>
      </c>
      <c r="T8097">
        <v>43.670945892567026</v>
      </c>
      <c r="U8097">
        <v>-0.18740112194545439</v>
      </c>
    </row>
    <row r="8098" spans="16:21" x14ac:dyDescent="0.3">
      <c r="P8098">
        <f t="shared" si="129"/>
        <v>8094</v>
      </c>
      <c r="Q8098">
        <v>303.66666666666669</v>
      </c>
      <c r="R8098">
        <v>44.622320817630296</v>
      </c>
      <c r="S8098">
        <v>197.25</v>
      </c>
      <c r="T8098">
        <v>40.045712515937218</v>
      </c>
      <c r="U8098">
        <v>-3.0321130877615905E-2</v>
      </c>
    </row>
    <row r="8099" spans="16:21" x14ac:dyDescent="0.3">
      <c r="P8099">
        <f t="shared" si="129"/>
        <v>8095</v>
      </c>
      <c r="Q8099">
        <v>333.33333333333331</v>
      </c>
      <c r="R8099">
        <v>46.364824702536907</v>
      </c>
      <c r="S8099">
        <v>171.33333333333334</v>
      </c>
      <c r="T8099">
        <v>37.710218854583808</v>
      </c>
      <c r="U8099">
        <v>0.33763668799588625</v>
      </c>
    </row>
    <row r="8100" spans="16:21" x14ac:dyDescent="0.3">
      <c r="P8100">
        <f t="shared" si="129"/>
        <v>8096</v>
      </c>
      <c r="Q8100">
        <v>304.5</v>
      </c>
      <c r="R8100">
        <v>53.075418038862395</v>
      </c>
      <c r="S8100">
        <v>189.5</v>
      </c>
      <c r="T8100">
        <v>56.469621760891776</v>
      </c>
      <c r="U8100">
        <v>-0.36474059110633772</v>
      </c>
    </row>
    <row r="8101" spans="16:21" x14ac:dyDescent="0.3">
      <c r="P8101">
        <f t="shared" si="129"/>
        <v>8097</v>
      </c>
      <c r="Q8101">
        <v>331.66666666666669</v>
      </c>
      <c r="R8101">
        <v>39.78426672427036</v>
      </c>
      <c r="S8101">
        <v>191.33333333333334</v>
      </c>
      <c r="T8101">
        <v>57.596296177213823</v>
      </c>
      <c r="U8101">
        <v>-0.29432507177386791</v>
      </c>
    </row>
    <row r="8102" spans="16:21" x14ac:dyDescent="0.3">
      <c r="P8102">
        <f t="shared" si="129"/>
        <v>8098</v>
      </c>
      <c r="Q8102">
        <v>306.66666666666669</v>
      </c>
      <c r="R8102">
        <v>46.109224739314513</v>
      </c>
      <c r="S8102">
        <v>171.75</v>
      </c>
      <c r="T8102">
        <v>44.944662945367909</v>
      </c>
      <c r="U8102">
        <v>-0.22245131495219678</v>
      </c>
    </row>
    <row r="8103" spans="16:21" x14ac:dyDescent="0.3">
      <c r="P8103">
        <f t="shared" si="129"/>
        <v>8099</v>
      </c>
      <c r="Q8103">
        <v>300.33333333333331</v>
      </c>
      <c r="R8103">
        <v>34.631392310060832</v>
      </c>
      <c r="S8103">
        <v>202.91666666666666</v>
      </c>
      <c r="T8103">
        <v>32.351642738488408</v>
      </c>
      <c r="U8103">
        <v>-0.24177350541249726</v>
      </c>
    </row>
    <row r="8104" spans="16:21" x14ac:dyDescent="0.3">
      <c r="P8104">
        <f t="shared" si="129"/>
        <v>8100</v>
      </c>
      <c r="Q8104">
        <v>324.5</v>
      </c>
      <c r="R8104">
        <v>42.768935200467851</v>
      </c>
      <c r="S8104">
        <v>172.5</v>
      </c>
      <c r="T8104">
        <v>41.179209229018383</v>
      </c>
      <c r="U8104">
        <v>-5.1669582435338979E-2</v>
      </c>
    </row>
    <row r="8105" spans="16:21" x14ac:dyDescent="0.3">
      <c r="P8105">
        <f t="shared" si="129"/>
        <v>8101</v>
      </c>
      <c r="Q8105">
        <v>357</v>
      </c>
      <c r="R8105">
        <v>41.021058893296171</v>
      </c>
      <c r="S8105">
        <v>195.58333333333334</v>
      </c>
      <c r="T8105">
        <v>34.914072008896731</v>
      </c>
      <c r="U8105">
        <v>0.41740894269328871</v>
      </c>
    </row>
    <row r="8106" spans="16:21" x14ac:dyDescent="0.3">
      <c r="P8106">
        <f t="shared" si="129"/>
        <v>8102</v>
      </c>
      <c r="Q8106">
        <v>318.58333333333331</v>
      </c>
      <c r="R8106">
        <v>48.1578056230166</v>
      </c>
      <c r="S8106">
        <v>183.58333333333334</v>
      </c>
      <c r="T8106">
        <v>44.516510386256677</v>
      </c>
      <c r="U8106">
        <v>-0.19527965805786252</v>
      </c>
    </row>
    <row r="8107" spans="16:21" x14ac:dyDescent="0.3">
      <c r="P8107">
        <f t="shared" si="129"/>
        <v>8103</v>
      </c>
      <c r="Q8107">
        <v>340.25</v>
      </c>
      <c r="R8107">
        <v>47.619944255627715</v>
      </c>
      <c r="S8107">
        <v>171.5</v>
      </c>
      <c r="T8107">
        <v>46.502199361476933</v>
      </c>
      <c r="U8107">
        <v>0.69636157538792842</v>
      </c>
    </row>
    <row r="8108" spans="16:21" x14ac:dyDescent="0.3">
      <c r="P8108">
        <f t="shared" si="129"/>
        <v>8104</v>
      </c>
      <c r="Q8108">
        <v>320.16666666666669</v>
      </c>
      <c r="R8108">
        <v>52.611497763984097</v>
      </c>
      <c r="S8108">
        <v>176.91666666666666</v>
      </c>
      <c r="T8108">
        <v>37.220371580709163</v>
      </c>
      <c r="U8108">
        <v>0.23890750461979479</v>
      </c>
    </row>
    <row r="8109" spans="16:21" x14ac:dyDescent="0.3">
      <c r="P8109">
        <f t="shared" si="129"/>
        <v>8105</v>
      </c>
      <c r="Q8109">
        <v>309.5</v>
      </c>
      <c r="R8109">
        <v>60.537741796487438</v>
      </c>
      <c r="S8109">
        <v>214.58333333333334</v>
      </c>
      <c r="T8109">
        <v>38.665131892215506</v>
      </c>
      <c r="U8109">
        <v>-3.6372184374305276E-2</v>
      </c>
    </row>
    <row r="8110" spans="16:21" x14ac:dyDescent="0.3">
      <c r="P8110">
        <f t="shared" si="129"/>
        <v>8106</v>
      </c>
      <c r="Q8110">
        <v>326.58333333333331</v>
      </c>
      <c r="R8110">
        <v>35.489968706493471</v>
      </c>
      <c r="S8110">
        <v>195.25</v>
      </c>
      <c r="T8110">
        <v>46.606915210669605</v>
      </c>
      <c r="U8110">
        <v>-0.18855602380222147</v>
      </c>
    </row>
    <row r="8111" spans="16:21" x14ac:dyDescent="0.3">
      <c r="P8111">
        <f t="shared" si="129"/>
        <v>8107</v>
      </c>
      <c r="Q8111">
        <v>331.75</v>
      </c>
      <c r="R8111">
        <v>44.944662945367909</v>
      </c>
      <c r="S8111">
        <v>178.5</v>
      </c>
      <c r="T8111">
        <v>48.246526017188764</v>
      </c>
      <c r="U8111">
        <v>0.14885130840714225</v>
      </c>
    </row>
    <row r="8112" spans="16:21" x14ac:dyDescent="0.3">
      <c r="P8112">
        <f t="shared" si="129"/>
        <v>8108</v>
      </c>
      <c r="Q8112">
        <v>316.25</v>
      </c>
      <c r="R8112">
        <v>51.271337021770748</v>
      </c>
      <c r="S8112">
        <v>180.91666666666666</v>
      </c>
      <c r="T8112">
        <v>39.495588553046233</v>
      </c>
      <c r="U8112">
        <v>7.6869004534064575E-2</v>
      </c>
    </row>
    <row r="8113" spans="16:21" x14ac:dyDescent="0.3">
      <c r="P8113">
        <f t="shared" si="129"/>
        <v>8109</v>
      </c>
      <c r="Q8113">
        <v>329.41666666666669</v>
      </c>
      <c r="R8113">
        <v>44.473604701570146</v>
      </c>
      <c r="S8113">
        <v>169.5</v>
      </c>
      <c r="T8113">
        <v>37.799711398609666</v>
      </c>
      <c r="U8113">
        <v>-0.22536792586754201</v>
      </c>
    </row>
    <row r="8114" spans="16:21" x14ac:dyDescent="0.3">
      <c r="P8114">
        <f t="shared" si="129"/>
        <v>8110</v>
      </c>
      <c r="Q8114">
        <v>317.08333333333331</v>
      </c>
      <c r="R8114">
        <v>55.508325883818991</v>
      </c>
      <c r="S8114">
        <v>190.58333333333334</v>
      </c>
      <c r="T8114">
        <v>45.253745868729105</v>
      </c>
      <c r="U8114">
        <v>0.16468188038477863</v>
      </c>
    </row>
    <row r="8115" spans="16:21" x14ac:dyDescent="0.3">
      <c r="P8115">
        <f t="shared" si="129"/>
        <v>8111</v>
      </c>
      <c r="Q8115">
        <v>321.75</v>
      </c>
      <c r="R8115">
        <v>45.786311968058349</v>
      </c>
      <c r="S8115">
        <v>194.75</v>
      </c>
      <c r="T8115">
        <v>38.861350278323393</v>
      </c>
      <c r="U8115">
        <v>-0.38634569760960841</v>
      </c>
    </row>
    <row r="8116" spans="16:21" x14ac:dyDescent="0.3">
      <c r="P8116">
        <f t="shared" si="129"/>
        <v>8112</v>
      </c>
      <c r="Q8116">
        <v>315</v>
      </c>
      <c r="R8116">
        <v>48.928519290900269</v>
      </c>
      <c r="S8116">
        <v>165.08333333333334</v>
      </c>
      <c r="T8116">
        <v>45.508157776847284</v>
      </c>
      <c r="U8116">
        <v>-0.14399965326281267</v>
      </c>
    </row>
    <row r="8117" spans="16:21" x14ac:dyDescent="0.3">
      <c r="P8117">
        <f t="shared" si="129"/>
        <v>8113</v>
      </c>
      <c r="Q8117">
        <v>310.66666666666669</v>
      </c>
      <c r="R8117">
        <v>49.833054625753583</v>
      </c>
      <c r="S8117">
        <v>189.41666666666666</v>
      </c>
      <c r="T8117">
        <v>43.762703783292963</v>
      </c>
      <c r="U8117">
        <v>-0.19910413872795224</v>
      </c>
    </row>
    <row r="8118" spans="16:21" x14ac:dyDescent="0.3">
      <c r="P8118">
        <f t="shared" si="129"/>
        <v>8114</v>
      </c>
      <c r="Q8118">
        <v>327.41666666666669</v>
      </c>
      <c r="R8118">
        <v>37.86929274931525</v>
      </c>
      <c r="S8118">
        <v>200.91666666666666</v>
      </c>
      <c r="T8118">
        <v>39.766267873740205</v>
      </c>
      <c r="U8118">
        <v>0.34212942689494558</v>
      </c>
    </row>
    <row r="8119" spans="16:21" x14ac:dyDescent="0.3">
      <c r="P8119">
        <f t="shared" si="129"/>
        <v>8115</v>
      </c>
      <c r="Q8119">
        <v>311.58333333333331</v>
      </c>
      <c r="R8119">
        <v>56.477603498818041</v>
      </c>
      <c r="S8119">
        <v>179.08333333333334</v>
      </c>
      <c r="T8119">
        <v>38.96958798702893</v>
      </c>
      <c r="U8119">
        <v>4.3842079306160658E-2</v>
      </c>
    </row>
    <row r="8120" spans="16:21" x14ac:dyDescent="0.3">
      <c r="P8120">
        <f t="shared" si="129"/>
        <v>8116</v>
      </c>
      <c r="Q8120">
        <v>335.25</v>
      </c>
      <c r="R8120">
        <v>40.692025128898521</v>
      </c>
      <c r="S8120">
        <v>221.83333333333334</v>
      </c>
      <c r="T8120">
        <v>31.622297465075075</v>
      </c>
      <c r="U8120">
        <v>0.27203308010830957</v>
      </c>
    </row>
    <row r="8121" spans="16:21" x14ac:dyDescent="0.3">
      <c r="P8121">
        <f t="shared" si="129"/>
        <v>8117</v>
      </c>
      <c r="Q8121">
        <v>293.75</v>
      </c>
      <c r="R8121">
        <v>44.495403235513095</v>
      </c>
      <c r="S8121">
        <v>202.91666666666666</v>
      </c>
      <c r="T8121">
        <v>50.303548281378433</v>
      </c>
      <c r="U8121">
        <v>-0.20779988624532464</v>
      </c>
    </row>
    <row r="8122" spans="16:21" x14ac:dyDescent="0.3">
      <c r="P8122">
        <f t="shared" si="129"/>
        <v>8118</v>
      </c>
      <c r="Q8122">
        <v>298.33333333333331</v>
      </c>
      <c r="R8122">
        <v>38.362702846605799</v>
      </c>
      <c r="S8122">
        <v>169.25</v>
      </c>
      <c r="T8122">
        <v>54.709356022198222</v>
      </c>
      <c r="U8122">
        <v>7.1252878944338724E-2</v>
      </c>
    </row>
    <row r="8123" spans="16:21" x14ac:dyDescent="0.3">
      <c r="P8123">
        <f t="shared" si="129"/>
        <v>8119</v>
      </c>
      <c r="Q8123">
        <v>321.91666666666669</v>
      </c>
      <c r="R8123">
        <v>43.353637434336299</v>
      </c>
      <c r="S8123">
        <v>192.41666666666666</v>
      </c>
      <c r="T8123">
        <v>55.179802519224438</v>
      </c>
      <c r="U8123">
        <v>0.15084409734795146</v>
      </c>
    </row>
    <row r="8124" spans="16:21" x14ac:dyDescent="0.3">
      <c r="P8124">
        <f t="shared" si="129"/>
        <v>8120</v>
      </c>
      <c r="Q8124">
        <v>299.5</v>
      </c>
      <c r="R8124">
        <v>41.06867862052983</v>
      </c>
      <c r="S8124">
        <v>186.75</v>
      </c>
      <c r="T8124">
        <v>34.583561518049692</v>
      </c>
      <c r="U8124">
        <v>-0.30156856151234496</v>
      </c>
    </row>
    <row r="8125" spans="16:21" x14ac:dyDescent="0.3">
      <c r="P8125">
        <f t="shared" si="129"/>
        <v>8121</v>
      </c>
      <c r="Q8125">
        <v>328.58333333333331</v>
      </c>
      <c r="R8125">
        <v>51.487789078988733</v>
      </c>
      <c r="S8125">
        <v>185.41666666666666</v>
      </c>
      <c r="T8125">
        <v>45.901987149168455</v>
      </c>
      <c r="U8125">
        <v>-0.33564690397871638</v>
      </c>
    </row>
    <row r="8126" spans="16:21" x14ac:dyDescent="0.3">
      <c r="P8126">
        <f t="shared" si="129"/>
        <v>8122</v>
      </c>
      <c r="Q8126">
        <v>312.33333333333331</v>
      </c>
      <c r="R8126">
        <v>49.059024437792132</v>
      </c>
      <c r="S8126">
        <v>186.91666666666666</v>
      </c>
      <c r="T8126">
        <v>44.508341063697557</v>
      </c>
      <c r="U8126">
        <v>0.21068136585193722</v>
      </c>
    </row>
    <row r="8127" spans="16:21" x14ac:dyDescent="0.3">
      <c r="P8127">
        <f t="shared" si="129"/>
        <v>8123</v>
      </c>
      <c r="Q8127">
        <v>310.16666666666669</v>
      </c>
      <c r="R8127">
        <v>48.573904953423799</v>
      </c>
      <c r="S8127">
        <v>170</v>
      </c>
      <c r="T8127">
        <v>49.339270731980186</v>
      </c>
      <c r="U8127">
        <v>-0.20354584357188157</v>
      </c>
    </row>
    <row r="8128" spans="16:21" x14ac:dyDescent="0.3">
      <c r="P8128">
        <f t="shared" si="129"/>
        <v>8124</v>
      </c>
      <c r="Q8128">
        <v>309.75</v>
      </c>
      <c r="R8128">
        <v>45.437519538572765</v>
      </c>
      <c r="S8128">
        <v>197</v>
      </c>
      <c r="T8128">
        <v>47.943148150131471</v>
      </c>
      <c r="U8128">
        <v>-4.2566341347532377E-3</v>
      </c>
    </row>
    <row r="8129" spans="16:21" x14ac:dyDescent="0.3">
      <c r="P8129">
        <f t="shared" si="129"/>
        <v>8125</v>
      </c>
      <c r="Q8129">
        <v>285.83333333333331</v>
      </c>
      <c r="R8129">
        <v>42.346693191351086</v>
      </c>
      <c r="S8129">
        <v>198.58333333333334</v>
      </c>
      <c r="T8129">
        <v>46.667992405411191</v>
      </c>
      <c r="U8129">
        <v>1.7258098307900063E-2</v>
      </c>
    </row>
    <row r="8130" spans="16:21" x14ac:dyDescent="0.3">
      <c r="P8130">
        <f t="shared" si="129"/>
        <v>8126</v>
      </c>
      <c r="Q8130">
        <v>308.41666666666669</v>
      </c>
      <c r="R8130">
        <v>47.26993727198056</v>
      </c>
      <c r="S8130">
        <v>153.5</v>
      </c>
      <c r="T8130">
        <v>40.351861509386744</v>
      </c>
      <c r="U8130">
        <v>-0.18709134458744836</v>
      </c>
    </row>
    <row r="8131" spans="16:21" x14ac:dyDescent="0.3">
      <c r="P8131">
        <f t="shared" si="129"/>
        <v>8127</v>
      </c>
      <c r="Q8131">
        <v>301.5</v>
      </c>
      <c r="R8131">
        <v>42.061643075155992</v>
      </c>
      <c r="S8131">
        <v>164.58333333333334</v>
      </c>
      <c r="T8131">
        <v>44.730421483154032</v>
      </c>
      <c r="U8131">
        <v>-0.20837576092049623</v>
      </c>
    </row>
    <row r="8132" spans="16:21" x14ac:dyDescent="0.3">
      <c r="P8132">
        <f t="shared" si="129"/>
        <v>8128</v>
      </c>
      <c r="Q8132">
        <v>303</v>
      </c>
      <c r="R8132">
        <v>55.169161346139418</v>
      </c>
      <c r="S8132">
        <v>184.66666666666666</v>
      </c>
      <c r="T8132">
        <v>38.379287343171171</v>
      </c>
      <c r="U8132">
        <v>-0.14361842136591399</v>
      </c>
    </row>
    <row r="8133" spans="16:21" x14ac:dyDescent="0.3">
      <c r="P8133">
        <f t="shared" si="129"/>
        <v>8129</v>
      </c>
      <c r="Q8133">
        <v>327.83333333333331</v>
      </c>
      <c r="R8133">
        <v>52.043396809923529</v>
      </c>
      <c r="S8133">
        <v>192.25</v>
      </c>
      <c r="T8133">
        <v>39.483310628439177</v>
      </c>
      <c r="U8133">
        <v>0.50685073310659323</v>
      </c>
    </row>
    <row r="8134" spans="16:21" x14ac:dyDescent="0.3">
      <c r="P8134">
        <f t="shared" ref="P8134:P8197" si="130">P8133+1</f>
        <v>8130</v>
      </c>
      <c r="Q8134">
        <v>346.08333333333331</v>
      </c>
      <c r="R8134">
        <v>39.02553554075115</v>
      </c>
      <c r="S8134">
        <v>187.83333333333334</v>
      </c>
      <c r="T8134">
        <v>42.920292579985016</v>
      </c>
      <c r="U8134">
        <v>1.1243865651755874E-2</v>
      </c>
    </row>
    <row r="8135" spans="16:21" x14ac:dyDescent="0.3">
      <c r="P8135">
        <f t="shared" si="130"/>
        <v>8131</v>
      </c>
      <c r="Q8135">
        <v>340.33333333333331</v>
      </c>
      <c r="R8135">
        <v>53.578037110424901</v>
      </c>
      <c r="S8135">
        <v>199.5</v>
      </c>
      <c r="T8135">
        <v>41.11734869415055</v>
      </c>
      <c r="U8135">
        <v>-1.6341450362224945E-2</v>
      </c>
    </row>
    <row r="8136" spans="16:21" x14ac:dyDescent="0.3">
      <c r="P8136">
        <f t="shared" si="130"/>
        <v>8132</v>
      </c>
      <c r="Q8136">
        <v>339.33333333333331</v>
      </c>
      <c r="R8136">
        <v>58.333419913355719</v>
      </c>
      <c r="S8136">
        <v>184.58333333333334</v>
      </c>
      <c r="T8136">
        <v>37.57285851475369</v>
      </c>
      <c r="U8136">
        <v>-0.20379422260885152</v>
      </c>
    </row>
    <row r="8137" spans="16:21" x14ac:dyDescent="0.3">
      <c r="P8137">
        <f t="shared" si="130"/>
        <v>8133</v>
      </c>
      <c r="Q8137">
        <v>328.16666666666669</v>
      </c>
      <c r="R8137">
        <v>47.604112376469352</v>
      </c>
      <c r="S8137">
        <v>188.58333333333334</v>
      </c>
      <c r="T8137">
        <v>44.033991690992835</v>
      </c>
      <c r="U8137">
        <v>0.14141757599135282</v>
      </c>
    </row>
    <row r="8138" spans="16:21" x14ac:dyDescent="0.3">
      <c r="P8138">
        <f t="shared" si="130"/>
        <v>8134</v>
      </c>
      <c r="Q8138">
        <v>363.75</v>
      </c>
      <c r="R8138">
        <v>32.80278535845283</v>
      </c>
      <c r="S8138">
        <v>184.08333333333334</v>
      </c>
      <c r="T8138">
        <v>46.316025762410192</v>
      </c>
      <c r="U8138">
        <v>1.174288941941959E-2</v>
      </c>
    </row>
    <row r="8139" spans="16:21" x14ac:dyDescent="0.3">
      <c r="P8139">
        <f t="shared" si="130"/>
        <v>8135</v>
      </c>
      <c r="Q8139">
        <v>357.25</v>
      </c>
      <c r="R8139">
        <v>38.706647303202914</v>
      </c>
      <c r="S8139">
        <v>185.41666666666666</v>
      </c>
      <c r="T8139">
        <v>44.638870817694183</v>
      </c>
      <c r="U8139">
        <v>-0.21541846016483318</v>
      </c>
    </row>
    <row r="8140" spans="16:21" x14ac:dyDescent="0.3">
      <c r="P8140">
        <f t="shared" si="130"/>
        <v>8136</v>
      </c>
      <c r="Q8140">
        <v>332.41666666666669</v>
      </c>
      <c r="R8140">
        <v>27.586091137426923</v>
      </c>
      <c r="S8140">
        <v>194.41666666666666</v>
      </c>
      <c r="T8140">
        <v>51.443629048668129</v>
      </c>
      <c r="U8140">
        <v>0.23387697629534682</v>
      </c>
    </row>
    <row r="8141" spans="16:21" x14ac:dyDescent="0.3">
      <c r="P8141">
        <f t="shared" si="130"/>
        <v>8137</v>
      </c>
      <c r="Q8141">
        <v>314</v>
      </c>
      <c r="R8141">
        <v>51.318966899542744</v>
      </c>
      <c r="S8141">
        <v>198.33333333333334</v>
      </c>
      <c r="T8141">
        <v>28.413611761501478</v>
      </c>
      <c r="U8141">
        <v>-0.17656158416414913</v>
      </c>
    </row>
    <row r="8142" spans="16:21" x14ac:dyDescent="0.3">
      <c r="P8142">
        <f t="shared" si="130"/>
        <v>8138</v>
      </c>
      <c r="Q8142">
        <v>311.58333333333331</v>
      </c>
      <c r="R8142">
        <v>42.122026916034784</v>
      </c>
      <c r="S8142">
        <v>179.58333333333334</v>
      </c>
      <c r="T8142">
        <v>52.229316625354357</v>
      </c>
      <c r="U8142">
        <v>0.2085911539995691</v>
      </c>
    </row>
    <row r="8143" spans="16:21" x14ac:dyDescent="0.3">
      <c r="P8143">
        <f t="shared" si="130"/>
        <v>8139</v>
      </c>
      <c r="Q8143">
        <v>314.33333333333331</v>
      </c>
      <c r="R8143">
        <v>42.022360570044079</v>
      </c>
      <c r="S8143">
        <v>199.75</v>
      </c>
      <c r="T8143">
        <v>36.819276078015044</v>
      </c>
      <c r="U8143">
        <v>0.2109925056859763</v>
      </c>
    </row>
    <row r="8144" spans="16:21" x14ac:dyDescent="0.3">
      <c r="P8144">
        <f t="shared" si="130"/>
        <v>8140</v>
      </c>
      <c r="Q8144">
        <v>329.83333333333331</v>
      </c>
      <c r="R8144">
        <v>51.350548077686518</v>
      </c>
      <c r="S8144">
        <v>181.91666666666666</v>
      </c>
      <c r="T8144">
        <v>35.628023529323968</v>
      </c>
      <c r="U8144">
        <v>8.8489914850837945E-2</v>
      </c>
    </row>
    <row r="8145" spans="16:21" x14ac:dyDescent="0.3">
      <c r="P8145">
        <f t="shared" si="130"/>
        <v>8141</v>
      </c>
      <c r="Q8145">
        <v>316.66666666666669</v>
      </c>
      <c r="R8145">
        <v>36.89378694511479</v>
      </c>
      <c r="S8145">
        <v>171.33333333333334</v>
      </c>
      <c r="T8145">
        <v>39.49530083286858</v>
      </c>
      <c r="U8145">
        <v>0.36493458554262009</v>
      </c>
    </row>
    <row r="8146" spans="16:21" x14ac:dyDescent="0.3">
      <c r="P8146">
        <f t="shared" si="130"/>
        <v>8142</v>
      </c>
      <c r="Q8146">
        <v>315.41666666666669</v>
      </c>
      <c r="R8146">
        <v>46.996050768961375</v>
      </c>
      <c r="S8146">
        <v>191.58333333333334</v>
      </c>
      <c r="T8146">
        <v>44.225575351277421</v>
      </c>
      <c r="U8146">
        <v>-0.27039310030017266</v>
      </c>
    </row>
    <row r="8147" spans="16:21" x14ac:dyDescent="0.3">
      <c r="P8147">
        <f t="shared" si="130"/>
        <v>8143</v>
      </c>
      <c r="Q8147">
        <v>331.33333333333331</v>
      </c>
      <c r="R8147">
        <v>51.739440439279043</v>
      </c>
      <c r="S8147">
        <v>184.33333333333334</v>
      </c>
      <c r="T8147">
        <v>45.009763250641406</v>
      </c>
      <c r="U8147">
        <v>0.2089922521810316</v>
      </c>
    </row>
    <row r="8148" spans="16:21" x14ac:dyDescent="0.3">
      <c r="P8148">
        <f t="shared" si="130"/>
        <v>8144</v>
      </c>
      <c r="Q8148">
        <v>326.08333333333331</v>
      </c>
      <c r="R8148">
        <v>54.369875237426655</v>
      </c>
      <c r="S8148">
        <v>179.33333333333334</v>
      </c>
      <c r="T8148">
        <v>43.880692240610259</v>
      </c>
      <c r="U8148">
        <v>-0.23485032454300669</v>
      </c>
    </row>
    <row r="8149" spans="16:21" x14ac:dyDescent="0.3">
      <c r="P8149">
        <f t="shared" si="130"/>
        <v>8145</v>
      </c>
      <c r="Q8149">
        <v>330.66666666666669</v>
      </c>
      <c r="R8149">
        <v>36.267524499658649</v>
      </c>
      <c r="S8149">
        <v>170.25</v>
      </c>
      <c r="T8149">
        <v>35.128659628182902</v>
      </c>
      <c r="U8149">
        <v>0.19451525824727076</v>
      </c>
    </row>
    <row r="8150" spans="16:21" x14ac:dyDescent="0.3">
      <c r="P8150">
        <f t="shared" si="130"/>
        <v>8146</v>
      </c>
      <c r="Q8150">
        <v>353.5</v>
      </c>
      <c r="R8150">
        <v>39.398892462513807</v>
      </c>
      <c r="S8150">
        <v>181.58333333333334</v>
      </c>
      <c r="T8150">
        <v>45.923767531011933</v>
      </c>
      <c r="U8150">
        <v>3.1277004108901142E-2</v>
      </c>
    </row>
    <row r="8151" spans="16:21" x14ac:dyDescent="0.3">
      <c r="P8151">
        <f t="shared" si="130"/>
        <v>8147</v>
      </c>
      <c r="Q8151">
        <v>341.08333333333331</v>
      </c>
      <c r="R8151">
        <v>50.388415575828851</v>
      </c>
      <c r="S8151">
        <v>191.16666666666666</v>
      </c>
      <c r="T8151">
        <v>42.939351168687686</v>
      </c>
      <c r="U8151">
        <v>0.68797316733457381</v>
      </c>
    </row>
    <row r="8152" spans="16:21" x14ac:dyDescent="0.3">
      <c r="P8152">
        <f t="shared" si="130"/>
        <v>8148</v>
      </c>
      <c r="Q8152">
        <v>300.5</v>
      </c>
      <c r="R8152">
        <v>53.061713641244708</v>
      </c>
      <c r="S8152">
        <v>176.5</v>
      </c>
      <c r="T8152">
        <v>49.216589959816673</v>
      </c>
      <c r="U8152">
        <v>-0.67007389078125146</v>
      </c>
    </row>
    <row r="8153" spans="16:21" x14ac:dyDescent="0.3">
      <c r="P8153">
        <f t="shared" si="130"/>
        <v>8149</v>
      </c>
      <c r="Q8153">
        <v>301.25</v>
      </c>
      <c r="R8153">
        <v>41.978620099457125</v>
      </c>
      <c r="S8153">
        <v>204.25</v>
      </c>
      <c r="T8153">
        <v>25.782746168707476</v>
      </c>
      <c r="U8153">
        <v>-4.1052230023764284E-2</v>
      </c>
    </row>
    <row r="8154" spans="16:21" x14ac:dyDescent="0.3">
      <c r="P8154">
        <f t="shared" si="130"/>
        <v>8150</v>
      </c>
      <c r="Q8154">
        <v>340.5</v>
      </c>
      <c r="R8154">
        <v>41.766667875885737</v>
      </c>
      <c r="S8154">
        <v>176.91666666666666</v>
      </c>
      <c r="T8154">
        <v>40.755274802685676</v>
      </c>
      <c r="U8154">
        <v>-4.8039096177041239E-2</v>
      </c>
    </row>
    <row r="8155" spans="16:21" x14ac:dyDescent="0.3">
      <c r="P8155">
        <f t="shared" si="130"/>
        <v>8151</v>
      </c>
      <c r="Q8155">
        <v>298.5</v>
      </c>
      <c r="R8155">
        <v>42.500267378838068</v>
      </c>
      <c r="S8155">
        <v>179.16666666666666</v>
      </c>
      <c r="T8155">
        <v>46.206716027657798</v>
      </c>
      <c r="U8155">
        <v>-0.20729777374193087</v>
      </c>
    </row>
    <row r="8156" spans="16:21" x14ac:dyDescent="0.3">
      <c r="P8156">
        <f t="shared" si="130"/>
        <v>8152</v>
      </c>
      <c r="Q8156">
        <v>321.16666666666669</v>
      </c>
      <c r="R8156">
        <v>50.918532674233425</v>
      </c>
      <c r="S8156">
        <v>170.16666666666666</v>
      </c>
      <c r="T8156">
        <v>44.517276183386159</v>
      </c>
      <c r="U8156">
        <v>-0.27024355283661355</v>
      </c>
    </row>
    <row r="8157" spans="16:21" x14ac:dyDescent="0.3">
      <c r="P8157">
        <f t="shared" si="130"/>
        <v>8153</v>
      </c>
      <c r="Q8157">
        <v>315.66666666666669</v>
      </c>
      <c r="R8157">
        <v>48.087672457962128</v>
      </c>
      <c r="S8157">
        <v>185.91666666666666</v>
      </c>
      <c r="T8157">
        <v>54.841023684718728</v>
      </c>
      <c r="U8157">
        <v>0.15259658881994292</v>
      </c>
    </row>
    <row r="8158" spans="16:21" x14ac:dyDescent="0.3">
      <c r="P8158">
        <f t="shared" si="130"/>
        <v>8154</v>
      </c>
      <c r="Q8158">
        <v>314.66666666666669</v>
      </c>
      <c r="R8158">
        <v>50.880132456469546</v>
      </c>
      <c r="S8158">
        <v>163.66666666666666</v>
      </c>
      <c r="T8158">
        <v>28.407212059082791</v>
      </c>
      <c r="U8158">
        <v>0.17760038190768498</v>
      </c>
    </row>
    <row r="8159" spans="16:21" x14ac:dyDescent="0.3">
      <c r="P8159">
        <f t="shared" si="130"/>
        <v>8155</v>
      </c>
      <c r="Q8159">
        <v>298.25</v>
      </c>
      <c r="R8159">
        <v>43.969255787941812</v>
      </c>
      <c r="S8159">
        <v>186.33333333333334</v>
      </c>
      <c r="T8159">
        <v>44.79515666460005</v>
      </c>
      <c r="U8159">
        <v>-0.32359895257191185</v>
      </c>
    </row>
    <row r="8160" spans="16:21" x14ac:dyDescent="0.3">
      <c r="P8160">
        <f t="shared" si="130"/>
        <v>8156</v>
      </c>
      <c r="Q8160">
        <v>316.58333333333331</v>
      </c>
      <c r="R8160">
        <v>49.856992458126712</v>
      </c>
      <c r="S8160">
        <v>189.16666666666666</v>
      </c>
      <c r="T8160">
        <v>41.817424235562044</v>
      </c>
      <c r="U8160">
        <v>-0.20926172053979064</v>
      </c>
    </row>
    <row r="8161" spans="16:21" x14ac:dyDescent="0.3">
      <c r="P8161">
        <f t="shared" si="130"/>
        <v>8157</v>
      </c>
      <c r="Q8161">
        <v>329.83333333333331</v>
      </c>
      <c r="R8161">
        <v>43.383770181388364</v>
      </c>
      <c r="S8161">
        <v>188.66666666666666</v>
      </c>
      <c r="T8161">
        <v>46.016466091119526</v>
      </c>
      <c r="U8161">
        <v>-0.35153235916456049</v>
      </c>
    </row>
    <row r="8162" spans="16:21" x14ac:dyDescent="0.3">
      <c r="P8162">
        <f t="shared" si="130"/>
        <v>8158</v>
      </c>
      <c r="Q8162">
        <v>319.83333333333331</v>
      </c>
      <c r="R8162">
        <v>40.092695624318523</v>
      </c>
      <c r="S8162">
        <v>193.91666666666666</v>
      </c>
      <c r="T8162">
        <v>38.258589845545785</v>
      </c>
      <c r="U8162">
        <v>0.11004898040726623</v>
      </c>
    </row>
    <row r="8163" spans="16:21" x14ac:dyDescent="0.3">
      <c r="P8163">
        <f t="shared" si="130"/>
        <v>8159</v>
      </c>
      <c r="Q8163">
        <v>293.83333333333331</v>
      </c>
      <c r="R8163">
        <v>42.398184638095735</v>
      </c>
      <c r="S8163">
        <v>207.25</v>
      </c>
      <c r="T8163">
        <v>45.525467398129827</v>
      </c>
      <c r="U8163">
        <v>-0.57914479012860531</v>
      </c>
    </row>
    <row r="8164" spans="16:21" x14ac:dyDescent="0.3">
      <c r="P8164">
        <f t="shared" si="130"/>
        <v>8160</v>
      </c>
      <c r="Q8164">
        <v>322</v>
      </c>
      <c r="R8164">
        <v>48.051109153786356</v>
      </c>
      <c r="S8164">
        <v>184.41666666666666</v>
      </c>
      <c r="T8164">
        <v>34.294071402114611</v>
      </c>
      <c r="U8164">
        <v>0.44443096266139304</v>
      </c>
    </row>
    <row r="8165" spans="16:21" x14ac:dyDescent="0.3">
      <c r="P8165">
        <f t="shared" si="130"/>
        <v>8161</v>
      </c>
      <c r="Q8165">
        <v>302.25</v>
      </c>
      <c r="R8165">
        <v>34.295838602584794</v>
      </c>
      <c r="S8165">
        <v>166.5</v>
      </c>
      <c r="T8165">
        <v>43.835436059716052</v>
      </c>
      <c r="U8165">
        <v>-2.9660575186070296E-2</v>
      </c>
    </row>
    <row r="8166" spans="16:21" x14ac:dyDescent="0.3">
      <c r="P8166">
        <f t="shared" si="130"/>
        <v>8162</v>
      </c>
      <c r="Q8166">
        <v>309.5</v>
      </c>
      <c r="R8166">
        <v>51.250720615776352</v>
      </c>
      <c r="S8166">
        <v>201.16666666666666</v>
      </c>
      <c r="T8166">
        <v>35.893360574531542</v>
      </c>
      <c r="U8166">
        <v>0.29903386202980314</v>
      </c>
    </row>
    <row r="8167" spans="16:21" x14ac:dyDescent="0.3">
      <c r="P8167">
        <f t="shared" si="130"/>
        <v>8163</v>
      </c>
      <c r="Q8167">
        <v>314.91666666666669</v>
      </c>
      <c r="R8167">
        <v>43.124467497810379</v>
      </c>
      <c r="S8167">
        <v>193.58333333333334</v>
      </c>
      <c r="T8167">
        <v>51.429489830664522</v>
      </c>
      <c r="U8167">
        <v>-8.1626935219070287E-2</v>
      </c>
    </row>
    <row r="8168" spans="16:21" x14ac:dyDescent="0.3">
      <c r="P8168">
        <f t="shared" si="130"/>
        <v>8164</v>
      </c>
      <c r="Q8168">
        <v>308.16666666666669</v>
      </c>
      <c r="R8168">
        <v>46.253910563586395</v>
      </c>
      <c r="S8168">
        <v>182.5</v>
      </c>
      <c r="T8168">
        <v>44.151598344382009</v>
      </c>
      <c r="U8168">
        <v>0.41688878307265737</v>
      </c>
    </row>
    <row r="8169" spans="16:21" x14ac:dyDescent="0.3">
      <c r="P8169">
        <f t="shared" si="130"/>
        <v>8165</v>
      </c>
      <c r="Q8169">
        <v>323.83333333333331</v>
      </c>
      <c r="R8169">
        <v>52.540604788250761</v>
      </c>
      <c r="S8169">
        <v>191.33333333333334</v>
      </c>
      <c r="T8169">
        <v>45.883911486852725</v>
      </c>
      <c r="U8169">
        <v>-0.32872706847436756</v>
      </c>
    </row>
    <row r="8170" spans="16:21" x14ac:dyDescent="0.3">
      <c r="P8170">
        <f t="shared" si="130"/>
        <v>8166</v>
      </c>
      <c r="Q8170">
        <v>333.41666666666669</v>
      </c>
      <c r="R8170">
        <v>40.394550337510928</v>
      </c>
      <c r="S8170">
        <v>177.75</v>
      </c>
      <c r="T8170">
        <v>40.772372553438238</v>
      </c>
      <c r="U8170">
        <v>0.51793092195622847</v>
      </c>
    </row>
    <row r="8171" spans="16:21" x14ac:dyDescent="0.3">
      <c r="P8171">
        <f t="shared" si="130"/>
        <v>8167</v>
      </c>
      <c r="Q8171">
        <v>324.66666666666669</v>
      </c>
      <c r="R8171">
        <v>37.784877526557857</v>
      </c>
      <c r="S8171">
        <v>200.83333333333334</v>
      </c>
      <c r="T8171">
        <v>35.81983537176864</v>
      </c>
      <c r="U8171">
        <v>-0.38169624934423979</v>
      </c>
    </row>
    <row r="8172" spans="16:21" x14ac:dyDescent="0.3">
      <c r="P8172">
        <f t="shared" si="130"/>
        <v>8168</v>
      </c>
      <c r="Q8172">
        <v>322.66666666666669</v>
      </c>
      <c r="R8172">
        <v>59.055187337905878</v>
      </c>
      <c r="S8172">
        <v>190.16666666666666</v>
      </c>
      <c r="T8172">
        <v>49.932378515772967</v>
      </c>
      <c r="U8172">
        <v>-0.43227122149596525</v>
      </c>
    </row>
    <row r="8173" spans="16:21" x14ac:dyDescent="0.3">
      <c r="P8173">
        <f t="shared" si="130"/>
        <v>8169</v>
      </c>
      <c r="Q8173">
        <v>329.5</v>
      </c>
      <c r="R8173">
        <v>40.911212066220585</v>
      </c>
      <c r="S8173">
        <v>204.25</v>
      </c>
      <c r="T8173">
        <v>52.575702995343256</v>
      </c>
      <c r="U8173">
        <v>5.4373798139943953E-2</v>
      </c>
    </row>
    <row r="8174" spans="16:21" x14ac:dyDescent="0.3">
      <c r="P8174">
        <f t="shared" si="130"/>
        <v>8170</v>
      </c>
      <c r="Q8174">
        <v>337.08333333333331</v>
      </c>
      <c r="R8174">
        <v>51.760740358154166</v>
      </c>
      <c r="S8174">
        <v>184.33333333333334</v>
      </c>
      <c r="T8174">
        <v>44.089440775301171</v>
      </c>
      <c r="U8174">
        <v>5.8784186455493506E-2</v>
      </c>
    </row>
    <row r="8175" spans="16:21" x14ac:dyDescent="0.3">
      <c r="P8175">
        <f t="shared" si="130"/>
        <v>8171</v>
      </c>
      <c r="Q8175">
        <v>309.33333333333331</v>
      </c>
      <c r="R8175">
        <v>43.770752653784641</v>
      </c>
      <c r="S8175">
        <v>190.75</v>
      </c>
      <c r="T8175">
        <v>55.452067753888294</v>
      </c>
      <c r="U8175">
        <v>-0.13472431773112362</v>
      </c>
    </row>
    <row r="8176" spans="16:21" x14ac:dyDescent="0.3">
      <c r="P8176">
        <f t="shared" si="130"/>
        <v>8172</v>
      </c>
      <c r="Q8176">
        <v>292.75</v>
      </c>
      <c r="R8176">
        <v>43.401141585321128</v>
      </c>
      <c r="S8176">
        <v>175.5</v>
      </c>
      <c r="T8176">
        <v>44.57169913337794</v>
      </c>
      <c r="U8176">
        <v>0.28701886798597331</v>
      </c>
    </row>
    <row r="8177" spans="16:21" x14ac:dyDescent="0.3">
      <c r="P8177">
        <f t="shared" si="130"/>
        <v>8173</v>
      </c>
      <c r="Q8177">
        <v>321.5</v>
      </c>
      <c r="R8177">
        <v>48.477736220773643</v>
      </c>
      <c r="S8177">
        <v>175.66666666666666</v>
      </c>
      <c r="T8177">
        <v>51.390365799142728</v>
      </c>
      <c r="U8177">
        <v>-0.20996800997517848</v>
      </c>
    </row>
    <row r="8178" spans="16:21" x14ac:dyDescent="0.3">
      <c r="P8178">
        <f t="shared" si="130"/>
        <v>8174</v>
      </c>
      <c r="Q8178">
        <v>320.83333333333331</v>
      </c>
      <c r="R8178">
        <v>53.260651232377704</v>
      </c>
      <c r="S8178">
        <v>200</v>
      </c>
      <c r="T8178">
        <v>39.597979746446661</v>
      </c>
      <c r="U8178">
        <v>0.42850696668337146</v>
      </c>
    </row>
    <row r="8179" spans="16:21" x14ac:dyDescent="0.3">
      <c r="P8179">
        <f t="shared" si="130"/>
        <v>8175</v>
      </c>
      <c r="Q8179">
        <v>321.08333333333331</v>
      </c>
      <c r="R8179">
        <v>46.997985127669182</v>
      </c>
      <c r="S8179">
        <v>169</v>
      </c>
      <c r="T8179">
        <v>43.674415227390803</v>
      </c>
      <c r="U8179">
        <v>-0.35409471489169275</v>
      </c>
    </row>
    <row r="8180" spans="16:21" x14ac:dyDescent="0.3">
      <c r="P8180">
        <f t="shared" si="130"/>
        <v>8176</v>
      </c>
      <c r="Q8180">
        <v>310.41666666666669</v>
      </c>
      <c r="R8180">
        <v>45.753208200147753</v>
      </c>
      <c r="S8180">
        <v>168.75</v>
      </c>
      <c r="T8180">
        <v>43.793160528681973</v>
      </c>
      <c r="U8180">
        <v>0.35386068612632054</v>
      </c>
    </row>
    <row r="8181" spans="16:21" x14ac:dyDescent="0.3">
      <c r="P8181">
        <f t="shared" si="130"/>
        <v>8177</v>
      </c>
      <c r="Q8181">
        <v>350.66666666666669</v>
      </c>
      <c r="R8181">
        <v>47.786139742765982</v>
      </c>
      <c r="S8181">
        <v>186.66666666666666</v>
      </c>
      <c r="T8181">
        <v>41.249426074978949</v>
      </c>
      <c r="U8181">
        <v>-0.21184363437414949</v>
      </c>
    </row>
    <row r="8182" spans="16:21" x14ac:dyDescent="0.3">
      <c r="P8182">
        <f t="shared" si="130"/>
        <v>8178</v>
      </c>
      <c r="Q8182">
        <v>307.33333333333331</v>
      </c>
      <c r="R8182">
        <v>43.244197368671479</v>
      </c>
      <c r="S8182">
        <v>181.83333333333334</v>
      </c>
      <c r="T8182">
        <v>44.889426439425662</v>
      </c>
      <c r="U8182">
        <v>-0.27013805372199717</v>
      </c>
    </row>
    <row r="8183" spans="16:21" x14ac:dyDescent="0.3">
      <c r="P8183">
        <f t="shared" si="130"/>
        <v>8179</v>
      </c>
      <c r="Q8183">
        <v>298.25</v>
      </c>
      <c r="R8183">
        <v>50.319208333127889</v>
      </c>
      <c r="S8183">
        <v>186.25</v>
      </c>
      <c r="T8183">
        <v>45.079979430502689</v>
      </c>
      <c r="U8183">
        <v>-3.1289728784571924E-2</v>
      </c>
    </row>
    <row r="8184" spans="16:21" x14ac:dyDescent="0.3">
      <c r="P8184">
        <f t="shared" si="130"/>
        <v>8180</v>
      </c>
      <c r="Q8184">
        <v>301.16666666666669</v>
      </c>
      <c r="R8184">
        <v>37.116115914870022</v>
      </c>
      <c r="S8184">
        <v>189.08333333333334</v>
      </c>
      <c r="T8184">
        <v>42.180258918411631</v>
      </c>
      <c r="U8184">
        <v>-0.22978405719927086</v>
      </c>
    </row>
    <row r="8185" spans="16:21" x14ac:dyDescent="0.3">
      <c r="P8185">
        <f t="shared" si="130"/>
        <v>8181</v>
      </c>
      <c r="Q8185">
        <v>332</v>
      </c>
      <c r="R8185">
        <v>43.981401027748497</v>
      </c>
      <c r="S8185">
        <v>202.58333333333334</v>
      </c>
      <c r="T8185">
        <v>49.111113967731548</v>
      </c>
      <c r="U8185">
        <v>0.57542737606276784</v>
      </c>
    </row>
    <row r="8186" spans="16:21" x14ac:dyDescent="0.3">
      <c r="P8186">
        <f t="shared" si="130"/>
        <v>8182</v>
      </c>
      <c r="Q8186">
        <v>322.41666666666669</v>
      </c>
      <c r="R8186">
        <v>42.163013376295865</v>
      </c>
      <c r="S8186">
        <v>211.58333333333334</v>
      </c>
      <c r="T8186">
        <v>43.669124381448512</v>
      </c>
      <c r="U8186">
        <v>0.15736009459359218</v>
      </c>
    </row>
    <row r="8187" spans="16:21" x14ac:dyDescent="0.3">
      <c r="P8187">
        <f t="shared" si="130"/>
        <v>8183</v>
      </c>
      <c r="Q8187">
        <v>317.33333333333331</v>
      </c>
      <c r="R8187">
        <v>44.454948253736966</v>
      </c>
      <c r="S8187">
        <v>178.91666666666666</v>
      </c>
      <c r="T8187">
        <v>45.225612882591896</v>
      </c>
      <c r="U8187">
        <v>-0.16986558773788293</v>
      </c>
    </row>
    <row r="8188" spans="16:21" x14ac:dyDescent="0.3">
      <c r="P8188">
        <f t="shared" si="130"/>
        <v>8184</v>
      </c>
      <c r="Q8188">
        <v>358.83333333333331</v>
      </c>
      <c r="R8188">
        <v>26.747415621406162</v>
      </c>
      <c r="S8188">
        <v>181.83333333333334</v>
      </c>
      <c r="T8188">
        <v>47.021916231270367</v>
      </c>
      <c r="U8188">
        <v>0.51476238888304171</v>
      </c>
    </row>
    <row r="8189" spans="16:21" x14ac:dyDescent="0.3">
      <c r="P8189">
        <f t="shared" si="130"/>
        <v>8185</v>
      </c>
      <c r="Q8189">
        <v>339.08333333333331</v>
      </c>
      <c r="R8189">
        <v>31.995619965390528</v>
      </c>
      <c r="S8189">
        <v>213.41666666666666</v>
      </c>
      <c r="T8189">
        <v>35.663728284512146</v>
      </c>
      <c r="U8189">
        <v>-0.37256602003243949</v>
      </c>
    </row>
    <row r="8190" spans="16:21" x14ac:dyDescent="0.3">
      <c r="P8190">
        <f t="shared" si="130"/>
        <v>8186</v>
      </c>
      <c r="Q8190">
        <v>316</v>
      </c>
      <c r="R8190">
        <v>48.518037882832814</v>
      </c>
      <c r="S8190">
        <v>191.58333333333334</v>
      </c>
      <c r="T8190">
        <v>44.965559210928497</v>
      </c>
      <c r="U8190">
        <v>0.30835841626812172</v>
      </c>
    </row>
    <row r="8191" spans="16:21" x14ac:dyDescent="0.3">
      <c r="P8191">
        <f t="shared" si="130"/>
        <v>8187</v>
      </c>
      <c r="Q8191">
        <v>316.91666666666669</v>
      </c>
      <c r="R8191">
        <v>56.026711702922839</v>
      </c>
      <c r="S8191">
        <v>179.5</v>
      </c>
      <c r="T8191">
        <v>57.928639486244386</v>
      </c>
      <c r="U8191">
        <v>0.49392086697878135</v>
      </c>
    </row>
    <row r="8192" spans="16:21" x14ac:dyDescent="0.3">
      <c r="P8192">
        <f t="shared" si="130"/>
        <v>8188</v>
      </c>
      <c r="Q8192">
        <v>321.16666666666669</v>
      </c>
      <c r="R8192">
        <v>46.23228571490111</v>
      </c>
      <c r="S8192">
        <v>206</v>
      </c>
      <c r="T8192">
        <v>45.724471267880972</v>
      </c>
      <c r="U8192">
        <v>-0.37396657623249563</v>
      </c>
    </row>
    <row r="8193" spans="16:21" x14ac:dyDescent="0.3">
      <c r="P8193">
        <f t="shared" si="130"/>
        <v>8189</v>
      </c>
      <c r="Q8193">
        <v>316.41666666666669</v>
      </c>
      <c r="R8193">
        <v>51.55836645506875</v>
      </c>
      <c r="S8193">
        <v>174.5</v>
      </c>
      <c r="T8193">
        <v>47.469607501680869</v>
      </c>
      <c r="U8193">
        <v>0.62486048567611385</v>
      </c>
    </row>
    <row r="8194" spans="16:21" x14ac:dyDescent="0.3">
      <c r="P8194">
        <f t="shared" si="130"/>
        <v>8190</v>
      </c>
      <c r="Q8194">
        <v>319.66666666666669</v>
      </c>
      <c r="R8194">
        <v>43.789441096172474</v>
      </c>
      <c r="S8194">
        <v>200.75</v>
      </c>
      <c r="T8194">
        <v>48.630564650041009</v>
      </c>
      <c r="U8194">
        <v>-0.3275622146434069</v>
      </c>
    </row>
    <row r="8195" spans="16:21" x14ac:dyDescent="0.3">
      <c r="P8195">
        <f t="shared" si="130"/>
        <v>8191</v>
      </c>
      <c r="Q8195">
        <v>331.75</v>
      </c>
      <c r="R8195">
        <v>41.229126950384348</v>
      </c>
      <c r="S8195">
        <v>190.08333333333334</v>
      </c>
      <c r="T8195">
        <v>46.864327067772493</v>
      </c>
      <c r="U8195">
        <v>-0.55574432611542079</v>
      </c>
    </row>
    <row r="8196" spans="16:21" x14ac:dyDescent="0.3">
      <c r="P8196">
        <f t="shared" si="130"/>
        <v>8192</v>
      </c>
      <c r="Q8196">
        <v>315.91666666666669</v>
      </c>
      <c r="R8196">
        <v>44.532844535513895</v>
      </c>
      <c r="S8196">
        <v>209</v>
      </c>
      <c r="T8196">
        <v>40.465473498459716</v>
      </c>
      <c r="U8196">
        <v>-0.45569499843603289</v>
      </c>
    </row>
    <row r="8197" spans="16:21" x14ac:dyDescent="0.3">
      <c r="P8197">
        <f t="shared" si="130"/>
        <v>8193</v>
      </c>
      <c r="Q8197">
        <v>316.58333333333331</v>
      </c>
      <c r="R8197">
        <v>46.463002551068662</v>
      </c>
      <c r="S8197">
        <v>188.75</v>
      </c>
      <c r="T8197">
        <v>48.06458722858801</v>
      </c>
      <c r="U8197">
        <v>-0.35192683426450849</v>
      </c>
    </row>
    <row r="8198" spans="16:21" x14ac:dyDescent="0.3">
      <c r="P8198">
        <f t="shared" ref="P8198:P8261" si="131">P8197+1</f>
        <v>8194</v>
      </c>
      <c r="Q8198">
        <v>312.16666666666669</v>
      </c>
      <c r="R8198">
        <v>33.091699957249297</v>
      </c>
      <c r="S8198">
        <v>168.25</v>
      </c>
      <c r="T8198">
        <v>43.526637612135652</v>
      </c>
      <c r="U8198">
        <v>0.4730159455356423</v>
      </c>
    </row>
    <row r="8199" spans="16:21" x14ac:dyDescent="0.3">
      <c r="P8199">
        <f t="shared" si="131"/>
        <v>8195</v>
      </c>
      <c r="Q8199">
        <v>319.83333333333331</v>
      </c>
      <c r="R8199">
        <v>46.377567722755735</v>
      </c>
      <c r="S8199">
        <v>177.75</v>
      </c>
      <c r="T8199">
        <v>31.746510187592417</v>
      </c>
      <c r="U8199">
        <v>1.1206757760993929E-2</v>
      </c>
    </row>
    <row r="8200" spans="16:21" x14ac:dyDescent="0.3">
      <c r="P8200">
        <f t="shared" si="131"/>
        <v>8196</v>
      </c>
      <c r="Q8200">
        <v>289.41666666666669</v>
      </c>
      <c r="R8200">
        <v>38.424562062526697</v>
      </c>
      <c r="S8200">
        <v>186.66666666666666</v>
      </c>
      <c r="T8200">
        <v>36.167120511047152</v>
      </c>
      <c r="U8200">
        <v>-0.1595061861138409</v>
      </c>
    </row>
    <row r="8201" spans="16:21" x14ac:dyDescent="0.3">
      <c r="P8201">
        <f t="shared" si="131"/>
        <v>8197</v>
      </c>
      <c r="Q8201">
        <v>306</v>
      </c>
      <c r="R8201">
        <v>50.380371358117422</v>
      </c>
      <c r="S8201">
        <v>187.08333333333334</v>
      </c>
      <c r="T8201">
        <v>45.277845944052324</v>
      </c>
      <c r="U8201">
        <v>-5.1928360209277373E-2</v>
      </c>
    </row>
    <row r="8202" spans="16:21" x14ac:dyDescent="0.3">
      <c r="P8202">
        <f t="shared" si="131"/>
        <v>8198</v>
      </c>
      <c r="Q8202">
        <v>323.25</v>
      </c>
      <c r="R8202">
        <v>49.785220515913977</v>
      </c>
      <c r="S8202">
        <v>178.25</v>
      </c>
      <c r="T8202">
        <v>49.195574449888738</v>
      </c>
      <c r="U8202">
        <v>0.18945792699892711</v>
      </c>
    </row>
    <row r="8203" spans="16:21" x14ac:dyDescent="0.3">
      <c r="P8203">
        <f t="shared" si="131"/>
        <v>8199</v>
      </c>
      <c r="Q8203">
        <v>333.58333333333331</v>
      </c>
      <c r="R8203">
        <v>42.777348154736316</v>
      </c>
      <c r="S8203">
        <v>187.5</v>
      </c>
      <c r="T8203">
        <v>38.149228515969185</v>
      </c>
      <c r="U8203">
        <v>0.16107602119495842</v>
      </c>
    </row>
    <row r="8204" spans="16:21" x14ac:dyDescent="0.3">
      <c r="P8204">
        <f t="shared" si="131"/>
        <v>8200</v>
      </c>
      <c r="Q8204">
        <v>328</v>
      </c>
      <c r="R8204">
        <v>46.275852725309619</v>
      </c>
      <c r="S8204">
        <v>216.58333333333334</v>
      </c>
      <c r="T8204">
        <v>35.993581077573751</v>
      </c>
      <c r="U8204">
        <v>-0.22459374996310699</v>
      </c>
    </row>
    <row r="8205" spans="16:21" x14ac:dyDescent="0.3">
      <c r="P8205">
        <f t="shared" si="131"/>
        <v>8201</v>
      </c>
      <c r="Q8205">
        <v>328.16666666666669</v>
      </c>
      <c r="R8205">
        <v>56.965433431692709</v>
      </c>
      <c r="S8205">
        <v>176.83333333333334</v>
      </c>
      <c r="T8205">
        <v>37.525344970453197</v>
      </c>
      <c r="U8205">
        <v>-9.401442151853176E-2</v>
      </c>
    </row>
    <row r="8206" spans="16:21" x14ac:dyDescent="0.3">
      <c r="P8206">
        <f t="shared" si="131"/>
        <v>8202</v>
      </c>
      <c r="Q8206">
        <v>336.91666666666669</v>
      </c>
      <c r="R8206">
        <v>39.720519847677018</v>
      </c>
      <c r="S8206">
        <v>183</v>
      </c>
      <c r="T8206">
        <v>31.354280554509764</v>
      </c>
      <c r="U8206">
        <v>2.6570329166585607E-2</v>
      </c>
    </row>
    <row r="8207" spans="16:21" x14ac:dyDescent="0.3">
      <c r="P8207">
        <f t="shared" si="131"/>
        <v>8203</v>
      </c>
      <c r="Q8207">
        <v>327.41666666666669</v>
      </c>
      <c r="R8207">
        <v>46.268894584381563</v>
      </c>
      <c r="S8207">
        <v>190.58333333333334</v>
      </c>
      <c r="T8207">
        <v>41.51113395734022</v>
      </c>
      <c r="U8207">
        <v>-9.1204554641783758E-2</v>
      </c>
    </row>
    <row r="8208" spans="16:21" x14ac:dyDescent="0.3">
      <c r="P8208">
        <f t="shared" si="131"/>
        <v>8204</v>
      </c>
      <c r="Q8208">
        <v>297.83333333333331</v>
      </c>
      <c r="R8208">
        <v>40.900840918968832</v>
      </c>
      <c r="S8208">
        <v>171.75</v>
      </c>
      <c r="T8208">
        <v>42.914555699775001</v>
      </c>
      <c r="U8208">
        <v>-3.7213218210772406E-2</v>
      </c>
    </row>
    <row r="8209" spans="16:21" x14ac:dyDescent="0.3">
      <c r="P8209">
        <f t="shared" si="131"/>
        <v>8205</v>
      </c>
      <c r="Q8209">
        <v>309.5</v>
      </c>
      <c r="R8209">
        <v>51.247172871025064</v>
      </c>
      <c r="S8209">
        <v>198.5</v>
      </c>
      <c r="T8209">
        <v>40.202894513613408</v>
      </c>
      <c r="U8209">
        <v>-0.1549653451237715</v>
      </c>
    </row>
    <row r="8210" spans="16:21" x14ac:dyDescent="0.3">
      <c r="P8210">
        <f t="shared" si="131"/>
        <v>8206</v>
      </c>
      <c r="Q8210">
        <v>341.08333333333331</v>
      </c>
      <c r="R8210">
        <v>52.138728117369496</v>
      </c>
      <c r="S8210">
        <v>194.08333333333334</v>
      </c>
      <c r="T8210">
        <v>34.898445741200518</v>
      </c>
      <c r="U8210">
        <v>0.33054517569718844</v>
      </c>
    </row>
    <row r="8211" spans="16:21" x14ac:dyDescent="0.3">
      <c r="P8211">
        <f t="shared" si="131"/>
        <v>8207</v>
      </c>
      <c r="Q8211">
        <v>329.58333333333331</v>
      </c>
      <c r="R8211">
        <v>51.844975794685467</v>
      </c>
      <c r="S8211">
        <v>190.75</v>
      </c>
      <c r="T8211">
        <v>33.704936244899308</v>
      </c>
      <c r="U8211">
        <v>0.3956326002094287</v>
      </c>
    </row>
    <row r="8212" spans="16:21" x14ac:dyDescent="0.3">
      <c r="P8212">
        <f t="shared" si="131"/>
        <v>8208</v>
      </c>
      <c r="Q8212">
        <v>289.75</v>
      </c>
      <c r="R8212">
        <v>50.808240204983214</v>
      </c>
      <c r="S8212">
        <v>177.41666666666666</v>
      </c>
      <c r="T8212">
        <v>56.076989825406905</v>
      </c>
      <c r="U8212">
        <v>0.37006749014080126</v>
      </c>
    </row>
    <row r="8213" spans="16:21" x14ac:dyDescent="0.3">
      <c r="P8213">
        <f t="shared" si="131"/>
        <v>8209</v>
      </c>
      <c r="Q8213">
        <v>312.5</v>
      </c>
      <c r="R8213">
        <v>44.785346629531325</v>
      </c>
      <c r="S8213">
        <v>175.75</v>
      </c>
      <c r="T8213">
        <v>48.079716002791564</v>
      </c>
      <c r="U8213">
        <v>0.24873411983375679</v>
      </c>
    </row>
    <row r="8214" spans="16:21" x14ac:dyDescent="0.3">
      <c r="P8214">
        <f t="shared" si="131"/>
        <v>8210</v>
      </c>
      <c r="Q8214">
        <v>340.66666666666669</v>
      </c>
      <c r="R8214">
        <v>42.621661870533245</v>
      </c>
      <c r="S8214">
        <v>190.16666666666666</v>
      </c>
      <c r="T8214">
        <v>43.665741373495216</v>
      </c>
      <c r="U8214">
        <v>-0.1929611330890505</v>
      </c>
    </row>
    <row r="8215" spans="16:21" x14ac:dyDescent="0.3">
      <c r="P8215">
        <f t="shared" si="131"/>
        <v>8211</v>
      </c>
      <c r="Q8215">
        <v>322.08333333333331</v>
      </c>
      <c r="R8215">
        <v>44.254344077129609</v>
      </c>
      <c r="S8215">
        <v>177</v>
      </c>
      <c r="T8215">
        <v>37.791292888465968</v>
      </c>
      <c r="U8215">
        <v>-0.16182234539144305</v>
      </c>
    </row>
    <row r="8216" spans="16:21" x14ac:dyDescent="0.3">
      <c r="P8216">
        <f t="shared" si="131"/>
        <v>8212</v>
      </c>
      <c r="Q8216">
        <v>295.58333333333331</v>
      </c>
      <c r="R8216">
        <v>39.759409025545168</v>
      </c>
      <c r="S8216">
        <v>200.58333333333334</v>
      </c>
      <c r="T8216">
        <v>39.912309182035884</v>
      </c>
      <c r="U8216">
        <v>7.7505332905464186E-2</v>
      </c>
    </row>
    <row r="8217" spans="16:21" x14ac:dyDescent="0.3">
      <c r="P8217">
        <f t="shared" si="131"/>
        <v>8213</v>
      </c>
      <c r="Q8217">
        <v>313.16666666666669</v>
      </c>
      <c r="R8217">
        <v>46.727125338760672</v>
      </c>
      <c r="S8217">
        <v>182.5</v>
      </c>
      <c r="T8217">
        <v>56.206599418411876</v>
      </c>
      <c r="U8217">
        <v>0.42270534155135264</v>
      </c>
    </row>
    <row r="8218" spans="16:21" x14ac:dyDescent="0.3">
      <c r="P8218">
        <f t="shared" si="131"/>
        <v>8214</v>
      </c>
      <c r="Q8218">
        <v>332.41666666666669</v>
      </c>
      <c r="R8218">
        <v>34.463309431476496</v>
      </c>
      <c r="S8218">
        <v>181.5</v>
      </c>
      <c r="T8218">
        <v>46.994196933818813</v>
      </c>
      <c r="U8218">
        <v>-0.42028407875621787</v>
      </c>
    </row>
    <row r="8219" spans="16:21" x14ac:dyDescent="0.3">
      <c r="P8219">
        <f t="shared" si="131"/>
        <v>8215</v>
      </c>
      <c r="Q8219">
        <v>313</v>
      </c>
      <c r="R8219">
        <v>34.562196899871026</v>
      </c>
      <c r="S8219">
        <v>197.16666666666666</v>
      </c>
      <c r="T8219">
        <v>33.854859550019064</v>
      </c>
      <c r="U8219">
        <v>8.4996742241973428E-2</v>
      </c>
    </row>
    <row r="8220" spans="16:21" x14ac:dyDescent="0.3">
      <c r="P8220">
        <f t="shared" si="131"/>
        <v>8216</v>
      </c>
      <c r="Q8220">
        <v>324.5</v>
      </c>
      <c r="R8220">
        <v>35.18909955188861</v>
      </c>
      <c r="S8220">
        <v>197.25</v>
      </c>
      <c r="T8220">
        <v>25.345342050095983</v>
      </c>
      <c r="U8220">
        <v>0.1850534804135178</v>
      </c>
    </row>
    <row r="8221" spans="16:21" x14ac:dyDescent="0.3">
      <c r="P8221">
        <f t="shared" si="131"/>
        <v>8217</v>
      </c>
      <c r="Q8221">
        <v>351.5</v>
      </c>
      <c r="R8221">
        <v>37.524537426741304</v>
      </c>
      <c r="S8221">
        <v>184.16666666666666</v>
      </c>
      <c r="T8221">
        <v>44.413006557934729</v>
      </c>
      <c r="U8221">
        <v>-9.3605006361698662E-2</v>
      </c>
    </row>
    <row r="8222" spans="16:21" x14ac:dyDescent="0.3">
      <c r="P8222">
        <f t="shared" si="131"/>
        <v>8218</v>
      </c>
      <c r="Q8222">
        <v>328.08333333333331</v>
      </c>
      <c r="R8222">
        <v>46.901169462708538</v>
      </c>
      <c r="S8222">
        <v>190.08333333333334</v>
      </c>
      <c r="T8222">
        <v>45.808808865729866</v>
      </c>
      <c r="U8222">
        <v>-0.10007396136423817</v>
      </c>
    </row>
    <row r="8223" spans="16:21" x14ac:dyDescent="0.3">
      <c r="P8223">
        <f t="shared" si="131"/>
        <v>8219</v>
      </c>
      <c r="Q8223">
        <v>332.58333333333331</v>
      </c>
      <c r="R8223">
        <v>49.69627447776849</v>
      </c>
      <c r="S8223">
        <v>191.58333333333334</v>
      </c>
      <c r="T8223">
        <v>46.648508372008372</v>
      </c>
      <c r="U8223">
        <v>0.12889450835703981</v>
      </c>
    </row>
    <row r="8224" spans="16:21" x14ac:dyDescent="0.3">
      <c r="P8224">
        <f t="shared" si="131"/>
        <v>8220</v>
      </c>
      <c r="Q8224">
        <v>331.75</v>
      </c>
      <c r="R8224">
        <v>46.403614671116458</v>
      </c>
      <c r="S8224">
        <v>194.16666666666666</v>
      </c>
      <c r="T8224">
        <v>35.457614474784201</v>
      </c>
      <c r="U8224">
        <v>4.969894354780665E-2</v>
      </c>
    </row>
    <row r="8225" spans="16:21" x14ac:dyDescent="0.3">
      <c r="P8225">
        <f t="shared" si="131"/>
        <v>8221</v>
      </c>
      <c r="Q8225">
        <v>309.83333333333331</v>
      </c>
      <c r="R8225">
        <v>56.474987759398843</v>
      </c>
      <c r="S8225">
        <v>200.75</v>
      </c>
      <c r="T8225">
        <v>45.887461151267573</v>
      </c>
      <c r="U8225">
        <v>-0.22080981680127659</v>
      </c>
    </row>
    <row r="8226" spans="16:21" x14ac:dyDescent="0.3">
      <c r="P8226">
        <f t="shared" si="131"/>
        <v>8222</v>
      </c>
      <c r="Q8226">
        <v>332.16666666666669</v>
      </c>
      <c r="R8226">
        <v>49.39236844499429</v>
      </c>
      <c r="S8226">
        <v>188.75</v>
      </c>
      <c r="T8226">
        <v>47.87127626154426</v>
      </c>
      <c r="U8226">
        <v>-0.13285666739476065</v>
      </c>
    </row>
    <row r="8227" spans="16:21" x14ac:dyDescent="0.3">
      <c r="P8227">
        <f t="shared" si="131"/>
        <v>8223</v>
      </c>
      <c r="Q8227">
        <v>317.5</v>
      </c>
      <c r="R8227">
        <v>53.759565744999364</v>
      </c>
      <c r="S8227">
        <v>192.5</v>
      </c>
      <c r="T8227">
        <v>36.112198895815098</v>
      </c>
      <c r="U8227">
        <v>-0.4776836501085599</v>
      </c>
    </row>
    <row r="8228" spans="16:21" x14ac:dyDescent="0.3">
      <c r="P8228">
        <f t="shared" si="131"/>
        <v>8224</v>
      </c>
      <c r="Q8228">
        <v>309.41666666666669</v>
      </c>
      <c r="R8228">
        <v>30.425642096259811</v>
      </c>
      <c r="S8228">
        <v>184.91666666666666</v>
      </c>
      <c r="T8228">
        <v>46.874025242390317</v>
      </c>
      <c r="U8228">
        <v>0.10341837562359962</v>
      </c>
    </row>
    <row r="8229" spans="16:21" x14ac:dyDescent="0.3">
      <c r="P8229">
        <f t="shared" si="131"/>
        <v>8225</v>
      </c>
      <c r="Q8229">
        <v>323.25</v>
      </c>
      <c r="R8229">
        <v>56.352986530521086</v>
      </c>
      <c r="S8229">
        <v>187.58333333333334</v>
      </c>
      <c r="T8229">
        <v>51.31977880865913</v>
      </c>
      <c r="U8229">
        <v>-0.11680248651001435</v>
      </c>
    </row>
    <row r="8230" spans="16:21" x14ac:dyDescent="0.3">
      <c r="P8230">
        <f t="shared" si="131"/>
        <v>8226</v>
      </c>
      <c r="Q8230">
        <v>305.75</v>
      </c>
      <c r="R8230">
        <v>49.653572607892706</v>
      </c>
      <c r="S8230">
        <v>183.16666666666666</v>
      </c>
      <c r="T8230">
        <v>44.554018966425552</v>
      </c>
      <c r="U8230">
        <v>-0.40195310420031227</v>
      </c>
    </row>
    <row r="8231" spans="16:21" x14ac:dyDescent="0.3">
      <c r="P8231">
        <f t="shared" si="131"/>
        <v>8227</v>
      </c>
      <c r="Q8231">
        <v>332.75</v>
      </c>
      <c r="R8231">
        <v>51.164840555706895</v>
      </c>
      <c r="S8231">
        <v>186.25</v>
      </c>
      <c r="T8231">
        <v>40.360027479943795</v>
      </c>
      <c r="U8231">
        <v>-0.30769101300702212</v>
      </c>
    </row>
    <row r="8232" spans="16:21" x14ac:dyDescent="0.3">
      <c r="P8232">
        <f t="shared" si="131"/>
        <v>8228</v>
      </c>
      <c r="Q8232">
        <v>335.33333333333331</v>
      </c>
      <c r="R8232">
        <v>35.810951431430155</v>
      </c>
      <c r="S8232">
        <v>191.33333333333334</v>
      </c>
      <c r="T8232">
        <v>42.106646707731294</v>
      </c>
      <c r="U8232">
        <v>-0.4190312692503641</v>
      </c>
    </row>
    <row r="8233" spans="16:21" x14ac:dyDescent="0.3">
      <c r="P8233">
        <f t="shared" si="131"/>
        <v>8229</v>
      </c>
      <c r="Q8233">
        <v>324.5</v>
      </c>
      <c r="R8233">
        <v>40.802183542283395</v>
      </c>
      <c r="S8233">
        <v>195.66666666666666</v>
      </c>
      <c r="T8233">
        <v>42.857763343271664</v>
      </c>
      <c r="U8233">
        <v>-0.19323552367000493</v>
      </c>
    </row>
    <row r="8234" spans="16:21" x14ac:dyDescent="0.3">
      <c r="P8234">
        <f t="shared" si="131"/>
        <v>8230</v>
      </c>
      <c r="Q8234">
        <v>303.75</v>
      </c>
      <c r="R8234">
        <v>53.60652097374993</v>
      </c>
      <c r="S8234">
        <v>215.66666666666666</v>
      </c>
      <c r="T8234">
        <v>39.331535654862158</v>
      </c>
      <c r="U8234">
        <v>-9.9298508848452857E-2</v>
      </c>
    </row>
    <row r="8235" spans="16:21" x14ac:dyDescent="0.3">
      <c r="P8235">
        <f t="shared" si="131"/>
        <v>8231</v>
      </c>
      <c r="Q8235">
        <v>300.5</v>
      </c>
      <c r="R8235">
        <v>44.675598383335519</v>
      </c>
      <c r="S8235">
        <v>161.16666666666666</v>
      </c>
      <c r="T8235">
        <v>50.003333222229649</v>
      </c>
      <c r="U8235">
        <v>0.19993312099547481</v>
      </c>
    </row>
    <row r="8236" spans="16:21" x14ac:dyDescent="0.3">
      <c r="P8236">
        <f t="shared" si="131"/>
        <v>8232</v>
      </c>
      <c r="Q8236">
        <v>305.58333333333331</v>
      </c>
      <c r="R8236">
        <v>49.928054298766874</v>
      </c>
      <c r="S8236">
        <v>188.91666666666666</v>
      </c>
      <c r="T8236">
        <v>43.901663528914966</v>
      </c>
      <c r="U8236">
        <v>-0.67551329780272218</v>
      </c>
    </row>
    <row r="8237" spans="16:21" x14ac:dyDescent="0.3">
      <c r="P8237">
        <f t="shared" si="131"/>
        <v>8233</v>
      </c>
      <c r="Q8237">
        <v>330</v>
      </c>
      <c r="R8237">
        <v>39.535944520030235</v>
      </c>
      <c r="S8237">
        <v>211.5</v>
      </c>
      <c r="T8237">
        <v>42.728529962160792</v>
      </c>
      <c r="U8237">
        <v>-0.15180998271703608</v>
      </c>
    </row>
    <row r="8238" spans="16:21" x14ac:dyDescent="0.3">
      <c r="P8238">
        <f t="shared" si="131"/>
        <v>8234</v>
      </c>
      <c r="Q8238">
        <v>322.16666666666669</v>
      </c>
      <c r="R8238">
        <v>60.610280156142387</v>
      </c>
      <c r="S8238">
        <v>185.91666666666666</v>
      </c>
      <c r="T8238">
        <v>44.473604701570089</v>
      </c>
      <c r="U8238">
        <v>0.11494220293284428</v>
      </c>
    </row>
    <row r="8239" spans="16:21" x14ac:dyDescent="0.3">
      <c r="P8239">
        <f t="shared" si="131"/>
        <v>8235</v>
      </c>
      <c r="Q8239">
        <v>310.25</v>
      </c>
      <c r="R8239">
        <v>47.87127626154426</v>
      </c>
      <c r="S8239">
        <v>167.41666666666666</v>
      </c>
      <c r="T8239">
        <v>39.782267254127049</v>
      </c>
      <c r="U8239">
        <v>-0.14708545042649523</v>
      </c>
    </row>
    <row r="8240" spans="16:21" x14ac:dyDescent="0.3">
      <c r="P8240">
        <f t="shared" si="131"/>
        <v>8236</v>
      </c>
      <c r="Q8240">
        <v>308.16666666666669</v>
      </c>
      <c r="R8240">
        <v>52.029420581634518</v>
      </c>
      <c r="S8240">
        <v>174.83333333333334</v>
      </c>
      <c r="T8240">
        <v>45.922530286111083</v>
      </c>
      <c r="U8240">
        <v>8.2653068688994955E-2</v>
      </c>
    </row>
    <row r="8241" spans="16:21" x14ac:dyDescent="0.3">
      <c r="P8241">
        <f t="shared" si="131"/>
        <v>8237</v>
      </c>
      <c r="Q8241">
        <v>297.33333333333331</v>
      </c>
      <c r="R8241">
        <v>39.426187267148336</v>
      </c>
      <c r="S8241">
        <v>201.66666666666666</v>
      </c>
      <c r="T8241">
        <v>44.465171934352362</v>
      </c>
      <c r="U8241">
        <v>0.37929516521000084</v>
      </c>
    </row>
    <row r="8242" spans="16:21" x14ac:dyDescent="0.3">
      <c r="P8242">
        <f t="shared" si="131"/>
        <v>8238</v>
      </c>
      <c r="Q8242">
        <v>316.41666666666669</v>
      </c>
      <c r="R8242">
        <v>50.410060924623465</v>
      </c>
      <c r="S8242">
        <v>207.83333333333334</v>
      </c>
      <c r="T8242">
        <v>36.323879782097123</v>
      </c>
      <c r="U8242">
        <v>0.33461624400010642</v>
      </c>
    </row>
    <row r="8243" spans="16:21" x14ac:dyDescent="0.3">
      <c r="P8243">
        <f t="shared" si="131"/>
        <v>8239</v>
      </c>
      <c r="Q8243">
        <v>345.91666666666669</v>
      </c>
      <c r="R8243">
        <v>42.285734395104697</v>
      </c>
      <c r="S8243">
        <v>199.41666666666666</v>
      </c>
      <c r="T8243">
        <v>51.298517315687405</v>
      </c>
      <c r="U8243">
        <v>0.48146952439662394</v>
      </c>
    </row>
    <row r="8244" spans="16:21" x14ac:dyDescent="0.3">
      <c r="P8244">
        <f t="shared" si="131"/>
        <v>8240</v>
      </c>
      <c r="Q8244">
        <v>327.25</v>
      </c>
      <c r="R8244">
        <v>45.724719791377616</v>
      </c>
      <c r="S8244">
        <v>201.25</v>
      </c>
      <c r="T8244">
        <v>42.7893890839986</v>
      </c>
      <c r="U8244">
        <v>0.30189071355567465</v>
      </c>
    </row>
    <row r="8245" spans="16:21" x14ac:dyDescent="0.3">
      <c r="P8245">
        <f t="shared" si="131"/>
        <v>8241</v>
      </c>
      <c r="Q8245">
        <v>335.83333333333331</v>
      </c>
      <c r="R8245">
        <v>57.000531629631432</v>
      </c>
      <c r="S8245">
        <v>160.83333333333334</v>
      </c>
      <c r="T8245">
        <v>29.887161528697</v>
      </c>
      <c r="U8245">
        <v>-0.12168640854616301</v>
      </c>
    </row>
    <row r="8246" spans="16:21" x14ac:dyDescent="0.3">
      <c r="P8246">
        <f t="shared" si="131"/>
        <v>8242</v>
      </c>
      <c r="Q8246">
        <v>311</v>
      </c>
      <c r="R8246">
        <v>46.232613439589869</v>
      </c>
      <c r="S8246">
        <v>200.91666666666666</v>
      </c>
      <c r="T8246">
        <v>28.608512189503518</v>
      </c>
      <c r="U8246">
        <v>0.48504688044996097</v>
      </c>
    </row>
    <row r="8247" spans="16:21" x14ac:dyDescent="0.3">
      <c r="P8247">
        <f t="shared" si="131"/>
        <v>8243</v>
      </c>
      <c r="Q8247">
        <v>305.41666666666669</v>
      </c>
      <c r="R8247">
        <v>50.422683087048995</v>
      </c>
      <c r="S8247">
        <v>164.83333333333334</v>
      </c>
      <c r="T8247">
        <v>33.539212690204721</v>
      </c>
      <c r="U8247">
        <v>-0.37038912496734311</v>
      </c>
    </row>
    <row r="8248" spans="16:21" x14ac:dyDescent="0.3">
      <c r="P8248">
        <f t="shared" si="131"/>
        <v>8244</v>
      </c>
      <c r="Q8248">
        <v>310.91666666666669</v>
      </c>
      <c r="R8248">
        <v>56.261497141527151</v>
      </c>
      <c r="S8248">
        <v>175.91666666666666</v>
      </c>
      <c r="T8248">
        <v>39.738825378013431</v>
      </c>
      <c r="U8248">
        <v>-0.42292132114162329</v>
      </c>
    </row>
    <row r="8249" spans="16:21" x14ac:dyDescent="0.3">
      <c r="P8249">
        <f t="shared" si="131"/>
        <v>8245</v>
      </c>
      <c r="Q8249">
        <v>319.16666666666669</v>
      </c>
      <c r="R8249">
        <v>49.746326192966016</v>
      </c>
      <c r="S8249">
        <v>176</v>
      </c>
      <c r="T8249">
        <v>49.885323037397029</v>
      </c>
      <c r="U8249">
        <v>-0.17499625471692559</v>
      </c>
    </row>
    <row r="8250" spans="16:21" x14ac:dyDescent="0.3">
      <c r="P8250">
        <f t="shared" si="131"/>
        <v>8246</v>
      </c>
      <c r="Q8250">
        <v>324.08333333333331</v>
      </c>
      <c r="R8250">
        <v>38.803604174995186</v>
      </c>
      <c r="S8250">
        <v>191.41666666666666</v>
      </c>
      <c r="T8250">
        <v>44.931176326250437</v>
      </c>
      <c r="U8250">
        <v>0.26532877463547594</v>
      </c>
    </row>
    <row r="8251" spans="16:21" x14ac:dyDescent="0.3">
      <c r="P8251">
        <f t="shared" si="131"/>
        <v>8247</v>
      </c>
      <c r="Q8251">
        <v>304.5</v>
      </c>
      <c r="R8251">
        <v>38.857548699179304</v>
      </c>
      <c r="S8251">
        <v>174.08333333333334</v>
      </c>
      <c r="T8251">
        <v>51.199180272794038</v>
      </c>
      <c r="U8251">
        <v>1.4782340174562094E-2</v>
      </c>
    </row>
    <row r="8252" spans="16:21" x14ac:dyDescent="0.3">
      <c r="P8252">
        <f t="shared" si="131"/>
        <v>8248</v>
      </c>
      <c r="Q8252">
        <v>324.08333333333331</v>
      </c>
      <c r="R8252">
        <v>59.568842272592278</v>
      </c>
      <c r="S8252">
        <v>191.16666666666666</v>
      </c>
      <c r="T8252">
        <v>49.309474164953784</v>
      </c>
      <c r="U8252">
        <v>-0.32968238011653156</v>
      </c>
    </row>
    <row r="8253" spans="16:21" x14ac:dyDescent="0.3">
      <c r="P8253">
        <f t="shared" si="131"/>
        <v>8249</v>
      </c>
      <c r="Q8253">
        <v>337.66666666666669</v>
      </c>
      <c r="R8253">
        <v>55.90142839829501</v>
      </c>
      <c r="S8253">
        <v>190.58333333333334</v>
      </c>
      <c r="T8253">
        <v>45.540108861876</v>
      </c>
      <c r="U8253">
        <v>5.1684332247377091E-2</v>
      </c>
    </row>
    <row r="8254" spans="16:21" x14ac:dyDescent="0.3">
      <c r="P8254">
        <f t="shared" si="131"/>
        <v>8250</v>
      </c>
      <c r="Q8254">
        <v>304.91666666666669</v>
      </c>
      <c r="R8254">
        <v>39.51859938016154</v>
      </c>
      <c r="S8254">
        <v>198.41666666666666</v>
      </c>
      <c r="T8254">
        <v>50.634983115939882</v>
      </c>
      <c r="U8254">
        <v>0.46223690913712656</v>
      </c>
    </row>
    <row r="8255" spans="16:21" x14ac:dyDescent="0.3">
      <c r="P8255">
        <f t="shared" si="131"/>
        <v>8251</v>
      </c>
      <c r="Q8255">
        <v>323</v>
      </c>
      <c r="R8255">
        <v>41.448763552125413</v>
      </c>
      <c r="S8255">
        <v>172.83333333333334</v>
      </c>
      <c r="T8255">
        <v>52.429750980514775</v>
      </c>
      <c r="U8255">
        <v>-0.25074638394380083</v>
      </c>
    </row>
    <row r="8256" spans="16:21" x14ac:dyDescent="0.3">
      <c r="P8256">
        <f t="shared" si="131"/>
        <v>8252</v>
      </c>
      <c r="Q8256">
        <v>322.41666666666669</v>
      </c>
      <c r="R8256">
        <v>40.746351388991364</v>
      </c>
      <c r="S8256">
        <v>178.16666666666666</v>
      </c>
      <c r="T8256">
        <v>45.825426315198627</v>
      </c>
      <c r="U8256">
        <v>-0.39825068334838165</v>
      </c>
    </row>
    <row r="8257" spans="16:21" x14ac:dyDescent="0.3">
      <c r="P8257">
        <f t="shared" si="131"/>
        <v>8253</v>
      </c>
      <c r="Q8257">
        <v>312.25</v>
      </c>
      <c r="R8257">
        <v>51.027844448799804</v>
      </c>
      <c r="S8257">
        <v>196</v>
      </c>
      <c r="T8257">
        <v>40.004545196310332</v>
      </c>
      <c r="U8257">
        <v>0.60134128620120497</v>
      </c>
    </row>
    <row r="8258" spans="16:21" x14ac:dyDescent="0.3">
      <c r="P8258">
        <f t="shared" si="131"/>
        <v>8254</v>
      </c>
      <c r="Q8258">
        <v>334.66666666666669</v>
      </c>
      <c r="R8258">
        <v>35.53828494693721</v>
      </c>
      <c r="S8258">
        <v>188.33333333333334</v>
      </c>
      <c r="T8258">
        <v>54.772809002831032</v>
      </c>
      <c r="U8258">
        <v>-1.6704146981325097E-2</v>
      </c>
    </row>
    <row r="8259" spans="16:21" x14ac:dyDescent="0.3">
      <c r="P8259">
        <f t="shared" si="131"/>
        <v>8255</v>
      </c>
      <c r="Q8259">
        <v>303.58333333333331</v>
      </c>
      <c r="R8259">
        <v>46.819689590313821</v>
      </c>
      <c r="S8259">
        <v>170.33333333333334</v>
      </c>
      <c r="T8259">
        <v>41.050597013338511</v>
      </c>
      <c r="U8259">
        <v>0.16524973566763668</v>
      </c>
    </row>
    <row r="8260" spans="16:21" x14ac:dyDescent="0.3">
      <c r="P8260">
        <f t="shared" si="131"/>
        <v>8256</v>
      </c>
      <c r="Q8260">
        <v>329.75</v>
      </c>
      <c r="R8260">
        <v>49.798001055171973</v>
      </c>
      <c r="S8260">
        <v>177.33333333333334</v>
      </c>
      <c r="T8260">
        <v>39.852759305252953</v>
      </c>
      <c r="U8260">
        <v>4.1822287778778895E-2</v>
      </c>
    </row>
    <row r="8261" spans="16:21" x14ac:dyDescent="0.3">
      <c r="P8261">
        <f t="shared" si="131"/>
        <v>8257</v>
      </c>
      <c r="Q8261">
        <v>318.08333333333331</v>
      </c>
      <c r="R8261">
        <v>59.81556248294855</v>
      </c>
      <c r="S8261">
        <v>175.25</v>
      </c>
      <c r="T8261">
        <v>34.858480121250786</v>
      </c>
      <c r="U8261">
        <v>-2.8743180022423136E-2</v>
      </c>
    </row>
    <row r="8262" spans="16:21" x14ac:dyDescent="0.3">
      <c r="P8262">
        <f t="shared" ref="P8262:P8325" si="132">P8261+1</f>
        <v>8258</v>
      </c>
      <c r="Q8262">
        <v>339.08333333333331</v>
      </c>
      <c r="R8262">
        <v>39.470261148762653</v>
      </c>
      <c r="S8262">
        <v>201.33333333333334</v>
      </c>
      <c r="T8262">
        <v>40.007575040310336</v>
      </c>
      <c r="U8262">
        <v>0.5306596734328769</v>
      </c>
    </row>
    <row r="8263" spans="16:21" x14ac:dyDescent="0.3">
      <c r="P8263">
        <f t="shared" si="132"/>
        <v>8259</v>
      </c>
      <c r="Q8263">
        <v>323.41666666666669</v>
      </c>
      <c r="R8263">
        <v>57.30850854380315</v>
      </c>
      <c r="S8263">
        <v>158.5</v>
      </c>
      <c r="T8263">
        <v>37.098149917114831</v>
      </c>
      <c r="U8263">
        <v>-0.35710870950516682</v>
      </c>
    </row>
    <row r="8264" spans="16:21" x14ac:dyDescent="0.3">
      <c r="P8264">
        <f t="shared" si="132"/>
        <v>8260</v>
      </c>
      <c r="Q8264">
        <v>328.16666666666669</v>
      </c>
      <c r="R8264">
        <v>27.843175541637208</v>
      </c>
      <c r="S8264">
        <v>177.75</v>
      </c>
      <c r="T8264">
        <v>41.319431924282966</v>
      </c>
      <c r="U8264">
        <v>0.2172640802276827</v>
      </c>
    </row>
    <row r="8265" spans="16:21" x14ac:dyDescent="0.3">
      <c r="P8265">
        <f t="shared" si="132"/>
        <v>8261</v>
      </c>
      <c r="Q8265">
        <v>327.16666666666669</v>
      </c>
      <c r="R8265">
        <v>32.959571194621653</v>
      </c>
      <c r="S8265">
        <v>179.25</v>
      </c>
      <c r="T8265">
        <v>50.844012787777054</v>
      </c>
      <c r="U8265">
        <v>8.5739400563098186E-2</v>
      </c>
    </row>
    <row r="8266" spans="16:21" x14ac:dyDescent="0.3">
      <c r="P8266">
        <f t="shared" si="132"/>
        <v>8262</v>
      </c>
      <c r="Q8266">
        <v>320.08333333333331</v>
      </c>
      <c r="R8266">
        <v>58.268123724934284</v>
      </c>
      <c r="S8266">
        <v>180.25</v>
      </c>
      <c r="T8266">
        <v>32.429293715853433</v>
      </c>
      <c r="U8266">
        <v>0.62397960637390992</v>
      </c>
    </row>
    <row r="8267" spans="16:21" x14ac:dyDescent="0.3">
      <c r="P8267">
        <f t="shared" si="132"/>
        <v>8263</v>
      </c>
      <c r="Q8267">
        <v>313.58333333333331</v>
      </c>
      <c r="R8267">
        <v>49.555218665340419</v>
      </c>
      <c r="S8267">
        <v>199.33333333333334</v>
      </c>
      <c r="T8267">
        <v>48.407988321488176</v>
      </c>
      <c r="U8267">
        <v>-8.5242210255408304E-2</v>
      </c>
    </row>
    <row r="8268" spans="16:21" x14ac:dyDescent="0.3">
      <c r="P8268">
        <f t="shared" si="132"/>
        <v>8264</v>
      </c>
      <c r="Q8268">
        <v>309</v>
      </c>
      <c r="R8268">
        <v>44.392874121048671</v>
      </c>
      <c r="S8268">
        <v>184.08333333333334</v>
      </c>
      <c r="T8268">
        <v>53.973829236253415</v>
      </c>
      <c r="U8268">
        <v>0.25409207491371821</v>
      </c>
    </row>
    <row r="8269" spans="16:21" x14ac:dyDescent="0.3">
      <c r="P8269">
        <f t="shared" si="132"/>
        <v>8265</v>
      </c>
      <c r="Q8269">
        <v>342.75</v>
      </c>
      <c r="R8269">
        <v>37.825256112814358</v>
      </c>
      <c r="S8269">
        <v>167.25</v>
      </c>
      <c r="T8269">
        <v>54.008627256965326</v>
      </c>
      <c r="U8269">
        <v>0.18257333670760542</v>
      </c>
    </row>
    <row r="8270" spans="16:21" x14ac:dyDescent="0.3">
      <c r="P8270">
        <f t="shared" si="132"/>
        <v>8266</v>
      </c>
      <c r="Q8270">
        <v>317.25</v>
      </c>
      <c r="R8270">
        <v>53.189412822136291</v>
      </c>
      <c r="S8270">
        <v>186.25</v>
      </c>
      <c r="T8270">
        <v>45.903307466495662</v>
      </c>
      <c r="U8270">
        <v>-0.23601617275219117</v>
      </c>
    </row>
    <row r="8271" spans="16:21" x14ac:dyDescent="0.3">
      <c r="P8271">
        <f t="shared" si="132"/>
        <v>8267</v>
      </c>
      <c r="Q8271">
        <v>321.75</v>
      </c>
      <c r="R8271">
        <v>46.86756001562469</v>
      </c>
      <c r="S8271">
        <v>164.5</v>
      </c>
      <c r="T8271">
        <v>43.353724805897066</v>
      </c>
      <c r="U8271">
        <v>0.18337219919571235</v>
      </c>
    </row>
    <row r="8272" spans="16:21" x14ac:dyDescent="0.3">
      <c r="P8272">
        <f t="shared" si="132"/>
        <v>8268</v>
      </c>
      <c r="Q8272">
        <v>295.33333333333331</v>
      </c>
      <c r="R8272">
        <v>35.732168682965145</v>
      </c>
      <c r="S8272">
        <v>163.33333333333334</v>
      </c>
      <c r="T8272">
        <v>43.522895402792606</v>
      </c>
      <c r="U8272">
        <v>0.40291871116096928</v>
      </c>
    </row>
    <row r="8273" spans="16:21" x14ac:dyDescent="0.3">
      <c r="P8273">
        <f t="shared" si="132"/>
        <v>8269</v>
      </c>
      <c r="Q8273">
        <v>322.75</v>
      </c>
      <c r="R8273">
        <v>49.889195405235974</v>
      </c>
      <c r="S8273">
        <v>213.33333333333334</v>
      </c>
      <c r="T8273">
        <v>34.113002941649185</v>
      </c>
      <c r="U8273">
        <v>-0.55051733826977256</v>
      </c>
    </row>
    <row r="8274" spans="16:21" x14ac:dyDescent="0.3">
      <c r="P8274">
        <f t="shared" si="132"/>
        <v>8270</v>
      </c>
      <c r="Q8274">
        <v>315.58333333333331</v>
      </c>
      <c r="R8274">
        <v>46.951538523215369</v>
      </c>
      <c r="S8274">
        <v>196</v>
      </c>
      <c r="T8274">
        <v>46.309237248582001</v>
      </c>
      <c r="U8274">
        <v>0.29184031248423414</v>
      </c>
    </row>
    <row r="8275" spans="16:21" x14ac:dyDescent="0.3">
      <c r="P8275">
        <f t="shared" si="132"/>
        <v>8271</v>
      </c>
      <c r="Q8275">
        <v>332.66666666666669</v>
      </c>
      <c r="R8275">
        <v>34.011584479231175</v>
      </c>
      <c r="S8275">
        <v>161.75</v>
      </c>
      <c r="T8275">
        <v>35.342801761654897</v>
      </c>
      <c r="U8275">
        <v>-0.16607788720052691</v>
      </c>
    </row>
    <row r="8276" spans="16:21" x14ac:dyDescent="0.3">
      <c r="P8276">
        <f t="shared" si="132"/>
        <v>8272</v>
      </c>
      <c r="Q8276">
        <v>324.16666666666669</v>
      </c>
      <c r="R8276">
        <v>33.779588601115414</v>
      </c>
      <c r="S8276">
        <v>174.08333333333334</v>
      </c>
      <c r="T8276">
        <v>47.127406296574669</v>
      </c>
      <c r="U8276">
        <v>0.10312336726326342</v>
      </c>
    </row>
    <row r="8277" spans="16:21" x14ac:dyDescent="0.3">
      <c r="P8277">
        <f t="shared" si="132"/>
        <v>8273</v>
      </c>
      <c r="Q8277">
        <v>323.91666666666669</v>
      </c>
      <c r="R8277">
        <v>36.604665210209511</v>
      </c>
      <c r="S8277">
        <v>177.16666666666666</v>
      </c>
      <c r="T8277">
        <v>47.607931602991883</v>
      </c>
      <c r="U8277">
        <v>3.0369587820842658E-2</v>
      </c>
    </row>
    <row r="8278" spans="16:21" x14ac:dyDescent="0.3">
      <c r="P8278">
        <f t="shared" si="132"/>
        <v>8274</v>
      </c>
      <c r="Q8278">
        <v>307.58333333333331</v>
      </c>
      <c r="R8278">
        <v>38.759065410754665</v>
      </c>
      <c r="S8278">
        <v>188.25</v>
      </c>
      <c r="T8278">
        <v>42.676638276057481</v>
      </c>
      <c r="U8278">
        <v>0.20336437850932579</v>
      </c>
    </row>
    <row r="8279" spans="16:21" x14ac:dyDescent="0.3">
      <c r="P8279">
        <f t="shared" si="132"/>
        <v>8275</v>
      </c>
      <c r="Q8279">
        <v>337.25</v>
      </c>
      <c r="R8279">
        <v>34.596702417742335</v>
      </c>
      <c r="S8279">
        <v>190.83333333333334</v>
      </c>
      <c r="T8279">
        <v>46.532165479831541</v>
      </c>
      <c r="U8279">
        <v>-0.42146535620264358</v>
      </c>
    </row>
    <row r="8280" spans="16:21" x14ac:dyDescent="0.3">
      <c r="P8280">
        <f t="shared" si="132"/>
        <v>8276</v>
      </c>
      <c r="Q8280">
        <v>307.33333333333331</v>
      </c>
      <c r="R8280">
        <v>43.288321610785452</v>
      </c>
      <c r="S8280">
        <v>201.16666666666666</v>
      </c>
      <c r="T8280">
        <v>33.028454215703007</v>
      </c>
      <c r="U8280">
        <v>0.40632339756695562</v>
      </c>
    </row>
    <row r="8281" spans="16:21" x14ac:dyDescent="0.3">
      <c r="P8281">
        <f t="shared" si="132"/>
        <v>8277</v>
      </c>
      <c r="Q8281">
        <v>305.75</v>
      </c>
      <c r="R8281">
        <v>49.571115123078023</v>
      </c>
      <c r="S8281">
        <v>208.58333333333334</v>
      </c>
      <c r="T8281">
        <v>42.715673796380521</v>
      </c>
      <c r="U8281">
        <v>-0.23339459027655288</v>
      </c>
    </row>
    <row r="8282" spans="16:21" x14ac:dyDescent="0.3">
      <c r="P8282">
        <f t="shared" si="132"/>
        <v>8278</v>
      </c>
      <c r="Q8282">
        <v>319.58333333333331</v>
      </c>
      <c r="R8282">
        <v>43.537775308206619</v>
      </c>
      <c r="S8282">
        <v>189</v>
      </c>
      <c r="T8282">
        <v>48.151276769629426</v>
      </c>
      <c r="U8282">
        <v>-0.30342065935324752</v>
      </c>
    </row>
    <row r="8283" spans="16:21" x14ac:dyDescent="0.3">
      <c r="P8283">
        <f t="shared" si="132"/>
        <v>8279</v>
      </c>
      <c r="Q8283">
        <v>322.16666666666669</v>
      </c>
      <c r="R8283">
        <v>42.584319208180958</v>
      </c>
      <c r="S8283">
        <v>183.16666666666666</v>
      </c>
      <c r="T8283">
        <v>40.049590471934899</v>
      </c>
      <c r="U8283">
        <v>-8.0879885050177472E-2</v>
      </c>
    </row>
    <row r="8284" spans="16:21" x14ac:dyDescent="0.3">
      <c r="P8284">
        <f t="shared" si="132"/>
        <v>8280</v>
      </c>
      <c r="Q8284">
        <v>320.75</v>
      </c>
      <c r="R8284">
        <v>53.978320563992085</v>
      </c>
      <c r="S8284">
        <v>199</v>
      </c>
      <c r="T8284">
        <v>52.665324110237499</v>
      </c>
      <c r="U8284">
        <v>-0.23958573371450806</v>
      </c>
    </row>
    <row r="8285" spans="16:21" x14ac:dyDescent="0.3">
      <c r="P8285">
        <f t="shared" si="132"/>
        <v>8281</v>
      </c>
      <c r="Q8285">
        <v>329.5</v>
      </c>
      <c r="R8285">
        <v>44.86849471713775</v>
      </c>
      <c r="S8285">
        <v>175.08333333333334</v>
      </c>
      <c r="T8285">
        <v>49.062962022530236</v>
      </c>
      <c r="U8285">
        <v>-0.57556838608169203</v>
      </c>
    </row>
    <row r="8286" spans="16:21" x14ac:dyDescent="0.3">
      <c r="P8286">
        <f t="shared" si="132"/>
        <v>8282</v>
      </c>
      <c r="Q8286">
        <v>305.08333333333331</v>
      </c>
      <c r="R8286">
        <v>34.211795768374635</v>
      </c>
      <c r="S8286">
        <v>170.91666666666666</v>
      </c>
      <c r="T8286">
        <v>50.514549359265779</v>
      </c>
      <c r="U8286">
        <v>0.22304338793895656</v>
      </c>
    </row>
    <row r="8287" spans="16:21" x14ac:dyDescent="0.3">
      <c r="P8287">
        <f t="shared" si="132"/>
        <v>8283</v>
      </c>
      <c r="Q8287">
        <v>322.16666666666669</v>
      </c>
      <c r="R8287">
        <v>35.679974860706011</v>
      </c>
      <c r="S8287">
        <v>168.91666666666666</v>
      </c>
      <c r="T8287">
        <v>41.187946898297461</v>
      </c>
      <c r="U8287">
        <v>0.26087556104947368</v>
      </c>
    </row>
    <row r="8288" spans="16:21" x14ac:dyDescent="0.3">
      <c r="P8288">
        <f t="shared" si="132"/>
        <v>8284</v>
      </c>
      <c r="Q8288">
        <v>306.91666666666669</v>
      </c>
      <c r="R8288">
        <v>40.770886077140368</v>
      </c>
      <c r="S8288">
        <v>160.83333333333334</v>
      </c>
      <c r="T8288">
        <v>41.353978226423592</v>
      </c>
      <c r="U8288">
        <v>-0.31457101350274219</v>
      </c>
    </row>
    <row r="8289" spans="16:21" x14ac:dyDescent="0.3">
      <c r="P8289">
        <f t="shared" si="132"/>
        <v>8285</v>
      </c>
      <c r="Q8289">
        <v>314.41666666666669</v>
      </c>
      <c r="R8289">
        <v>43.175031364590119</v>
      </c>
      <c r="S8289">
        <v>220</v>
      </c>
      <c r="T8289">
        <v>30.370440174018491</v>
      </c>
      <c r="U8289">
        <v>-0.16972076481650411</v>
      </c>
    </row>
    <row r="8290" spans="16:21" x14ac:dyDescent="0.3">
      <c r="P8290">
        <f t="shared" si="132"/>
        <v>8286</v>
      </c>
      <c r="Q8290">
        <v>289.16666666666669</v>
      </c>
      <c r="R8290">
        <v>52.523299303232719</v>
      </c>
      <c r="S8290">
        <v>188.5</v>
      </c>
      <c r="T8290">
        <v>45.115004559055919</v>
      </c>
      <c r="U8290">
        <v>0.30592188152399896</v>
      </c>
    </row>
    <row r="8291" spans="16:21" x14ac:dyDescent="0.3">
      <c r="P8291">
        <f t="shared" si="132"/>
        <v>8287</v>
      </c>
      <c r="Q8291">
        <v>325.75</v>
      </c>
      <c r="R8291">
        <v>38.812193491689747</v>
      </c>
      <c r="S8291">
        <v>200.5</v>
      </c>
      <c r="T8291">
        <v>36.572468532291538</v>
      </c>
      <c r="U8291">
        <v>-0.36867472172521398</v>
      </c>
    </row>
    <row r="8292" spans="16:21" x14ac:dyDescent="0.3">
      <c r="P8292">
        <f t="shared" si="132"/>
        <v>8288</v>
      </c>
      <c r="Q8292">
        <v>332.58333333333331</v>
      </c>
      <c r="R8292">
        <v>38.737950228152172</v>
      </c>
      <c r="S8292">
        <v>187.41666666666666</v>
      </c>
      <c r="T8292">
        <v>49.46892198566939</v>
      </c>
      <c r="U8292">
        <v>-0.13794951826138407</v>
      </c>
    </row>
    <row r="8293" spans="16:21" x14ac:dyDescent="0.3">
      <c r="P8293">
        <f t="shared" si="132"/>
        <v>8289</v>
      </c>
      <c r="Q8293">
        <v>329.83333333333331</v>
      </c>
      <c r="R8293">
        <v>44.832685587300077</v>
      </c>
      <c r="S8293">
        <v>183.75</v>
      </c>
      <c r="T8293">
        <v>42.8764080076254</v>
      </c>
      <c r="U8293">
        <v>-0.2443377659325964</v>
      </c>
    </row>
    <row r="8294" spans="16:21" x14ac:dyDescent="0.3">
      <c r="P8294">
        <f t="shared" si="132"/>
        <v>8290</v>
      </c>
      <c r="Q8294">
        <v>333.33333333333331</v>
      </c>
      <c r="R8294">
        <v>48.055523442507003</v>
      </c>
      <c r="S8294">
        <v>192.91666666666666</v>
      </c>
      <c r="T8294">
        <v>43.619133277482597</v>
      </c>
      <c r="U8294">
        <v>-0.37331239627669699</v>
      </c>
    </row>
    <row r="8295" spans="16:21" x14ac:dyDescent="0.3">
      <c r="P8295">
        <f t="shared" si="132"/>
        <v>8291</v>
      </c>
      <c r="Q8295">
        <v>315.41666666666669</v>
      </c>
      <c r="R8295">
        <v>48.218175247954285</v>
      </c>
      <c r="S8295">
        <v>182.16666666666666</v>
      </c>
      <c r="T8295">
        <v>35.285416336790014</v>
      </c>
      <c r="U8295">
        <v>0.49201061092040121</v>
      </c>
    </row>
    <row r="8296" spans="16:21" x14ac:dyDescent="0.3">
      <c r="P8296">
        <f t="shared" si="132"/>
        <v>8292</v>
      </c>
      <c r="Q8296">
        <v>323.58333333333331</v>
      </c>
      <c r="R8296">
        <v>44.192673875229943</v>
      </c>
      <c r="S8296">
        <v>194.08333333333334</v>
      </c>
      <c r="T8296">
        <v>42.927969973673434</v>
      </c>
      <c r="U8296">
        <v>-0.37025776640917935</v>
      </c>
    </row>
    <row r="8297" spans="16:21" x14ac:dyDescent="0.3">
      <c r="P8297">
        <f t="shared" si="132"/>
        <v>8293</v>
      </c>
      <c r="Q8297">
        <v>341.66666666666669</v>
      </c>
      <c r="R8297">
        <v>42.358498843118028</v>
      </c>
      <c r="S8297">
        <v>177.83333333333334</v>
      </c>
      <c r="T8297">
        <v>41.241711747680768</v>
      </c>
      <c r="U8297">
        <v>0.43865521801137092</v>
      </c>
    </row>
    <row r="8298" spans="16:21" x14ac:dyDescent="0.3">
      <c r="P8298">
        <f t="shared" si="132"/>
        <v>8294</v>
      </c>
      <c r="Q8298">
        <v>303.91666666666669</v>
      </c>
      <c r="R8298">
        <v>37.854886398487992</v>
      </c>
      <c r="S8298">
        <v>204.08333333333334</v>
      </c>
      <c r="T8298">
        <v>40.504676123613059</v>
      </c>
      <c r="U8298">
        <v>-0.25725363073721397</v>
      </c>
    </row>
    <row r="8299" spans="16:21" x14ac:dyDescent="0.3">
      <c r="P8299">
        <f t="shared" si="132"/>
        <v>8295</v>
      </c>
      <c r="Q8299">
        <v>321.5</v>
      </c>
      <c r="R8299">
        <v>36.39805189592132</v>
      </c>
      <c r="S8299">
        <v>189.91666666666666</v>
      </c>
      <c r="T8299">
        <v>44.383572582111015</v>
      </c>
      <c r="U8299">
        <v>-2.4225908559196825E-2</v>
      </c>
    </row>
    <row r="8300" spans="16:21" x14ac:dyDescent="0.3">
      <c r="P8300">
        <f t="shared" si="132"/>
        <v>8296</v>
      </c>
      <c r="Q8300">
        <v>325.08333333333331</v>
      </c>
      <c r="R8300">
        <v>51.750201287853365</v>
      </c>
      <c r="S8300">
        <v>183.66666666666666</v>
      </c>
      <c r="T8300">
        <v>46.852444068068813</v>
      </c>
      <c r="U8300">
        <v>-0.21126679790537836</v>
      </c>
    </row>
    <row r="8301" spans="16:21" x14ac:dyDescent="0.3">
      <c r="P8301">
        <f t="shared" si="132"/>
        <v>8297</v>
      </c>
      <c r="Q8301">
        <v>292</v>
      </c>
      <c r="R8301">
        <v>49.119520281933461</v>
      </c>
      <c r="S8301">
        <v>194.41666666666666</v>
      </c>
      <c r="T8301">
        <v>58.28060387366272</v>
      </c>
      <c r="U8301">
        <v>-0.13096275776469393</v>
      </c>
    </row>
    <row r="8302" spans="16:21" x14ac:dyDescent="0.3">
      <c r="P8302">
        <f t="shared" si="132"/>
        <v>8298</v>
      </c>
      <c r="Q8302">
        <v>320.41666666666669</v>
      </c>
      <c r="R8302">
        <v>55.3426653320981</v>
      </c>
      <c r="S8302">
        <v>182.83333333333334</v>
      </c>
      <c r="T8302">
        <v>44.2715450031925</v>
      </c>
      <c r="U8302">
        <v>0.13245565534798751</v>
      </c>
    </row>
    <row r="8303" spans="16:21" x14ac:dyDescent="0.3">
      <c r="P8303">
        <f t="shared" si="132"/>
        <v>8299</v>
      </c>
      <c r="Q8303">
        <v>347.5</v>
      </c>
      <c r="R8303">
        <v>57.133814219538394</v>
      </c>
      <c r="S8303">
        <v>172.5</v>
      </c>
      <c r="T8303">
        <v>51.470203207116036</v>
      </c>
      <c r="U8303">
        <v>-0.13385854808337586</v>
      </c>
    </row>
    <row r="8304" spans="16:21" x14ac:dyDescent="0.3">
      <c r="P8304">
        <f t="shared" si="132"/>
        <v>8300</v>
      </c>
      <c r="Q8304">
        <v>327.33333333333331</v>
      </c>
      <c r="R8304">
        <v>52.802089031217442</v>
      </c>
      <c r="S8304">
        <v>169.83333333333334</v>
      </c>
      <c r="T8304">
        <v>45.906690606318428</v>
      </c>
      <c r="U8304">
        <v>-4.325487567375939E-3</v>
      </c>
    </row>
    <row r="8305" spans="16:21" x14ac:dyDescent="0.3">
      <c r="P8305">
        <f t="shared" si="132"/>
        <v>8301</v>
      </c>
      <c r="Q8305">
        <v>321.66666666666669</v>
      </c>
      <c r="R8305">
        <v>56.073544780425927</v>
      </c>
      <c r="S8305">
        <v>186</v>
      </c>
      <c r="T8305">
        <v>40.930095617683662</v>
      </c>
      <c r="U8305">
        <v>0.18082035847835129</v>
      </c>
    </row>
    <row r="8306" spans="16:21" x14ac:dyDescent="0.3">
      <c r="P8306">
        <f t="shared" si="132"/>
        <v>8302</v>
      </c>
      <c r="Q8306">
        <v>297.16666666666669</v>
      </c>
      <c r="R8306">
        <v>49.248596349786958</v>
      </c>
      <c r="S8306">
        <v>190.08333333333334</v>
      </c>
      <c r="T8306">
        <v>41.581154676637183</v>
      </c>
      <c r="U8306">
        <v>-1.0040272728073516E-2</v>
      </c>
    </row>
    <row r="8307" spans="16:21" x14ac:dyDescent="0.3">
      <c r="P8307">
        <f t="shared" si="132"/>
        <v>8303</v>
      </c>
      <c r="Q8307">
        <v>335.41666666666669</v>
      </c>
      <c r="R8307">
        <v>41.681603383340082</v>
      </c>
      <c r="S8307">
        <v>208.58333333333334</v>
      </c>
      <c r="T8307">
        <v>34.465947181986991</v>
      </c>
      <c r="U8307">
        <v>0.9015683236127543</v>
      </c>
    </row>
    <row r="8308" spans="16:21" x14ac:dyDescent="0.3">
      <c r="P8308">
        <f t="shared" si="132"/>
        <v>8304</v>
      </c>
      <c r="Q8308">
        <v>311.5</v>
      </c>
      <c r="R8308">
        <v>38.091993909481822</v>
      </c>
      <c r="S8308">
        <v>172</v>
      </c>
      <c r="T8308">
        <v>46.279781566232373</v>
      </c>
      <c r="U8308">
        <v>0.18059197596151297</v>
      </c>
    </row>
    <row r="8309" spans="16:21" x14ac:dyDescent="0.3">
      <c r="P8309">
        <f t="shared" si="132"/>
        <v>8305</v>
      </c>
      <c r="Q8309">
        <v>305.41666666666669</v>
      </c>
      <c r="R8309">
        <v>43.918226353765846</v>
      </c>
      <c r="S8309">
        <v>185.08333333333334</v>
      </c>
      <c r="T8309">
        <v>56.237254448264004</v>
      </c>
      <c r="U8309">
        <v>0.2573439428468226</v>
      </c>
    </row>
    <row r="8310" spans="16:21" x14ac:dyDescent="0.3">
      <c r="P8310">
        <f t="shared" si="132"/>
        <v>8306</v>
      </c>
      <c r="Q8310">
        <v>322.5</v>
      </c>
      <c r="R8310">
        <v>48.86251584338914</v>
      </c>
      <c r="S8310">
        <v>199.83333333333334</v>
      </c>
      <c r="T8310">
        <v>41.514145088442376</v>
      </c>
      <c r="U8310">
        <v>-0.22009254174306053</v>
      </c>
    </row>
    <row r="8311" spans="16:21" x14ac:dyDescent="0.3">
      <c r="P8311">
        <f t="shared" si="132"/>
        <v>8307</v>
      </c>
      <c r="Q8311">
        <v>350.41666666666669</v>
      </c>
      <c r="R8311">
        <v>35.980950347076543</v>
      </c>
      <c r="S8311">
        <v>163.58333333333334</v>
      </c>
      <c r="T8311">
        <v>40.087310015046235</v>
      </c>
      <c r="U8311">
        <v>-0.20332038082773457</v>
      </c>
    </row>
    <row r="8312" spans="16:21" x14ac:dyDescent="0.3">
      <c r="P8312">
        <f t="shared" si="132"/>
        <v>8308</v>
      </c>
      <c r="Q8312">
        <v>311.41666666666669</v>
      </c>
      <c r="R8312">
        <v>50.7425916372096</v>
      </c>
      <c r="S8312">
        <v>202.58333333333334</v>
      </c>
      <c r="T8312">
        <v>45.478183247741477</v>
      </c>
      <c r="U8312">
        <v>9.2215103076181484E-3</v>
      </c>
    </row>
    <row r="8313" spans="16:21" x14ac:dyDescent="0.3">
      <c r="P8313">
        <f t="shared" si="132"/>
        <v>8309</v>
      </c>
      <c r="Q8313">
        <v>328.83333333333331</v>
      </c>
      <c r="R8313">
        <v>39.079949133058392</v>
      </c>
      <c r="S8313">
        <v>192.91666666666666</v>
      </c>
      <c r="T8313">
        <v>41.535216893911169</v>
      </c>
      <c r="U8313">
        <v>2.709771232266385E-2</v>
      </c>
    </row>
    <row r="8314" spans="16:21" x14ac:dyDescent="0.3">
      <c r="P8314">
        <f t="shared" si="132"/>
        <v>8310</v>
      </c>
      <c r="Q8314">
        <v>309</v>
      </c>
      <c r="R8314">
        <v>48.671440197605527</v>
      </c>
      <c r="S8314">
        <v>164.5</v>
      </c>
      <c r="T8314">
        <v>39.82575685521757</v>
      </c>
      <c r="U8314">
        <v>-6.0922572109148317E-2</v>
      </c>
    </row>
    <row r="8315" spans="16:21" x14ac:dyDescent="0.3">
      <c r="P8315">
        <f t="shared" si="132"/>
        <v>8311</v>
      </c>
      <c r="Q8315">
        <v>324.75</v>
      </c>
      <c r="R8315">
        <v>51.310330343898585</v>
      </c>
      <c r="S8315">
        <v>191.33333333333334</v>
      </c>
      <c r="T8315">
        <v>28.384801737848573</v>
      </c>
      <c r="U8315">
        <v>0.29661497350066535</v>
      </c>
    </row>
    <row r="8316" spans="16:21" x14ac:dyDescent="0.3">
      <c r="P8316">
        <f t="shared" si="132"/>
        <v>8312</v>
      </c>
      <c r="Q8316">
        <v>295.91666666666669</v>
      </c>
      <c r="R8316">
        <v>38.441119871430701</v>
      </c>
      <c r="S8316">
        <v>191.33333333333334</v>
      </c>
      <c r="T8316">
        <v>41.019581428947596</v>
      </c>
      <c r="U8316">
        <v>0.32777512518603402</v>
      </c>
    </row>
    <row r="8317" spans="16:21" x14ac:dyDescent="0.3">
      <c r="P8317">
        <f t="shared" si="132"/>
        <v>8313</v>
      </c>
      <c r="Q8317">
        <v>322.41666666666669</v>
      </c>
      <c r="R8317">
        <v>37.546234125005185</v>
      </c>
      <c r="S8317">
        <v>197.91666666666666</v>
      </c>
      <c r="T8317">
        <v>46.992181812671276</v>
      </c>
      <c r="U8317">
        <v>-6.1756625294451153E-2</v>
      </c>
    </row>
    <row r="8318" spans="16:21" x14ac:dyDescent="0.3">
      <c r="P8318">
        <f t="shared" si="132"/>
        <v>8314</v>
      </c>
      <c r="Q8318">
        <v>317.83333333333331</v>
      </c>
      <c r="R8318">
        <v>25.383721817994569</v>
      </c>
      <c r="S8318">
        <v>191.83333333333334</v>
      </c>
      <c r="T8318">
        <v>46.699879955721407</v>
      </c>
      <c r="U8318">
        <v>0.27160886142682461</v>
      </c>
    </row>
    <row r="8319" spans="16:21" x14ac:dyDescent="0.3">
      <c r="P8319">
        <f t="shared" si="132"/>
        <v>8315</v>
      </c>
      <c r="Q8319">
        <v>340.08333333333331</v>
      </c>
      <c r="R8319">
        <v>48.295413547219745</v>
      </c>
      <c r="S8319">
        <v>181.91666666666666</v>
      </c>
      <c r="T8319">
        <v>51.517796277920652</v>
      </c>
      <c r="U8319">
        <v>0.27648569406050627</v>
      </c>
    </row>
    <row r="8320" spans="16:21" x14ac:dyDescent="0.3">
      <c r="P8320">
        <f t="shared" si="132"/>
        <v>8316</v>
      </c>
      <c r="Q8320">
        <v>326.33333333333331</v>
      </c>
      <c r="R8320">
        <v>53.830260724772423</v>
      </c>
      <c r="S8320">
        <v>175.25</v>
      </c>
      <c r="T8320">
        <v>44.727711564735586</v>
      </c>
      <c r="U8320">
        <v>0.2551279690364453</v>
      </c>
    </row>
    <row r="8321" spans="16:21" x14ac:dyDescent="0.3">
      <c r="P8321">
        <f t="shared" si="132"/>
        <v>8317</v>
      </c>
      <c r="Q8321">
        <v>311.58333333333331</v>
      </c>
      <c r="R8321">
        <v>47.296854274279504</v>
      </c>
      <c r="S8321">
        <v>208.08333333333334</v>
      </c>
      <c r="T8321">
        <v>42.927969973673434</v>
      </c>
      <c r="U8321">
        <v>0.10626951398567425</v>
      </c>
    </row>
    <row r="8322" spans="16:21" x14ac:dyDescent="0.3">
      <c r="P8322">
        <f t="shared" si="132"/>
        <v>8318</v>
      </c>
      <c r="Q8322">
        <v>324.33333333333331</v>
      </c>
      <c r="R8322">
        <v>55.865639681021321</v>
      </c>
      <c r="S8322">
        <v>175.25</v>
      </c>
      <c r="T8322">
        <v>35.871297718370883</v>
      </c>
      <c r="U8322">
        <v>-7.7164894017606206E-2</v>
      </c>
    </row>
    <row r="8323" spans="16:21" x14ac:dyDescent="0.3">
      <c r="P8323">
        <f t="shared" si="132"/>
        <v>8319</v>
      </c>
      <c r="Q8323">
        <v>299.91666666666669</v>
      </c>
      <c r="R8323">
        <v>30.740729077925661</v>
      </c>
      <c r="S8323">
        <v>187.58333333333334</v>
      </c>
      <c r="T8323">
        <v>34.328515401877951</v>
      </c>
      <c r="U8323">
        <v>0.33128391991100253</v>
      </c>
    </row>
    <row r="8324" spans="16:21" x14ac:dyDescent="0.3">
      <c r="P8324">
        <f t="shared" si="132"/>
        <v>8320</v>
      </c>
      <c r="Q8324">
        <v>319.41666666666669</v>
      </c>
      <c r="R8324">
        <v>41.196774660454302</v>
      </c>
      <c r="S8324">
        <v>194.75</v>
      </c>
      <c r="T8324">
        <v>45.507491890696613</v>
      </c>
      <c r="U8324">
        <v>5.0200314464844541E-2</v>
      </c>
    </row>
    <row r="8325" spans="16:21" x14ac:dyDescent="0.3">
      <c r="P8325">
        <f t="shared" si="132"/>
        <v>8321</v>
      </c>
      <c r="Q8325">
        <v>324.83333333333331</v>
      </c>
      <c r="R8325">
        <v>46.328536922002407</v>
      </c>
      <c r="S8325">
        <v>165.83333333333334</v>
      </c>
      <c r="T8325">
        <v>34.239353576452565</v>
      </c>
      <c r="U8325">
        <v>0.24601429260767294</v>
      </c>
    </row>
    <row r="8326" spans="16:21" x14ac:dyDescent="0.3">
      <c r="P8326">
        <f t="shared" ref="P8326:P8389" si="133">P8325+1</f>
        <v>8322</v>
      </c>
      <c r="Q8326">
        <v>352.08333333333331</v>
      </c>
      <c r="R8326">
        <v>39.354931153041207</v>
      </c>
      <c r="S8326">
        <v>174.66666666666666</v>
      </c>
      <c r="T8326">
        <v>44.134779798689259</v>
      </c>
      <c r="U8326">
        <v>-1.4009462862846852E-2</v>
      </c>
    </row>
    <row r="8327" spans="16:21" x14ac:dyDescent="0.3">
      <c r="P8327">
        <f t="shared" si="133"/>
        <v>8323</v>
      </c>
      <c r="Q8327">
        <v>342.08333333333331</v>
      </c>
      <c r="R8327">
        <v>51.402968314243864</v>
      </c>
      <c r="S8327">
        <v>181.83333333333334</v>
      </c>
      <c r="T8327">
        <v>38.195271800038149</v>
      </c>
      <c r="U8327">
        <v>-0.34101417730321476</v>
      </c>
    </row>
    <row r="8328" spans="16:21" x14ac:dyDescent="0.3">
      <c r="P8328">
        <f t="shared" si="133"/>
        <v>8324</v>
      </c>
      <c r="Q8328">
        <v>309</v>
      </c>
      <c r="R8328">
        <v>43.25190484507327</v>
      </c>
      <c r="S8328">
        <v>198.33333333333334</v>
      </c>
      <c r="T8328">
        <v>27.180652655664481</v>
      </c>
      <c r="U8328">
        <v>-0.29400472345381395</v>
      </c>
    </row>
    <row r="8329" spans="16:21" x14ac:dyDescent="0.3">
      <c r="P8329">
        <f t="shared" si="133"/>
        <v>8325</v>
      </c>
      <c r="Q8329">
        <v>300.25</v>
      </c>
      <c r="R8329">
        <v>41.039061215560785</v>
      </c>
      <c r="S8329">
        <v>192.58333333333334</v>
      </c>
      <c r="T8329">
        <v>40.786491376286349</v>
      </c>
      <c r="U8329">
        <v>0.30931881868214178</v>
      </c>
    </row>
    <row r="8330" spans="16:21" x14ac:dyDescent="0.3">
      <c r="P8330">
        <f t="shared" si="133"/>
        <v>8326</v>
      </c>
      <c r="Q8330">
        <v>321.16666666666669</v>
      </c>
      <c r="R8330">
        <v>49.848558533610529</v>
      </c>
      <c r="S8330">
        <v>177.58333333333334</v>
      </c>
      <c r="T8330">
        <v>48.255867911361719</v>
      </c>
      <c r="U8330">
        <v>0.21801811047923408</v>
      </c>
    </row>
    <row r="8331" spans="16:21" x14ac:dyDescent="0.3">
      <c r="P8331">
        <f t="shared" si="133"/>
        <v>8327</v>
      </c>
      <c r="Q8331">
        <v>328</v>
      </c>
      <c r="R8331">
        <v>49.339270731980186</v>
      </c>
      <c r="S8331">
        <v>184.5</v>
      </c>
      <c r="T8331">
        <v>41.659878234885113</v>
      </c>
      <c r="U8331">
        <v>-8.9163502570475131E-2</v>
      </c>
    </row>
    <row r="8332" spans="16:21" x14ac:dyDescent="0.3">
      <c r="P8332">
        <f t="shared" si="133"/>
        <v>8328</v>
      </c>
      <c r="Q8332">
        <v>319.66666666666669</v>
      </c>
      <c r="R8332">
        <v>32.828295260292904</v>
      </c>
      <c r="S8332">
        <v>190.16666666666666</v>
      </c>
      <c r="T8332">
        <v>48.622541224739756</v>
      </c>
      <c r="U8332">
        <v>0.39398615636930445</v>
      </c>
    </row>
    <row r="8333" spans="16:21" x14ac:dyDescent="0.3">
      <c r="P8333">
        <f t="shared" si="133"/>
        <v>8329</v>
      </c>
      <c r="Q8333">
        <v>325.75</v>
      </c>
      <c r="R8333">
        <v>54.737597183787173</v>
      </c>
      <c r="S8333">
        <v>172.25</v>
      </c>
      <c r="T8333">
        <v>29.357127057852733</v>
      </c>
      <c r="U8333">
        <v>0.40883782032606991</v>
      </c>
    </row>
    <row r="8334" spans="16:21" x14ac:dyDescent="0.3">
      <c r="P8334">
        <f t="shared" si="133"/>
        <v>8330</v>
      </c>
      <c r="Q8334">
        <v>318.91666666666669</v>
      </c>
      <c r="R8334">
        <v>31.105270916484216</v>
      </c>
      <c r="S8334">
        <v>178.08333333333334</v>
      </c>
      <c r="T8334">
        <v>53.994037268999087</v>
      </c>
      <c r="U8334">
        <v>0.20834584237913661</v>
      </c>
    </row>
    <row r="8335" spans="16:21" x14ac:dyDescent="0.3">
      <c r="P8335">
        <f t="shared" si="133"/>
        <v>8331</v>
      </c>
      <c r="Q8335">
        <v>304</v>
      </c>
      <c r="R8335">
        <v>34.372293281865055</v>
      </c>
      <c r="S8335">
        <v>172.08333333333334</v>
      </c>
      <c r="T8335">
        <v>51.124550824136328</v>
      </c>
      <c r="U8335">
        <v>-9.8810402407889849E-3</v>
      </c>
    </row>
    <row r="8336" spans="16:21" x14ac:dyDescent="0.3">
      <c r="P8336">
        <f t="shared" si="133"/>
        <v>8332</v>
      </c>
      <c r="Q8336">
        <v>326.83333333333331</v>
      </c>
      <c r="R8336">
        <v>51.77895910561174</v>
      </c>
      <c r="S8336">
        <v>210.91666666666666</v>
      </c>
      <c r="T8336">
        <v>49.531364412925846</v>
      </c>
      <c r="U8336">
        <v>-6.5280689879370028E-3</v>
      </c>
    </row>
    <row r="8337" spans="16:21" x14ac:dyDescent="0.3">
      <c r="P8337">
        <f t="shared" si="133"/>
        <v>8333</v>
      </c>
      <c r="Q8337">
        <v>327.41666666666669</v>
      </c>
      <c r="R8337">
        <v>50.236636999004062</v>
      </c>
      <c r="S8337">
        <v>193.58333333333334</v>
      </c>
      <c r="T8337">
        <v>41.870923591727042</v>
      </c>
      <c r="U8337">
        <v>7.6101368487358767E-3</v>
      </c>
    </row>
    <row r="8338" spans="16:21" x14ac:dyDescent="0.3">
      <c r="P8338">
        <f t="shared" si="133"/>
        <v>8334</v>
      </c>
      <c r="Q8338">
        <v>320.33333333333331</v>
      </c>
      <c r="R8338">
        <v>54.230708062588526</v>
      </c>
      <c r="S8338">
        <v>184.5</v>
      </c>
      <c r="T8338">
        <v>34.198617728578661</v>
      </c>
      <c r="U8338">
        <v>-0.64639724013622424</v>
      </c>
    </row>
    <row r="8339" spans="16:21" x14ac:dyDescent="0.3">
      <c r="P8339">
        <f t="shared" si="133"/>
        <v>8335</v>
      </c>
      <c r="Q8339">
        <v>325.58333333333331</v>
      </c>
      <c r="R8339">
        <v>55.125407989969681</v>
      </c>
      <c r="S8339">
        <v>177.5</v>
      </c>
      <c r="T8339">
        <v>46.178507397430522</v>
      </c>
      <c r="U8339">
        <v>-0.17843559710267445</v>
      </c>
    </row>
    <row r="8340" spans="16:21" x14ac:dyDescent="0.3">
      <c r="P8340">
        <f t="shared" si="133"/>
        <v>8336</v>
      </c>
      <c r="Q8340">
        <v>339.58333333333331</v>
      </c>
      <c r="R8340">
        <v>53.64268709514733</v>
      </c>
      <c r="S8340">
        <v>183.33333333333334</v>
      </c>
      <c r="T8340">
        <v>48.138688529428542</v>
      </c>
      <c r="U8340">
        <v>3.258795897463107E-2</v>
      </c>
    </row>
    <row r="8341" spans="16:21" x14ac:dyDescent="0.3">
      <c r="P8341">
        <f t="shared" si="133"/>
        <v>8337</v>
      </c>
      <c r="Q8341">
        <v>312.25</v>
      </c>
      <c r="R8341">
        <v>48.317369359456876</v>
      </c>
      <c r="S8341">
        <v>185.08333333333334</v>
      </c>
      <c r="T8341">
        <v>35.811268752963386</v>
      </c>
      <c r="U8341">
        <v>6.3191649431217106E-2</v>
      </c>
    </row>
    <row r="8342" spans="16:21" x14ac:dyDescent="0.3">
      <c r="P8342">
        <f t="shared" si="133"/>
        <v>8338</v>
      </c>
      <c r="Q8342">
        <v>332.41666666666669</v>
      </c>
      <c r="R8342">
        <v>52.286724081276333</v>
      </c>
      <c r="S8342">
        <v>200.33333333333334</v>
      </c>
      <c r="T8342">
        <v>37.006960852185003</v>
      </c>
      <c r="U8342">
        <v>-8.2156039083239055E-2</v>
      </c>
    </row>
    <row r="8343" spans="16:21" x14ac:dyDescent="0.3">
      <c r="P8343">
        <f t="shared" si="133"/>
        <v>8339</v>
      </c>
      <c r="Q8343">
        <v>327.25</v>
      </c>
      <c r="R8343">
        <v>52.889464494788136</v>
      </c>
      <c r="S8343">
        <v>184.66666666666666</v>
      </c>
      <c r="T8343">
        <v>45.088465231916011</v>
      </c>
      <c r="U8343">
        <v>4.5441111716074054E-2</v>
      </c>
    </row>
    <row r="8344" spans="16:21" x14ac:dyDescent="0.3">
      <c r="P8344">
        <f t="shared" si="133"/>
        <v>8340</v>
      </c>
      <c r="Q8344">
        <v>343.75</v>
      </c>
      <c r="R8344">
        <v>42.153669095131185</v>
      </c>
      <c r="S8344">
        <v>180</v>
      </c>
      <c r="T8344">
        <v>57.723478758647246</v>
      </c>
      <c r="U8344">
        <v>-0.11637976809606101</v>
      </c>
    </row>
    <row r="8345" spans="16:21" x14ac:dyDescent="0.3">
      <c r="P8345">
        <f t="shared" si="133"/>
        <v>8341</v>
      </c>
      <c r="Q8345">
        <v>322.25</v>
      </c>
      <c r="R8345">
        <v>52.173007650246959</v>
      </c>
      <c r="S8345">
        <v>162.5</v>
      </c>
      <c r="T8345">
        <v>40.014770000361345</v>
      </c>
      <c r="U8345">
        <v>0.40947806775904172</v>
      </c>
    </row>
    <row r="8346" spans="16:21" x14ac:dyDescent="0.3">
      <c r="P8346">
        <f t="shared" si="133"/>
        <v>8342</v>
      </c>
      <c r="Q8346">
        <v>286.75</v>
      </c>
      <c r="R8346">
        <v>40.01618990540522</v>
      </c>
      <c r="S8346">
        <v>178.41666666666666</v>
      </c>
      <c r="T8346">
        <v>48.640533664337163</v>
      </c>
      <c r="U8346">
        <v>0.24535861835119069</v>
      </c>
    </row>
    <row r="8347" spans="16:21" x14ac:dyDescent="0.3">
      <c r="P8347">
        <f t="shared" si="133"/>
        <v>8343</v>
      </c>
      <c r="Q8347">
        <v>329.33333333333331</v>
      </c>
      <c r="R8347">
        <v>38.33899826389306</v>
      </c>
      <c r="S8347">
        <v>184.5</v>
      </c>
      <c r="T8347">
        <v>38.808387097261708</v>
      </c>
      <c r="U8347">
        <v>0.12910422561585971</v>
      </c>
    </row>
    <row r="8348" spans="16:21" x14ac:dyDescent="0.3">
      <c r="P8348">
        <f t="shared" si="133"/>
        <v>8344</v>
      </c>
      <c r="Q8348">
        <v>293.91666666666669</v>
      </c>
      <c r="R8348">
        <v>43.58785972207756</v>
      </c>
      <c r="S8348">
        <v>190.33333333333334</v>
      </c>
      <c r="T8348">
        <v>50.647324856812695</v>
      </c>
      <c r="U8348">
        <v>-0.34816230490359784</v>
      </c>
    </row>
    <row r="8349" spans="16:21" x14ac:dyDescent="0.3">
      <c r="P8349">
        <f t="shared" si="133"/>
        <v>8345</v>
      </c>
      <c r="Q8349">
        <v>323.5</v>
      </c>
      <c r="R8349">
        <v>48.276664794042716</v>
      </c>
      <c r="S8349">
        <v>181</v>
      </c>
      <c r="T8349">
        <v>52.476834716074308</v>
      </c>
      <c r="U8349">
        <v>0.47585945107923583</v>
      </c>
    </row>
    <row r="8350" spans="16:21" x14ac:dyDescent="0.3">
      <c r="P8350">
        <f t="shared" si="133"/>
        <v>8346</v>
      </c>
      <c r="Q8350">
        <v>290.58333333333331</v>
      </c>
      <c r="R8350">
        <v>38.775480381136163</v>
      </c>
      <c r="S8350">
        <v>169.41666666666666</v>
      </c>
      <c r="T8350">
        <v>34.299372730371786</v>
      </c>
      <c r="U8350">
        <v>-0.28147608630726279</v>
      </c>
    </row>
    <row r="8351" spans="16:21" x14ac:dyDescent="0.3">
      <c r="P8351">
        <f t="shared" si="133"/>
        <v>8347</v>
      </c>
      <c r="Q8351">
        <v>309</v>
      </c>
      <c r="R8351">
        <v>51.550504803101063</v>
      </c>
      <c r="S8351">
        <v>181.25</v>
      </c>
      <c r="T8351">
        <v>49.263899745978478</v>
      </c>
      <c r="U8351">
        <v>0.53860038826223811</v>
      </c>
    </row>
    <row r="8352" spans="16:21" x14ac:dyDescent="0.3">
      <c r="P8352">
        <f t="shared" si="133"/>
        <v>8348</v>
      </c>
      <c r="Q8352">
        <v>291.25</v>
      </c>
      <c r="R8352">
        <v>43.001321332764142</v>
      </c>
      <c r="S8352">
        <v>189.5</v>
      </c>
      <c r="T8352">
        <v>39.495684459306325</v>
      </c>
      <c r="U8352">
        <v>1.4050933468071646E-2</v>
      </c>
    </row>
    <row r="8353" spans="16:21" x14ac:dyDescent="0.3">
      <c r="P8353">
        <f t="shared" si="133"/>
        <v>8349</v>
      </c>
      <c r="Q8353">
        <v>319</v>
      </c>
      <c r="R8353">
        <v>38.788470639423956</v>
      </c>
      <c r="S8353">
        <v>208</v>
      </c>
      <c r="T8353">
        <v>39.634695544548983</v>
      </c>
      <c r="U8353">
        <v>0.37466601441349801</v>
      </c>
    </row>
    <row r="8354" spans="16:21" x14ac:dyDescent="0.3">
      <c r="P8354">
        <f t="shared" si="133"/>
        <v>8350</v>
      </c>
      <c r="Q8354">
        <v>315.91666666666669</v>
      </c>
      <c r="R8354">
        <v>43.687856297589093</v>
      </c>
      <c r="S8354">
        <v>197.41666666666666</v>
      </c>
      <c r="T8354">
        <v>35.907604495511286</v>
      </c>
      <c r="U8354">
        <v>-0.11257444256983416</v>
      </c>
    </row>
    <row r="8355" spans="16:21" x14ac:dyDescent="0.3">
      <c r="P8355">
        <f t="shared" si="133"/>
        <v>8351</v>
      </c>
      <c r="Q8355">
        <v>326.41666666666669</v>
      </c>
      <c r="R8355">
        <v>59.196833965298843</v>
      </c>
      <c r="S8355">
        <v>180.91666666666666</v>
      </c>
      <c r="T8355">
        <v>44.137097019778444</v>
      </c>
      <c r="U8355">
        <v>-0.18133212712223229</v>
      </c>
    </row>
    <row r="8356" spans="16:21" x14ac:dyDescent="0.3">
      <c r="P8356">
        <f t="shared" si="133"/>
        <v>8352</v>
      </c>
      <c r="Q8356">
        <v>311.41666666666669</v>
      </c>
      <c r="R8356">
        <v>47.083018234397564</v>
      </c>
      <c r="S8356">
        <v>173.33333333333334</v>
      </c>
      <c r="T8356">
        <v>37.962501434330129</v>
      </c>
      <c r="U8356">
        <v>0.49576289163534015</v>
      </c>
    </row>
    <row r="8357" spans="16:21" x14ac:dyDescent="0.3">
      <c r="P8357">
        <f t="shared" si="133"/>
        <v>8353</v>
      </c>
      <c r="Q8357">
        <v>314</v>
      </c>
      <c r="R8357">
        <v>49.896256008205299</v>
      </c>
      <c r="S8357">
        <v>200.5</v>
      </c>
      <c r="T8357">
        <v>36.72626011205309</v>
      </c>
      <c r="U8357">
        <v>0.1487285275235764</v>
      </c>
    </row>
    <row r="8358" spans="16:21" x14ac:dyDescent="0.3">
      <c r="P8358">
        <f t="shared" si="133"/>
        <v>8354</v>
      </c>
      <c r="Q8358">
        <v>339</v>
      </c>
      <c r="R8358">
        <v>32.962788937610462</v>
      </c>
      <c r="S8358">
        <v>199.75</v>
      </c>
      <c r="T8358">
        <v>46.983797981083569</v>
      </c>
      <c r="U8358">
        <v>-0.20656394133614692</v>
      </c>
    </row>
    <row r="8359" spans="16:21" x14ac:dyDescent="0.3">
      <c r="P8359">
        <f t="shared" si="133"/>
        <v>8355</v>
      </c>
      <c r="Q8359">
        <v>330.83333333333331</v>
      </c>
      <c r="R8359">
        <v>38.870024284515118</v>
      </c>
      <c r="S8359">
        <v>191.25</v>
      </c>
      <c r="T8359">
        <v>45.824021092554823</v>
      </c>
      <c r="U8359">
        <v>-0.3572451360848341</v>
      </c>
    </row>
    <row r="8360" spans="16:21" x14ac:dyDescent="0.3">
      <c r="P8360">
        <f t="shared" si="133"/>
        <v>8356</v>
      </c>
      <c r="Q8360">
        <v>313</v>
      </c>
      <c r="R8360">
        <v>56.478475385036575</v>
      </c>
      <c r="S8360">
        <v>196.5</v>
      </c>
      <c r="T8360">
        <v>45.621964407110269</v>
      </c>
      <c r="U8360">
        <v>-8.7357663405955174E-2</v>
      </c>
    </row>
    <row r="8361" spans="16:21" x14ac:dyDescent="0.3">
      <c r="P8361">
        <f t="shared" si="133"/>
        <v>8357</v>
      </c>
      <c r="Q8361">
        <v>310.58333333333331</v>
      </c>
      <c r="R8361">
        <v>40.155285700602064</v>
      </c>
      <c r="S8361">
        <v>190.91666666666666</v>
      </c>
      <c r="T8361">
        <v>51.84322228575013</v>
      </c>
      <c r="U8361">
        <v>-0.25718455783660493</v>
      </c>
    </row>
    <row r="8362" spans="16:21" x14ac:dyDescent="0.3">
      <c r="P8362">
        <f t="shared" si="133"/>
        <v>8358</v>
      </c>
      <c r="Q8362">
        <v>322.58333333333331</v>
      </c>
      <c r="R8362">
        <v>57.804464019711034</v>
      </c>
      <c r="S8362">
        <v>200.58333333333334</v>
      </c>
      <c r="T8362">
        <v>56.398675570093026</v>
      </c>
      <c r="U8362">
        <v>3.8451656293893341E-2</v>
      </c>
    </row>
    <row r="8363" spans="16:21" x14ac:dyDescent="0.3">
      <c r="P8363">
        <f t="shared" si="133"/>
        <v>8359</v>
      </c>
      <c r="Q8363">
        <v>321.08333333333331</v>
      </c>
      <c r="R8363">
        <v>39.955562437500198</v>
      </c>
      <c r="S8363">
        <v>184.91666666666666</v>
      </c>
      <c r="T8363">
        <v>38.75671984744497</v>
      </c>
      <c r="U8363">
        <v>-0.31859298248133971</v>
      </c>
    </row>
    <row r="8364" spans="16:21" x14ac:dyDescent="0.3">
      <c r="P8364">
        <f t="shared" si="133"/>
        <v>8360</v>
      </c>
      <c r="Q8364">
        <v>305.66666666666669</v>
      </c>
      <c r="R8364">
        <v>41.966075765450384</v>
      </c>
      <c r="S8364">
        <v>174.91666666666666</v>
      </c>
      <c r="T8364">
        <v>46.808038030261706</v>
      </c>
      <c r="U8364">
        <v>-4.5739557575678332E-2</v>
      </c>
    </row>
    <row r="8365" spans="16:21" x14ac:dyDescent="0.3">
      <c r="P8365">
        <f t="shared" si="133"/>
        <v>8361</v>
      </c>
      <c r="Q8365">
        <v>318.66666666666669</v>
      </c>
      <c r="R8365">
        <v>52.310842493925186</v>
      </c>
      <c r="S8365">
        <v>181.16666666666666</v>
      </c>
      <c r="T8365">
        <v>49.200578956928659</v>
      </c>
      <c r="U8365">
        <v>0.31311782864384929</v>
      </c>
    </row>
    <row r="8366" spans="16:21" x14ac:dyDescent="0.3">
      <c r="P8366">
        <f t="shared" si="133"/>
        <v>8362</v>
      </c>
      <c r="Q8366">
        <v>323.66666666666669</v>
      </c>
      <c r="R8366">
        <v>45.923520084698474</v>
      </c>
      <c r="S8366">
        <v>175.25</v>
      </c>
      <c r="T8366">
        <v>49.528917173340631</v>
      </c>
      <c r="U8366">
        <v>-3.9568401547536219E-3</v>
      </c>
    </row>
    <row r="8367" spans="16:21" x14ac:dyDescent="0.3">
      <c r="P8367">
        <f t="shared" si="133"/>
        <v>8363</v>
      </c>
      <c r="Q8367">
        <v>312.25</v>
      </c>
      <c r="R8367">
        <v>42.052186193304671</v>
      </c>
      <c r="S8367">
        <v>185.33333333333334</v>
      </c>
      <c r="T8367">
        <v>58.153923237205497</v>
      </c>
      <c r="U8367">
        <v>-0.45608824993753477</v>
      </c>
    </row>
    <row r="8368" spans="16:21" x14ac:dyDescent="0.3">
      <c r="P8368">
        <f t="shared" si="133"/>
        <v>8364</v>
      </c>
      <c r="Q8368">
        <v>322</v>
      </c>
      <c r="R8368">
        <v>51.407463200660587</v>
      </c>
      <c r="S8368">
        <v>197</v>
      </c>
      <c r="T8368">
        <v>51.87222062652873</v>
      </c>
      <c r="U8368">
        <v>-0.28070953440037927</v>
      </c>
    </row>
    <row r="8369" spans="16:21" x14ac:dyDescent="0.3">
      <c r="P8369">
        <f t="shared" si="133"/>
        <v>8365</v>
      </c>
      <c r="Q8369">
        <v>316.58333333333331</v>
      </c>
      <c r="R8369">
        <v>46.926360751003699</v>
      </c>
      <c r="S8369">
        <v>196.33333333333334</v>
      </c>
      <c r="T8369">
        <v>58.384825757964549</v>
      </c>
      <c r="U8369">
        <v>-0.38763237783287008</v>
      </c>
    </row>
    <row r="8370" spans="16:21" x14ac:dyDescent="0.3">
      <c r="P8370">
        <f t="shared" si="133"/>
        <v>8366</v>
      </c>
      <c r="Q8370">
        <v>300</v>
      </c>
      <c r="R8370">
        <v>49.352166757259639</v>
      </c>
      <c r="S8370">
        <v>199.41666666666666</v>
      </c>
      <c r="T8370">
        <v>41.517703416370452</v>
      </c>
      <c r="U8370">
        <v>6.175995960303117E-2</v>
      </c>
    </row>
    <row r="8371" spans="16:21" x14ac:dyDescent="0.3">
      <c r="P8371">
        <f t="shared" si="133"/>
        <v>8367</v>
      </c>
      <c r="Q8371">
        <v>320.33333333333331</v>
      </c>
      <c r="R8371">
        <v>42.546943770880084</v>
      </c>
      <c r="S8371">
        <v>140.5</v>
      </c>
      <c r="T8371">
        <v>26.393869811688539</v>
      </c>
      <c r="U8371">
        <v>-0.12410178557489053</v>
      </c>
    </row>
    <row r="8372" spans="16:21" x14ac:dyDescent="0.3">
      <c r="P8372">
        <f t="shared" si="133"/>
        <v>8368</v>
      </c>
      <c r="Q8372">
        <v>338.41666666666669</v>
      </c>
      <c r="R8372">
        <v>52.816075950300259</v>
      </c>
      <c r="S8372">
        <v>188.91666666666666</v>
      </c>
      <c r="T8372">
        <v>46.343496814220856</v>
      </c>
      <c r="U8372">
        <v>7.6934272171252677E-2</v>
      </c>
    </row>
    <row r="8373" spans="16:21" x14ac:dyDescent="0.3">
      <c r="P8373">
        <f t="shared" si="133"/>
        <v>8369</v>
      </c>
      <c r="Q8373">
        <v>312.58333333333331</v>
      </c>
      <c r="R8373">
        <v>48.949804221603792</v>
      </c>
      <c r="S8373">
        <v>206.16666666666666</v>
      </c>
      <c r="T8373">
        <v>30.354970637841905</v>
      </c>
      <c r="U8373">
        <v>-4.0818860642636248E-2</v>
      </c>
    </row>
    <row r="8374" spans="16:21" x14ac:dyDescent="0.3">
      <c r="P8374">
        <f t="shared" si="133"/>
        <v>8370</v>
      </c>
      <c r="Q8374">
        <v>324.83333333333331</v>
      </c>
      <c r="R8374">
        <v>49.965139362511124</v>
      </c>
      <c r="S8374">
        <v>189.16666666666666</v>
      </c>
      <c r="T8374">
        <v>48.676732043392605</v>
      </c>
      <c r="U8374">
        <v>0.35697461010130654</v>
      </c>
    </row>
    <row r="8375" spans="16:21" x14ac:dyDescent="0.3">
      <c r="P8375">
        <f t="shared" si="133"/>
        <v>8371</v>
      </c>
      <c r="Q8375">
        <v>307.91666666666669</v>
      </c>
      <c r="R8375">
        <v>60.626214452065916</v>
      </c>
      <c r="S8375">
        <v>192.66666666666666</v>
      </c>
      <c r="T8375">
        <v>40.497661735717628</v>
      </c>
      <c r="U8375">
        <v>-0.50568820529436664</v>
      </c>
    </row>
    <row r="8376" spans="16:21" x14ac:dyDescent="0.3">
      <c r="P8376">
        <f t="shared" si="133"/>
        <v>8372</v>
      </c>
      <c r="Q8376">
        <v>319.75</v>
      </c>
      <c r="R8376">
        <v>37.251296499707109</v>
      </c>
      <c r="S8376">
        <v>176.08333333333334</v>
      </c>
      <c r="T8376">
        <v>46.835220494707613</v>
      </c>
      <c r="U8376">
        <v>4.8589473537406797E-3</v>
      </c>
    </row>
    <row r="8377" spans="16:21" x14ac:dyDescent="0.3">
      <c r="P8377">
        <f t="shared" si="133"/>
        <v>8373</v>
      </c>
      <c r="Q8377">
        <v>332.58333333333331</v>
      </c>
      <c r="R8377">
        <v>52.548606647617859</v>
      </c>
      <c r="S8377">
        <v>173.25</v>
      </c>
      <c r="T8377">
        <v>41.576052985080025</v>
      </c>
      <c r="U8377">
        <v>0.24355661323951475</v>
      </c>
    </row>
    <row r="8378" spans="16:21" x14ac:dyDescent="0.3">
      <c r="P8378">
        <f t="shared" si="133"/>
        <v>8374</v>
      </c>
      <c r="Q8378">
        <v>322.33333333333331</v>
      </c>
      <c r="R8378">
        <v>44.514212915822277</v>
      </c>
      <c r="S8378">
        <v>154.33333333333334</v>
      </c>
      <c r="T8378">
        <v>31.955461429175404</v>
      </c>
      <c r="U8378">
        <v>-0.41549514799835247</v>
      </c>
    </row>
    <row r="8379" spans="16:21" x14ac:dyDescent="0.3">
      <c r="P8379">
        <f t="shared" si="133"/>
        <v>8375</v>
      </c>
      <c r="Q8379">
        <v>284.16666666666669</v>
      </c>
      <c r="R8379">
        <v>45.384886017129922</v>
      </c>
      <c r="S8379">
        <v>187.91666666666666</v>
      </c>
      <c r="T8379">
        <v>43.21081163811025</v>
      </c>
      <c r="U8379">
        <v>0.19803950360425973</v>
      </c>
    </row>
    <row r="8380" spans="16:21" x14ac:dyDescent="0.3">
      <c r="P8380">
        <f t="shared" si="133"/>
        <v>8376</v>
      </c>
      <c r="Q8380">
        <v>328.58333333333331</v>
      </c>
      <c r="R8380">
        <v>50.14607450118897</v>
      </c>
      <c r="S8380">
        <v>180.5</v>
      </c>
      <c r="T8380">
        <v>38.268192346314784</v>
      </c>
      <c r="U8380">
        <v>0.47257103379359788</v>
      </c>
    </row>
    <row r="8381" spans="16:21" x14ac:dyDescent="0.3">
      <c r="P8381">
        <f t="shared" si="133"/>
        <v>8377</v>
      </c>
      <c r="Q8381">
        <v>323.41666666666669</v>
      </c>
      <c r="R8381">
        <v>38.134828589036012</v>
      </c>
      <c r="S8381">
        <v>192.75</v>
      </c>
      <c r="T8381">
        <v>47.182672088962335</v>
      </c>
      <c r="U8381">
        <v>-0.414188134744363</v>
      </c>
    </row>
    <row r="8382" spans="16:21" x14ac:dyDescent="0.3">
      <c r="P8382">
        <f t="shared" si="133"/>
        <v>8378</v>
      </c>
      <c r="Q8382">
        <v>320.25</v>
      </c>
      <c r="R8382">
        <v>40.113758691546671</v>
      </c>
      <c r="S8382">
        <v>203.5</v>
      </c>
      <c r="T8382">
        <v>37.178928538524708</v>
      </c>
      <c r="U8382">
        <v>-0.22538513547910352</v>
      </c>
    </row>
    <row r="8383" spans="16:21" x14ac:dyDescent="0.3">
      <c r="P8383">
        <f t="shared" si="133"/>
        <v>8379</v>
      </c>
      <c r="Q8383">
        <v>325.41666666666669</v>
      </c>
      <c r="R8383">
        <v>50.182319112563526</v>
      </c>
      <c r="S8383">
        <v>184.5</v>
      </c>
      <c r="T8383">
        <v>42.446758094432518</v>
      </c>
      <c r="U8383">
        <v>8.7342136227264541E-2</v>
      </c>
    </row>
    <row r="8384" spans="16:21" x14ac:dyDescent="0.3">
      <c r="P8384">
        <f t="shared" si="133"/>
        <v>8380</v>
      </c>
      <c r="Q8384">
        <v>317.08333333333331</v>
      </c>
      <c r="R8384">
        <v>44.017472426161476</v>
      </c>
      <c r="S8384">
        <v>176.41666666666666</v>
      </c>
      <c r="T8384">
        <v>50.494749201968503</v>
      </c>
      <c r="U8384">
        <v>-0.29937288674519419</v>
      </c>
    </row>
    <row r="8385" spans="16:21" x14ac:dyDescent="0.3">
      <c r="P8385">
        <f t="shared" si="133"/>
        <v>8381</v>
      </c>
      <c r="Q8385">
        <v>315.33333333333331</v>
      </c>
      <c r="R8385">
        <v>46.599518790596527</v>
      </c>
      <c r="S8385">
        <v>192.5</v>
      </c>
      <c r="T8385">
        <v>32.171415884290823</v>
      </c>
      <c r="U8385">
        <v>-0.35777312931915251</v>
      </c>
    </row>
    <row r="8386" spans="16:21" x14ac:dyDescent="0.3">
      <c r="P8386">
        <f t="shared" si="133"/>
        <v>8382</v>
      </c>
      <c r="Q8386">
        <v>328.58333333333331</v>
      </c>
      <c r="R8386">
        <v>42.457376130406303</v>
      </c>
      <c r="S8386">
        <v>160</v>
      </c>
      <c r="T8386">
        <v>39.117538498502412</v>
      </c>
      <c r="U8386">
        <v>-6.0977250208232338E-2</v>
      </c>
    </row>
    <row r="8387" spans="16:21" x14ac:dyDescent="0.3">
      <c r="P8387">
        <f t="shared" si="133"/>
        <v>8383</v>
      </c>
      <c r="Q8387">
        <v>333.75</v>
      </c>
      <c r="R8387">
        <v>44.016783988920324</v>
      </c>
      <c r="S8387">
        <v>200.75</v>
      </c>
      <c r="T8387">
        <v>36.524275862400437</v>
      </c>
      <c r="U8387">
        <v>0.14822308075013818</v>
      </c>
    </row>
    <row r="8388" spans="16:21" x14ac:dyDescent="0.3">
      <c r="P8388">
        <f t="shared" si="133"/>
        <v>8384</v>
      </c>
      <c r="Q8388">
        <v>330.58333333333331</v>
      </c>
      <c r="R8388">
        <v>43.566998213479664</v>
      </c>
      <c r="S8388">
        <v>189.91666666666666</v>
      </c>
      <c r="T8388">
        <v>48.588173520524599</v>
      </c>
      <c r="U8388">
        <v>0.32834448753008522</v>
      </c>
    </row>
    <row r="8389" spans="16:21" x14ac:dyDescent="0.3">
      <c r="P8389">
        <f t="shared" si="133"/>
        <v>8385</v>
      </c>
      <c r="Q8389">
        <v>296.91666666666669</v>
      </c>
      <c r="R8389">
        <v>35.232883228683789</v>
      </c>
      <c r="S8389">
        <v>193.25</v>
      </c>
      <c r="T8389">
        <v>46.869499677295465</v>
      </c>
      <c r="U8389">
        <v>-4.8486570226723189E-2</v>
      </c>
    </row>
    <row r="8390" spans="16:21" x14ac:dyDescent="0.3">
      <c r="P8390">
        <f t="shared" ref="P8390:P8453" si="134">P8389+1</f>
        <v>8386</v>
      </c>
      <c r="Q8390">
        <v>318.5</v>
      </c>
      <c r="R8390">
        <v>45.657818209331502</v>
      </c>
      <c r="S8390">
        <v>162.66666666666666</v>
      </c>
      <c r="T8390">
        <v>45.91362113861863</v>
      </c>
      <c r="U8390">
        <v>0.20382078594356487</v>
      </c>
    </row>
    <row r="8391" spans="16:21" x14ac:dyDescent="0.3">
      <c r="P8391">
        <f t="shared" si="134"/>
        <v>8387</v>
      </c>
      <c r="Q8391">
        <v>326.91666666666669</v>
      </c>
      <c r="R8391">
        <v>36.960564570002717</v>
      </c>
      <c r="S8391">
        <v>198.5</v>
      </c>
      <c r="T8391">
        <v>39.612899643699627</v>
      </c>
      <c r="U8391">
        <v>0.32986104294740409</v>
      </c>
    </row>
    <row r="8392" spans="16:21" x14ac:dyDescent="0.3">
      <c r="P8392">
        <f t="shared" si="134"/>
        <v>8388</v>
      </c>
      <c r="Q8392">
        <v>320.75</v>
      </c>
      <c r="R8392">
        <v>37.99312138699942</v>
      </c>
      <c r="S8392">
        <v>195.58333333333334</v>
      </c>
      <c r="T8392">
        <v>43.357831070655699</v>
      </c>
      <c r="U8392">
        <v>-0.35497494971053578</v>
      </c>
    </row>
    <row r="8393" spans="16:21" x14ac:dyDescent="0.3">
      <c r="P8393">
        <f t="shared" si="134"/>
        <v>8389</v>
      </c>
      <c r="Q8393">
        <v>311.33333333333331</v>
      </c>
      <c r="R8393">
        <v>47.894454667307727</v>
      </c>
      <c r="S8393">
        <v>184.16666666666666</v>
      </c>
      <c r="T8393">
        <v>49.456745717542908</v>
      </c>
      <c r="U8393">
        <v>5.9347122115059943E-2</v>
      </c>
    </row>
    <row r="8394" spans="16:21" x14ac:dyDescent="0.3">
      <c r="P8394">
        <f t="shared" si="134"/>
        <v>8390</v>
      </c>
      <c r="Q8394">
        <v>335.33333333333331</v>
      </c>
      <c r="R8394">
        <v>51.816693226890735</v>
      </c>
      <c r="S8394">
        <v>167.08333333333334</v>
      </c>
      <c r="T8394">
        <v>42.705031284026695</v>
      </c>
      <c r="U8394">
        <v>-0.48063975668913544</v>
      </c>
    </row>
    <row r="8395" spans="16:21" x14ac:dyDescent="0.3">
      <c r="P8395">
        <f t="shared" si="134"/>
        <v>8391</v>
      </c>
      <c r="Q8395">
        <v>311.58333333333331</v>
      </c>
      <c r="R8395">
        <v>36.792929986203923</v>
      </c>
      <c r="S8395">
        <v>197.33333333333334</v>
      </c>
      <c r="T8395">
        <v>56.193389021280531</v>
      </c>
      <c r="U8395">
        <v>0.15942102219241255</v>
      </c>
    </row>
    <row r="8396" spans="16:21" x14ac:dyDescent="0.3">
      <c r="P8396">
        <f t="shared" si="134"/>
        <v>8392</v>
      </c>
      <c r="Q8396">
        <v>290.83333333333331</v>
      </c>
      <c r="R8396">
        <v>47.222554960206182</v>
      </c>
      <c r="S8396">
        <v>169.66666666666666</v>
      </c>
      <c r="T8396">
        <v>44.736264186153669</v>
      </c>
      <c r="U8396">
        <v>6.9038719335168197E-2</v>
      </c>
    </row>
    <row r="8397" spans="16:21" x14ac:dyDescent="0.3">
      <c r="P8397">
        <f t="shared" si="134"/>
        <v>8393</v>
      </c>
      <c r="Q8397">
        <v>326.5</v>
      </c>
      <c r="R8397">
        <v>44.683737127017068</v>
      </c>
      <c r="S8397">
        <v>188.16666666666666</v>
      </c>
      <c r="T8397">
        <v>41.142398686719417</v>
      </c>
      <c r="U8397">
        <v>-0.63672101834484074</v>
      </c>
    </row>
    <row r="8398" spans="16:21" x14ac:dyDescent="0.3">
      <c r="P8398">
        <f t="shared" si="134"/>
        <v>8394</v>
      </c>
      <c r="Q8398">
        <v>304</v>
      </c>
      <c r="R8398">
        <v>43.867569300835854</v>
      </c>
      <c r="S8398">
        <v>155.91666666666666</v>
      </c>
      <c r="T8398">
        <v>41.002124852551781</v>
      </c>
      <c r="U8398">
        <v>-0.30062724720799316</v>
      </c>
    </row>
    <row r="8399" spans="16:21" x14ac:dyDescent="0.3">
      <c r="P8399">
        <f t="shared" si="134"/>
        <v>8395</v>
      </c>
      <c r="Q8399">
        <v>335.83333333333331</v>
      </c>
      <c r="R8399">
        <v>42.055879133564389</v>
      </c>
      <c r="S8399">
        <v>176.33333333333334</v>
      </c>
      <c r="T8399">
        <v>39.665266081716069</v>
      </c>
      <c r="U8399">
        <v>-0.38563683453451397</v>
      </c>
    </row>
    <row r="8400" spans="16:21" x14ac:dyDescent="0.3">
      <c r="P8400">
        <f t="shared" si="134"/>
        <v>8396</v>
      </c>
      <c r="Q8400">
        <v>342.66666666666669</v>
      </c>
      <c r="R8400">
        <v>48.2876482104583</v>
      </c>
      <c r="S8400">
        <v>160.58333333333334</v>
      </c>
      <c r="T8400">
        <v>31.684404920268218</v>
      </c>
      <c r="U8400">
        <v>-0.45079252795631253</v>
      </c>
    </row>
    <row r="8401" spans="16:21" x14ac:dyDescent="0.3">
      <c r="P8401">
        <f t="shared" si="134"/>
        <v>8397</v>
      </c>
      <c r="Q8401">
        <v>325.66666666666669</v>
      </c>
      <c r="R8401">
        <v>52.748689485372516</v>
      </c>
      <c r="S8401">
        <v>190.66666666666666</v>
      </c>
      <c r="T8401">
        <v>38.987954627815597</v>
      </c>
      <c r="U8401">
        <v>-0.11649324523123758</v>
      </c>
    </row>
    <row r="8402" spans="16:21" x14ac:dyDescent="0.3">
      <c r="P8402">
        <f t="shared" si="134"/>
        <v>8398</v>
      </c>
      <c r="Q8402">
        <v>301</v>
      </c>
      <c r="R8402">
        <v>45.122056690713912</v>
      </c>
      <c r="S8402">
        <v>183.16666666666666</v>
      </c>
      <c r="T8402">
        <v>51.814061505511908</v>
      </c>
      <c r="U8402">
        <v>0.2674440640935366</v>
      </c>
    </row>
    <row r="8403" spans="16:21" x14ac:dyDescent="0.3">
      <c r="P8403">
        <f t="shared" si="134"/>
        <v>8399</v>
      </c>
      <c r="Q8403">
        <v>315.91666666666669</v>
      </c>
      <c r="R8403">
        <v>46.515800508748676</v>
      </c>
      <c r="S8403">
        <v>188.91666666666666</v>
      </c>
      <c r="T8403">
        <v>45.816746309883726</v>
      </c>
      <c r="U8403">
        <v>0.46908711648641355</v>
      </c>
    </row>
    <row r="8404" spans="16:21" x14ac:dyDescent="0.3">
      <c r="P8404">
        <f t="shared" si="134"/>
        <v>8400</v>
      </c>
      <c r="Q8404">
        <v>313.58333333333331</v>
      </c>
      <c r="R8404">
        <v>56.161226244922219</v>
      </c>
      <c r="S8404">
        <v>169.08333333333334</v>
      </c>
      <c r="T8404">
        <v>35.302480812474826</v>
      </c>
      <c r="U8404">
        <v>-0.14813117086672653</v>
      </c>
    </row>
    <row r="8405" spans="16:21" x14ac:dyDescent="0.3">
      <c r="P8405">
        <f t="shared" si="134"/>
        <v>8401</v>
      </c>
      <c r="Q8405">
        <v>335.33333333333331</v>
      </c>
      <c r="R8405">
        <v>44.888413838870541</v>
      </c>
      <c r="S8405">
        <v>154.16666666666666</v>
      </c>
      <c r="T8405">
        <v>42.750509477736777</v>
      </c>
      <c r="U8405">
        <v>-5.0199689817048372E-2</v>
      </c>
    </row>
    <row r="8406" spans="16:21" x14ac:dyDescent="0.3">
      <c r="P8406">
        <f t="shared" si="134"/>
        <v>8402</v>
      </c>
      <c r="Q8406">
        <v>310.91666666666669</v>
      </c>
      <c r="R8406">
        <v>47.56518653066523</v>
      </c>
      <c r="S8406">
        <v>163.58333333333334</v>
      </c>
      <c r="T8406">
        <v>45.022132604336129</v>
      </c>
      <c r="U8406">
        <v>-0.1236361735650033</v>
      </c>
    </row>
    <row r="8407" spans="16:21" x14ac:dyDescent="0.3">
      <c r="P8407">
        <f t="shared" si="134"/>
        <v>8403</v>
      </c>
      <c r="Q8407">
        <v>309.91666666666669</v>
      </c>
      <c r="R8407">
        <v>53.467846469262376</v>
      </c>
      <c r="S8407">
        <v>180.25</v>
      </c>
      <c r="T8407">
        <v>41.982951085151001</v>
      </c>
      <c r="U8407">
        <v>0.3517823001650493</v>
      </c>
    </row>
    <row r="8408" spans="16:21" x14ac:dyDescent="0.3">
      <c r="P8408">
        <f t="shared" si="134"/>
        <v>8404</v>
      </c>
      <c r="Q8408">
        <v>324.33333333333331</v>
      </c>
      <c r="R8408">
        <v>44.171840748960442</v>
      </c>
      <c r="S8408">
        <v>194.66666666666666</v>
      </c>
      <c r="T8408">
        <v>42.999647637738832</v>
      </c>
      <c r="U8408">
        <v>-0.27763539344966959</v>
      </c>
    </row>
    <row r="8409" spans="16:21" x14ac:dyDescent="0.3">
      <c r="P8409">
        <f t="shared" si="134"/>
        <v>8405</v>
      </c>
      <c r="Q8409">
        <v>315.58333333333331</v>
      </c>
      <c r="R8409">
        <v>49.637702557144223</v>
      </c>
      <c r="S8409">
        <v>207.25</v>
      </c>
      <c r="T8409">
        <v>42.816999597653435</v>
      </c>
      <c r="U8409">
        <v>0.23689285819181916</v>
      </c>
    </row>
    <row r="8410" spans="16:21" x14ac:dyDescent="0.3">
      <c r="P8410">
        <f t="shared" si="134"/>
        <v>8406</v>
      </c>
      <c r="Q8410">
        <v>323.83333333333331</v>
      </c>
      <c r="R8410">
        <v>41.446204636708124</v>
      </c>
      <c r="S8410">
        <v>215.91666666666666</v>
      </c>
      <c r="T8410">
        <v>39.458743318083769</v>
      </c>
      <c r="U8410">
        <v>0.19515941662533787</v>
      </c>
    </row>
    <row r="8411" spans="16:21" x14ac:dyDescent="0.3">
      <c r="P8411">
        <f t="shared" si="134"/>
        <v>8407</v>
      </c>
      <c r="Q8411">
        <v>317.41666666666669</v>
      </c>
      <c r="R8411">
        <v>50.122501449101271</v>
      </c>
      <c r="S8411">
        <v>181.5</v>
      </c>
      <c r="T8411">
        <v>50.272891665027949</v>
      </c>
      <c r="U8411">
        <v>1.0083760535500143E-2</v>
      </c>
    </row>
    <row r="8412" spans="16:21" x14ac:dyDescent="0.3">
      <c r="P8412">
        <f t="shared" si="134"/>
        <v>8408</v>
      </c>
      <c r="Q8412">
        <v>322.91666666666669</v>
      </c>
      <c r="R8412">
        <v>41.210012758007714</v>
      </c>
      <c r="S8412">
        <v>173.75</v>
      </c>
      <c r="T8412">
        <v>51.702162782263144</v>
      </c>
      <c r="U8412">
        <v>0.1131858608764353</v>
      </c>
    </row>
    <row r="8413" spans="16:21" x14ac:dyDescent="0.3">
      <c r="P8413">
        <f t="shared" si="134"/>
        <v>8409</v>
      </c>
      <c r="Q8413">
        <v>321.58333333333331</v>
      </c>
      <c r="R8413">
        <v>47.329518625624537</v>
      </c>
      <c r="S8413">
        <v>182.58333333333334</v>
      </c>
      <c r="T8413">
        <v>43.458356939474712</v>
      </c>
      <c r="U8413">
        <v>0.29170265152723313</v>
      </c>
    </row>
    <row r="8414" spans="16:21" x14ac:dyDescent="0.3">
      <c r="P8414">
        <f t="shared" si="134"/>
        <v>8410</v>
      </c>
      <c r="Q8414">
        <v>320.16666666666669</v>
      </c>
      <c r="R8414">
        <v>49.065509703092346</v>
      </c>
      <c r="S8414">
        <v>184.83333333333334</v>
      </c>
      <c r="T8414">
        <v>38.049807867949617</v>
      </c>
      <c r="U8414">
        <v>0.40515318515269511</v>
      </c>
    </row>
    <row r="8415" spans="16:21" x14ac:dyDescent="0.3">
      <c r="P8415">
        <f t="shared" si="134"/>
        <v>8411</v>
      </c>
      <c r="Q8415">
        <v>310.75</v>
      </c>
      <c r="R8415">
        <v>48.462028247053198</v>
      </c>
      <c r="S8415">
        <v>186.83333333333334</v>
      </c>
      <c r="T8415">
        <v>38.510525912542505</v>
      </c>
      <c r="U8415">
        <v>0.15818869330970733</v>
      </c>
    </row>
    <row r="8416" spans="16:21" x14ac:dyDescent="0.3">
      <c r="P8416">
        <f t="shared" si="134"/>
        <v>8412</v>
      </c>
      <c r="Q8416">
        <v>304.66666666666669</v>
      </c>
      <c r="R8416">
        <v>44.256141501559618</v>
      </c>
      <c r="S8416">
        <v>191.5</v>
      </c>
      <c r="T8416">
        <v>39.930621651240862</v>
      </c>
      <c r="U8416">
        <v>0.45568357235582901</v>
      </c>
    </row>
    <row r="8417" spans="16:21" x14ac:dyDescent="0.3">
      <c r="P8417">
        <f t="shared" si="134"/>
        <v>8413</v>
      </c>
      <c r="Q8417">
        <v>357.41666666666669</v>
      </c>
      <c r="R8417">
        <v>38.115752728506003</v>
      </c>
      <c r="S8417">
        <v>157.41666666666666</v>
      </c>
      <c r="T8417">
        <v>31.277230560187924</v>
      </c>
      <c r="U8417">
        <v>9.3788633701039223E-2</v>
      </c>
    </row>
    <row r="8418" spans="16:21" x14ac:dyDescent="0.3">
      <c r="P8418">
        <f t="shared" si="134"/>
        <v>8414</v>
      </c>
      <c r="Q8418">
        <v>317.08333333333331</v>
      </c>
      <c r="R8418">
        <v>47.279552246251953</v>
      </c>
      <c r="S8418">
        <v>208.66666666666666</v>
      </c>
      <c r="T8418">
        <v>37.320073402766511</v>
      </c>
      <c r="U8418">
        <v>0.54594272385158904</v>
      </c>
    </row>
    <row r="8419" spans="16:21" x14ac:dyDescent="0.3">
      <c r="P8419">
        <f t="shared" si="134"/>
        <v>8415</v>
      </c>
      <c r="Q8419">
        <v>296.66666666666669</v>
      </c>
      <c r="R8419">
        <v>33.472738794790153</v>
      </c>
      <c r="S8419">
        <v>190.75</v>
      </c>
      <c r="T8419">
        <v>49.681028023326427</v>
      </c>
      <c r="U8419">
        <v>-3.7993586957712849E-2</v>
      </c>
    </row>
    <row r="8420" spans="16:21" x14ac:dyDescent="0.3">
      <c r="P8420">
        <f t="shared" si="134"/>
        <v>8416</v>
      </c>
      <c r="Q8420">
        <v>321.16666666666669</v>
      </c>
      <c r="R8420">
        <v>42.767518119018938</v>
      </c>
      <c r="S8420">
        <v>196.66666666666666</v>
      </c>
      <c r="T8420">
        <v>47.957051492755369</v>
      </c>
      <c r="U8420">
        <v>0.16766363028472367</v>
      </c>
    </row>
    <row r="8421" spans="16:21" x14ac:dyDescent="0.3">
      <c r="P8421">
        <f t="shared" si="134"/>
        <v>8417</v>
      </c>
      <c r="Q8421">
        <v>330.33333333333331</v>
      </c>
      <c r="R8421">
        <v>42.58538659581663</v>
      </c>
      <c r="S8421">
        <v>188.58333333333334</v>
      </c>
      <c r="T8421">
        <v>43.364120764717136</v>
      </c>
      <c r="U8421">
        <v>7.446623769659956E-2</v>
      </c>
    </row>
    <row r="8422" spans="16:21" x14ac:dyDescent="0.3">
      <c r="P8422">
        <f t="shared" si="134"/>
        <v>8418</v>
      </c>
      <c r="Q8422">
        <v>310.25</v>
      </c>
      <c r="R8422">
        <v>52.043906288999693</v>
      </c>
      <c r="S8422">
        <v>183.83333333333334</v>
      </c>
      <c r="T8422">
        <v>38.439641785610625</v>
      </c>
      <c r="U8422">
        <v>-0.16779483976984105</v>
      </c>
    </row>
    <row r="8423" spans="16:21" x14ac:dyDescent="0.3">
      <c r="P8423">
        <f t="shared" si="134"/>
        <v>8419</v>
      </c>
      <c r="Q8423">
        <v>317.5</v>
      </c>
      <c r="R8423">
        <v>44.062971467497</v>
      </c>
      <c r="S8423">
        <v>196.33333333333334</v>
      </c>
      <c r="T8423">
        <v>44.354631475566734</v>
      </c>
      <c r="U8423">
        <v>-0.23792506488379625</v>
      </c>
    </row>
    <row r="8424" spans="16:21" x14ac:dyDescent="0.3">
      <c r="P8424">
        <f t="shared" si="134"/>
        <v>8420</v>
      </c>
      <c r="Q8424">
        <v>337.33333333333331</v>
      </c>
      <c r="R8424">
        <v>53.589913116917764</v>
      </c>
      <c r="S8424">
        <v>179.75</v>
      </c>
      <c r="T8424">
        <v>43.845026669354006</v>
      </c>
      <c r="U8424">
        <v>-4.9910696863879906E-3</v>
      </c>
    </row>
    <row r="8425" spans="16:21" x14ac:dyDescent="0.3">
      <c r="P8425">
        <f t="shared" si="134"/>
        <v>8421</v>
      </c>
      <c r="Q8425">
        <v>322.66666666666669</v>
      </c>
      <c r="R8425">
        <v>40.87082385301585</v>
      </c>
      <c r="S8425">
        <v>171.91666666666666</v>
      </c>
      <c r="T8425">
        <v>39.463350853748622</v>
      </c>
      <c r="U8425">
        <v>-2.8595214708749987E-2</v>
      </c>
    </row>
    <row r="8426" spans="16:21" x14ac:dyDescent="0.3">
      <c r="P8426">
        <f t="shared" si="134"/>
        <v>8422</v>
      </c>
      <c r="Q8426">
        <v>302.41666666666669</v>
      </c>
      <c r="R8426">
        <v>54.160465845541502</v>
      </c>
      <c r="S8426">
        <v>176.41666666666666</v>
      </c>
      <c r="T8426">
        <v>46.158734686717636</v>
      </c>
      <c r="U8426">
        <v>-0.14411335635158784</v>
      </c>
    </row>
    <row r="8427" spans="16:21" x14ac:dyDescent="0.3">
      <c r="P8427">
        <f t="shared" si="134"/>
        <v>8423</v>
      </c>
      <c r="Q8427">
        <v>333.5</v>
      </c>
      <c r="R8427">
        <v>47.651194776588376</v>
      </c>
      <c r="S8427">
        <v>190.75</v>
      </c>
      <c r="T8427">
        <v>48.338061419736128</v>
      </c>
      <c r="U8427">
        <v>0.85592114969639466</v>
      </c>
    </row>
    <row r="8428" spans="16:21" x14ac:dyDescent="0.3">
      <c r="P8428">
        <f t="shared" si="134"/>
        <v>8424</v>
      </c>
      <c r="Q8428">
        <v>307.25</v>
      </c>
      <c r="R8428">
        <v>46.102898745385552</v>
      </c>
      <c r="S8428">
        <v>190.75</v>
      </c>
      <c r="T8428">
        <v>45.561397137169848</v>
      </c>
      <c r="U8428">
        <v>-0.11569687384026489</v>
      </c>
    </row>
    <row r="8429" spans="16:21" x14ac:dyDescent="0.3">
      <c r="P8429">
        <f t="shared" si="134"/>
        <v>8425</v>
      </c>
      <c r="Q8429">
        <v>322.25</v>
      </c>
      <c r="R8429">
        <v>50.767070572817715</v>
      </c>
      <c r="S8429">
        <v>190.58333333333334</v>
      </c>
      <c r="T8429">
        <v>31.497354386254969</v>
      </c>
      <c r="U8429">
        <v>-0.46447238799749324</v>
      </c>
    </row>
    <row r="8430" spans="16:21" x14ac:dyDescent="0.3">
      <c r="P8430">
        <f t="shared" si="134"/>
        <v>8426</v>
      </c>
      <c r="Q8430">
        <v>315.25</v>
      </c>
      <c r="R8430">
        <v>49.405787294423497</v>
      </c>
      <c r="S8430">
        <v>175</v>
      </c>
      <c r="T8430">
        <v>35.881116836778446</v>
      </c>
      <c r="U8430">
        <v>7.2922766198921199E-2</v>
      </c>
    </row>
    <row r="8431" spans="16:21" x14ac:dyDescent="0.3">
      <c r="P8431">
        <f t="shared" si="134"/>
        <v>8427</v>
      </c>
      <c r="Q8431">
        <v>311.25</v>
      </c>
      <c r="R8431">
        <v>41.735367604597769</v>
      </c>
      <c r="S8431">
        <v>164.25</v>
      </c>
      <c r="T8431">
        <v>39.547727207422767</v>
      </c>
      <c r="U8431">
        <v>-0.16615784973545955</v>
      </c>
    </row>
    <row r="8432" spans="16:21" x14ac:dyDescent="0.3">
      <c r="P8432">
        <f t="shared" si="134"/>
        <v>8428</v>
      </c>
      <c r="Q8432">
        <v>324.66666666666669</v>
      </c>
      <c r="R8432">
        <v>52.631365230826127</v>
      </c>
      <c r="S8432">
        <v>186.41666666666666</v>
      </c>
      <c r="T8432">
        <v>48.795413967323057</v>
      </c>
      <c r="U8432">
        <v>0.14837830701840668</v>
      </c>
    </row>
    <row r="8433" spans="16:21" x14ac:dyDescent="0.3">
      <c r="P8433">
        <f t="shared" si="134"/>
        <v>8429</v>
      </c>
      <c r="Q8433">
        <v>307.58333333333331</v>
      </c>
      <c r="R8433">
        <v>57.34498207948954</v>
      </c>
      <c r="S8433">
        <v>182.83333333333334</v>
      </c>
      <c r="T8433">
        <v>48.983918202041011</v>
      </c>
      <c r="U8433">
        <v>0.31247706532229041</v>
      </c>
    </row>
    <row r="8434" spans="16:21" x14ac:dyDescent="0.3">
      <c r="P8434">
        <f t="shared" si="134"/>
        <v>8430</v>
      </c>
      <c r="Q8434">
        <v>333.58333333333331</v>
      </c>
      <c r="R8434">
        <v>59.677098292444377</v>
      </c>
      <c r="S8434">
        <v>199.08333333333334</v>
      </c>
      <c r="T8434">
        <v>53.732431942210141</v>
      </c>
      <c r="U8434">
        <v>-8.1411272587874325E-2</v>
      </c>
    </row>
    <row r="8435" spans="16:21" x14ac:dyDescent="0.3">
      <c r="P8435">
        <f t="shared" si="134"/>
        <v>8431</v>
      </c>
      <c r="Q8435">
        <v>328.41666666666669</v>
      </c>
      <c r="R8435">
        <v>43.449988666874496</v>
      </c>
      <c r="S8435">
        <v>192.5</v>
      </c>
      <c r="T8435">
        <v>42.545163169165413</v>
      </c>
      <c r="U8435">
        <v>0.20293142413523951</v>
      </c>
    </row>
    <row r="8436" spans="16:21" x14ac:dyDescent="0.3">
      <c r="P8436">
        <f t="shared" si="134"/>
        <v>8432</v>
      </c>
      <c r="Q8436">
        <v>306.08333333333331</v>
      </c>
      <c r="R8436">
        <v>42.917380105867629</v>
      </c>
      <c r="S8436">
        <v>190.16666666666666</v>
      </c>
      <c r="T8436">
        <v>24.494278862005689</v>
      </c>
      <c r="U8436">
        <v>0.29427280759604663</v>
      </c>
    </row>
    <row r="8437" spans="16:21" x14ac:dyDescent="0.3">
      <c r="P8437">
        <f t="shared" si="134"/>
        <v>8433</v>
      </c>
      <c r="Q8437">
        <v>309.25</v>
      </c>
      <c r="R8437">
        <v>58.404739845012891</v>
      </c>
      <c r="S8437">
        <v>191.25</v>
      </c>
      <c r="T8437">
        <v>46.776305190477878</v>
      </c>
      <c r="U8437">
        <v>0.15963409636983142</v>
      </c>
    </row>
    <row r="8438" spans="16:21" x14ac:dyDescent="0.3">
      <c r="P8438">
        <f t="shared" si="134"/>
        <v>8434</v>
      </c>
      <c r="Q8438">
        <v>303.08333333333331</v>
      </c>
      <c r="R8438">
        <v>50.18956489393419</v>
      </c>
      <c r="S8438">
        <v>178.75</v>
      </c>
      <c r="T8438">
        <v>43.942369282752814</v>
      </c>
      <c r="U8438">
        <v>1.7199141123774447E-2</v>
      </c>
    </row>
    <row r="8439" spans="16:21" x14ac:dyDescent="0.3">
      <c r="P8439">
        <f t="shared" si="134"/>
        <v>8435</v>
      </c>
      <c r="Q8439">
        <v>311</v>
      </c>
      <c r="R8439">
        <v>51.239189547206401</v>
      </c>
      <c r="S8439">
        <v>179.91666666666666</v>
      </c>
      <c r="T8439">
        <v>28.864757792578899</v>
      </c>
      <c r="U8439">
        <v>-0.16294718907956865</v>
      </c>
    </row>
    <row r="8440" spans="16:21" x14ac:dyDescent="0.3">
      <c r="P8440">
        <f t="shared" si="134"/>
        <v>8436</v>
      </c>
      <c r="Q8440">
        <v>335.66666666666669</v>
      </c>
      <c r="R8440">
        <v>36.247465951136434</v>
      </c>
      <c r="S8440">
        <v>192.41666666666666</v>
      </c>
      <c r="T8440">
        <v>42.119868629108225</v>
      </c>
      <c r="U8440">
        <v>-0.39503897395728349</v>
      </c>
    </row>
    <row r="8441" spans="16:21" x14ac:dyDescent="0.3">
      <c r="P8441">
        <f t="shared" si="134"/>
        <v>8437</v>
      </c>
      <c r="Q8441">
        <v>339</v>
      </c>
      <c r="R8441">
        <v>39.194155408451124</v>
      </c>
      <c r="S8441">
        <v>185</v>
      </c>
      <c r="T8441">
        <v>41.885124284925269</v>
      </c>
      <c r="U8441">
        <v>-0.14696946545772796</v>
      </c>
    </row>
    <row r="8442" spans="16:21" x14ac:dyDescent="0.3">
      <c r="P8442">
        <f t="shared" si="134"/>
        <v>8438</v>
      </c>
      <c r="Q8442">
        <v>320</v>
      </c>
      <c r="R8442">
        <v>48.013255745395227</v>
      </c>
      <c r="S8442">
        <v>181.25</v>
      </c>
      <c r="T8442">
        <v>49.556441650817796</v>
      </c>
      <c r="U8442">
        <v>-0.38558780123316877</v>
      </c>
    </row>
    <row r="8443" spans="16:21" x14ac:dyDescent="0.3">
      <c r="P8443">
        <f t="shared" si="134"/>
        <v>8439</v>
      </c>
      <c r="Q8443">
        <v>323.16666666666669</v>
      </c>
      <c r="R8443">
        <v>37.585861300454148</v>
      </c>
      <c r="S8443">
        <v>184.75</v>
      </c>
      <c r="T8443">
        <v>47.012812566943339</v>
      </c>
      <c r="U8443">
        <v>4.854097313440453E-2</v>
      </c>
    </row>
    <row r="8444" spans="16:21" x14ac:dyDescent="0.3">
      <c r="P8444">
        <f t="shared" si="134"/>
        <v>8440</v>
      </c>
      <c r="Q8444">
        <v>313.08333333333331</v>
      </c>
      <c r="R8444">
        <v>47.387106672468256</v>
      </c>
      <c r="S8444">
        <v>166.83333333333334</v>
      </c>
      <c r="T8444">
        <v>40.004166449675402</v>
      </c>
      <c r="U8444">
        <v>-0.5115374167149277</v>
      </c>
    </row>
    <row r="8445" spans="16:21" x14ac:dyDescent="0.3">
      <c r="P8445">
        <f t="shared" si="134"/>
        <v>8441</v>
      </c>
      <c r="Q8445">
        <v>339.75</v>
      </c>
      <c r="R8445">
        <v>41.870199860564746</v>
      </c>
      <c r="S8445">
        <v>174.41666666666666</v>
      </c>
      <c r="T8445">
        <v>32.284131574430702</v>
      </c>
      <c r="U8445">
        <v>-0.10375492657267689</v>
      </c>
    </row>
    <row r="8446" spans="16:21" x14ac:dyDescent="0.3">
      <c r="P8446">
        <f t="shared" si="134"/>
        <v>8442</v>
      </c>
      <c r="Q8446">
        <v>300.91666666666669</v>
      </c>
      <c r="R8446">
        <v>43.397650404210452</v>
      </c>
      <c r="S8446">
        <v>180.41666666666666</v>
      </c>
      <c r="T8446">
        <v>44.585889193235978</v>
      </c>
      <c r="U8446">
        <v>0.13396901037088366</v>
      </c>
    </row>
    <row r="8447" spans="16:21" x14ac:dyDescent="0.3">
      <c r="P8447">
        <f t="shared" si="134"/>
        <v>8443</v>
      </c>
      <c r="Q8447">
        <v>312.83333333333331</v>
      </c>
      <c r="R8447">
        <v>45.874994839401985</v>
      </c>
      <c r="S8447">
        <v>177.25</v>
      </c>
      <c r="T8447">
        <v>39.437234367352062</v>
      </c>
      <c r="U8447">
        <v>-0.65742887340685674</v>
      </c>
    </row>
    <row r="8448" spans="16:21" x14ac:dyDescent="0.3">
      <c r="P8448">
        <f t="shared" si="134"/>
        <v>8444</v>
      </c>
      <c r="Q8448">
        <v>317.25</v>
      </c>
      <c r="R8448">
        <v>41.80936171807371</v>
      </c>
      <c r="S8448">
        <v>171.5</v>
      </c>
      <c r="T8448">
        <v>40.225500731388152</v>
      </c>
      <c r="U8448">
        <v>-6.7757388130861032E-2</v>
      </c>
    </row>
    <row r="8449" spans="16:21" x14ac:dyDescent="0.3">
      <c r="P8449">
        <f t="shared" si="134"/>
        <v>8445</v>
      </c>
      <c r="Q8449">
        <v>300.08333333333331</v>
      </c>
      <c r="R8449">
        <v>41.56366055568116</v>
      </c>
      <c r="S8449">
        <v>187.58333333333334</v>
      </c>
      <c r="T8449">
        <v>43.750238094590237</v>
      </c>
      <c r="U8449">
        <v>0.17079845447154496</v>
      </c>
    </row>
    <row r="8450" spans="16:21" x14ac:dyDescent="0.3">
      <c r="P8450">
        <f t="shared" si="134"/>
        <v>8446</v>
      </c>
      <c r="Q8450">
        <v>330.66666666666669</v>
      </c>
      <c r="R8450">
        <v>39.410043328465427</v>
      </c>
      <c r="S8450">
        <v>189.25</v>
      </c>
      <c r="T8450">
        <v>35.909292289423817</v>
      </c>
      <c r="U8450">
        <v>-0.13650623575397128</v>
      </c>
    </row>
    <row r="8451" spans="16:21" x14ac:dyDescent="0.3">
      <c r="P8451">
        <f t="shared" si="134"/>
        <v>8447</v>
      </c>
      <c r="Q8451">
        <v>331.25</v>
      </c>
      <c r="R8451">
        <v>52.125940148486883</v>
      </c>
      <c r="S8451">
        <v>170.83333333333334</v>
      </c>
      <c r="T8451">
        <v>40.08589262918801</v>
      </c>
      <c r="U8451">
        <v>0.31070718441563538</v>
      </c>
    </row>
    <row r="8452" spans="16:21" x14ac:dyDescent="0.3">
      <c r="P8452">
        <f t="shared" si="134"/>
        <v>8448</v>
      </c>
      <c r="Q8452">
        <v>313.91666666666669</v>
      </c>
      <c r="R8452">
        <v>47.981925258529998</v>
      </c>
      <c r="S8452">
        <v>178.83333333333334</v>
      </c>
      <c r="T8452">
        <v>45.334781616794253</v>
      </c>
      <c r="U8452">
        <v>0.47178831265058224</v>
      </c>
    </row>
    <row r="8453" spans="16:21" x14ac:dyDescent="0.3">
      <c r="P8453">
        <f t="shared" si="134"/>
        <v>8449</v>
      </c>
      <c r="Q8453">
        <v>306.41666666666669</v>
      </c>
      <c r="R8453">
        <v>43.424874173331858</v>
      </c>
      <c r="S8453">
        <v>185.5</v>
      </c>
      <c r="T8453">
        <v>45.088801270381985</v>
      </c>
      <c r="U8453">
        <v>0.22284148957015257</v>
      </c>
    </row>
    <row r="8454" spans="16:21" x14ac:dyDescent="0.3">
      <c r="P8454">
        <f t="shared" ref="P8454:P8517" si="135">P8453+1</f>
        <v>8450</v>
      </c>
      <c r="Q8454">
        <v>333.33333333333331</v>
      </c>
      <c r="R8454">
        <v>43.903475392218766</v>
      </c>
      <c r="S8454">
        <v>173.66666666666666</v>
      </c>
      <c r="T8454">
        <v>41.502099253221445</v>
      </c>
      <c r="U8454">
        <v>9.221862566405277E-2</v>
      </c>
    </row>
    <row r="8455" spans="16:21" x14ac:dyDescent="0.3">
      <c r="P8455">
        <f t="shared" si="135"/>
        <v>8451</v>
      </c>
      <c r="Q8455">
        <v>325.33333333333331</v>
      </c>
      <c r="R8455">
        <v>45.263538071917068</v>
      </c>
      <c r="S8455">
        <v>171.33333333333334</v>
      </c>
      <c r="T8455">
        <v>36.616770458191432</v>
      </c>
      <c r="U8455">
        <v>0.21625633592916374</v>
      </c>
    </row>
    <row r="8456" spans="16:21" x14ac:dyDescent="0.3">
      <c r="P8456">
        <f t="shared" si="135"/>
        <v>8452</v>
      </c>
      <c r="Q8456">
        <v>314.66666666666669</v>
      </c>
      <c r="R8456">
        <v>41.663878694605415</v>
      </c>
      <c r="S8456">
        <v>194.83333333333334</v>
      </c>
      <c r="T8456">
        <v>47.002578910549431</v>
      </c>
      <c r="U8456">
        <v>6.0039407868008633E-2</v>
      </c>
    </row>
    <row r="8457" spans="16:21" x14ac:dyDescent="0.3">
      <c r="P8457">
        <f t="shared" si="135"/>
        <v>8453</v>
      </c>
      <c r="Q8457">
        <v>317.91666666666669</v>
      </c>
      <c r="R8457">
        <v>53.438934279883462</v>
      </c>
      <c r="S8457">
        <v>187</v>
      </c>
      <c r="T8457">
        <v>39.584202542290669</v>
      </c>
      <c r="U8457">
        <v>0.13829728871518437</v>
      </c>
    </row>
    <row r="8458" spans="16:21" x14ac:dyDescent="0.3">
      <c r="P8458">
        <f t="shared" si="135"/>
        <v>8454</v>
      </c>
      <c r="Q8458">
        <v>331.33333333333331</v>
      </c>
      <c r="R8458">
        <v>44.436539701084598</v>
      </c>
      <c r="S8458">
        <v>201.25</v>
      </c>
      <c r="T8458">
        <v>47.126763289895244</v>
      </c>
      <c r="U8458">
        <v>-0.38705218972246819</v>
      </c>
    </row>
    <row r="8459" spans="16:21" x14ac:dyDescent="0.3">
      <c r="P8459">
        <f t="shared" si="135"/>
        <v>8455</v>
      </c>
      <c r="Q8459">
        <v>313.16666666666669</v>
      </c>
      <c r="R8459">
        <v>52.88036812781602</v>
      </c>
      <c r="S8459">
        <v>191.33333333333334</v>
      </c>
      <c r="T8459">
        <v>48.955143351910046</v>
      </c>
      <c r="U8459">
        <v>0.18669243565949686</v>
      </c>
    </row>
    <row r="8460" spans="16:21" x14ac:dyDescent="0.3">
      <c r="P8460">
        <f t="shared" si="135"/>
        <v>8456</v>
      </c>
      <c r="Q8460">
        <v>329</v>
      </c>
      <c r="R8460">
        <v>43.165642903502864</v>
      </c>
      <c r="S8460">
        <v>185.33333333333334</v>
      </c>
      <c r="T8460">
        <v>41.940072686747918</v>
      </c>
      <c r="U8460">
        <v>0.17851697846852335</v>
      </c>
    </row>
    <row r="8461" spans="16:21" x14ac:dyDescent="0.3">
      <c r="P8461">
        <f t="shared" si="135"/>
        <v>8457</v>
      </c>
      <c r="Q8461">
        <v>316.66666666666669</v>
      </c>
      <c r="R8461">
        <v>57.896982702560706</v>
      </c>
      <c r="S8461">
        <v>195.83333333333334</v>
      </c>
      <c r="T8461">
        <v>41.876079814209717</v>
      </c>
      <c r="U8461">
        <v>-6.1893457810761845E-2</v>
      </c>
    </row>
    <row r="8462" spans="16:21" x14ac:dyDescent="0.3">
      <c r="P8462">
        <f t="shared" si="135"/>
        <v>8458</v>
      </c>
      <c r="Q8462">
        <v>297.41666666666669</v>
      </c>
      <c r="R8462">
        <v>54.874167350623637</v>
      </c>
      <c r="S8462">
        <v>194.91666666666666</v>
      </c>
      <c r="T8462">
        <v>47.69878659278708</v>
      </c>
      <c r="U8462">
        <v>0.24129892462373642</v>
      </c>
    </row>
    <row r="8463" spans="16:21" x14ac:dyDescent="0.3">
      <c r="P8463">
        <f t="shared" si="135"/>
        <v>8459</v>
      </c>
      <c r="Q8463">
        <v>331.08333333333331</v>
      </c>
      <c r="R8463">
        <v>50.392023779622782</v>
      </c>
      <c r="S8463">
        <v>185.33333333333334</v>
      </c>
      <c r="T8463">
        <v>51.732411738120483</v>
      </c>
      <c r="U8463">
        <v>-0.41269250993363776</v>
      </c>
    </row>
    <row r="8464" spans="16:21" x14ac:dyDescent="0.3">
      <c r="P8464">
        <f t="shared" si="135"/>
        <v>8460</v>
      </c>
      <c r="Q8464">
        <v>311.91666666666669</v>
      </c>
      <c r="R8464">
        <v>55.181450001267919</v>
      </c>
      <c r="S8464">
        <v>179.16666666666666</v>
      </c>
      <c r="T8464">
        <v>34.6248290664198</v>
      </c>
      <c r="U8464">
        <v>-0.29118309865782788</v>
      </c>
    </row>
    <row r="8465" spans="16:21" x14ac:dyDescent="0.3">
      <c r="P8465">
        <f t="shared" si="135"/>
        <v>8461</v>
      </c>
      <c r="Q8465">
        <v>341.33333333333331</v>
      </c>
      <c r="R8465">
        <v>49.915079400068663</v>
      </c>
      <c r="S8465">
        <v>200.16666666666666</v>
      </c>
      <c r="T8465">
        <v>24.041000332134658</v>
      </c>
      <c r="U8465">
        <v>0.22638729654939602</v>
      </c>
    </row>
    <row r="8466" spans="16:21" x14ac:dyDescent="0.3">
      <c r="P8466">
        <f t="shared" si="135"/>
        <v>8462</v>
      </c>
      <c r="Q8466">
        <v>329.58333333333331</v>
      </c>
      <c r="R8466">
        <v>56.577313688813746</v>
      </c>
      <c r="S8466">
        <v>178.16666666666666</v>
      </c>
      <c r="T8466">
        <v>37.568926554058528</v>
      </c>
      <c r="U8466">
        <v>0.25498582395455827</v>
      </c>
    </row>
    <row r="8467" spans="16:21" x14ac:dyDescent="0.3">
      <c r="P8467">
        <f t="shared" si="135"/>
        <v>8463</v>
      </c>
      <c r="Q8467">
        <v>324.33333333333331</v>
      </c>
      <c r="R8467">
        <v>57.330514377492598</v>
      </c>
      <c r="S8467">
        <v>160.83333333333334</v>
      </c>
      <c r="T8467">
        <v>38.477462903824019</v>
      </c>
      <c r="U8467">
        <v>-0.42317013182957292</v>
      </c>
    </row>
    <row r="8468" spans="16:21" x14ac:dyDescent="0.3">
      <c r="P8468">
        <f t="shared" si="135"/>
        <v>8464</v>
      </c>
      <c r="Q8468">
        <v>342</v>
      </c>
      <c r="R8468">
        <v>44.082567158375966</v>
      </c>
      <c r="S8468">
        <v>165.16666666666666</v>
      </c>
      <c r="T8468">
        <v>37.84858189569529</v>
      </c>
      <c r="U8468">
        <v>-6.1352069321565797E-2</v>
      </c>
    </row>
    <row r="8469" spans="16:21" x14ac:dyDescent="0.3">
      <c r="P8469">
        <f t="shared" si="135"/>
        <v>8465</v>
      </c>
      <c r="Q8469">
        <v>323.75</v>
      </c>
      <c r="R8469">
        <v>44.750063483957</v>
      </c>
      <c r="S8469">
        <v>173.75</v>
      </c>
      <c r="T8469">
        <v>43.543343087924789</v>
      </c>
      <c r="U8469">
        <v>-0.74767051319054312</v>
      </c>
    </row>
    <row r="8470" spans="16:21" x14ac:dyDescent="0.3">
      <c r="P8470">
        <f t="shared" si="135"/>
        <v>8466</v>
      </c>
      <c r="Q8470">
        <v>309.41666666666669</v>
      </c>
      <c r="R8470">
        <v>35.826496881329128</v>
      </c>
      <c r="S8470">
        <v>200.25</v>
      </c>
      <c r="T8470">
        <v>40.721057764436146</v>
      </c>
      <c r="U8470">
        <v>9.1274071978749677E-2</v>
      </c>
    </row>
    <row r="8471" spans="16:21" x14ac:dyDescent="0.3">
      <c r="P8471">
        <f t="shared" si="135"/>
        <v>8467</v>
      </c>
      <c r="Q8471">
        <v>342.41666666666669</v>
      </c>
      <c r="R8471">
        <v>40.697237639859033</v>
      </c>
      <c r="S8471">
        <v>194.41666666666666</v>
      </c>
      <c r="T8471">
        <v>46.974767565990042</v>
      </c>
      <c r="U8471">
        <v>0.36082805350621666</v>
      </c>
    </row>
    <row r="8472" spans="16:21" x14ac:dyDescent="0.3">
      <c r="P8472">
        <f t="shared" si="135"/>
        <v>8468</v>
      </c>
      <c r="Q8472">
        <v>335.75</v>
      </c>
      <c r="R8472">
        <v>48.686613803348074</v>
      </c>
      <c r="S8472">
        <v>191.25</v>
      </c>
      <c r="T8472">
        <v>28.081456191198168</v>
      </c>
      <c r="U8472">
        <v>-2.0114234036231007E-3</v>
      </c>
    </row>
    <row r="8473" spans="16:21" x14ac:dyDescent="0.3">
      <c r="P8473">
        <f t="shared" si="135"/>
        <v>8469</v>
      </c>
      <c r="Q8473">
        <v>319.91666666666669</v>
      </c>
      <c r="R8473">
        <v>47.436959762564449</v>
      </c>
      <c r="S8473">
        <v>168</v>
      </c>
      <c r="T8473">
        <v>48.870887411255758</v>
      </c>
      <c r="U8473">
        <v>3.0155503362709245E-2</v>
      </c>
    </row>
    <row r="8474" spans="16:21" x14ac:dyDescent="0.3">
      <c r="P8474">
        <f t="shared" si="135"/>
        <v>8470</v>
      </c>
      <c r="Q8474">
        <v>312.25</v>
      </c>
      <c r="R8474">
        <v>51.726773443827817</v>
      </c>
      <c r="S8474">
        <v>200.58333333333334</v>
      </c>
      <c r="T8474">
        <v>52.612577710404338</v>
      </c>
      <c r="U8474">
        <v>-6.7902586124313408E-2</v>
      </c>
    </row>
    <row r="8475" spans="16:21" x14ac:dyDescent="0.3">
      <c r="P8475">
        <f t="shared" si="135"/>
        <v>8471</v>
      </c>
      <c r="Q8475">
        <v>319.08333333333331</v>
      </c>
      <c r="R8475">
        <v>31.798966059044158</v>
      </c>
      <c r="S8475">
        <v>199.91666666666666</v>
      </c>
      <c r="T8475">
        <v>37.517167787399416</v>
      </c>
      <c r="U8475">
        <v>1.8447144971353944E-2</v>
      </c>
    </row>
    <row r="8476" spans="16:21" x14ac:dyDescent="0.3">
      <c r="P8476">
        <f t="shared" si="135"/>
        <v>8472</v>
      </c>
      <c r="Q8476">
        <v>328.5</v>
      </c>
      <c r="R8476">
        <v>44.624697605290685</v>
      </c>
      <c r="S8476">
        <v>169.75</v>
      </c>
      <c r="T8476">
        <v>38.821561487962285</v>
      </c>
      <c r="U8476">
        <v>-0.53937246162841312</v>
      </c>
    </row>
    <row r="8477" spans="16:21" x14ac:dyDescent="0.3">
      <c r="P8477">
        <f t="shared" si="135"/>
        <v>8473</v>
      </c>
      <c r="Q8477">
        <v>318.16666666666669</v>
      </c>
      <c r="R8477">
        <v>47.88781081071081</v>
      </c>
      <c r="S8477">
        <v>216.91666666666666</v>
      </c>
      <c r="T8477">
        <v>40.625693467274701</v>
      </c>
      <c r="U8477">
        <v>0.20846348427649564</v>
      </c>
    </row>
    <row r="8478" spans="16:21" x14ac:dyDescent="0.3">
      <c r="P8478">
        <f t="shared" si="135"/>
        <v>8474</v>
      </c>
      <c r="Q8478">
        <v>320.33333333333331</v>
      </c>
      <c r="R8478">
        <v>46.65021354980523</v>
      </c>
      <c r="S8478">
        <v>179.16666666666666</v>
      </c>
      <c r="T8478">
        <v>41.312189117704371</v>
      </c>
      <c r="U8478">
        <v>4.1573411698142104E-2</v>
      </c>
    </row>
    <row r="8479" spans="16:21" x14ac:dyDescent="0.3">
      <c r="P8479">
        <f t="shared" si="135"/>
        <v>8475</v>
      </c>
      <c r="Q8479">
        <v>307.58333333333331</v>
      </c>
      <c r="R8479">
        <v>53.488245664280591</v>
      </c>
      <c r="S8479">
        <v>179</v>
      </c>
      <c r="T8479">
        <v>48.619113338461673</v>
      </c>
      <c r="U8479">
        <v>0.21345126182613919</v>
      </c>
    </row>
    <row r="8480" spans="16:21" x14ac:dyDescent="0.3">
      <c r="P8480">
        <f t="shared" si="135"/>
        <v>8476</v>
      </c>
      <c r="Q8480">
        <v>316.66666666666669</v>
      </c>
      <c r="R8480">
        <v>47.235066583540693</v>
      </c>
      <c r="S8480">
        <v>175</v>
      </c>
      <c r="T8480">
        <v>37.620110675976584</v>
      </c>
      <c r="U8480">
        <v>-0.57477224814276806</v>
      </c>
    </row>
    <row r="8481" spans="16:21" x14ac:dyDescent="0.3">
      <c r="P8481">
        <f t="shared" si="135"/>
        <v>8477</v>
      </c>
      <c r="Q8481">
        <v>326</v>
      </c>
      <c r="R8481">
        <v>54.27204202399745</v>
      </c>
      <c r="S8481">
        <v>175.08333333333334</v>
      </c>
      <c r="T8481">
        <v>48.04440811910532</v>
      </c>
      <c r="U8481">
        <v>0.37399567977327153</v>
      </c>
    </row>
    <row r="8482" spans="16:21" x14ac:dyDescent="0.3">
      <c r="P8482">
        <f t="shared" si="135"/>
        <v>8478</v>
      </c>
      <c r="Q8482">
        <v>286.25</v>
      </c>
      <c r="R8482">
        <v>43.323571161456883</v>
      </c>
      <c r="S8482">
        <v>176.75</v>
      </c>
      <c r="T8482">
        <v>49.291572209750939</v>
      </c>
      <c r="U8482">
        <v>-0.64189107257284683</v>
      </c>
    </row>
    <row r="8483" spans="16:21" x14ac:dyDescent="0.3">
      <c r="P8483">
        <f t="shared" si="135"/>
        <v>8479</v>
      </c>
      <c r="Q8483">
        <v>342.41666666666669</v>
      </c>
      <c r="R8483">
        <v>27.211155243704184</v>
      </c>
      <c r="S8483">
        <v>184.58333333333334</v>
      </c>
      <c r="T8483">
        <v>41.74698319711986</v>
      </c>
      <c r="U8483">
        <v>-0.62500233170982222</v>
      </c>
    </row>
    <row r="8484" spans="16:21" x14ac:dyDescent="0.3">
      <c r="P8484">
        <f t="shared" si="135"/>
        <v>8480</v>
      </c>
      <c r="Q8484">
        <v>295.33333333333331</v>
      </c>
      <c r="R8484">
        <v>45.48792713623596</v>
      </c>
      <c r="S8484">
        <v>186.25</v>
      </c>
      <c r="T8484">
        <v>51.573645489638494</v>
      </c>
      <c r="U8484">
        <v>-0.10249649488043544</v>
      </c>
    </row>
    <row r="8485" spans="16:21" x14ac:dyDescent="0.3">
      <c r="P8485">
        <f t="shared" si="135"/>
        <v>8481</v>
      </c>
      <c r="Q8485">
        <v>313.33333333333331</v>
      </c>
      <c r="R8485">
        <v>41.519619312787476</v>
      </c>
      <c r="S8485">
        <v>174.16666666666666</v>
      </c>
      <c r="T8485">
        <v>45.600704407105866</v>
      </c>
      <c r="U8485">
        <v>0.27500137199859948</v>
      </c>
    </row>
    <row r="8486" spans="16:21" x14ac:dyDescent="0.3">
      <c r="P8486">
        <f t="shared" si="135"/>
        <v>8482</v>
      </c>
      <c r="Q8486">
        <v>325.41666666666669</v>
      </c>
      <c r="R8486">
        <v>43.658714288596961</v>
      </c>
      <c r="S8486">
        <v>195.5</v>
      </c>
      <c r="T8486">
        <v>44.817813017106978</v>
      </c>
      <c r="U8486">
        <v>0.25026053963076167</v>
      </c>
    </row>
    <row r="8487" spans="16:21" x14ac:dyDescent="0.3">
      <c r="P8487">
        <f t="shared" si="135"/>
        <v>8483</v>
      </c>
      <c r="Q8487">
        <v>312.66666666666669</v>
      </c>
      <c r="R8487">
        <v>45.51190320491267</v>
      </c>
      <c r="S8487">
        <v>188.25</v>
      </c>
      <c r="T8487">
        <v>38.416674883322592</v>
      </c>
      <c r="U8487">
        <v>-1.1178949787282091E-2</v>
      </c>
    </row>
    <row r="8488" spans="16:21" x14ac:dyDescent="0.3">
      <c r="P8488">
        <f t="shared" si="135"/>
        <v>8484</v>
      </c>
      <c r="Q8488">
        <v>325.75</v>
      </c>
      <c r="R8488">
        <v>45.035591985168189</v>
      </c>
      <c r="S8488">
        <v>172</v>
      </c>
      <c r="T8488">
        <v>43.249802942273092</v>
      </c>
      <c r="U8488">
        <v>-6.3242146394778473E-2</v>
      </c>
    </row>
    <row r="8489" spans="16:21" x14ac:dyDescent="0.3">
      <c r="P8489">
        <f t="shared" si="135"/>
        <v>8485</v>
      </c>
      <c r="Q8489">
        <v>329.5</v>
      </c>
      <c r="R8489">
        <v>52.53310644467232</v>
      </c>
      <c r="S8489">
        <v>189.66666666666666</v>
      </c>
      <c r="T8489">
        <v>49.166384179979467</v>
      </c>
      <c r="U8489">
        <v>-7.1696340769296665E-2</v>
      </c>
    </row>
    <row r="8490" spans="16:21" x14ac:dyDescent="0.3">
      <c r="P8490">
        <f t="shared" si="135"/>
        <v>8486</v>
      </c>
      <c r="Q8490">
        <v>307.83333333333331</v>
      </c>
      <c r="R8490">
        <v>50.795191850720698</v>
      </c>
      <c r="S8490">
        <v>203.58333333333334</v>
      </c>
      <c r="T8490">
        <v>49.811386674376415</v>
      </c>
      <c r="U8490">
        <v>-0.34086102744007268</v>
      </c>
    </row>
    <row r="8491" spans="16:21" x14ac:dyDescent="0.3">
      <c r="P8491">
        <f t="shared" si="135"/>
        <v>8487</v>
      </c>
      <c r="Q8491">
        <v>318.58333333333331</v>
      </c>
      <c r="R8491">
        <v>40.786491376286413</v>
      </c>
      <c r="S8491">
        <v>189.58333333333334</v>
      </c>
      <c r="T8491">
        <v>45.769100996858214</v>
      </c>
      <c r="U8491">
        <v>0.47315383764610908</v>
      </c>
    </row>
    <row r="8492" spans="16:21" x14ac:dyDescent="0.3">
      <c r="P8492">
        <f t="shared" si="135"/>
        <v>8488</v>
      </c>
      <c r="Q8492">
        <v>333.16666666666669</v>
      </c>
      <c r="R8492">
        <v>44.390484920928252</v>
      </c>
      <c r="S8492">
        <v>197.75</v>
      </c>
      <c r="T8492">
        <v>53.55222599566622</v>
      </c>
      <c r="U8492">
        <v>0.35498079334898408</v>
      </c>
    </row>
    <row r="8493" spans="16:21" x14ac:dyDescent="0.3">
      <c r="P8493">
        <f t="shared" si="135"/>
        <v>8489</v>
      </c>
      <c r="Q8493">
        <v>324.66666666666669</v>
      </c>
      <c r="R8493">
        <v>35.371620194041469</v>
      </c>
      <c r="S8493">
        <v>182.33333333333334</v>
      </c>
      <c r="T8493">
        <v>47.738555664888928</v>
      </c>
      <c r="U8493">
        <v>0.13148857638315167</v>
      </c>
    </row>
    <row r="8494" spans="16:21" x14ac:dyDescent="0.3">
      <c r="P8494">
        <f t="shared" si="135"/>
        <v>8490</v>
      </c>
      <c r="Q8494">
        <v>325.75</v>
      </c>
      <c r="R8494">
        <v>52.713850172416734</v>
      </c>
      <c r="S8494">
        <v>176.5</v>
      </c>
      <c r="T8494">
        <v>46.060237239352716</v>
      </c>
      <c r="U8494">
        <v>-0.29925337107090205</v>
      </c>
    </row>
    <row r="8495" spans="16:21" x14ac:dyDescent="0.3">
      <c r="P8495">
        <f t="shared" si="135"/>
        <v>8491</v>
      </c>
      <c r="Q8495">
        <v>313.41666666666669</v>
      </c>
      <c r="R8495">
        <v>52.929555815138727</v>
      </c>
      <c r="S8495">
        <v>185.41666666666666</v>
      </c>
      <c r="T8495">
        <v>47.10425252629117</v>
      </c>
      <c r="U8495">
        <v>-5.3275058541133791E-2</v>
      </c>
    </row>
    <row r="8496" spans="16:21" x14ac:dyDescent="0.3">
      <c r="P8496">
        <f t="shared" si="135"/>
        <v>8492</v>
      </c>
      <c r="Q8496">
        <v>315.58333333333331</v>
      </c>
      <c r="R8496">
        <v>44.81164283234147</v>
      </c>
      <c r="S8496">
        <v>182.83333333333334</v>
      </c>
      <c r="T8496">
        <v>50.099597772534054</v>
      </c>
      <c r="U8496">
        <v>-5.5509442572139765E-2</v>
      </c>
    </row>
    <row r="8497" spans="16:21" x14ac:dyDescent="0.3">
      <c r="P8497">
        <f t="shared" si="135"/>
        <v>8493</v>
      </c>
      <c r="Q8497">
        <v>349.16666666666669</v>
      </c>
      <c r="R8497">
        <v>30.459610614515064</v>
      </c>
      <c r="S8497">
        <v>192.41666666666666</v>
      </c>
      <c r="T8497">
        <v>48.361251080390879</v>
      </c>
      <c r="U8497">
        <v>-0.15803990304780002</v>
      </c>
    </row>
    <row r="8498" spans="16:21" x14ac:dyDescent="0.3">
      <c r="P8498">
        <f t="shared" si="135"/>
        <v>8494</v>
      </c>
      <c r="Q8498">
        <v>323.66666666666669</v>
      </c>
      <c r="R8498">
        <v>59.499936338137637</v>
      </c>
      <c r="S8498">
        <v>178.41666666666666</v>
      </c>
      <c r="T8498">
        <v>40.955537606116984</v>
      </c>
      <c r="U8498">
        <v>-0.2062397643645518</v>
      </c>
    </row>
    <row r="8499" spans="16:21" x14ac:dyDescent="0.3">
      <c r="P8499">
        <f t="shared" si="135"/>
        <v>8495</v>
      </c>
      <c r="Q8499">
        <v>298.33333333333331</v>
      </c>
      <c r="R8499">
        <v>42.422835474505668</v>
      </c>
      <c r="S8499">
        <v>174.83333333333334</v>
      </c>
      <c r="T8499">
        <v>45.113661170896187</v>
      </c>
      <c r="U8499">
        <v>-0.24207914380759318</v>
      </c>
    </row>
    <row r="8500" spans="16:21" x14ac:dyDescent="0.3">
      <c r="P8500">
        <f t="shared" si="135"/>
        <v>8496</v>
      </c>
      <c r="Q8500">
        <v>321.33333333333331</v>
      </c>
      <c r="R8500">
        <v>49.554989352203243</v>
      </c>
      <c r="S8500">
        <v>185.5</v>
      </c>
      <c r="T8500">
        <v>47.140987763014977</v>
      </c>
      <c r="U8500">
        <v>0.41168578024989444</v>
      </c>
    </row>
    <row r="8501" spans="16:21" x14ac:dyDescent="0.3">
      <c r="P8501">
        <f t="shared" si="135"/>
        <v>8497</v>
      </c>
      <c r="Q8501">
        <v>325.83333333333331</v>
      </c>
      <c r="R8501">
        <v>53.538148392836113</v>
      </c>
      <c r="S8501">
        <v>195.08333333333334</v>
      </c>
      <c r="T8501">
        <v>39.428781212190536</v>
      </c>
      <c r="U8501">
        <v>0.42571074406170062</v>
      </c>
    </row>
    <row r="8502" spans="16:21" x14ac:dyDescent="0.3">
      <c r="P8502">
        <f t="shared" si="135"/>
        <v>8498</v>
      </c>
      <c r="Q8502">
        <v>327.83333333333331</v>
      </c>
      <c r="R8502">
        <v>40.550380187284809</v>
      </c>
      <c r="S8502">
        <v>195.16666666666666</v>
      </c>
      <c r="T8502">
        <v>47.437678414245099</v>
      </c>
      <c r="U8502">
        <v>0.24883692629894966</v>
      </c>
    </row>
    <row r="8503" spans="16:21" x14ac:dyDescent="0.3">
      <c r="P8503">
        <f t="shared" si="135"/>
        <v>8499</v>
      </c>
      <c r="Q8503">
        <v>317.25</v>
      </c>
      <c r="R8503">
        <v>41.094403511913882</v>
      </c>
      <c r="S8503">
        <v>195.08333333333334</v>
      </c>
      <c r="T8503">
        <v>44.959493553709677</v>
      </c>
      <c r="U8503">
        <v>0.26209910497077704</v>
      </c>
    </row>
    <row r="8504" spans="16:21" x14ac:dyDescent="0.3">
      <c r="P8504">
        <f t="shared" si="135"/>
        <v>8500</v>
      </c>
      <c r="Q8504">
        <v>334.41666666666669</v>
      </c>
      <c r="R8504">
        <v>45.900006601966993</v>
      </c>
      <c r="S8504">
        <v>194.83333333333334</v>
      </c>
      <c r="T8504">
        <v>43.989323773622708</v>
      </c>
      <c r="U8504">
        <v>9.6884859043106314E-2</v>
      </c>
    </row>
    <row r="8505" spans="16:21" x14ac:dyDescent="0.3">
      <c r="P8505">
        <f t="shared" si="135"/>
        <v>8501</v>
      </c>
      <c r="Q8505">
        <v>315.66666666666669</v>
      </c>
      <c r="R8505">
        <v>48.916131069289257</v>
      </c>
      <c r="S8505">
        <v>165.25</v>
      </c>
      <c r="T8505">
        <v>46.44865200118592</v>
      </c>
      <c r="U8505">
        <v>0.1513625519966236</v>
      </c>
    </row>
    <row r="8506" spans="16:21" x14ac:dyDescent="0.3">
      <c r="P8506">
        <f t="shared" si="135"/>
        <v>8502</v>
      </c>
      <c r="Q8506">
        <v>307</v>
      </c>
      <c r="R8506">
        <v>35.169718379723925</v>
      </c>
      <c r="S8506">
        <v>185.5</v>
      </c>
      <c r="T8506">
        <v>59.605521403794313</v>
      </c>
      <c r="U8506">
        <v>0.32602751526908913</v>
      </c>
    </row>
    <row r="8507" spans="16:21" x14ac:dyDescent="0.3">
      <c r="P8507">
        <f t="shared" si="135"/>
        <v>8503</v>
      </c>
      <c r="Q8507">
        <v>323.16666666666669</v>
      </c>
      <c r="R8507">
        <v>53.235042002140879</v>
      </c>
      <c r="S8507">
        <v>174.83333333333334</v>
      </c>
      <c r="T8507">
        <v>47.36671891324184</v>
      </c>
      <c r="U8507">
        <v>0.51898898110600489</v>
      </c>
    </row>
    <row r="8508" spans="16:21" x14ac:dyDescent="0.3">
      <c r="P8508">
        <f t="shared" si="135"/>
        <v>8504</v>
      </c>
      <c r="Q8508">
        <v>290.83333333333331</v>
      </c>
      <c r="R8508">
        <v>41.439623842916582</v>
      </c>
      <c r="S8508">
        <v>184.5</v>
      </c>
      <c r="T8508">
        <v>40.868970225254358</v>
      </c>
      <c r="U8508">
        <v>-0.1234598233861815</v>
      </c>
    </row>
    <row r="8509" spans="16:21" x14ac:dyDescent="0.3">
      <c r="P8509">
        <f t="shared" si="135"/>
        <v>8505</v>
      </c>
      <c r="Q8509">
        <v>327.91666666666669</v>
      </c>
      <c r="R8509">
        <v>39.935079893004009</v>
      </c>
      <c r="S8509">
        <v>174.75</v>
      </c>
      <c r="T8509">
        <v>49.356080955366863</v>
      </c>
      <c r="U8509">
        <v>-8.4876784009077166E-2</v>
      </c>
    </row>
    <row r="8510" spans="16:21" x14ac:dyDescent="0.3">
      <c r="P8510">
        <f t="shared" si="135"/>
        <v>8506</v>
      </c>
      <c r="Q8510">
        <v>305</v>
      </c>
      <c r="R8510">
        <v>49.52134526003546</v>
      </c>
      <c r="S8510">
        <v>172.5</v>
      </c>
      <c r="T8510">
        <v>54.403375563720978</v>
      </c>
      <c r="U8510">
        <v>-0.23401058331821506</v>
      </c>
    </row>
    <row r="8511" spans="16:21" x14ac:dyDescent="0.3">
      <c r="P8511">
        <f t="shared" si="135"/>
        <v>8507</v>
      </c>
      <c r="Q8511">
        <v>314.5</v>
      </c>
      <c r="R8511">
        <v>41.799304039443264</v>
      </c>
      <c r="S8511">
        <v>194.75</v>
      </c>
      <c r="T8511">
        <v>40.91704468133721</v>
      </c>
      <c r="U8511">
        <v>8.528521077456705E-2</v>
      </c>
    </row>
    <row r="8512" spans="16:21" x14ac:dyDescent="0.3">
      <c r="P8512">
        <f t="shared" si="135"/>
        <v>8508</v>
      </c>
      <c r="Q8512">
        <v>331.5</v>
      </c>
      <c r="R8512">
        <v>43.914172489693406</v>
      </c>
      <c r="S8512">
        <v>189.16666666666666</v>
      </c>
      <c r="T8512">
        <v>42.206921735945684</v>
      </c>
      <c r="U8512">
        <v>-0.38899756453348994</v>
      </c>
    </row>
    <row r="8513" spans="16:21" x14ac:dyDescent="0.3">
      <c r="P8513">
        <f t="shared" si="135"/>
        <v>8509</v>
      </c>
      <c r="Q8513">
        <v>316.33333333333331</v>
      </c>
      <c r="R8513">
        <v>49.339884904854095</v>
      </c>
      <c r="S8513">
        <v>186.58333333333334</v>
      </c>
      <c r="T8513">
        <v>40.708405058712927</v>
      </c>
      <c r="U8513">
        <v>0.49346667600441957</v>
      </c>
    </row>
    <row r="8514" spans="16:21" x14ac:dyDescent="0.3">
      <c r="P8514">
        <f t="shared" si="135"/>
        <v>8510</v>
      </c>
      <c r="Q8514">
        <v>323.91666666666669</v>
      </c>
      <c r="R8514">
        <v>37.657447249293732</v>
      </c>
      <c r="S8514">
        <v>186.5</v>
      </c>
      <c r="T8514">
        <v>27.897539806813203</v>
      </c>
      <c r="U8514">
        <v>3.171498508319693E-2</v>
      </c>
    </row>
    <row r="8515" spans="16:21" x14ac:dyDescent="0.3">
      <c r="P8515">
        <f t="shared" si="135"/>
        <v>8511</v>
      </c>
      <c r="Q8515">
        <v>297.66666666666669</v>
      </c>
      <c r="R8515">
        <v>41.740177577993499</v>
      </c>
      <c r="S8515">
        <v>189.5</v>
      </c>
      <c r="T8515">
        <v>47.61111405773007</v>
      </c>
      <c r="U8515">
        <v>0.29862407980839223</v>
      </c>
    </row>
    <row r="8516" spans="16:21" x14ac:dyDescent="0.3">
      <c r="P8516">
        <f t="shared" si="135"/>
        <v>8512</v>
      </c>
      <c r="Q8516">
        <v>336</v>
      </c>
      <c r="R8516">
        <v>42.501336877369354</v>
      </c>
      <c r="S8516">
        <v>170.33333333333334</v>
      </c>
      <c r="T8516">
        <v>36.509857531490027</v>
      </c>
      <c r="U8516">
        <v>3.5386004160397805E-2</v>
      </c>
    </row>
    <row r="8517" spans="16:21" x14ac:dyDescent="0.3">
      <c r="P8517">
        <f t="shared" si="135"/>
        <v>8513</v>
      </c>
      <c r="Q8517">
        <v>340.58333333333331</v>
      </c>
      <c r="R8517">
        <v>53.759495285329272</v>
      </c>
      <c r="S8517">
        <v>199.41666666666666</v>
      </c>
      <c r="T8517">
        <v>45.498168461305511</v>
      </c>
      <c r="U8517">
        <v>-0.48127317260118896</v>
      </c>
    </row>
    <row r="8518" spans="16:21" x14ac:dyDescent="0.3">
      <c r="P8518">
        <f t="shared" ref="P8518:P8581" si="136">P8517+1</f>
        <v>8514</v>
      </c>
      <c r="Q8518">
        <v>330.66666666666669</v>
      </c>
      <c r="R8518">
        <v>45.347814086505309</v>
      </c>
      <c r="S8518">
        <v>155.91666666666666</v>
      </c>
      <c r="T8518">
        <v>42.087481043726797</v>
      </c>
      <c r="U8518">
        <v>-0.61561072022155605</v>
      </c>
    </row>
    <row r="8519" spans="16:21" x14ac:dyDescent="0.3">
      <c r="P8519">
        <f t="shared" si="136"/>
        <v>8515</v>
      </c>
      <c r="Q8519">
        <v>294</v>
      </c>
      <c r="R8519">
        <v>42.289048657585525</v>
      </c>
      <c r="S8519">
        <v>203.16666666666666</v>
      </c>
      <c r="T8519">
        <v>36.070217715736177</v>
      </c>
      <c r="U8519">
        <v>0.32671544611079056</v>
      </c>
    </row>
    <row r="8520" spans="16:21" x14ac:dyDescent="0.3">
      <c r="P8520">
        <f t="shared" si="136"/>
        <v>8516</v>
      </c>
      <c r="Q8520">
        <v>343.75</v>
      </c>
      <c r="R8520">
        <v>49.624270088517996</v>
      </c>
      <c r="S8520">
        <v>194.33333333333334</v>
      </c>
      <c r="T8520">
        <v>30.404345781881975</v>
      </c>
      <c r="U8520">
        <v>-0.14659515899793446</v>
      </c>
    </row>
    <row r="8521" spans="16:21" x14ac:dyDescent="0.3">
      <c r="P8521">
        <f t="shared" si="136"/>
        <v>8517</v>
      </c>
      <c r="Q8521">
        <v>324.41666666666669</v>
      </c>
      <c r="R8521">
        <v>49.889802808213538</v>
      </c>
      <c r="S8521">
        <v>187.41666666666666</v>
      </c>
      <c r="T8521">
        <v>48.804728409771087</v>
      </c>
      <c r="U8521">
        <v>-0.13053152236699653</v>
      </c>
    </row>
    <row r="8522" spans="16:21" x14ac:dyDescent="0.3">
      <c r="P8522">
        <f t="shared" si="136"/>
        <v>8518</v>
      </c>
      <c r="Q8522">
        <v>346.91666666666669</v>
      </c>
      <c r="R8522">
        <v>33.786652376165932</v>
      </c>
      <c r="S8522">
        <v>188</v>
      </c>
      <c r="T8522">
        <v>45.389225794034182</v>
      </c>
      <c r="U8522">
        <v>4.2207474813673977E-2</v>
      </c>
    </row>
    <row r="8523" spans="16:21" x14ac:dyDescent="0.3">
      <c r="P8523">
        <f t="shared" si="136"/>
        <v>8519</v>
      </c>
      <c r="Q8523">
        <v>341.5</v>
      </c>
      <c r="R8523">
        <v>47.875786250367824</v>
      </c>
      <c r="S8523">
        <v>162.75</v>
      </c>
      <c r="T8523">
        <v>35.076863651648843</v>
      </c>
      <c r="U8523">
        <v>0.31611587317695905</v>
      </c>
    </row>
    <row r="8524" spans="16:21" x14ac:dyDescent="0.3">
      <c r="P8524">
        <f t="shared" si="136"/>
        <v>8520</v>
      </c>
      <c r="Q8524">
        <v>352.5</v>
      </c>
      <c r="R8524">
        <v>50.015452157762752</v>
      </c>
      <c r="S8524">
        <v>167.25</v>
      </c>
      <c r="T8524">
        <v>39.765505837917544</v>
      </c>
      <c r="U8524">
        <v>-7.2904996193260034E-3</v>
      </c>
    </row>
    <row r="8525" spans="16:21" x14ac:dyDescent="0.3">
      <c r="P8525">
        <f t="shared" si="136"/>
        <v>8521</v>
      </c>
      <c r="Q8525">
        <v>304.33333333333331</v>
      </c>
      <c r="R8525">
        <v>47.780432155535216</v>
      </c>
      <c r="S8525">
        <v>201.58333333333334</v>
      </c>
      <c r="T8525">
        <v>36.78551674809318</v>
      </c>
      <c r="U8525">
        <v>0.11004846009961271</v>
      </c>
    </row>
    <row r="8526" spans="16:21" x14ac:dyDescent="0.3">
      <c r="P8526">
        <f t="shared" si="136"/>
        <v>8522</v>
      </c>
      <c r="Q8526">
        <v>334.33333333333331</v>
      </c>
      <c r="R8526">
        <v>49.385926102177166</v>
      </c>
      <c r="S8526">
        <v>173.75</v>
      </c>
      <c r="T8526">
        <v>38.957144285857133</v>
      </c>
      <c r="U8526">
        <v>0.12323230897277779</v>
      </c>
    </row>
    <row r="8527" spans="16:21" x14ac:dyDescent="0.3">
      <c r="P8527">
        <f t="shared" si="136"/>
        <v>8523</v>
      </c>
      <c r="Q8527">
        <v>324.66666666666669</v>
      </c>
      <c r="R8527">
        <v>54.583269720064777</v>
      </c>
      <c r="S8527">
        <v>191.25</v>
      </c>
      <c r="T8527">
        <v>33.842214090473668</v>
      </c>
      <c r="U8527">
        <v>-0.53672829625213714</v>
      </c>
    </row>
    <row r="8528" spans="16:21" x14ac:dyDescent="0.3">
      <c r="P8528">
        <f t="shared" si="136"/>
        <v>8524</v>
      </c>
      <c r="Q8528">
        <v>313.5</v>
      </c>
      <c r="R8528">
        <v>46.077997115562844</v>
      </c>
      <c r="S8528">
        <v>195.75</v>
      </c>
      <c r="T8528">
        <v>35.017203564170359</v>
      </c>
      <c r="U8528">
        <v>-0.33723504214272049</v>
      </c>
    </row>
    <row r="8529" spans="16:21" x14ac:dyDescent="0.3">
      <c r="P8529">
        <f t="shared" si="136"/>
        <v>8525</v>
      </c>
      <c r="Q8529">
        <v>334.08333333333331</v>
      </c>
      <c r="R8529">
        <v>33.241426326835374</v>
      </c>
      <c r="S8529">
        <v>185.41666666666666</v>
      </c>
      <c r="T8529">
        <v>47.310307032560601</v>
      </c>
      <c r="U8529">
        <v>0.11448933113961007</v>
      </c>
    </row>
    <row r="8530" spans="16:21" x14ac:dyDescent="0.3">
      <c r="P8530">
        <f t="shared" si="136"/>
        <v>8526</v>
      </c>
      <c r="Q8530">
        <v>300</v>
      </c>
      <c r="R8530">
        <v>42.518445195211243</v>
      </c>
      <c r="S8530">
        <v>203.08333333333334</v>
      </c>
      <c r="T8530">
        <v>40.672658525293784</v>
      </c>
      <c r="U8530">
        <v>-0.19692241463396207</v>
      </c>
    </row>
    <row r="8531" spans="16:21" x14ac:dyDescent="0.3">
      <c r="P8531">
        <f t="shared" si="136"/>
        <v>8527</v>
      </c>
      <c r="Q8531">
        <v>336.5</v>
      </c>
      <c r="R8531">
        <v>35.584726039028702</v>
      </c>
      <c r="S8531">
        <v>200.5</v>
      </c>
      <c r="T8531">
        <v>43.443798595008197</v>
      </c>
      <c r="U8531">
        <v>2.1169880053305154E-2</v>
      </c>
    </row>
    <row r="8532" spans="16:21" x14ac:dyDescent="0.3">
      <c r="P8532">
        <f t="shared" si="136"/>
        <v>8528</v>
      </c>
      <c r="Q8532">
        <v>326</v>
      </c>
      <c r="R8532">
        <v>36.0353361930405</v>
      </c>
      <c r="S8532">
        <v>185.83333333333334</v>
      </c>
      <c r="T8532">
        <v>50.070556278721405</v>
      </c>
      <c r="U8532">
        <v>-0.14253754279594091</v>
      </c>
    </row>
    <row r="8533" spans="16:21" x14ac:dyDescent="0.3">
      <c r="P8533">
        <f t="shared" si="136"/>
        <v>8529</v>
      </c>
      <c r="Q8533">
        <v>341.58333333333331</v>
      </c>
      <c r="R8533">
        <v>37.490503848146474</v>
      </c>
      <c r="S8533">
        <v>177.25</v>
      </c>
      <c r="T8533">
        <v>41.752789781587701</v>
      </c>
      <c r="U8533">
        <v>0.48501148596115334</v>
      </c>
    </row>
    <row r="8534" spans="16:21" x14ac:dyDescent="0.3">
      <c r="P8534">
        <f t="shared" si="136"/>
        <v>8530</v>
      </c>
      <c r="Q8534">
        <v>313.5</v>
      </c>
      <c r="R8534">
        <v>42.847509739879762</v>
      </c>
      <c r="S8534">
        <v>174.5</v>
      </c>
      <c r="T8534">
        <v>40.826684678261373</v>
      </c>
      <c r="U8534">
        <v>0.22034513729684851</v>
      </c>
    </row>
    <row r="8535" spans="16:21" x14ac:dyDescent="0.3">
      <c r="P8535">
        <f t="shared" si="136"/>
        <v>8531</v>
      </c>
      <c r="Q8535">
        <v>324.41666666666669</v>
      </c>
      <c r="R8535">
        <v>53.805133809353464</v>
      </c>
      <c r="S8535">
        <v>192.33333333333334</v>
      </c>
      <c r="T8535">
        <v>38.638966044262865</v>
      </c>
      <c r="U8535">
        <v>-0.42021004128912232</v>
      </c>
    </row>
    <row r="8536" spans="16:21" x14ac:dyDescent="0.3">
      <c r="P8536">
        <f t="shared" si="136"/>
        <v>8532</v>
      </c>
      <c r="Q8536">
        <v>308.83333333333331</v>
      </c>
      <c r="R8536">
        <v>49.598081585578527</v>
      </c>
      <c r="S8536">
        <v>195.58333333333334</v>
      </c>
      <c r="T8536">
        <v>48.769324064384691</v>
      </c>
      <c r="U8536">
        <v>0.39387996361411093</v>
      </c>
    </row>
    <row r="8537" spans="16:21" x14ac:dyDescent="0.3">
      <c r="P8537">
        <f t="shared" si="136"/>
        <v>8533</v>
      </c>
      <c r="Q8537">
        <v>307.33333333333331</v>
      </c>
      <c r="R8537">
        <v>24.83887471222674</v>
      </c>
      <c r="S8537">
        <v>210.08333333333334</v>
      </c>
      <c r="T8537">
        <v>27.184415098405569</v>
      </c>
      <c r="U8537">
        <v>0.35121575840250535</v>
      </c>
    </row>
    <row r="8538" spans="16:21" x14ac:dyDescent="0.3">
      <c r="P8538">
        <f t="shared" si="136"/>
        <v>8534</v>
      </c>
      <c r="Q8538">
        <v>340.33333333333331</v>
      </c>
      <c r="R8538">
        <v>42.244598005023882</v>
      </c>
      <c r="S8538">
        <v>193.91666666666666</v>
      </c>
      <c r="T8538">
        <v>51.080076766037109</v>
      </c>
      <c r="U8538">
        <v>0.25506503005846026</v>
      </c>
    </row>
    <row r="8539" spans="16:21" x14ac:dyDescent="0.3">
      <c r="P8539">
        <f t="shared" si="136"/>
        <v>8535</v>
      </c>
      <c r="Q8539">
        <v>324.58333333333331</v>
      </c>
      <c r="R8539">
        <v>43.523156497606635</v>
      </c>
      <c r="S8539">
        <v>182.33333333333334</v>
      </c>
      <c r="T8539">
        <v>33.128766223859792</v>
      </c>
      <c r="U8539">
        <v>0.10710008915143668</v>
      </c>
    </row>
    <row r="8540" spans="16:21" x14ac:dyDescent="0.3">
      <c r="P8540">
        <f t="shared" si="136"/>
        <v>8536</v>
      </c>
      <c r="Q8540">
        <v>337.66666666666669</v>
      </c>
      <c r="R8540">
        <v>54.58826602740551</v>
      </c>
      <c r="S8540">
        <v>203.33333333333334</v>
      </c>
      <c r="T8540">
        <v>38.22738983155056</v>
      </c>
      <c r="U8540">
        <v>-0.16688132247093859</v>
      </c>
    </row>
    <row r="8541" spans="16:21" x14ac:dyDescent="0.3">
      <c r="P8541">
        <f t="shared" si="136"/>
        <v>8537</v>
      </c>
      <c r="Q8541">
        <v>310.5</v>
      </c>
      <c r="R8541">
        <v>39.25788861084888</v>
      </c>
      <c r="S8541">
        <v>161.83333333333334</v>
      </c>
      <c r="T8541">
        <v>34.020938294295235</v>
      </c>
      <c r="U8541">
        <v>4.1248362591808675E-2</v>
      </c>
    </row>
    <row r="8542" spans="16:21" x14ac:dyDescent="0.3">
      <c r="P8542">
        <f t="shared" si="136"/>
        <v>8538</v>
      </c>
      <c r="Q8542">
        <v>319.75</v>
      </c>
      <c r="R8542">
        <v>44.086949212993758</v>
      </c>
      <c r="S8542">
        <v>176.5</v>
      </c>
      <c r="T8542">
        <v>50.457002397180624</v>
      </c>
      <c r="U8542">
        <v>-6.7226689309093056E-3</v>
      </c>
    </row>
    <row r="8543" spans="16:21" x14ac:dyDescent="0.3">
      <c r="P8543">
        <f t="shared" si="136"/>
        <v>8539</v>
      </c>
      <c r="Q8543">
        <v>318.33333333333331</v>
      </c>
      <c r="R8543">
        <v>56.377515397756305</v>
      </c>
      <c r="S8543">
        <v>199.33333333333334</v>
      </c>
      <c r="T8543">
        <v>43.670945892567026</v>
      </c>
      <c r="U8543">
        <v>0.2956012643512107</v>
      </c>
    </row>
    <row r="8544" spans="16:21" x14ac:dyDescent="0.3">
      <c r="P8544">
        <f t="shared" si="136"/>
        <v>8540</v>
      </c>
      <c r="Q8544">
        <v>310.5</v>
      </c>
      <c r="R8544">
        <v>50.688890660218995</v>
      </c>
      <c r="S8544">
        <v>185.5</v>
      </c>
      <c r="T8544">
        <v>49.187027114510961</v>
      </c>
      <c r="U8544">
        <v>-0.25246490345216649</v>
      </c>
    </row>
    <row r="8545" spans="16:21" x14ac:dyDescent="0.3">
      <c r="P8545">
        <f t="shared" si="136"/>
        <v>8541</v>
      </c>
      <c r="Q8545">
        <v>325</v>
      </c>
      <c r="R8545">
        <v>54.053845208441757</v>
      </c>
      <c r="S8545">
        <v>191.91666666666666</v>
      </c>
      <c r="T8545">
        <v>54.92881067731436</v>
      </c>
      <c r="U8545">
        <v>-4.5192553721081281E-2</v>
      </c>
    </row>
    <row r="8546" spans="16:21" x14ac:dyDescent="0.3">
      <c r="P8546">
        <f t="shared" si="136"/>
        <v>8542</v>
      </c>
      <c r="Q8546">
        <v>325.66666666666669</v>
      </c>
      <c r="R8546">
        <v>49.498086892935703</v>
      </c>
      <c r="S8546">
        <v>192.33333333333334</v>
      </c>
      <c r="T8546">
        <v>47.805160111993509</v>
      </c>
      <c r="U8546">
        <v>-0.26277198439958638</v>
      </c>
    </row>
    <row r="8547" spans="16:21" x14ac:dyDescent="0.3">
      <c r="P8547">
        <f t="shared" si="136"/>
        <v>8543</v>
      </c>
      <c r="Q8547">
        <v>324.16666666666669</v>
      </c>
      <c r="R8547">
        <v>41.562293517372808</v>
      </c>
      <c r="S8547">
        <v>165.25</v>
      </c>
      <c r="T8547">
        <v>41.231331863920275</v>
      </c>
      <c r="U8547">
        <v>-0.22628219994726814</v>
      </c>
    </row>
    <row r="8548" spans="16:21" x14ac:dyDescent="0.3">
      <c r="P8548">
        <f t="shared" si="136"/>
        <v>8544</v>
      </c>
      <c r="Q8548">
        <v>308.16666666666669</v>
      </c>
      <c r="R8548">
        <v>47.878317987721125</v>
      </c>
      <c r="S8548">
        <v>186.33333333333334</v>
      </c>
      <c r="T8548">
        <v>44.467216388406136</v>
      </c>
      <c r="U8548">
        <v>3.2551679143624342E-2</v>
      </c>
    </row>
    <row r="8549" spans="16:21" x14ac:dyDescent="0.3">
      <c r="P8549">
        <f t="shared" si="136"/>
        <v>8545</v>
      </c>
      <c r="Q8549">
        <v>316.5</v>
      </c>
      <c r="R8549">
        <v>49.831534375150625</v>
      </c>
      <c r="S8549">
        <v>196.66666666666666</v>
      </c>
      <c r="T8549">
        <v>43.40786131845735</v>
      </c>
      <c r="U8549">
        <v>-8.3676966223415236E-2</v>
      </c>
    </row>
    <row r="8550" spans="16:21" x14ac:dyDescent="0.3">
      <c r="P8550">
        <f t="shared" si="136"/>
        <v>8546</v>
      </c>
      <c r="Q8550">
        <v>320</v>
      </c>
      <c r="R8550">
        <v>47.170869284876538</v>
      </c>
      <c r="S8550">
        <v>171.08333333333334</v>
      </c>
      <c r="T8550">
        <v>39.118603649864006</v>
      </c>
      <c r="U8550">
        <v>3.3106964572895692E-2</v>
      </c>
    </row>
    <row r="8551" spans="16:21" x14ac:dyDescent="0.3">
      <c r="P8551">
        <f t="shared" si="136"/>
        <v>8547</v>
      </c>
      <c r="Q8551">
        <v>321.08333333333331</v>
      </c>
      <c r="R8551">
        <v>45.888121523654725</v>
      </c>
      <c r="S8551">
        <v>195</v>
      </c>
      <c r="T8551">
        <v>38.825951958123902</v>
      </c>
      <c r="U8551">
        <v>-0.16771991217618659</v>
      </c>
    </row>
    <row r="8552" spans="16:21" x14ac:dyDescent="0.3">
      <c r="P8552">
        <f t="shared" si="136"/>
        <v>8548</v>
      </c>
      <c r="Q8552">
        <v>340.25</v>
      </c>
      <c r="R8552">
        <v>54.000210437300403</v>
      </c>
      <c r="S8552">
        <v>202.41666666666666</v>
      </c>
      <c r="T8552">
        <v>30.380790382121823</v>
      </c>
      <c r="U8552">
        <v>0.18667303003254354</v>
      </c>
    </row>
    <row r="8553" spans="16:21" x14ac:dyDescent="0.3">
      <c r="P8553">
        <f t="shared" si="136"/>
        <v>8549</v>
      </c>
      <c r="Q8553">
        <v>312</v>
      </c>
      <c r="R8553">
        <v>57.920007533902073</v>
      </c>
      <c r="S8553">
        <v>184.58333333333334</v>
      </c>
      <c r="T8553">
        <v>45.546097195006418</v>
      </c>
      <c r="U8553">
        <v>0.36321865629918565</v>
      </c>
    </row>
    <row r="8554" spans="16:21" x14ac:dyDescent="0.3">
      <c r="P8554">
        <f t="shared" si="136"/>
        <v>8550</v>
      </c>
      <c r="Q8554">
        <v>305.25</v>
      </c>
      <c r="R8554">
        <v>53.244077775672082</v>
      </c>
      <c r="S8554">
        <v>176.91666666666666</v>
      </c>
      <c r="T8554">
        <v>45.143122567579624</v>
      </c>
      <c r="U8554">
        <v>3.7160108094188749E-3</v>
      </c>
    </row>
    <row r="8555" spans="16:21" x14ac:dyDescent="0.3">
      <c r="P8555">
        <f t="shared" si="136"/>
        <v>8551</v>
      </c>
      <c r="Q8555">
        <v>342.08333333333331</v>
      </c>
      <c r="R8555">
        <v>52.23627846505525</v>
      </c>
      <c r="S8555">
        <v>187.16666666666666</v>
      </c>
      <c r="T8555">
        <v>45.332776288912726</v>
      </c>
      <c r="U8555">
        <v>0.23532682521758755</v>
      </c>
    </row>
    <row r="8556" spans="16:21" x14ac:dyDescent="0.3">
      <c r="P8556">
        <f t="shared" si="136"/>
        <v>8552</v>
      </c>
      <c r="Q8556">
        <v>304.91666666666669</v>
      </c>
      <c r="R8556">
        <v>31.131563443300468</v>
      </c>
      <c r="S8556">
        <v>185.58333333333334</v>
      </c>
      <c r="T8556">
        <v>44.489954603326609</v>
      </c>
      <c r="U8556">
        <v>0.36694548295994872</v>
      </c>
    </row>
    <row r="8557" spans="16:21" x14ac:dyDescent="0.3">
      <c r="P8557">
        <f t="shared" si="136"/>
        <v>8553</v>
      </c>
      <c r="Q8557">
        <v>329</v>
      </c>
      <c r="R8557">
        <v>52.613513646037916</v>
      </c>
      <c r="S8557">
        <v>179</v>
      </c>
      <c r="T8557">
        <v>42</v>
      </c>
      <c r="U8557">
        <v>-0.19557795282920029</v>
      </c>
    </row>
    <row r="8558" spans="16:21" x14ac:dyDescent="0.3">
      <c r="P8558">
        <f t="shared" si="136"/>
        <v>8554</v>
      </c>
      <c r="Q8558">
        <v>317.58333333333331</v>
      </c>
      <c r="R8558">
        <v>37.071082416287204</v>
      </c>
      <c r="S8558">
        <v>188.16666666666666</v>
      </c>
      <c r="T8558">
        <v>42.556557732746761</v>
      </c>
      <c r="U8558">
        <v>-0.45852604636024835</v>
      </c>
    </row>
    <row r="8559" spans="16:21" x14ac:dyDescent="0.3">
      <c r="P8559">
        <f t="shared" si="136"/>
        <v>8555</v>
      </c>
      <c r="Q8559">
        <v>301.25</v>
      </c>
      <c r="R8559">
        <v>50.120083073282387</v>
      </c>
      <c r="S8559">
        <v>170.08333333333334</v>
      </c>
      <c r="T8559">
        <v>49.544210437535384</v>
      </c>
      <c r="U8559">
        <v>-0.3273779526351327</v>
      </c>
    </row>
    <row r="8560" spans="16:21" x14ac:dyDescent="0.3">
      <c r="P8560">
        <f t="shared" si="136"/>
        <v>8556</v>
      </c>
      <c r="Q8560">
        <v>337.91666666666669</v>
      </c>
      <c r="R8560">
        <v>41.907817307933833</v>
      </c>
      <c r="S8560">
        <v>201.25</v>
      </c>
      <c r="T8560">
        <v>35.772322973341986</v>
      </c>
      <c r="U8560">
        <v>0.44930306220239669</v>
      </c>
    </row>
    <row r="8561" spans="16:21" x14ac:dyDescent="0.3">
      <c r="P8561">
        <f t="shared" si="136"/>
        <v>8557</v>
      </c>
      <c r="Q8561">
        <v>323.41666666666669</v>
      </c>
      <c r="R8561">
        <v>40.502431651654902</v>
      </c>
      <c r="S8561">
        <v>194</v>
      </c>
      <c r="T8561">
        <v>52.59796055500113</v>
      </c>
      <c r="U8561">
        <v>-0.10326964354212016</v>
      </c>
    </row>
    <row r="8562" spans="16:21" x14ac:dyDescent="0.3">
      <c r="P8562">
        <f t="shared" si="136"/>
        <v>8558</v>
      </c>
      <c r="Q8562">
        <v>321.41666666666669</v>
      </c>
      <c r="R8562">
        <v>45.157216947285953</v>
      </c>
      <c r="S8562">
        <v>216.91666666666666</v>
      </c>
      <c r="T8562">
        <v>26.479694908065667</v>
      </c>
      <c r="U8562">
        <v>1.8430182880368778E-2</v>
      </c>
    </row>
    <row r="8563" spans="16:21" x14ac:dyDescent="0.3">
      <c r="P8563">
        <f t="shared" si="136"/>
        <v>8559</v>
      </c>
      <c r="Q8563">
        <v>348.91666666666669</v>
      </c>
      <c r="R8563">
        <v>44.196787899190902</v>
      </c>
      <c r="S8563">
        <v>180.91666666666666</v>
      </c>
      <c r="T8563">
        <v>51.766009088683852</v>
      </c>
      <c r="U8563">
        <v>0.43998103287685969</v>
      </c>
    </row>
    <row r="8564" spans="16:21" x14ac:dyDescent="0.3">
      <c r="P8564">
        <f t="shared" si="136"/>
        <v>8560</v>
      </c>
      <c r="Q8564">
        <v>323.41666666666669</v>
      </c>
      <c r="R8564">
        <v>49.818686405319063</v>
      </c>
      <c r="S8564">
        <v>187.5</v>
      </c>
      <c r="T8564">
        <v>34.214563618967347</v>
      </c>
      <c r="U8564">
        <v>-0.22189604614906869</v>
      </c>
    </row>
    <row r="8565" spans="16:21" x14ac:dyDescent="0.3">
      <c r="P8565">
        <f t="shared" si="136"/>
        <v>8561</v>
      </c>
      <c r="Q8565">
        <v>328.66666666666669</v>
      </c>
      <c r="R8565">
        <v>59.218138089506716</v>
      </c>
      <c r="S8565">
        <v>173.66666666666666</v>
      </c>
      <c r="T8565">
        <v>43.426705929402353</v>
      </c>
      <c r="U8565">
        <v>-0.30285959913134297</v>
      </c>
    </row>
    <row r="8566" spans="16:21" x14ac:dyDescent="0.3">
      <c r="P8566">
        <f t="shared" si="136"/>
        <v>8562</v>
      </c>
      <c r="Q8566">
        <v>326.5</v>
      </c>
      <c r="R8566">
        <v>50.739083017478208</v>
      </c>
      <c r="S8566">
        <v>198.41666666666666</v>
      </c>
      <c r="T8566">
        <v>49.159218747644779</v>
      </c>
      <c r="U8566">
        <v>0.24475866840509494</v>
      </c>
    </row>
    <row r="8567" spans="16:21" x14ac:dyDescent="0.3">
      <c r="P8567">
        <f t="shared" si="136"/>
        <v>8563</v>
      </c>
      <c r="Q8567">
        <v>308.5</v>
      </c>
      <c r="R8567">
        <v>41.471786685758921</v>
      </c>
      <c r="S8567">
        <v>188.5</v>
      </c>
      <c r="T8567">
        <v>52.418768325164535</v>
      </c>
      <c r="U8567">
        <v>0.22632136018610993</v>
      </c>
    </row>
    <row r="8568" spans="16:21" x14ac:dyDescent="0.3">
      <c r="P8568">
        <f t="shared" si="136"/>
        <v>8564</v>
      </c>
      <c r="Q8568">
        <v>326</v>
      </c>
      <c r="R8568">
        <v>41.144976496640403</v>
      </c>
      <c r="S8568">
        <v>177</v>
      </c>
      <c r="T8568">
        <v>53.329166503893532</v>
      </c>
      <c r="U8568">
        <v>-0.46920638232189188</v>
      </c>
    </row>
    <row r="8569" spans="16:21" x14ac:dyDescent="0.3">
      <c r="P8569">
        <f t="shared" si="136"/>
        <v>8565</v>
      </c>
      <c r="Q8569">
        <v>310.5</v>
      </c>
      <c r="R8569">
        <v>49.1777850808121</v>
      </c>
      <c r="S8569">
        <v>187.66666666666666</v>
      </c>
      <c r="T8569">
        <v>58.358349614232338</v>
      </c>
      <c r="U8569">
        <v>6.7597364486784287E-2</v>
      </c>
    </row>
    <row r="8570" spans="16:21" x14ac:dyDescent="0.3">
      <c r="P8570">
        <f t="shared" si="136"/>
        <v>8566</v>
      </c>
      <c r="Q8570">
        <v>324.58333333333331</v>
      </c>
      <c r="R8570">
        <v>47.034722828089023</v>
      </c>
      <c r="S8570">
        <v>184.58333333333334</v>
      </c>
      <c r="T8570">
        <v>49.426636788703576</v>
      </c>
      <c r="U8570">
        <v>-0.22594954270640688</v>
      </c>
    </row>
    <row r="8571" spans="16:21" x14ac:dyDescent="0.3">
      <c r="P8571">
        <f t="shared" si="136"/>
        <v>8567</v>
      </c>
      <c r="Q8571">
        <v>337.66666666666669</v>
      </c>
      <c r="R8571">
        <v>50.534116888464339</v>
      </c>
      <c r="S8571">
        <v>174.83333333333334</v>
      </c>
      <c r="T8571">
        <v>39.286438403401291</v>
      </c>
      <c r="U8571">
        <v>-0.37157857100198272</v>
      </c>
    </row>
    <row r="8572" spans="16:21" x14ac:dyDescent="0.3">
      <c r="P8572">
        <f t="shared" si="136"/>
        <v>8568</v>
      </c>
      <c r="Q8572">
        <v>328.08333333333331</v>
      </c>
      <c r="R8572">
        <v>40.01694716749477</v>
      </c>
      <c r="S8572">
        <v>196.5</v>
      </c>
      <c r="T8572">
        <v>42.845387998328043</v>
      </c>
      <c r="U8572">
        <v>0.12701512971689768</v>
      </c>
    </row>
    <row r="8573" spans="16:21" x14ac:dyDescent="0.3">
      <c r="P8573">
        <f t="shared" si="136"/>
        <v>8569</v>
      </c>
      <c r="Q8573">
        <v>323.58333333333331</v>
      </c>
      <c r="R8573">
        <v>50.44431373186471</v>
      </c>
      <c r="S8573">
        <v>183.41666666666666</v>
      </c>
      <c r="T8573">
        <v>41.344359477515944</v>
      </c>
      <c r="U8573">
        <v>9.3720397392971388E-2</v>
      </c>
    </row>
    <row r="8574" spans="16:21" x14ac:dyDescent="0.3">
      <c r="P8574">
        <f t="shared" si="136"/>
        <v>8570</v>
      </c>
      <c r="Q8574">
        <v>351.75</v>
      </c>
      <c r="R8574">
        <v>34.269321026777924</v>
      </c>
      <c r="S8574">
        <v>195.41666666666666</v>
      </c>
      <c r="T8574">
        <v>39.599031974700281</v>
      </c>
      <c r="U8574">
        <v>-0.12485470186895908</v>
      </c>
    </row>
    <row r="8575" spans="16:21" x14ac:dyDescent="0.3">
      <c r="P8575">
        <f t="shared" si="136"/>
        <v>8571</v>
      </c>
      <c r="Q8575">
        <v>309.25</v>
      </c>
      <c r="R8575">
        <v>52.228736430157959</v>
      </c>
      <c r="S8575">
        <v>185.75</v>
      </c>
      <c r="T8575">
        <v>54.604570238296823</v>
      </c>
      <c r="U8575">
        <v>0.30166995713882955</v>
      </c>
    </row>
    <row r="8576" spans="16:21" x14ac:dyDescent="0.3">
      <c r="P8576">
        <f t="shared" si="136"/>
        <v>8572</v>
      </c>
      <c r="Q8576">
        <v>316.83333333333331</v>
      </c>
      <c r="R8576">
        <v>43.015501081974392</v>
      </c>
      <c r="S8576">
        <v>162.91666666666666</v>
      </c>
      <c r="T8576">
        <v>36.410433902518918</v>
      </c>
      <c r="U8576">
        <v>-2.5665071216082292E-2</v>
      </c>
    </row>
    <row r="8577" spans="16:21" x14ac:dyDescent="0.3">
      <c r="P8577">
        <f t="shared" si="136"/>
        <v>8573</v>
      </c>
      <c r="Q8577">
        <v>326.08333333333331</v>
      </c>
      <c r="R8577">
        <v>47.725461726102807</v>
      </c>
      <c r="S8577">
        <v>199</v>
      </c>
      <c r="T8577">
        <v>52.036700335611037</v>
      </c>
      <c r="U8577">
        <v>-0.34445861380789722</v>
      </c>
    </row>
    <row r="8578" spans="16:21" x14ac:dyDescent="0.3">
      <c r="P8578">
        <f t="shared" si="136"/>
        <v>8574</v>
      </c>
      <c r="Q8578">
        <v>317</v>
      </c>
      <c r="R8578">
        <v>51.73358325462906</v>
      </c>
      <c r="S8578">
        <v>173.75</v>
      </c>
      <c r="T8578">
        <v>40.427544615476755</v>
      </c>
      <c r="U8578">
        <v>4.6639846400198859E-2</v>
      </c>
    </row>
    <row r="8579" spans="16:21" x14ac:dyDescent="0.3">
      <c r="P8579">
        <f t="shared" si="136"/>
        <v>8575</v>
      </c>
      <c r="Q8579">
        <v>324.16666666666669</v>
      </c>
      <c r="R8579">
        <v>46.87475252459933</v>
      </c>
      <c r="S8579">
        <v>184.33333333333334</v>
      </c>
      <c r="T8579">
        <v>41.703135555393395</v>
      </c>
      <c r="U8579">
        <v>-0.10741104054788643</v>
      </c>
    </row>
    <row r="8580" spans="16:21" x14ac:dyDescent="0.3">
      <c r="P8580">
        <f t="shared" si="136"/>
        <v>8576</v>
      </c>
      <c r="Q8580">
        <v>313.58333333333331</v>
      </c>
      <c r="R8580">
        <v>53.013648900042497</v>
      </c>
      <c r="S8580">
        <v>179.16666666666666</v>
      </c>
      <c r="T8580">
        <v>60.255265078638324</v>
      </c>
      <c r="U8580">
        <v>-0.12491272660665362</v>
      </c>
    </row>
    <row r="8581" spans="16:21" x14ac:dyDescent="0.3">
      <c r="P8581">
        <f t="shared" si="136"/>
        <v>8577</v>
      </c>
      <c r="Q8581">
        <v>335</v>
      </c>
      <c r="R8581">
        <v>45.954522974547153</v>
      </c>
      <c r="S8581">
        <v>193.91666666666666</v>
      </c>
      <c r="T8581">
        <v>34.118665468235051</v>
      </c>
      <c r="U8581">
        <v>0.1678555034405404</v>
      </c>
    </row>
    <row r="8582" spans="16:21" x14ac:dyDescent="0.3">
      <c r="P8582">
        <f t="shared" ref="P8582:P8645" si="137">P8581+1</f>
        <v>8578</v>
      </c>
      <c r="Q8582">
        <v>311.33333333333331</v>
      </c>
      <c r="R8582">
        <v>43.849605229555785</v>
      </c>
      <c r="S8582">
        <v>210</v>
      </c>
      <c r="T8582">
        <v>38.361912929836592</v>
      </c>
      <c r="U8582">
        <v>0.35609090325119624</v>
      </c>
    </row>
    <row r="8583" spans="16:21" x14ac:dyDescent="0.3">
      <c r="P8583">
        <f t="shared" si="137"/>
        <v>8579</v>
      </c>
      <c r="Q8583">
        <v>297.66666666666669</v>
      </c>
      <c r="R8583">
        <v>49.336199752925978</v>
      </c>
      <c r="S8583">
        <v>185</v>
      </c>
      <c r="T8583">
        <v>47.128451163717536</v>
      </c>
      <c r="U8583">
        <v>-0.3958708154102854</v>
      </c>
    </row>
    <row r="8584" spans="16:21" x14ac:dyDescent="0.3">
      <c r="P8584">
        <f t="shared" si="137"/>
        <v>8580</v>
      </c>
      <c r="Q8584">
        <v>309.58333333333331</v>
      </c>
      <c r="R8584">
        <v>52.631581140350896</v>
      </c>
      <c r="S8584">
        <v>192.91666666666666</v>
      </c>
      <c r="T8584">
        <v>54.683316939585453</v>
      </c>
      <c r="U8584">
        <v>-3.9654633272168477E-2</v>
      </c>
    </row>
    <row r="8585" spans="16:21" x14ac:dyDescent="0.3">
      <c r="P8585">
        <f t="shared" si="137"/>
        <v>8581</v>
      </c>
      <c r="Q8585">
        <v>305.58333333333331</v>
      </c>
      <c r="R8585">
        <v>52.872846327655616</v>
      </c>
      <c r="S8585">
        <v>186.33333333333334</v>
      </c>
      <c r="T8585">
        <v>41.469229191015494</v>
      </c>
      <c r="U8585">
        <v>0.43736722005280243</v>
      </c>
    </row>
    <row r="8586" spans="16:21" x14ac:dyDescent="0.3">
      <c r="P8586">
        <f t="shared" si="137"/>
        <v>8582</v>
      </c>
      <c r="Q8586">
        <v>309.91666666666669</v>
      </c>
      <c r="R8586">
        <v>53.586732301829024</v>
      </c>
      <c r="S8586">
        <v>178.41666666666666</v>
      </c>
      <c r="T8586">
        <v>41.642326223847476</v>
      </c>
      <c r="U8586">
        <v>1.0354607740188022E-3</v>
      </c>
    </row>
    <row r="8587" spans="16:21" x14ac:dyDescent="0.3">
      <c r="P8587">
        <f t="shared" si="137"/>
        <v>8583</v>
      </c>
      <c r="Q8587">
        <v>340.25</v>
      </c>
      <c r="R8587">
        <v>36.02303555933468</v>
      </c>
      <c r="S8587">
        <v>185.25</v>
      </c>
      <c r="T8587">
        <v>42.812752985317566</v>
      </c>
      <c r="U8587">
        <v>0.25772635958260015</v>
      </c>
    </row>
    <row r="8588" spans="16:21" x14ac:dyDescent="0.3">
      <c r="P8588">
        <f t="shared" si="137"/>
        <v>8584</v>
      </c>
      <c r="Q8588">
        <v>301.16666666666669</v>
      </c>
      <c r="R8588">
        <v>42.988018062824253</v>
      </c>
      <c r="S8588">
        <v>183</v>
      </c>
      <c r="T8588">
        <v>44.066066103274771</v>
      </c>
      <c r="U8588">
        <v>0.13278981617478963</v>
      </c>
    </row>
    <row r="8589" spans="16:21" x14ac:dyDescent="0.3">
      <c r="P8589">
        <f t="shared" si="137"/>
        <v>8585</v>
      </c>
      <c r="Q8589">
        <v>298.41666666666669</v>
      </c>
      <c r="R8589">
        <v>53.13526193222414</v>
      </c>
      <c r="S8589">
        <v>174.08333333333334</v>
      </c>
      <c r="T8589">
        <v>46.759458612102975</v>
      </c>
      <c r="U8589">
        <v>-0.26210495299658837</v>
      </c>
    </row>
    <row r="8590" spans="16:21" x14ac:dyDescent="0.3">
      <c r="P8590">
        <f t="shared" si="137"/>
        <v>8586</v>
      </c>
      <c r="Q8590">
        <v>320.75</v>
      </c>
      <c r="R8590">
        <v>46.201387228287658</v>
      </c>
      <c r="S8590">
        <v>200.83333333333334</v>
      </c>
      <c r="T8590">
        <v>45.975948916665985</v>
      </c>
      <c r="U8590">
        <v>-0.30131801679137388</v>
      </c>
    </row>
    <row r="8591" spans="16:21" x14ac:dyDescent="0.3">
      <c r="P8591">
        <f t="shared" si="137"/>
        <v>8587</v>
      </c>
      <c r="Q8591">
        <v>312.25</v>
      </c>
      <c r="R8591">
        <v>50.589479682493817</v>
      </c>
      <c r="S8591">
        <v>174</v>
      </c>
      <c r="T8591">
        <v>41.804740922966666</v>
      </c>
      <c r="U8591">
        <v>0.13815526438053419</v>
      </c>
    </row>
    <row r="8592" spans="16:21" x14ac:dyDescent="0.3">
      <c r="P8592">
        <f t="shared" si="137"/>
        <v>8588</v>
      </c>
      <c r="Q8592">
        <v>322.83333333333331</v>
      </c>
      <c r="R8592">
        <v>49.640220740358544</v>
      </c>
      <c r="S8592">
        <v>185.83333333333334</v>
      </c>
      <c r="T8592">
        <v>50.065109123172327</v>
      </c>
      <c r="U8592">
        <v>-0.52350223591565603</v>
      </c>
    </row>
    <row r="8593" spans="16:21" x14ac:dyDescent="0.3">
      <c r="P8593">
        <f t="shared" si="137"/>
        <v>8589</v>
      </c>
      <c r="Q8593">
        <v>335.25</v>
      </c>
      <c r="R8593">
        <v>50.009317313694837</v>
      </c>
      <c r="S8593">
        <v>205</v>
      </c>
      <c r="T8593">
        <v>37.591101461528218</v>
      </c>
      <c r="U8593">
        <v>0.2006870894113737</v>
      </c>
    </row>
    <row r="8594" spans="16:21" x14ac:dyDescent="0.3">
      <c r="P8594">
        <f t="shared" si="137"/>
        <v>8590</v>
      </c>
      <c r="Q8594">
        <v>318.75</v>
      </c>
      <c r="R8594">
        <v>50.1744683352726</v>
      </c>
      <c r="S8594">
        <v>170.83333333333334</v>
      </c>
      <c r="T8594">
        <v>37.980457494811105</v>
      </c>
      <c r="U8594">
        <v>-0.33195558161074357</v>
      </c>
    </row>
    <row r="8595" spans="16:21" x14ac:dyDescent="0.3">
      <c r="P8595">
        <f t="shared" si="137"/>
        <v>8591</v>
      </c>
      <c r="Q8595">
        <v>347.66666666666669</v>
      </c>
      <c r="R8595">
        <v>52.617545178448488</v>
      </c>
      <c r="S8595">
        <v>192.08333333333334</v>
      </c>
      <c r="T8595">
        <v>45.643795422883734</v>
      </c>
      <c r="U8595">
        <v>0.33167653861001872</v>
      </c>
    </row>
    <row r="8596" spans="16:21" x14ac:dyDescent="0.3">
      <c r="P8596">
        <f t="shared" si="137"/>
        <v>8592</v>
      </c>
      <c r="Q8596">
        <v>306.83333333333331</v>
      </c>
      <c r="R8596">
        <v>37.862990645299895</v>
      </c>
      <c r="S8596">
        <v>173.66666666666666</v>
      </c>
      <c r="T8596">
        <v>39.421575387858461</v>
      </c>
      <c r="U8596">
        <v>-0.38533049310374262</v>
      </c>
    </row>
    <row r="8597" spans="16:21" x14ac:dyDescent="0.3">
      <c r="P8597">
        <f t="shared" si="137"/>
        <v>8593</v>
      </c>
      <c r="Q8597">
        <v>350.25</v>
      </c>
      <c r="R8597">
        <v>38.880060325430193</v>
      </c>
      <c r="S8597">
        <v>194.33333333333334</v>
      </c>
      <c r="T8597">
        <v>33.832027143020298</v>
      </c>
      <c r="U8597">
        <v>0.62864116435219419</v>
      </c>
    </row>
    <row r="8598" spans="16:21" x14ac:dyDescent="0.3">
      <c r="P8598">
        <f t="shared" si="137"/>
        <v>8594</v>
      </c>
      <c r="Q8598">
        <v>317.58333333333331</v>
      </c>
      <c r="R8598">
        <v>34.288769254228185</v>
      </c>
      <c r="S8598">
        <v>169.16666666666666</v>
      </c>
      <c r="T8598">
        <v>39.657243596813075</v>
      </c>
      <c r="U8598">
        <v>-0.2449004434187308</v>
      </c>
    </row>
    <row r="8599" spans="16:21" x14ac:dyDescent="0.3">
      <c r="P8599">
        <f t="shared" si="137"/>
        <v>8595</v>
      </c>
      <c r="Q8599">
        <v>320.75</v>
      </c>
      <c r="R8599">
        <v>42.572131302488998</v>
      </c>
      <c r="S8599">
        <v>166.33333333333334</v>
      </c>
      <c r="T8599">
        <v>47.968423957533759</v>
      </c>
      <c r="U8599">
        <v>0.34790082182432736</v>
      </c>
    </row>
    <row r="8600" spans="16:21" x14ac:dyDescent="0.3">
      <c r="P8600">
        <f t="shared" si="137"/>
        <v>8596</v>
      </c>
      <c r="Q8600">
        <v>331.08333333333331</v>
      </c>
      <c r="R8600">
        <v>45.332024268087025</v>
      </c>
      <c r="S8600">
        <v>189.25</v>
      </c>
      <c r="T8600">
        <v>48.420741235736799</v>
      </c>
      <c r="U8600">
        <v>3.9997743005661328E-2</v>
      </c>
    </row>
    <row r="8601" spans="16:21" x14ac:dyDescent="0.3">
      <c r="P8601">
        <f t="shared" si="137"/>
        <v>8597</v>
      </c>
      <c r="Q8601">
        <v>300</v>
      </c>
      <c r="R8601">
        <v>46.514904747149203</v>
      </c>
      <c r="S8601">
        <v>156.08333333333334</v>
      </c>
      <c r="T8601">
        <v>42.360913230205171</v>
      </c>
      <c r="U8601">
        <v>0.25006283540452401</v>
      </c>
    </row>
    <row r="8602" spans="16:21" x14ac:dyDescent="0.3">
      <c r="P8602">
        <f t="shared" si="137"/>
        <v>8598</v>
      </c>
      <c r="Q8602">
        <v>334.5</v>
      </c>
      <c r="R8602">
        <v>39.204591567825318</v>
      </c>
      <c r="S8602">
        <v>190.5</v>
      </c>
      <c r="T8602">
        <v>39.426571566071345</v>
      </c>
      <c r="U8602">
        <v>0.36076561619884218</v>
      </c>
    </row>
    <row r="8603" spans="16:21" x14ac:dyDescent="0.3">
      <c r="P8603">
        <f t="shared" si="137"/>
        <v>8599</v>
      </c>
      <c r="Q8603">
        <v>319.58333333333331</v>
      </c>
      <c r="R8603">
        <v>58.350754974212741</v>
      </c>
      <c r="S8603">
        <v>197.16666666666666</v>
      </c>
      <c r="T8603">
        <v>45.470936438631462</v>
      </c>
      <c r="U8603">
        <v>-0.23104194450070006</v>
      </c>
    </row>
    <row r="8604" spans="16:21" x14ac:dyDescent="0.3">
      <c r="P8604">
        <f t="shared" si="137"/>
        <v>8600</v>
      </c>
      <c r="Q8604">
        <v>318.66666666666669</v>
      </c>
      <c r="R8604">
        <v>46.982266157916868</v>
      </c>
      <c r="S8604">
        <v>183.41666666666666</v>
      </c>
      <c r="T8604">
        <v>46.535340106072937</v>
      </c>
      <c r="U8604">
        <v>3.8947135978912202E-3</v>
      </c>
    </row>
    <row r="8605" spans="16:21" x14ac:dyDescent="0.3">
      <c r="P8605">
        <f t="shared" si="137"/>
        <v>8601</v>
      </c>
      <c r="Q8605">
        <v>340.58333333333331</v>
      </c>
      <c r="R8605">
        <v>48.866159201962276</v>
      </c>
      <c r="S8605">
        <v>187.33333333333334</v>
      </c>
      <c r="T8605">
        <v>46.423609458458927</v>
      </c>
      <c r="U8605">
        <v>0.20516434636047809</v>
      </c>
    </row>
    <row r="8606" spans="16:21" x14ac:dyDescent="0.3">
      <c r="P8606">
        <f t="shared" si="137"/>
        <v>8602</v>
      </c>
      <c r="Q8606">
        <v>316</v>
      </c>
      <c r="R8606">
        <v>46.616423169210535</v>
      </c>
      <c r="S8606">
        <v>195.16666666666666</v>
      </c>
      <c r="T8606">
        <v>45.07132394798542</v>
      </c>
      <c r="U8606">
        <v>0.22213854158157323</v>
      </c>
    </row>
    <row r="8607" spans="16:21" x14ac:dyDescent="0.3">
      <c r="P8607">
        <f t="shared" si="137"/>
        <v>8603</v>
      </c>
      <c r="Q8607">
        <v>327.16666666666669</v>
      </c>
      <c r="R8607">
        <v>46.35600055956936</v>
      </c>
      <c r="S8607">
        <v>194.66666666666666</v>
      </c>
      <c r="T8607">
        <v>34.696956464202877</v>
      </c>
      <c r="U8607">
        <v>-0.424209079370654</v>
      </c>
    </row>
    <row r="8608" spans="16:21" x14ac:dyDescent="0.3">
      <c r="P8608">
        <f t="shared" si="137"/>
        <v>8604</v>
      </c>
      <c r="Q8608">
        <v>330.33333333333331</v>
      </c>
      <c r="R8608">
        <v>50.855112075802481</v>
      </c>
      <c r="S8608">
        <v>176.5</v>
      </c>
      <c r="T8608">
        <v>36.02650539407189</v>
      </c>
      <c r="U8608">
        <v>0.3611788254000256</v>
      </c>
    </row>
    <row r="8609" spans="16:21" x14ac:dyDescent="0.3">
      <c r="P8609">
        <f t="shared" si="137"/>
        <v>8605</v>
      </c>
      <c r="Q8609">
        <v>328.25</v>
      </c>
      <c r="R8609">
        <v>43.98785989545091</v>
      </c>
      <c r="S8609">
        <v>181.58333333333334</v>
      </c>
      <c r="T8609">
        <v>53.142105089404723</v>
      </c>
      <c r="U8609">
        <v>0.10999008144393102</v>
      </c>
    </row>
    <row r="8610" spans="16:21" x14ac:dyDescent="0.3">
      <c r="P8610">
        <f t="shared" si="137"/>
        <v>8606</v>
      </c>
      <c r="Q8610">
        <v>325.25</v>
      </c>
      <c r="R8610">
        <v>54.220299787910697</v>
      </c>
      <c r="S8610">
        <v>180.91666666666666</v>
      </c>
      <c r="T8610">
        <v>50.643959225761641</v>
      </c>
      <c r="U8610">
        <v>0.12160970561256944</v>
      </c>
    </row>
    <row r="8611" spans="16:21" x14ac:dyDescent="0.3">
      <c r="P8611">
        <f t="shared" si="137"/>
        <v>8607</v>
      </c>
      <c r="Q8611">
        <v>323.08333333333331</v>
      </c>
      <c r="R8611">
        <v>49.882513484337963</v>
      </c>
      <c r="S8611">
        <v>188.41666666666666</v>
      </c>
      <c r="T8611">
        <v>36.9187272836216</v>
      </c>
      <c r="U8611">
        <v>0.20227399865483298</v>
      </c>
    </row>
    <row r="8612" spans="16:21" x14ac:dyDescent="0.3">
      <c r="P8612">
        <f t="shared" si="137"/>
        <v>8608</v>
      </c>
      <c r="Q8612">
        <v>318.25</v>
      </c>
      <c r="R8612">
        <v>46.524920008724166</v>
      </c>
      <c r="S8612">
        <v>196.66666666666666</v>
      </c>
      <c r="T8612">
        <v>36.232414752371675</v>
      </c>
      <c r="U8612">
        <v>-4.5839864622564952E-2</v>
      </c>
    </row>
    <row r="8613" spans="16:21" x14ac:dyDescent="0.3">
      <c r="P8613">
        <f t="shared" si="137"/>
        <v>8609</v>
      </c>
      <c r="Q8613">
        <v>337.83333333333331</v>
      </c>
      <c r="R8613">
        <v>42.603528094051235</v>
      </c>
      <c r="S8613">
        <v>178.25</v>
      </c>
      <c r="T8613">
        <v>41.451230928098447</v>
      </c>
      <c r="U8613">
        <v>-7.3279380474683131E-2</v>
      </c>
    </row>
    <row r="8614" spans="16:21" x14ac:dyDescent="0.3">
      <c r="P8614">
        <f t="shared" si="137"/>
        <v>8610</v>
      </c>
      <c r="Q8614">
        <v>329.25</v>
      </c>
      <c r="R8614">
        <v>41.045706230981089</v>
      </c>
      <c r="S8614">
        <v>196.08333333333334</v>
      </c>
      <c r="T8614">
        <v>39.500191790865436</v>
      </c>
      <c r="U8614">
        <v>0.28796801504098651</v>
      </c>
    </row>
    <row r="8615" spans="16:21" x14ac:dyDescent="0.3">
      <c r="P8615">
        <f t="shared" si="137"/>
        <v>8611</v>
      </c>
      <c r="Q8615">
        <v>339.25</v>
      </c>
      <c r="R8615">
        <v>47.401812393428777</v>
      </c>
      <c r="S8615">
        <v>189.16666666666666</v>
      </c>
      <c r="T8615">
        <v>42.492423567102669</v>
      </c>
      <c r="U8615">
        <v>-8.2368988840294914E-3</v>
      </c>
    </row>
    <row r="8616" spans="16:21" x14ac:dyDescent="0.3">
      <c r="P8616">
        <f t="shared" si="137"/>
        <v>8612</v>
      </c>
      <c r="Q8616">
        <v>310.58333333333331</v>
      </c>
      <c r="R8616">
        <v>34.547617555887783</v>
      </c>
      <c r="S8616">
        <v>164.08333333333334</v>
      </c>
      <c r="T8616">
        <v>46.769178532512868</v>
      </c>
      <c r="U8616">
        <v>0.34098239239218625</v>
      </c>
    </row>
    <row r="8617" spans="16:21" x14ac:dyDescent="0.3">
      <c r="P8617">
        <f t="shared" si="137"/>
        <v>8613</v>
      </c>
      <c r="Q8617">
        <v>308.83333333333331</v>
      </c>
      <c r="R8617">
        <v>54.019917763279892</v>
      </c>
      <c r="S8617">
        <v>185.5</v>
      </c>
      <c r="T8617">
        <v>35.0882005549133</v>
      </c>
      <c r="U8617">
        <v>7.6786280565595486E-2</v>
      </c>
    </row>
    <row r="8618" spans="16:21" x14ac:dyDescent="0.3">
      <c r="P8618">
        <f t="shared" si="137"/>
        <v>8614</v>
      </c>
      <c r="Q8618">
        <v>301.58333333333331</v>
      </c>
      <c r="R8618">
        <v>50.260156519188641</v>
      </c>
      <c r="S8618">
        <v>204.75</v>
      </c>
      <c r="T8618">
        <v>41.787612344504026</v>
      </c>
      <c r="U8618">
        <v>7.7642200416807E-2</v>
      </c>
    </row>
    <row r="8619" spans="16:21" x14ac:dyDescent="0.3">
      <c r="P8619">
        <f t="shared" si="137"/>
        <v>8615</v>
      </c>
      <c r="Q8619">
        <v>337.75</v>
      </c>
      <c r="R8619">
        <v>50.016588157421246</v>
      </c>
      <c r="S8619">
        <v>153.75</v>
      </c>
      <c r="T8619">
        <v>46.640062763095145</v>
      </c>
      <c r="U8619">
        <v>0.2194516919917113</v>
      </c>
    </row>
    <row r="8620" spans="16:21" x14ac:dyDescent="0.3">
      <c r="P8620">
        <f t="shared" si="137"/>
        <v>8616</v>
      </c>
      <c r="Q8620">
        <v>333.83333333333331</v>
      </c>
      <c r="R8620">
        <v>40.653375870854525</v>
      </c>
      <c r="S8620">
        <v>174.41666666666666</v>
      </c>
      <c r="T8620">
        <v>53.830471825627711</v>
      </c>
      <c r="U8620">
        <v>-1.0641555885416119E-2</v>
      </c>
    </row>
    <row r="8621" spans="16:21" x14ac:dyDescent="0.3">
      <c r="P8621">
        <f t="shared" si="137"/>
        <v>8617</v>
      </c>
      <c r="Q8621">
        <v>278.33333333333331</v>
      </c>
      <c r="R8621">
        <v>34.28578643571047</v>
      </c>
      <c r="S8621">
        <v>192.66666666666666</v>
      </c>
      <c r="T8621">
        <v>41.572135189841113</v>
      </c>
      <c r="U8621">
        <v>0.35674801892104407</v>
      </c>
    </row>
    <row r="8622" spans="16:21" x14ac:dyDescent="0.3">
      <c r="P8622">
        <f t="shared" si="137"/>
        <v>8618</v>
      </c>
      <c r="Q8622">
        <v>316.41666666666669</v>
      </c>
      <c r="R8622">
        <v>52.427366783758984</v>
      </c>
      <c r="S8622">
        <v>160.08333333333334</v>
      </c>
      <c r="T8622">
        <v>40.770886077140304</v>
      </c>
      <c r="U8622">
        <v>0.3542602271692592</v>
      </c>
    </row>
    <row r="8623" spans="16:21" x14ac:dyDescent="0.3">
      <c r="P8623">
        <f t="shared" si="137"/>
        <v>8619</v>
      </c>
      <c r="Q8623">
        <v>325</v>
      </c>
      <c r="R8623">
        <v>42.514168761185317</v>
      </c>
      <c r="S8623">
        <v>198.16666666666666</v>
      </c>
      <c r="T8623">
        <v>41.35177985250089</v>
      </c>
      <c r="U8623">
        <v>0.50185118657832373</v>
      </c>
    </row>
    <row r="8624" spans="16:21" x14ac:dyDescent="0.3">
      <c r="P8624">
        <f t="shared" si="137"/>
        <v>8620</v>
      </c>
      <c r="Q8624">
        <v>316.66666666666669</v>
      </c>
      <c r="R8624">
        <v>51.70604559928325</v>
      </c>
      <c r="S8624">
        <v>179.08333333333334</v>
      </c>
      <c r="T8624">
        <v>47.633941934742559</v>
      </c>
      <c r="U8624">
        <v>-4.6753250344959474E-2</v>
      </c>
    </row>
    <row r="8625" spans="16:21" x14ac:dyDescent="0.3">
      <c r="P8625">
        <f t="shared" si="137"/>
        <v>8621</v>
      </c>
      <c r="Q8625">
        <v>305.41666666666669</v>
      </c>
      <c r="R8625">
        <v>44.202958217199921</v>
      </c>
      <c r="S8625">
        <v>184.66666666666666</v>
      </c>
      <c r="T8625">
        <v>51.037122555918849</v>
      </c>
      <c r="U8625">
        <v>-0.37295966276827019</v>
      </c>
    </row>
    <row r="8626" spans="16:21" x14ac:dyDescent="0.3">
      <c r="P8626">
        <f t="shared" si="137"/>
        <v>8622</v>
      </c>
      <c r="Q8626">
        <v>283.83333333333331</v>
      </c>
      <c r="R8626">
        <v>40.956369985928184</v>
      </c>
      <c r="S8626">
        <v>186.83333333333334</v>
      </c>
      <c r="T8626">
        <v>45.977926192573094</v>
      </c>
      <c r="U8626">
        <v>-8.4596656874674714E-2</v>
      </c>
    </row>
    <row r="8627" spans="16:21" x14ac:dyDescent="0.3">
      <c r="P8627">
        <f t="shared" si="137"/>
        <v>8623</v>
      </c>
      <c r="Q8627">
        <v>323.66666666666669</v>
      </c>
      <c r="R8627">
        <v>36.861740040153904</v>
      </c>
      <c r="S8627">
        <v>188.58333333333334</v>
      </c>
      <c r="T8627">
        <v>48.560100219556134</v>
      </c>
      <c r="U8627">
        <v>-1.2019571975488639E-2</v>
      </c>
    </row>
    <row r="8628" spans="16:21" x14ac:dyDescent="0.3">
      <c r="P8628">
        <f t="shared" si="137"/>
        <v>8624</v>
      </c>
      <c r="Q8628">
        <v>299.16666666666669</v>
      </c>
      <c r="R8628">
        <v>49.948761625077303</v>
      </c>
      <c r="S8628">
        <v>217.41666666666666</v>
      </c>
      <c r="T8628">
        <v>52.408289305021057</v>
      </c>
      <c r="U8628">
        <v>0.15909579378044877</v>
      </c>
    </row>
    <row r="8629" spans="16:21" x14ac:dyDescent="0.3">
      <c r="P8629">
        <f t="shared" si="137"/>
        <v>8625</v>
      </c>
      <c r="Q8629">
        <v>315.33333333333331</v>
      </c>
      <c r="R8629">
        <v>52.544930268958431</v>
      </c>
      <c r="S8629">
        <v>172.33333333333334</v>
      </c>
      <c r="T8629">
        <v>31.821471691391999</v>
      </c>
      <c r="U8629">
        <v>0.25421418243753513</v>
      </c>
    </row>
    <row r="8630" spans="16:21" x14ac:dyDescent="0.3">
      <c r="P8630">
        <f t="shared" si="137"/>
        <v>8626</v>
      </c>
      <c r="Q8630">
        <v>302.75</v>
      </c>
      <c r="R8630">
        <v>46.569840025492894</v>
      </c>
      <c r="S8630">
        <v>176.66666666666666</v>
      </c>
      <c r="T8630">
        <v>43.208444741389371</v>
      </c>
      <c r="U8630">
        <v>0.62333081699948156</v>
      </c>
    </row>
    <row r="8631" spans="16:21" x14ac:dyDescent="0.3">
      <c r="P8631">
        <f t="shared" si="137"/>
        <v>8627</v>
      </c>
      <c r="Q8631">
        <v>341.58333333333331</v>
      </c>
      <c r="R8631">
        <v>42.940674367684565</v>
      </c>
      <c r="S8631">
        <v>191.16666666666666</v>
      </c>
      <c r="T8631">
        <v>51.852646699054539</v>
      </c>
      <c r="U8631">
        <v>0.46336021692202789</v>
      </c>
    </row>
    <row r="8632" spans="16:21" x14ac:dyDescent="0.3">
      <c r="P8632">
        <f t="shared" si="137"/>
        <v>8628</v>
      </c>
      <c r="Q8632">
        <v>317.5</v>
      </c>
      <c r="R8632">
        <v>47.005802349767997</v>
      </c>
      <c r="S8632">
        <v>203.41666666666666</v>
      </c>
      <c r="T8632">
        <v>49.061109080843515</v>
      </c>
      <c r="U8632">
        <v>0.52824997613712488</v>
      </c>
    </row>
    <row r="8633" spans="16:21" x14ac:dyDescent="0.3">
      <c r="P8633">
        <f t="shared" si="137"/>
        <v>8629</v>
      </c>
      <c r="Q8633">
        <v>332.5</v>
      </c>
      <c r="R8633">
        <v>24.047301870952744</v>
      </c>
      <c r="S8633">
        <v>196.08333333333334</v>
      </c>
      <c r="T8633">
        <v>48.962802826289085</v>
      </c>
      <c r="U8633">
        <v>5.4317377152218189E-2</v>
      </c>
    </row>
    <row r="8634" spans="16:21" x14ac:dyDescent="0.3">
      <c r="P8634">
        <f t="shared" si="137"/>
        <v>8630</v>
      </c>
      <c r="Q8634">
        <v>337</v>
      </c>
      <c r="R8634">
        <v>44.070191946278364</v>
      </c>
      <c r="S8634">
        <v>196.66666666666666</v>
      </c>
      <c r="T8634">
        <v>40.928614869691316</v>
      </c>
      <c r="U8634">
        <v>-0.14409518896785106</v>
      </c>
    </row>
    <row r="8635" spans="16:21" x14ac:dyDescent="0.3">
      <c r="P8635">
        <f t="shared" si="137"/>
        <v>8631</v>
      </c>
      <c r="Q8635">
        <v>310</v>
      </c>
      <c r="R8635">
        <v>56.783480312179144</v>
      </c>
      <c r="S8635">
        <v>175.25</v>
      </c>
      <c r="T8635">
        <v>42.751129703308322</v>
      </c>
      <c r="U8635">
        <v>0.119499067473162</v>
      </c>
    </row>
    <row r="8636" spans="16:21" x14ac:dyDescent="0.3">
      <c r="P8636">
        <f t="shared" si="137"/>
        <v>8632</v>
      </c>
      <c r="Q8636">
        <v>335.58333333333331</v>
      </c>
      <c r="R8636">
        <v>51.683403936121017</v>
      </c>
      <c r="S8636">
        <v>189.91666666666666</v>
      </c>
      <c r="T8636">
        <v>38.457670551431299</v>
      </c>
      <c r="U8636">
        <v>0.24065211571490966</v>
      </c>
    </row>
    <row r="8637" spans="16:21" x14ac:dyDescent="0.3">
      <c r="P8637">
        <f t="shared" si="137"/>
        <v>8633</v>
      </c>
      <c r="Q8637">
        <v>350</v>
      </c>
      <c r="R8637">
        <v>39.370039370059054</v>
      </c>
      <c r="S8637">
        <v>176.08333333333334</v>
      </c>
      <c r="T8637">
        <v>41.927336132307722</v>
      </c>
      <c r="U8637">
        <v>-5.3696850203555573E-2</v>
      </c>
    </row>
    <row r="8638" spans="16:21" x14ac:dyDescent="0.3">
      <c r="P8638">
        <f t="shared" si="137"/>
        <v>8634</v>
      </c>
      <c r="Q8638">
        <v>333</v>
      </c>
      <c r="R8638">
        <v>42.988370520409354</v>
      </c>
      <c r="S8638">
        <v>180.66666666666666</v>
      </c>
      <c r="T8638">
        <v>44.565239885594778</v>
      </c>
      <c r="U8638">
        <v>0.28694591828253696</v>
      </c>
    </row>
    <row r="8639" spans="16:21" x14ac:dyDescent="0.3">
      <c r="P8639">
        <f t="shared" si="137"/>
        <v>8635</v>
      </c>
      <c r="Q8639">
        <v>317.41666666666669</v>
      </c>
      <c r="R8639">
        <v>42.274983647829472</v>
      </c>
      <c r="S8639">
        <v>199</v>
      </c>
      <c r="T8639">
        <v>53.860088107141927</v>
      </c>
      <c r="U8639">
        <v>4.1123875127582719E-2</v>
      </c>
    </row>
    <row r="8640" spans="16:21" x14ac:dyDescent="0.3">
      <c r="P8640">
        <f t="shared" si="137"/>
        <v>8636</v>
      </c>
      <c r="Q8640">
        <v>309.58333333333331</v>
      </c>
      <c r="R8640">
        <v>50.196809629394814</v>
      </c>
      <c r="S8640">
        <v>156.16666666666666</v>
      </c>
      <c r="T8640">
        <v>40.548138245195879</v>
      </c>
      <c r="U8640">
        <v>-0.19407371536517698</v>
      </c>
    </row>
    <row r="8641" spans="16:21" x14ac:dyDescent="0.3">
      <c r="P8641">
        <f t="shared" si="137"/>
        <v>8637</v>
      </c>
      <c r="Q8641">
        <v>325.33333333333331</v>
      </c>
      <c r="R8641">
        <v>55.383511385008269</v>
      </c>
      <c r="S8641">
        <v>163.16666666666666</v>
      </c>
      <c r="T8641">
        <v>37.377273924948135</v>
      </c>
      <c r="U8641">
        <v>9.1886154909890758E-2</v>
      </c>
    </row>
    <row r="8642" spans="16:21" x14ac:dyDescent="0.3">
      <c r="P8642">
        <f t="shared" si="137"/>
        <v>8638</v>
      </c>
      <c r="Q8642">
        <v>334.66666666666669</v>
      </c>
      <c r="R8642">
        <v>37.572556070847469</v>
      </c>
      <c r="S8642">
        <v>188</v>
      </c>
      <c r="T8642">
        <v>36.655645726632123</v>
      </c>
      <c r="U8642">
        <v>-0.22693504680474313</v>
      </c>
    </row>
    <row r="8643" spans="16:21" x14ac:dyDescent="0.3">
      <c r="P8643">
        <f t="shared" si="137"/>
        <v>8639</v>
      </c>
      <c r="Q8643">
        <v>304.58333333333331</v>
      </c>
      <c r="R8643">
        <v>40.900007409053281</v>
      </c>
      <c r="S8643">
        <v>168.16666666666666</v>
      </c>
      <c r="T8643">
        <v>39.533261791544469</v>
      </c>
      <c r="U8643">
        <v>-0.23063997435550454</v>
      </c>
    </row>
    <row r="8644" spans="16:21" x14ac:dyDescent="0.3">
      <c r="P8644">
        <f t="shared" si="137"/>
        <v>8640</v>
      </c>
      <c r="Q8644">
        <v>335.83333333333331</v>
      </c>
      <c r="R8644">
        <v>50.452197597570013</v>
      </c>
      <c r="S8644">
        <v>182.83333333333334</v>
      </c>
      <c r="T8644">
        <v>55.196892754003564</v>
      </c>
      <c r="U8644">
        <v>-8.9947012397908047E-2</v>
      </c>
    </row>
    <row r="8645" spans="16:21" x14ac:dyDescent="0.3">
      <c r="P8645">
        <f t="shared" si="137"/>
        <v>8641</v>
      </c>
      <c r="Q8645">
        <v>334.75</v>
      </c>
      <c r="R8645">
        <v>41.728832412918706</v>
      </c>
      <c r="S8645">
        <v>172.33333333333334</v>
      </c>
      <c r="T8645">
        <v>43.010217249844132</v>
      </c>
      <c r="U8645">
        <v>-2.65924743395939E-2</v>
      </c>
    </row>
    <row r="8646" spans="16:21" x14ac:dyDescent="0.3">
      <c r="P8646">
        <f t="shared" ref="P8646:P8709" si="138">P8645+1</f>
        <v>8642</v>
      </c>
      <c r="Q8646">
        <v>323.75</v>
      </c>
      <c r="R8646">
        <v>34.494070636718263</v>
      </c>
      <c r="S8646">
        <v>186.08333333333334</v>
      </c>
      <c r="T8646">
        <v>47.362160449289519</v>
      </c>
      <c r="U8646">
        <v>0.18002764799930748</v>
      </c>
    </row>
    <row r="8647" spans="16:21" x14ac:dyDescent="0.3">
      <c r="P8647">
        <f t="shared" si="138"/>
        <v>8643</v>
      </c>
      <c r="Q8647">
        <v>327.33333333333331</v>
      </c>
      <c r="R8647">
        <v>44.354631475566791</v>
      </c>
      <c r="S8647">
        <v>175.16666666666666</v>
      </c>
      <c r="T8647">
        <v>46.777681806086939</v>
      </c>
      <c r="U8647">
        <v>-0.35839772988121127</v>
      </c>
    </row>
    <row r="8648" spans="16:21" x14ac:dyDescent="0.3">
      <c r="P8648">
        <f t="shared" si="138"/>
        <v>8644</v>
      </c>
      <c r="Q8648">
        <v>300</v>
      </c>
      <c r="R8648">
        <v>43.207743413757342</v>
      </c>
      <c r="S8648">
        <v>182.91666666666666</v>
      </c>
      <c r="T8648">
        <v>45.100813000802269</v>
      </c>
      <c r="U8648">
        <v>0.25616087769953338</v>
      </c>
    </row>
    <row r="8649" spans="16:21" x14ac:dyDescent="0.3">
      <c r="P8649">
        <f t="shared" si="138"/>
        <v>8645</v>
      </c>
      <c r="Q8649">
        <v>316.66666666666669</v>
      </c>
      <c r="R8649">
        <v>56.569078179342938</v>
      </c>
      <c r="S8649">
        <v>163.41666666666666</v>
      </c>
      <c r="T8649">
        <v>38.791888405446414</v>
      </c>
      <c r="U8649">
        <v>0.10678593307454086</v>
      </c>
    </row>
    <row r="8650" spans="16:21" x14ac:dyDescent="0.3">
      <c r="P8650">
        <f t="shared" si="138"/>
        <v>8646</v>
      </c>
      <c r="Q8650">
        <v>323.08333333333331</v>
      </c>
      <c r="R8650">
        <v>43.795928273451864</v>
      </c>
      <c r="S8650">
        <v>206.33333333333334</v>
      </c>
      <c r="T8650">
        <v>41.495527323782618</v>
      </c>
      <c r="U8650">
        <v>3.2648536905241832E-2</v>
      </c>
    </row>
    <row r="8651" spans="16:21" x14ac:dyDescent="0.3">
      <c r="P8651">
        <f t="shared" si="138"/>
        <v>8647</v>
      </c>
      <c r="Q8651">
        <v>315.75</v>
      </c>
      <c r="R8651">
        <v>60.1273270197957</v>
      </c>
      <c r="S8651">
        <v>191.75</v>
      </c>
      <c r="T8651">
        <v>40.020733263011202</v>
      </c>
      <c r="U8651">
        <v>2.5661380883661239E-2</v>
      </c>
    </row>
    <row r="8652" spans="16:21" x14ac:dyDescent="0.3">
      <c r="P8652">
        <f t="shared" si="138"/>
        <v>8648</v>
      </c>
      <c r="Q8652">
        <v>321.08333333333331</v>
      </c>
      <c r="R8652">
        <v>44.377427377058119</v>
      </c>
      <c r="S8652">
        <v>201.08333333333334</v>
      </c>
      <c r="T8652">
        <v>31.658571533080156</v>
      </c>
      <c r="U8652">
        <v>0.1602748109040508</v>
      </c>
    </row>
    <row r="8653" spans="16:21" x14ac:dyDescent="0.3">
      <c r="P8653">
        <f t="shared" si="138"/>
        <v>8649</v>
      </c>
      <c r="Q8653">
        <v>317</v>
      </c>
      <c r="R8653">
        <v>47.638792443286654</v>
      </c>
      <c r="S8653">
        <v>205.16666666666666</v>
      </c>
      <c r="T8653">
        <v>37.896589756223669</v>
      </c>
      <c r="U8653">
        <v>8.7467408334857027E-2</v>
      </c>
    </row>
    <row r="8654" spans="16:21" x14ac:dyDescent="0.3">
      <c r="P8654">
        <f t="shared" si="138"/>
        <v>8650</v>
      </c>
      <c r="Q8654">
        <v>328</v>
      </c>
      <c r="R8654">
        <v>48.471172313598373</v>
      </c>
      <c r="S8654">
        <v>182.91666666666666</v>
      </c>
      <c r="T8654">
        <v>38.585108605012479</v>
      </c>
      <c r="U8654">
        <v>-4.7489612726561437E-2</v>
      </c>
    </row>
    <row r="8655" spans="16:21" x14ac:dyDescent="0.3">
      <c r="P8655">
        <f t="shared" si="138"/>
        <v>8651</v>
      </c>
      <c r="Q8655">
        <v>336.25</v>
      </c>
      <c r="R8655">
        <v>37.065359961706953</v>
      </c>
      <c r="S8655">
        <v>169.91666666666666</v>
      </c>
      <c r="T8655">
        <v>38.763756111589466</v>
      </c>
      <c r="U8655">
        <v>8.1890102342681306E-2</v>
      </c>
    </row>
    <row r="8656" spans="16:21" x14ac:dyDescent="0.3">
      <c r="P8656">
        <f t="shared" si="138"/>
        <v>8652</v>
      </c>
      <c r="Q8656">
        <v>324.75</v>
      </c>
      <c r="R8656">
        <v>52.892902084392105</v>
      </c>
      <c r="S8656">
        <v>176.66666666666666</v>
      </c>
      <c r="T8656">
        <v>36.772849009050496</v>
      </c>
      <c r="U8656">
        <v>-0.26613384157631587</v>
      </c>
    </row>
    <row r="8657" spans="16:21" x14ac:dyDescent="0.3">
      <c r="P8657">
        <f t="shared" si="138"/>
        <v>8653</v>
      </c>
      <c r="Q8657">
        <v>322.66666666666669</v>
      </c>
      <c r="R8657">
        <v>31.709858900902596</v>
      </c>
      <c r="S8657">
        <v>174</v>
      </c>
      <c r="T8657">
        <v>41.761226035642203</v>
      </c>
      <c r="U8657">
        <v>-9.7414175808593351E-2</v>
      </c>
    </row>
    <row r="8658" spans="16:21" x14ac:dyDescent="0.3">
      <c r="P8658">
        <f t="shared" si="138"/>
        <v>8654</v>
      </c>
      <c r="Q8658">
        <v>308.41666666666669</v>
      </c>
      <c r="R8658">
        <v>50.44431373186471</v>
      </c>
      <c r="S8658">
        <v>182.33333333333334</v>
      </c>
      <c r="T8658">
        <v>46.168334944149258</v>
      </c>
      <c r="U8658">
        <v>-0.62372251541287482</v>
      </c>
    </row>
    <row r="8659" spans="16:21" x14ac:dyDescent="0.3">
      <c r="P8659">
        <f t="shared" si="138"/>
        <v>8655</v>
      </c>
      <c r="Q8659">
        <v>304.33333333333331</v>
      </c>
      <c r="R8659">
        <v>49.924184945016869</v>
      </c>
      <c r="S8659">
        <v>191.91666666666666</v>
      </c>
      <c r="T8659">
        <v>47.458035689597956</v>
      </c>
      <c r="U8659">
        <v>-0.1711920898504026</v>
      </c>
    </row>
    <row r="8660" spans="16:21" x14ac:dyDescent="0.3">
      <c r="P8660">
        <f t="shared" si="138"/>
        <v>8656</v>
      </c>
      <c r="Q8660">
        <v>323</v>
      </c>
      <c r="R8660">
        <v>47.257515034888655</v>
      </c>
      <c r="S8660">
        <v>194</v>
      </c>
      <c r="T8660">
        <v>42.661458015403085</v>
      </c>
      <c r="U8660">
        <v>5.6455345365962424E-2</v>
      </c>
    </row>
    <row r="8661" spans="16:21" x14ac:dyDescent="0.3">
      <c r="P8661">
        <f t="shared" si="138"/>
        <v>8657</v>
      </c>
      <c r="Q8661">
        <v>306.16666666666669</v>
      </c>
      <c r="R8661">
        <v>52.950806214711079</v>
      </c>
      <c r="S8661">
        <v>202.41666666666666</v>
      </c>
      <c r="T8661">
        <v>44.620538143801291</v>
      </c>
      <c r="U8661">
        <v>0.19793152239024783</v>
      </c>
    </row>
    <row r="8662" spans="16:21" x14ac:dyDescent="0.3">
      <c r="P8662">
        <f t="shared" si="138"/>
        <v>8658</v>
      </c>
      <c r="Q8662">
        <v>319.41666666666669</v>
      </c>
      <c r="R8662">
        <v>38.864469245018341</v>
      </c>
      <c r="S8662">
        <v>167.41666666666666</v>
      </c>
      <c r="T8662">
        <v>48.767459965792284</v>
      </c>
      <c r="U8662">
        <v>-0.26481875525483178</v>
      </c>
    </row>
    <row r="8663" spans="16:21" x14ac:dyDescent="0.3">
      <c r="P8663">
        <f t="shared" si="138"/>
        <v>8659</v>
      </c>
      <c r="Q8663">
        <v>335</v>
      </c>
      <c r="R8663">
        <v>26.669696797540222</v>
      </c>
      <c r="S8663">
        <v>206.08333333333334</v>
      </c>
      <c r="T8663">
        <v>32.861855016896364</v>
      </c>
      <c r="U8663">
        <v>-0.23567064385693035</v>
      </c>
    </row>
    <row r="8664" spans="16:21" x14ac:dyDescent="0.3">
      <c r="P8664">
        <f t="shared" si="138"/>
        <v>8660</v>
      </c>
      <c r="Q8664">
        <v>328.58333333333331</v>
      </c>
      <c r="R8664">
        <v>60.965651034501498</v>
      </c>
      <c r="S8664">
        <v>191</v>
      </c>
      <c r="T8664">
        <v>47.26713253606377</v>
      </c>
      <c r="U8664">
        <v>8.6471278049927686E-2</v>
      </c>
    </row>
    <row r="8665" spans="16:21" x14ac:dyDescent="0.3">
      <c r="P8665">
        <f t="shared" si="138"/>
        <v>8661</v>
      </c>
      <c r="Q8665">
        <v>339.5</v>
      </c>
      <c r="R8665">
        <v>39.109403658780771</v>
      </c>
      <c r="S8665">
        <v>161.91666666666666</v>
      </c>
      <c r="T8665">
        <v>32.012663214119002</v>
      </c>
      <c r="U8665">
        <v>-2.363498375726852E-2</v>
      </c>
    </row>
    <row r="8666" spans="16:21" x14ac:dyDescent="0.3">
      <c r="P8666">
        <f t="shared" si="138"/>
        <v>8662</v>
      </c>
      <c r="Q8666">
        <v>322.25</v>
      </c>
      <c r="R8666">
        <v>48.057021055484419</v>
      </c>
      <c r="S8666">
        <v>194.91666666666666</v>
      </c>
      <c r="T8666">
        <v>43.046398504897319</v>
      </c>
      <c r="U8666">
        <v>-0.33902795007299008</v>
      </c>
    </row>
    <row r="8667" spans="16:21" x14ac:dyDescent="0.3">
      <c r="P8667">
        <f t="shared" si="138"/>
        <v>8663</v>
      </c>
      <c r="Q8667">
        <v>330.66666666666669</v>
      </c>
      <c r="R8667">
        <v>46.425567668401648</v>
      </c>
      <c r="S8667">
        <v>214.75</v>
      </c>
      <c r="T8667">
        <v>32.305712976331151</v>
      </c>
      <c r="U8667">
        <v>-6.6675064886323895E-2</v>
      </c>
    </row>
    <row r="8668" spans="16:21" x14ac:dyDescent="0.3">
      <c r="P8668">
        <f t="shared" si="138"/>
        <v>8664</v>
      </c>
      <c r="Q8668">
        <v>319.5</v>
      </c>
      <c r="R8668">
        <v>52.432640770628922</v>
      </c>
      <c r="S8668">
        <v>190.25</v>
      </c>
      <c r="T8668">
        <v>39.904716057583514</v>
      </c>
      <c r="U8668">
        <v>0.88959977259815781</v>
      </c>
    </row>
    <row r="8669" spans="16:21" x14ac:dyDescent="0.3">
      <c r="P8669">
        <f t="shared" si="138"/>
        <v>8665</v>
      </c>
      <c r="Q8669">
        <v>319.75</v>
      </c>
      <c r="R8669">
        <v>48.038100409040851</v>
      </c>
      <c r="S8669">
        <v>186.75</v>
      </c>
      <c r="T8669">
        <v>47.587479254717643</v>
      </c>
      <c r="U8669">
        <v>-0.50304951114709862</v>
      </c>
    </row>
    <row r="8670" spans="16:21" x14ac:dyDescent="0.3">
      <c r="P8670">
        <f t="shared" si="138"/>
        <v>8666</v>
      </c>
      <c r="Q8670">
        <v>329.5</v>
      </c>
      <c r="R8670">
        <v>48.473985525509171</v>
      </c>
      <c r="S8670">
        <v>171.25</v>
      </c>
      <c r="T8670">
        <v>37.750677296753715</v>
      </c>
      <c r="U8670">
        <v>0.25930013333083929</v>
      </c>
    </row>
    <row r="8671" spans="16:21" x14ac:dyDescent="0.3">
      <c r="P8671">
        <f t="shared" si="138"/>
        <v>8667</v>
      </c>
      <c r="Q8671">
        <v>357.75</v>
      </c>
      <c r="R8671">
        <v>45.768438907177071</v>
      </c>
      <c r="S8671">
        <v>182.5</v>
      </c>
      <c r="T8671">
        <v>48.13144880051258</v>
      </c>
      <c r="U8671">
        <v>0.22509571456042535</v>
      </c>
    </row>
    <row r="8672" spans="16:21" x14ac:dyDescent="0.3">
      <c r="P8672">
        <f t="shared" si="138"/>
        <v>8668</v>
      </c>
      <c r="Q8672">
        <v>342.75</v>
      </c>
      <c r="R8672">
        <v>37.033461527749104</v>
      </c>
      <c r="S8672">
        <v>193.91666666666666</v>
      </c>
      <c r="T8672">
        <v>52.628126481660914</v>
      </c>
      <c r="U8672">
        <v>-2.4266502492069703E-2</v>
      </c>
    </row>
    <row r="8673" spans="16:21" x14ac:dyDescent="0.3">
      <c r="P8673">
        <f t="shared" si="138"/>
        <v>8669</v>
      </c>
      <c r="Q8673">
        <v>314.08333333333331</v>
      </c>
      <c r="R8673">
        <v>50.458729010284635</v>
      </c>
      <c r="S8673">
        <v>185.66666666666666</v>
      </c>
      <c r="T8673">
        <v>51.381520083203142</v>
      </c>
      <c r="U8673">
        <v>-0.62809350680825971</v>
      </c>
    </row>
    <row r="8674" spans="16:21" x14ac:dyDescent="0.3">
      <c r="P8674">
        <f t="shared" si="138"/>
        <v>8670</v>
      </c>
      <c r="Q8674">
        <v>336.75</v>
      </c>
      <c r="R8674">
        <v>49.958391778468098</v>
      </c>
      <c r="S8674">
        <v>183.41666666666666</v>
      </c>
      <c r="T8674">
        <v>56.288959571988642</v>
      </c>
      <c r="U8674">
        <v>0.16012748855941658</v>
      </c>
    </row>
    <row r="8675" spans="16:21" x14ac:dyDescent="0.3">
      <c r="P8675">
        <f t="shared" si="138"/>
        <v>8671</v>
      </c>
      <c r="Q8675">
        <v>331.41666666666669</v>
      </c>
      <c r="R8675">
        <v>49.774871961541855</v>
      </c>
      <c r="S8675">
        <v>159.5</v>
      </c>
      <c r="T8675">
        <v>54.451813560247928</v>
      </c>
      <c r="U8675">
        <v>3.2283867234435361E-2</v>
      </c>
    </row>
    <row r="8676" spans="16:21" x14ac:dyDescent="0.3">
      <c r="P8676">
        <f t="shared" si="138"/>
        <v>8672</v>
      </c>
      <c r="Q8676">
        <v>334.33333333333331</v>
      </c>
      <c r="R8676">
        <v>50.994355005473395</v>
      </c>
      <c r="S8676">
        <v>199.75</v>
      </c>
      <c r="T8676">
        <v>38.643181216683679</v>
      </c>
      <c r="U8676">
        <v>-6.6247086052197396E-2</v>
      </c>
    </row>
    <row r="8677" spans="16:21" x14ac:dyDescent="0.3">
      <c r="P8677">
        <f t="shared" si="138"/>
        <v>8673</v>
      </c>
      <c r="Q8677">
        <v>302.58333333333331</v>
      </c>
      <c r="R8677">
        <v>51.085415697336785</v>
      </c>
      <c r="S8677">
        <v>201.91666666666666</v>
      </c>
      <c r="T8677">
        <v>34.940100258307901</v>
      </c>
      <c r="U8677">
        <v>0.28667203981697437</v>
      </c>
    </row>
    <row r="8678" spans="16:21" x14ac:dyDescent="0.3">
      <c r="P8678">
        <f t="shared" si="138"/>
        <v>8674</v>
      </c>
      <c r="Q8678">
        <v>327</v>
      </c>
      <c r="R8678">
        <v>42.477801689395797</v>
      </c>
      <c r="S8678">
        <v>199.91666666666666</v>
      </c>
      <c r="T8678">
        <v>37.203270465556322</v>
      </c>
      <c r="U8678">
        <v>0.38438871901044402</v>
      </c>
    </row>
    <row r="8679" spans="16:21" x14ac:dyDescent="0.3">
      <c r="P8679">
        <f t="shared" si="138"/>
        <v>8675</v>
      </c>
      <c r="Q8679">
        <v>303.91666666666669</v>
      </c>
      <c r="R8679">
        <v>57.637516717267928</v>
      </c>
      <c r="S8679">
        <v>179.66666666666666</v>
      </c>
      <c r="T8679">
        <v>44.951151938588431</v>
      </c>
      <c r="U8679">
        <v>0.682278570088098</v>
      </c>
    </row>
    <row r="8680" spans="16:21" x14ac:dyDescent="0.3">
      <c r="P8680">
        <f t="shared" si="138"/>
        <v>8676</v>
      </c>
      <c r="Q8680">
        <v>320.16666666666669</v>
      </c>
      <c r="R8680">
        <v>57.806626442009808</v>
      </c>
      <c r="S8680">
        <v>192.66666666666666</v>
      </c>
      <c r="T8680">
        <v>33.172642982196102</v>
      </c>
      <c r="U8680">
        <v>-2.1918196773555609E-2</v>
      </c>
    </row>
    <row r="8681" spans="16:21" x14ac:dyDescent="0.3">
      <c r="P8681">
        <f t="shared" si="138"/>
        <v>8677</v>
      </c>
      <c r="Q8681">
        <v>310.08333333333331</v>
      </c>
      <c r="R8681">
        <v>48.507653254331231</v>
      </c>
      <c r="S8681">
        <v>182.83333333333334</v>
      </c>
      <c r="T8681">
        <v>40.635482330623638</v>
      </c>
      <c r="U8681">
        <v>0.16631729999531095</v>
      </c>
    </row>
    <row r="8682" spans="16:21" x14ac:dyDescent="0.3">
      <c r="P8682">
        <f t="shared" si="138"/>
        <v>8678</v>
      </c>
      <c r="Q8682">
        <v>313.66666666666669</v>
      </c>
      <c r="R8682">
        <v>55.977809456204689</v>
      </c>
      <c r="S8682">
        <v>192.5</v>
      </c>
      <c r="T8682">
        <v>44.019623723145031</v>
      </c>
      <c r="U8682">
        <v>0.1173938280913514</v>
      </c>
    </row>
    <row r="8683" spans="16:21" x14ac:dyDescent="0.3">
      <c r="P8683">
        <f t="shared" si="138"/>
        <v>8679</v>
      </c>
      <c r="Q8683">
        <v>335.58333333333331</v>
      </c>
      <c r="R8683">
        <v>31.008674250729882</v>
      </c>
      <c r="S8683">
        <v>177.25</v>
      </c>
      <c r="T8683">
        <v>47.747679619965922</v>
      </c>
      <c r="U8683">
        <v>-1.2571750557624103E-2</v>
      </c>
    </row>
    <row r="8684" spans="16:21" x14ac:dyDescent="0.3">
      <c r="P8684">
        <f t="shared" si="138"/>
        <v>8680</v>
      </c>
      <c r="Q8684">
        <v>303.33333333333331</v>
      </c>
      <c r="R8684">
        <v>41.727107677761737</v>
      </c>
      <c r="S8684">
        <v>181.33333333333334</v>
      </c>
      <c r="T8684">
        <v>48.45116254038858</v>
      </c>
      <c r="U8684">
        <v>0.38457971775395106</v>
      </c>
    </row>
    <row r="8685" spans="16:21" x14ac:dyDescent="0.3">
      <c r="P8685">
        <f t="shared" si="138"/>
        <v>8681</v>
      </c>
      <c r="Q8685">
        <v>329.5</v>
      </c>
      <c r="R8685">
        <v>42.268621501491666</v>
      </c>
      <c r="S8685">
        <v>178.58333333333334</v>
      </c>
      <c r="T8685">
        <v>47.208355064318752</v>
      </c>
      <c r="U8685">
        <v>-0.40148515546065178</v>
      </c>
    </row>
    <row r="8686" spans="16:21" x14ac:dyDescent="0.3">
      <c r="P8686">
        <f t="shared" si="138"/>
        <v>8682</v>
      </c>
      <c r="Q8686">
        <v>358.91666666666669</v>
      </c>
      <c r="R8686">
        <v>30.99401212942248</v>
      </c>
      <c r="S8686">
        <v>191.66666666666666</v>
      </c>
      <c r="T8686">
        <v>36.918419480927113</v>
      </c>
      <c r="U8686">
        <v>0.28169836128445974</v>
      </c>
    </row>
    <row r="8687" spans="16:21" x14ac:dyDescent="0.3">
      <c r="P8687">
        <f t="shared" si="138"/>
        <v>8683</v>
      </c>
      <c r="Q8687">
        <v>311.16666666666669</v>
      </c>
      <c r="R8687">
        <v>24.048561980570344</v>
      </c>
      <c r="S8687">
        <v>158.75</v>
      </c>
      <c r="T8687">
        <v>33.08975397584301</v>
      </c>
      <c r="U8687">
        <v>-2.827482122984842E-2</v>
      </c>
    </row>
    <row r="8688" spans="16:21" x14ac:dyDescent="0.3">
      <c r="P8688">
        <f t="shared" si="138"/>
        <v>8684</v>
      </c>
      <c r="Q8688">
        <v>332.66666666666669</v>
      </c>
      <c r="R8688">
        <v>31.361045127915485</v>
      </c>
      <c r="S8688">
        <v>190.08333333333334</v>
      </c>
      <c r="T8688">
        <v>46.154795541906083</v>
      </c>
      <c r="U8688">
        <v>0.45768701495245812</v>
      </c>
    </row>
    <row r="8689" spans="16:21" x14ac:dyDescent="0.3">
      <c r="P8689">
        <f t="shared" si="138"/>
        <v>8685</v>
      </c>
      <c r="Q8689">
        <v>289.5</v>
      </c>
      <c r="R8689">
        <v>39.216184043186701</v>
      </c>
      <c r="S8689">
        <v>180.75</v>
      </c>
      <c r="T8689">
        <v>53.081626679191842</v>
      </c>
      <c r="U8689">
        <v>-0.34458969338964923</v>
      </c>
    </row>
    <row r="8690" spans="16:21" x14ac:dyDescent="0.3">
      <c r="P8690">
        <f t="shared" si="138"/>
        <v>8686</v>
      </c>
      <c r="Q8690">
        <v>351.16666666666669</v>
      </c>
      <c r="R8690">
        <v>40.37288318871596</v>
      </c>
      <c r="S8690">
        <v>181.58333333333334</v>
      </c>
      <c r="T8690">
        <v>39.928250043235721</v>
      </c>
      <c r="U8690">
        <v>0.14543219140650662</v>
      </c>
    </row>
    <row r="8691" spans="16:21" x14ac:dyDescent="0.3">
      <c r="P8691">
        <f t="shared" si="138"/>
        <v>8687</v>
      </c>
      <c r="Q8691">
        <v>341.75</v>
      </c>
      <c r="R8691">
        <v>41.072275541803357</v>
      </c>
      <c r="S8691">
        <v>173.75</v>
      </c>
      <c r="T8691">
        <v>38.404841077419107</v>
      </c>
      <c r="U8691">
        <v>0.15729535453572707</v>
      </c>
    </row>
    <row r="8692" spans="16:21" x14ac:dyDescent="0.3">
      <c r="P8692">
        <f t="shared" si="138"/>
        <v>8688</v>
      </c>
      <c r="Q8692">
        <v>338.66666666666669</v>
      </c>
      <c r="R8692">
        <v>24.860824726074675</v>
      </c>
      <c r="S8692">
        <v>181.16666666666666</v>
      </c>
      <c r="T8692">
        <v>39.812819619572387</v>
      </c>
      <c r="U8692">
        <v>0.28515686127055989</v>
      </c>
    </row>
    <row r="8693" spans="16:21" x14ac:dyDescent="0.3">
      <c r="P8693">
        <f t="shared" si="138"/>
        <v>8689</v>
      </c>
      <c r="Q8693">
        <v>320.16666666666669</v>
      </c>
      <c r="R8693">
        <v>43.655330473928217</v>
      </c>
      <c r="S8693">
        <v>193</v>
      </c>
      <c r="T8693">
        <v>50.063595919226941</v>
      </c>
      <c r="U8693">
        <v>6.6719434723072915E-2</v>
      </c>
    </row>
    <row r="8694" spans="16:21" x14ac:dyDescent="0.3">
      <c r="P8694">
        <f t="shared" si="138"/>
        <v>8690</v>
      </c>
      <c r="Q8694">
        <v>298.83333333333331</v>
      </c>
      <c r="R8694">
        <v>39.794548126672673</v>
      </c>
      <c r="S8694">
        <v>201.25</v>
      </c>
      <c r="T8694">
        <v>50.490548170379917</v>
      </c>
      <c r="U8694">
        <v>0.26335037736929201</v>
      </c>
    </row>
    <row r="8695" spans="16:21" x14ac:dyDescent="0.3">
      <c r="P8695">
        <f t="shared" si="138"/>
        <v>8691</v>
      </c>
      <c r="Q8695">
        <v>323.25</v>
      </c>
      <c r="R8695">
        <v>42.812752985317566</v>
      </c>
      <c r="S8695">
        <v>201.58333333333334</v>
      </c>
      <c r="T8695">
        <v>39.209132362321697</v>
      </c>
      <c r="U8695">
        <v>0.19307983371324286</v>
      </c>
    </row>
    <row r="8696" spans="16:21" x14ac:dyDescent="0.3">
      <c r="P8696">
        <f t="shared" si="138"/>
        <v>8692</v>
      </c>
      <c r="Q8696">
        <v>342.08333333333331</v>
      </c>
      <c r="R8696">
        <v>55.477199793876615</v>
      </c>
      <c r="S8696">
        <v>192.08333333333334</v>
      </c>
      <c r="T8696">
        <v>34.694663811164084</v>
      </c>
      <c r="U8696">
        <v>0.58268888046839595</v>
      </c>
    </row>
    <row r="8697" spans="16:21" x14ac:dyDescent="0.3">
      <c r="P8697">
        <f t="shared" si="138"/>
        <v>8693</v>
      </c>
      <c r="Q8697">
        <v>318.25</v>
      </c>
      <c r="R8697">
        <v>38.772354255905775</v>
      </c>
      <c r="S8697">
        <v>195.5</v>
      </c>
      <c r="T8697">
        <v>41.039891901328481</v>
      </c>
      <c r="U8697">
        <v>-6.7044325891277665E-2</v>
      </c>
    </row>
    <row r="8698" spans="16:21" x14ac:dyDescent="0.3">
      <c r="P8698">
        <f t="shared" si="138"/>
        <v>8694</v>
      </c>
      <c r="Q8698">
        <v>332.66666666666669</v>
      </c>
      <c r="R8698">
        <v>50.205637737270777</v>
      </c>
      <c r="S8698">
        <v>177.25</v>
      </c>
      <c r="T8698">
        <v>54.707694323393106</v>
      </c>
      <c r="U8698">
        <v>-0.20789077033383724</v>
      </c>
    </row>
    <row r="8699" spans="16:21" x14ac:dyDescent="0.3">
      <c r="P8699">
        <f t="shared" si="138"/>
        <v>8695</v>
      </c>
      <c r="Q8699">
        <v>328.08333333333331</v>
      </c>
      <c r="R8699">
        <v>48.518896662365897</v>
      </c>
      <c r="S8699">
        <v>166.5</v>
      </c>
      <c r="T8699">
        <v>39.01398350708255</v>
      </c>
      <c r="U8699">
        <v>5.7270963589969227E-2</v>
      </c>
    </row>
    <row r="8700" spans="16:21" x14ac:dyDescent="0.3">
      <c r="P8700">
        <f t="shared" si="138"/>
        <v>8696</v>
      </c>
      <c r="Q8700">
        <v>334.83333333333331</v>
      </c>
      <c r="R8700">
        <v>39.450390788094104</v>
      </c>
      <c r="S8700">
        <v>161.58333333333334</v>
      </c>
      <c r="T8700">
        <v>47.490589179394924</v>
      </c>
      <c r="U8700">
        <v>0.14286006357243403</v>
      </c>
    </row>
    <row r="8701" spans="16:21" x14ac:dyDescent="0.3">
      <c r="P8701">
        <f t="shared" si="138"/>
        <v>8697</v>
      </c>
      <c r="Q8701">
        <v>337</v>
      </c>
      <c r="R8701">
        <v>52.930486145853259</v>
      </c>
      <c r="S8701">
        <v>191.41666666666666</v>
      </c>
      <c r="T8701">
        <v>43.895450858381757</v>
      </c>
      <c r="U8701">
        <v>0.13698532002694827</v>
      </c>
    </row>
    <row r="8702" spans="16:21" x14ac:dyDescent="0.3">
      <c r="P8702">
        <f t="shared" si="138"/>
        <v>8698</v>
      </c>
      <c r="Q8702">
        <v>318.58333333333331</v>
      </c>
      <c r="R8702">
        <v>43.322172222322983</v>
      </c>
      <c r="S8702">
        <v>167.75</v>
      </c>
      <c r="T8702">
        <v>45.503496369160274</v>
      </c>
      <c r="U8702">
        <v>-0.43345650349584869</v>
      </c>
    </row>
    <row r="8703" spans="16:21" x14ac:dyDescent="0.3">
      <c r="P8703">
        <f t="shared" si="138"/>
        <v>8699</v>
      </c>
      <c r="Q8703">
        <v>316.91666666666669</v>
      </c>
      <c r="R8703">
        <v>45.082668174110736</v>
      </c>
      <c r="S8703">
        <v>177.75</v>
      </c>
      <c r="T8703">
        <v>41.271000164103782</v>
      </c>
      <c r="U8703">
        <v>-0.6306960015344637</v>
      </c>
    </row>
    <row r="8704" spans="16:21" x14ac:dyDescent="0.3">
      <c r="P8704">
        <f t="shared" si="138"/>
        <v>8700</v>
      </c>
      <c r="Q8704">
        <v>331.75</v>
      </c>
      <c r="R8704">
        <v>42.134255120334743</v>
      </c>
      <c r="S8704">
        <v>177.58333333333334</v>
      </c>
      <c r="T8704">
        <v>43.315876437111989</v>
      </c>
      <c r="U8704">
        <v>0.22847040825913367</v>
      </c>
    </row>
    <row r="8705" spans="16:21" x14ac:dyDescent="0.3">
      <c r="P8705">
        <f t="shared" si="138"/>
        <v>8701</v>
      </c>
      <c r="Q8705">
        <v>314</v>
      </c>
      <c r="R8705">
        <v>41.021058893296171</v>
      </c>
      <c r="S8705">
        <v>212.25</v>
      </c>
      <c r="T8705">
        <v>36.561591869063911</v>
      </c>
      <c r="U8705">
        <v>-0.55080247074320576</v>
      </c>
    </row>
    <row r="8706" spans="16:21" x14ac:dyDescent="0.3">
      <c r="P8706">
        <f t="shared" si="138"/>
        <v>8702</v>
      </c>
      <c r="Q8706">
        <v>321.08333333333331</v>
      </c>
      <c r="R8706">
        <v>45.016074570057491</v>
      </c>
      <c r="S8706">
        <v>186.5</v>
      </c>
      <c r="T8706">
        <v>42.500267378838068</v>
      </c>
      <c r="U8706">
        <v>-0.10242266177739121</v>
      </c>
    </row>
    <row r="8707" spans="16:21" x14ac:dyDescent="0.3">
      <c r="P8707">
        <f t="shared" si="138"/>
        <v>8703</v>
      </c>
      <c r="Q8707">
        <v>314.66666666666669</v>
      </c>
      <c r="R8707">
        <v>51.869299613781649</v>
      </c>
      <c r="S8707">
        <v>194</v>
      </c>
      <c r="T8707">
        <v>34.601628968485386</v>
      </c>
      <c r="U8707">
        <v>1.6563348465863614E-2</v>
      </c>
    </row>
    <row r="8708" spans="16:21" x14ac:dyDescent="0.3">
      <c r="P8708">
        <f t="shared" si="138"/>
        <v>8704</v>
      </c>
      <c r="Q8708">
        <v>305.08333333333331</v>
      </c>
      <c r="R8708">
        <v>47.316071329524107</v>
      </c>
      <c r="S8708">
        <v>154.58333333333334</v>
      </c>
      <c r="T8708">
        <v>40.45976302751199</v>
      </c>
      <c r="U8708">
        <v>-0.26999164912368445</v>
      </c>
    </row>
    <row r="8709" spans="16:21" x14ac:dyDescent="0.3">
      <c r="P8709">
        <f t="shared" si="138"/>
        <v>8705</v>
      </c>
      <c r="Q8709">
        <v>302.66666666666669</v>
      </c>
      <c r="R8709">
        <v>51.911346339580575</v>
      </c>
      <c r="S8709">
        <v>177.16666666666666</v>
      </c>
      <c r="T8709">
        <v>43.137904305596365</v>
      </c>
      <c r="U8709">
        <v>0.28152150134781062</v>
      </c>
    </row>
    <row r="8710" spans="16:21" x14ac:dyDescent="0.3">
      <c r="P8710">
        <f t="shared" ref="P8710:P8773" si="139">P8709+1</f>
        <v>8706</v>
      </c>
      <c r="Q8710">
        <v>326.08333333333331</v>
      </c>
      <c r="R8710">
        <v>38.108596819027049</v>
      </c>
      <c r="S8710">
        <v>169.58333333333334</v>
      </c>
      <c r="T8710">
        <v>48.353731327926859</v>
      </c>
      <c r="U8710">
        <v>-4.2715811879433935E-3</v>
      </c>
    </row>
    <row r="8711" spans="16:21" x14ac:dyDescent="0.3">
      <c r="P8711">
        <f t="shared" si="139"/>
        <v>8707</v>
      </c>
      <c r="Q8711">
        <v>313.16666666666669</v>
      </c>
      <c r="R8711">
        <v>43.276769610020516</v>
      </c>
      <c r="S8711">
        <v>187.5</v>
      </c>
      <c r="T8711">
        <v>53.546071921120586</v>
      </c>
      <c r="U8711">
        <v>-0.42945729123203674</v>
      </c>
    </row>
    <row r="8712" spans="16:21" x14ac:dyDescent="0.3">
      <c r="P8712">
        <f t="shared" si="139"/>
        <v>8708</v>
      </c>
      <c r="Q8712">
        <v>327.5</v>
      </c>
      <c r="R8712">
        <v>52.824753150909714</v>
      </c>
      <c r="S8712">
        <v>181.5</v>
      </c>
      <c r="T8712">
        <v>44.303703928883664</v>
      </c>
      <c r="U8712">
        <v>-0.15025061829823994</v>
      </c>
    </row>
    <row r="8713" spans="16:21" x14ac:dyDescent="0.3">
      <c r="P8713">
        <f t="shared" si="139"/>
        <v>8709</v>
      </c>
      <c r="Q8713">
        <v>328.41666666666669</v>
      </c>
      <c r="R8713">
        <v>51.547786008947554</v>
      </c>
      <c r="S8713">
        <v>185.91666666666666</v>
      </c>
      <c r="T8713">
        <v>34.623844472568436</v>
      </c>
      <c r="U8713">
        <v>0.5792107086670667</v>
      </c>
    </row>
    <row r="8714" spans="16:21" x14ac:dyDescent="0.3">
      <c r="P8714">
        <f t="shared" si="139"/>
        <v>8710</v>
      </c>
      <c r="Q8714">
        <v>295.41666666666669</v>
      </c>
      <c r="R8714">
        <v>39.174338384697506</v>
      </c>
      <c r="S8714">
        <v>178.58333333333334</v>
      </c>
      <c r="T8714">
        <v>37.965195384800303</v>
      </c>
      <c r="U8714">
        <v>0.48240485228775798</v>
      </c>
    </row>
    <row r="8715" spans="16:21" x14ac:dyDescent="0.3">
      <c r="P8715">
        <f t="shared" si="139"/>
        <v>8711</v>
      </c>
      <c r="Q8715">
        <v>311.08333333333331</v>
      </c>
      <c r="R8715">
        <v>44.069074568605821</v>
      </c>
      <c r="S8715">
        <v>186.25</v>
      </c>
      <c r="T8715">
        <v>50.317401652816983</v>
      </c>
      <c r="U8715">
        <v>-0.16518834132255331</v>
      </c>
    </row>
    <row r="8716" spans="16:21" x14ac:dyDescent="0.3">
      <c r="P8716">
        <f t="shared" si="139"/>
        <v>8712</v>
      </c>
      <c r="Q8716">
        <v>322</v>
      </c>
      <c r="R8716">
        <v>60.622528065818145</v>
      </c>
      <c r="S8716">
        <v>208.91666666666666</v>
      </c>
      <c r="T8716">
        <v>36.227709970366213</v>
      </c>
      <c r="U8716">
        <v>-0.12906500429978141</v>
      </c>
    </row>
    <row r="8717" spans="16:21" x14ac:dyDescent="0.3">
      <c r="P8717">
        <f t="shared" si="139"/>
        <v>8713</v>
      </c>
      <c r="Q8717">
        <v>322.58333333333331</v>
      </c>
      <c r="R8717">
        <v>27.009958881639914</v>
      </c>
      <c r="S8717">
        <v>181.41666666666666</v>
      </c>
      <c r="T8717">
        <v>33.861907623150671</v>
      </c>
      <c r="U8717">
        <v>-1.5497602329515405E-2</v>
      </c>
    </row>
    <row r="8718" spans="16:21" x14ac:dyDescent="0.3">
      <c r="P8718">
        <f t="shared" si="139"/>
        <v>8714</v>
      </c>
      <c r="Q8718">
        <v>324.91666666666669</v>
      </c>
      <c r="R8718">
        <v>41.223246604386553</v>
      </c>
      <c r="S8718">
        <v>211.75</v>
      </c>
      <c r="T8718">
        <v>40.481477245772538</v>
      </c>
      <c r="U8718">
        <v>-0.25610739371891228</v>
      </c>
    </row>
    <row r="8719" spans="16:21" x14ac:dyDescent="0.3">
      <c r="P8719">
        <f t="shared" si="139"/>
        <v>8715</v>
      </c>
      <c r="Q8719">
        <v>339</v>
      </c>
      <c r="R8719">
        <v>53.675794443034647</v>
      </c>
      <c r="S8719">
        <v>179.58333333333334</v>
      </c>
      <c r="T8719">
        <v>45.062498686588491</v>
      </c>
      <c r="U8719">
        <v>-0.38205065392136306</v>
      </c>
    </row>
    <row r="8720" spans="16:21" x14ac:dyDescent="0.3">
      <c r="P8720">
        <f t="shared" si="139"/>
        <v>8716</v>
      </c>
      <c r="Q8720">
        <v>321.75</v>
      </c>
      <c r="R8720">
        <v>44.417697128304823</v>
      </c>
      <c r="S8720">
        <v>166.5</v>
      </c>
      <c r="T8720">
        <v>41.707858426745609</v>
      </c>
      <c r="U8720">
        <v>0.42596913020642313</v>
      </c>
    </row>
    <row r="8721" spans="16:21" x14ac:dyDescent="0.3">
      <c r="P8721">
        <f t="shared" si="139"/>
        <v>8717</v>
      </c>
      <c r="Q8721">
        <v>305</v>
      </c>
      <c r="R8721">
        <v>48.835531029252571</v>
      </c>
      <c r="S8721">
        <v>176.33333333333334</v>
      </c>
      <c r="T8721">
        <v>39.669849630380142</v>
      </c>
      <c r="U8721">
        <v>3.2331813720709097E-2</v>
      </c>
    </row>
    <row r="8722" spans="16:21" x14ac:dyDescent="0.3">
      <c r="P8722">
        <f t="shared" si="139"/>
        <v>8718</v>
      </c>
      <c r="Q8722">
        <v>323.5</v>
      </c>
      <c r="R8722">
        <v>48.577024123831137</v>
      </c>
      <c r="S8722">
        <v>175.41666666666666</v>
      </c>
      <c r="T8722">
        <v>32.477847928405104</v>
      </c>
      <c r="U8722">
        <v>6.0128672851990368E-2</v>
      </c>
    </row>
    <row r="8723" spans="16:21" x14ac:dyDescent="0.3">
      <c r="P8723">
        <f t="shared" si="139"/>
        <v>8719</v>
      </c>
      <c r="Q8723">
        <v>313.25</v>
      </c>
      <c r="R8723">
        <v>48.516398352422129</v>
      </c>
      <c r="S8723">
        <v>161.33333333333334</v>
      </c>
      <c r="T8723">
        <v>33.068340622340777</v>
      </c>
      <c r="U8723">
        <v>-0.23713836514357678</v>
      </c>
    </row>
    <row r="8724" spans="16:21" x14ac:dyDescent="0.3">
      <c r="P8724">
        <f t="shared" si="139"/>
        <v>8720</v>
      </c>
      <c r="Q8724">
        <v>327.16666666666669</v>
      </c>
      <c r="R8724">
        <v>41.930317374800808</v>
      </c>
      <c r="S8724">
        <v>190.16666666666666</v>
      </c>
      <c r="T8724">
        <v>40.653375870854461</v>
      </c>
      <c r="U8724">
        <v>0.53660223260590223</v>
      </c>
    </row>
    <row r="8725" spans="16:21" x14ac:dyDescent="0.3">
      <c r="P8725">
        <f t="shared" si="139"/>
        <v>8721</v>
      </c>
      <c r="Q8725">
        <v>306.41666666666669</v>
      </c>
      <c r="R8725">
        <v>44.835980545931619</v>
      </c>
      <c r="S8725">
        <v>184.58333333333334</v>
      </c>
      <c r="T8725">
        <v>39.642627041959273</v>
      </c>
      <c r="U8725">
        <v>-0.20969749651700964</v>
      </c>
    </row>
    <row r="8726" spans="16:21" x14ac:dyDescent="0.3">
      <c r="P8726">
        <f t="shared" si="139"/>
        <v>8722</v>
      </c>
      <c r="Q8726">
        <v>325</v>
      </c>
      <c r="R8726">
        <v>41.224441117552409</v>
      </c>
      <c r="S8726">
        <v>184.25</v>
      </c>
      <c r="T8726">
        <v>49.256517796678907</v>
      </c>
      <c r="U8726">
        <v>7.1990448071349702E-2</v>
      </c>
    </row>
    <row r="8727" spans="16:21" x14ac:dyDescent="0.3">
      <c r="P8727">
        <f t="shared" si="139"/>
        <v>8723</v>
      </c>
      <c r="Q8727">
        <v>316.75</v>
      </c>
      <c r="R8727">
        <v>56.181726242937422</v>
      </c>
      <c r="S8727">
        <v>186.91666666666666</v>
      </c>
      <c r="T8727">
        <v>46.936046107894789</v>
      </c>
      <c r="U8727">
        <v>-4.2516436575282299E-2</v>
      </c>
    </row>
    <row r="8728" spans="16:21" x14ac:dyDescent="0.3">
      <c r="P8728">
        <f t="shared" si="139"/>
        <v>8724</v>
      </c>
      <c r="Q8728">
        <v>325.75</v>
      </c>
      <c r="R8728">
        <v>48.613737302798008</v>
      </c>
      <c r="S8728">
        <v>185.91666666666666</v>
      </c>
      <c r="T8728">
        <v>39.304078745858014</v>
      </c>
      <c r="U8728">
        <v>-8.741358660305E-2</v>
      </c>
    </row>
    <row r="8729" spans="16:21" x14ac:dyDescent="0.3">
      <c r="P8729">
        <f t="shared" si="139"/>
        <v>8725</v>
      </c>
      <c r="Q8729">
        <v>336.58333333333331</v>
      </c>
      <c r="R8729">
        <v>47.807299429981249</v>
      </c>
      <c r="S8729">
        <v>179.25</v>
      </c>
      <c r="T8729">
        <v>52.457991851489219</v>
      </c>
      <c r="U8729">
        <v>-0.27164432862936166</v>
      </c>
    </row>
    <row r="8730" spans="16:21" x14ac:dyDescent="0.3">
      <c r="P8730">
        <f t="shared" si="139"/>
        <v>8726</v>
      </c>
      <c r="Q8730">
        <v>327.91666666666669</v>
      </c>
      <c r="R8730">
        <v>39.120927515806379</v>
      </c>
      <c r="S8730">
        <v>192.83333333333334</v>
      </c>
      <c r="T8730">
        <v>49.174704016918263</v>
      </c>
      <c r="U8730">
        <v>-0.48849254006522219</v>
      </c>
    </row>
    <row r="8731" spans="16:21" x14ac:dyDescent="0.3">
      <c r="P8731">
        <f t="shared" si="139"/>
        <v>8727</v>
      </c>
      <c r="Q8731">
        <v>306.16666666666669</v>
      </c>
      <c r="R8731">
        <v>54.469062667525264</v>
      </c>
      <c r="S8731">
        <v>201.33333333333334</v>
      </c>
      <c r="T8731">
        <v>45.036012526004413</v>
      </c>
      <c r="U8731">
        <v>-0.75162483677618597</v>
      </c>
    </row>
    <row r="8732" spans="16:21" x14ac:dyDescent="0.3">
      <c r="P8732">
        <f t="shared" si="139"/>
        <v>8728</v>
      </c>
      <c r="Q8732">
        <v>317.08333333333331</v>
      </c>
      <c r="R8732">
        <v>49.212818606045339</v>
      </c>
      <c r="S8732">
        <v>186.75</v>
      </c>
      <c r="T8732">
        <v>44.167295593006372</v>
      </c>
      <c r="U8732">
        <v>-0.22985567790220371</v>
      </c>
    </row>
    <row r="8733" spans="16:21" x14ac:dyDescent="0.3">
      <c r="P8733">
        <f t="shared" si="139"/>
        <v>8729</v>
      </c>
      <c r="Q8733">
        <v>322.08333333333331</v>
      </c>
      <c r="R8733">
        <v>44.736518199409169</v>
      </c>
      <c r="S8733">
        <v>192.25</v>
      </c>
      <c r="T8733">
        <v>44.656517390572965</v>
      </c>
      <c r="U8733">
        <v>-6.7404462043937005E-2</v>
      </c>
    </row>
    <row r="8734" spans="16:21" x14ac:dyDescent="0.3">
      <c r="P8734">
        <f t="shared" si="139"/>
        <v>8730</v>
      </c>
      <c r="Q8734">
        <v>331.91666666666669</v>
      </c>
      <c r="R8734">
        <v>39.447222124420122</v>
      </c>
      <c r="S8734">
        <v>199.91666666666666</v>
      </c>
      <c r="T8734">
        <v>44.856251886814341</v>
      </c>
      <c r="U8734">
        <v>1.1041752379741882E-2</v>
      </c>
    </row>
    <row r="8735" spans="16:21" x14ac:dyDescent="0.3">
      <c r="P8735">
        <f t="shared" si="139"/>
        <v>8731</v>
      </c>
      <c r="Q8735">
        <v>312.5</v>
      </c>
      <c r="R8735">
        <v>41.836260914100905</v>
      </c>
      <c r="S8735">
        <v>190</v>
      </c>
      <c r="T8735">
        <v>40.246964877095785</v>
      </c>
      <c r="U8735">
        <v>-0.32335205872718936</v>
      </c>
    </row>
    <row r="8736" spans="16:21" x14ac:dyDescent="0.3">
      <c r="P8736">
        <f t="shared" si="139"/>
        <v>8732</v>
      </c>
      <c r="Q8736">
        <v>319.83333333333331</v>
      </c>
      <c r="R8736">
        <v>46.516533391772498</v>
      </c>
      <c r="S8736">
        <v>170.08333333333334</v>
      </c>
      <c r="T8736">
        <v>41.681603383340018</v>
      </c>
      <c r="U8736">
        <v>0.20673407808946362</v>
      </c>
    </row>
    <row r="8737" spans="16:21" x14ac:dyDescent="0.3">
      <c r="P8737">
        <f t="shared" si="139"/>
        <v>8733</v>
      </c>
      <c r="Q8737">
        <v>314.66666666666669</v>
      </c>
      <c r="R8737">
        <v>38.549456624712796</v>
      </c>
      <c r="S8737">
        <v>185.75</v>
      </c>
      <c r="T8737">
        <v>54.252147004016848</v>
      </c>
      <c r="U8737">
        <v>0.15557285528495615</v>
      </c>
    </row>
    <row r="8738" spans="16:21" x14ac:dyDescent="0.3">
      <c r="P8738">
        <f t="shared" si="139"/>
        <v>8734</v>
      </c>
      <c r="Q8738">
        <v>320.58333333333331</v>
      </c>
      <c r="R8738">
        <v>45.476184243330486</v>
      </c>
      <c r="S8738">
        <v>184.66666666666666</v>
      </c>
      <c r="T8738">
        <v>37.710218854583808</v>
      </c>
      <c r="U8738">
        <v>0.45474419362047602</v>
      </c>
    </row>
    <row r="8739" spans="16:21" x14ac:dyDescent="0.3">
      <c r="P8739">
        <f t="shared" si="139"/>
        <v>8735</v>
      </c>
      <c r="Q8739">
        <v>316</v>
      </c>
      <c r="R8739">
        <v>57.557876011099395</v>
      </c>
      <c r="S8739">
        <v>190.08333333333334</v>
      </c>
      <c r="T8739">
        <v>50.040816673325139</v>
      </c>
      <c r="U8739">
        <v>0.15049234636038586</v>
      </c>
    </row>
    <row r="8740" spans="16:21" x14ac:dyDescent="0.3">
      <c r="P8740">
        <f t="shared" si="139"/>
        <v>8736</v>
      </c>
      <c r="Q8740">
        <v>287</v>
      </c>
      <c r="R8740">
        <v>36.436744690440769</v>
      </c>
      <c r="S8740">
        <v>171.33333333333334</v>
      </c>
      <c r="T8740">
        <v>36.534748921921995</v>
      </c>
      <c r="U8740">
        <v>-0.21484256881817912</v>
      </c>
    </row>
    <row r="8741" spans="16:21" x14ac:dyDescent="0.3">
      <c r="P8741">
        <f t="shared" si="139"/>
        <v>8737</v>
      </c>
      <c r="Q8741">
        <v>325.66666666666669</v>
      </c>
      <c r="R8741">
        <v>39.573483623009651</v>
      </c>
      <c r="S8741">
        <v>163.41666666666666</v>
      </c>
      <c r="T8741">
        <v>41.829650930526526</v>
      </c>
      <c r="U8741">
        <v>0.2957179015398374</v>
      </c>
    </row>
    <row r="8742" spans="16:21" x14ac:dyDescent="0.3">
      <c r="P8742">
        <f t="shared" si="139"/>
        <v>8738</v>
      </c>
      <c r="Q8742">
        <v>332.41666666666669</v>
      </c>
      <c r="R8742">
        <v>40.74412023020426</v>
      </c>
      <c r="S8742">
        <v>186.91666666666666</v>
      </c>
      <c r="T8742">
        <v>49.183253493871526</v>
      </c>
      <c r="U8742">
        <v>6.6796828184625207E-2</v>
      </c>
    </row>
    <row r="8743" spans="16:21" x14ac:dyDescent="0.3">
      <c r="P8743">
        <f t="shared" si="139"/>
        <v>8739</v>
      </c>
      <c r="Q8743">
        <v>302.25</v>
      </c>
      <c r="R8743">
        <v>47.688620712435643</v>
      </c>
      <c r="S8743">
        <v>204.33333333333334</v>
      </c>
      <c r="T8743">
        <v>40.281584633751216</v>
      </c>
      <c r="U8743">
        <v>0.18196269083307134</v>
      </c>
    </row>
    <row r="8744" spans="16:21" x14ac:dyDescent="0.3">
      <c r="P8744">
        <f t="shared" si="139"/>
        <v>8740</v>
      </c>
      <c r="Q8744">
        <v>309.5</v>
      </c>
      <c r="R8744">
        <v>49.299640419120152</v>
      </c>
      <c r="S8744">
        <v>204.16666666666666</v>
      </c>
      <c r="T8744">
        <v>45.600704407105866</v>
      </c>
      <c r="U8744">
        <v>-0.5117456518855108</v>
      </c>
    </row>
    <row r="8745" spans="16:21" x14ac:dyDescent="0.3">
      <c r="P8745">
        <f t="shared" si="139"/>
        <v>8741</v>
      </c>
      <c r="Q8745">
        <v>335.08333333333331</v>
      </c>
      <c r="R8745">
        <v>48.773052047832863</v>
      </c>
      <c r="S8745">
        <v>146.5</v>
      </c>
      <c r="T8745">
        <v>31.125844274785251</v>
      </c>
      <c r="U8745">
        <v>-0.33669425457990448</v>
      </c>
    </row>
    <row r="8746" spans="16:21" x14ac:dyDescent="0.3">
      <c r="P8746">
        <f t="shared" si="139"/>
        <v>8742</v>
      </c>
      <c r="Q8746">
        <v>321.08333333333331</v>
      </c>
      <c r="R8746">
        <v>46.182362499774882</v>
      </c>
      <c r="S8746">
        <v>191.75</v>
      </c>
      <c r="T8746">
        <v>53.298686662993866</v>
      </c>
      <c r="U8746">
        <v>-0.22491277572966525</v>
      </c>
    </row>
    <row r="8747" spans="16:21" x14ac:dyDescent="0.3">
      <c r="P8747">
        <f t="shared" si="139"/>
        <v>8743</v>
      </c>
      <c r="Q8747">
        <v>307.5</v>
      </c>
      <c r="R8747">
        <v>55.163393659201205</v>
      </c>
      <c r="S8747">
        <v>184.83333333333334</v>
      </c>
      <c r="T8747">
        <v>49.852205811201834</v>
      </c>
      <c r="U8747">
        <v>-0.2717008141643002</v>
      </c>
    </row>
    <row r="8748" spans="16:21" x14ac:dyDescent="0.3">
      <c r="P8748">
        <f t="shared" si="139"/>
        <v>8744</v>
      </c>
      <c r="Q8748">
        <v>322.08333333333331</v>
      </c>
      <c r="R8748">
        <v>50.480344209555057</v>
      </c>
      <c r="S8748">
        <v>208.75</v>
      </c>
      <c r="T8748">
        <v>41.765851645050454</v>
      </c>
      <c r="U8748">
        <v>9.4267825292538826E-2</v>
      </c>
    </row>
    <row r="8749" spans="16:21" x14ac:dyDescent="0.3">
      <c r="P8749">
        <f t="shared" si="139"/>
        <v>8745</v>
      </c>
      <c r="Q8749">
        <v>321.66666666666669</v>
      </c>
      <c r="R8749">
        <v>43.48110003905223</v>
      </c>
      <c r="S8749">
        <v>179.41666666666666</v>
      </c>
      <c r="T8749">
        <v>41.198981305440824</v>
      </c>
      <c r="U8749">
        <v>2.3580979096212523E-2</v>
      </c>
    </row>
    <row r="8750" spans="16:21" x14ac:dyDescent="0.3">
      <c r="P8750">
        <f t="shared" si="139"/>
        <v>8746</v>
      </c>
      <c r="Q8750">
        <v>283</v>
      </c>
      <c r="R8750">
        <v>37.082218233149284</v>
      </c>
      <c r="S8750">
        <v>200.66666666666666</v>
      </c>
      <c r="T8750">
        <v>45.762893530047087</v>
      </c>
      <c r="U8750">
        <v>-0.19622984079926759</v>
      </c>
    </row>
    <row r="8751" spans="16:21" x14ac:dyDescent="0.3">
      <c r="P8751">
        <f t="shared" si="139"/>
        <v>8747</v>
      </c>
      <c r="Q8751">
        <v>327.58333333333331</v>
      </c>
      <c r="R8751">
        <v>31.704483002002142</v>
      </c>
      <c r="S8751">
        <v>168.83333333333334</v>
      </c>
      <c r="T8751">
        <v>39.851618726866249</v>
      </c>
      <c r="U8751">
        <v>0.44726336071726258</v>
      </c>
    </row>
    <row r="8752" spans="16:21" x14ac:dyDescent="0.3">
      <c r="P8752">
        <f t="shared" si="139"/>
        <v>8748</v>
      </c>
      <c r="Q8752">
        <v>327.25</v>
      </c>
      <c r="R8752">
        <v>46.238757847424139</v>
      </c>
      <c r="S8752">
        <v>166.83333333333334</v>
      </c>
      <c r="T8752">
        <v>37.612457639683313</v>
      </c>
      <c r="U8752">
        <v>-0.2299185652986066</v>
      </c>
    </row>
    <row r="8753" spans="16:21" x14ac:dyDescent="0.3">
      <c r="P8753">
        <f t="shared" si="139"/>
        <v>8749</v>
      </c>
      <c r="Q8753">
        <v>289.91666666666669</v>
      </c>
      <c r="R8753">
        <v>47.115830833717787</v>
      </c>
      <c r="S8753">
        <v>190.75</v>
      </c>
      <c r="T8753">
        <v>41.120941358167109</v>
      </c>
      <c r="U8753">
        <v>0.14751134241120067</v>
      </c>
    </row>
    <row r="8754" spans="16:21" x14ac:dyDescent="0.3">
      <c r="P8754">
        <f t="shared" si="139"/>
        <v>8750</v>
      </c>
      <c r="Q8754">
        <v>308</v>
      </c>
      <c r="R8754">
        <v>53.371766455172292</v>
      </c>
      <c r="S8754">
        <v>155.5</v>
      </c>
      <c r="T8754">
        <v>45.360174763171429</v>
      </c>
      <c r="U8754">
        <v>0.26507221102121231</v>
      </c>
    </row>
    <row r="8755" spans="16:21" x14ac:dyDescent="0.3">
      <c r="P8755">
        <f t="shared" si="139"/>
        <v>8751</v>
      </c>
      <c r="Q8755">
        <v>334.41666666666669</v>
      </c>
      <c r="R8755">
        <v>49.977191767542358</v>
      </c>
      <c r="S8755">
        <v>181.75</v>
      </c>
      <c r="T8755">
        <v>41.503833338839698</v>
      </c>
      <c r="U8755">
        <v>-0.48419588368666749</v>
      </c>
    </row>
    <row r="8756" spans="16:21" x14ac:dyDescent="0.3">
      <c r="P8756">
        <f t="shared" si="139"/>
        <v>8752</v>
      </c>
      <c r="Q8756">
        <v>309</v>
      </c>
      <c r="R8756">
        <v>47.17857757306998</v>
      </c>
      <c r="S8756">
        <v>187.58333333333334</v>
      </c>
      <c r="T8756">
        <v>44.110312818769479</v>
      </c>
      <c r="U8756">
        <v>0.26795761643991556</v>
      </c>
    </row>
    <row r="8757" spans="16:21" x14ac:dyDescent="0.3">
      <c r="P8757">
        <f t="shared" si="139"/>
        <v>8753</v>
      </c>
      <c r="Q8757">
        <v>317.75</v>
      </c>
      <c r="R8757">
        <v>47.338481367507114</v>
      </c>
      <c r="S8757">
        <v>168.91666666666666</v>
      </c>
      <c r="T8757">
        <v>47.547982144993362</v>
      </c>
      <c r="U8757">
        <v>-0.36633647306745193</v>
      </c>
    </row>
    <row r="8758" spans="16:21" x14ac:dyDescent="0.3">
      <c r="P8758">
        <f t="shared" si="139"/>
        <v>8754</v>
      </c>
      <c r="Q8758">
        <v>294.75</v>
      </c>
      <c r="R8758">
        <v>30.910795407547713</v>
      </c>
      <c r="S8758">
        <v>184.75</v>
      </c>
      <c r="T8758">
        <v>41.883225108085284</v>
      </c>
      <c r="U8758">
        <v>-0.22714215391927703</v>
      </c>
    </row>
    <row r="8759" spans="16:21" x14ac:dyDescent="0.3">
      <c r="P8759">
        <f t="shared" si="139"/>
        <v>8755</v>
      </c>
      <c r="Q8759">
        <v>311.08333333333331</v>
      </c>
      <c r="R8759">
        <v>43.706580185541384</v>
      </c>
      <c r="S8759">
        <v>187.75</v>
      </c>
      <c r="T8759">
        <v>47.340401734286502</v>
      </c>
      <c r="U8759">
        <v>-2.9953922091135305E-2</v>
      </c>
    </row>
    <row r="8760" spans="16:21" x14ac:dyDescent="0.3">
      <c r="P8760">
        <f t="shared" si="139"/>
        <v>8756</v>
      </c>
      <c r="Q8760">
        <v>359.91666666666669</v>
      </c>
      <c r="R8760">
        <v>24.197889965612269</v>
      </c>
      <c r="S8760">
        <v>183.66666666666666</v>
      </c>
      <c r="T8760">
        <v>53.083696064599629</v>
      </c>
      <c r="U8760">
        <v>-5.7632953409414323E-2</v>
      </c>
    </row>
    <row r="8761" spans="16:21" x14ac:dyDescent="0.3">
      <c r="P8761">
        <f t="shared" si="139"/>
        <v>8757</v>
      </c>
      <c r="Q8761">
        <v>281.75</v>
      </c>
      <c r="R8761">
        <v>26.846787517317598</v>
      </c>
      <c r="S8761">
        <v>194</v>
      </c>
      <c r="T8761">
        <v>38.466041694413576</v>
      </c>
      <c r="U8761">
        <v>-0.36277730135197922</v>
      </c>
    </row>
    <row r="8762" spans="16:21" x14ac:dyDescent="0.3">
      <c r="P8762">
        <f t="shared" si="139"/>
        <v>8758</v>
      </c>
      <c r="Q8762">
        <v>330.91666666666669</v>
      </c>
      <c r="R8762">
        <v>45.872269962529202</v>
      </c>
      <c r="S8762">
        <v>198.75</v>
      </c>
      <c r="T8762">
        <v>32.907929411949006</v>
      </c>
      <c r="U8762">
        <v>0.143133084010098</v>
      </c>
    </row>
    <row r="8763" spans="16:21" x14ac:dyDescent="0.3">
      <c r="P8763">
        <f t="shared" si="139"/>
        <v>8759</v>
      </c>
      <c r="Q8763">
        <v>302.83333333333331</v>
      </c>
      <c r="R8763">
        <v>52.673666585070372</v>
      </c>
      <c r="S8763">
        <v>177.5</v>
      </c>
      <c r="T8763">
        <v>32.892386518905724</v>
      </c>
      <c r="U8763">
        <v>2.1250707941891482E-2</v>
      </c>
    </row>
    <row r="8764" spans="16:21" x14ac:dyDescent="0.3">
      <c r="P8764">
        <f t="shared" si="139"/>
        <v>8760</v>
      </c>
      <c r="Q8764">
        <v>302</v>
      </c>
      <c r="R8764">
        <v>52.061152852809904</v>
      </c>
      <c r="S8764">
        <v>190</v>
      </c>
      <c r="T8764">
        <v>45.642882547805058</v>
      </c>
      <c r="U8764">
        <v>-0.53101884744753469</v>
      </c>
    </row>
    <row r="8765" spans="16:21" x14ac:dyDescent="0.3">
      <c r="P8765">
        <f t="shared" si="139"/>
        <v>8761</v>
      </c>
      <c r="Q8765">
        <v>310.83333333333331</v>
      </c>
      <c r="R8765">
        <v>51.894706917571213</v>
      </c>
      <c r="S8765">
        <v>148.75</v>
      </c>
      <c r="T8765">
        <v>34.596702417742335</v>
      </c>
      <c r="U8765">
        <v>-0.39411637085423268</v>
      </c>
    </row>
    <row r="8766" spans="16:21" x14ac:dyDescent="0.3">
      <c r="P8766">
        <f t="shared" si="139"/>
        <v>8762</v>
      </c>
      <c r="Q8766">
        <v>320.66666666666669</v>
      </c>
      <c r="R8766">
        <v>54.968310429875494</v>
      </c>
      <c r="S8766">
        <v>191.33333333333334</v>
      </c>
      <c r="T8766">
        <v>36.345146814529429</v>
      </c>
      <c r="U8766">
        <v>0.31367346315807493</v>
      </c>
    </row>
    <row r="8767" spans="16:21" x14ac:dyDescent="0.3">
      <c r="P8767">
        <f t="shared" si="139"/>
        <v>8763</v>
      </c>
      <c r="Q8767">
        <v>318.5</v>
      </c>
      <c r="R8767">
        <v>50.694270789795283</v>
      </c>
      <c r="S8767">
        <v>189.25</v>
      </c>
      <c r="T8767">
        <v>35.982634700644141</v>
      </c>
      <c r="U8767">
        <v>-2.2651103380446871E-2</v>
      </c>
    </row>
    <row r="8768" spans="16:21" x14ac:dyDescent="0.3">
      <c r="P8768">
        <f t="shared" si="139"/>
        <v>8764</v>
      </c>
      <c r="Q8768">
        <v>318.25</v>
      </c>
      <c r="R8768">
        <v>48.22697283772753</v>
      </c>
      <c r="S8768">
        <v>181.83333333333334</v>
      </c>
      <c r="T8768">
        <v>41.612570944440122</v>
      </c>
      <c r="U8768">
        <v>0.15576209952143477</v>
      </c>
    </row>
    <row r="8769" spans="16:21" x14ac:dyDescent="0.3">
      <c r="P8769">
        <f t="shared" si="139"/>
        <v>8765</v>
      </c>
      <c r="Q8769">
        <v>312.08333333333331</v>
      </c>
      <c r="R8769">
        <v>35.663728284512295</v>
      </c>
      <c r="S8769">
        <v>177.16666666666666</v>
      </c>
      <c r="T8769">
        <v>40.008711172655531</v>
      </c>
      <c r="U8769">
        <v>-0.15413164051949055</v>
      </c>
    </row>
    <row r="8770" spans="16:21" x14ac:dyDescent="0.3">
      <c r="P8770">
        <f t="shared" si="139"/>
        <v>8766</v>
      </c>
      <c r="Q8770">
        <v>329.83333333333331</v>
      </c>
      <c r="R8770">
        <v>47.651830706668306</v>
      </c>
      <c r="S8770">
        <v>200.58333333333334</v>
      </c>
      <c r="T8770">
        <v>47.381351017488157</v>
      </c>
      <c r="U8770">
        <v>-0.36426452169410195</v>
      </c>
    </row>
    <row r="8771" spans="16:21" x14ac:dyDescent="0.3">
      <c r="P8771">
        <f t="shared" si="139"/>
        <v>8767</v>
      </c>
      <c r="Q8771">
        <v>306.16666666666669</v>
      </c>
      <c r="R8771">
        <v>48.98391820204106</v>
      </c>
      <c r="S8771">
        <v>195.83333333333334</v>
      </c>
      <c r="T8771">
        <v>44.543815677953731</v>
      </c>
      <c r="U8771">
        <v>0.44032452974289266</v>
      </c>
    </row>
    <row r="8772" spans="16:21" x14ac:dyDescent="0.3">
      <c r="P8772">
        <f t="shared" si="139"/>
        <v>8768</v>
      </c>
      <c r="Q8772">
        <v>315.83333333333331</v>
      </c>
      <c r="R8772">
        <v>45.827410085575664</v>
      </c>
      <c r="S8772">
        <v>187.83333333333334</v>
      </c>
      <c r="T8772">
        <v>41.287976091072466</v>
      </c>
      <c r="U8772">
        <v>-0.25269060969507839</v>
      </c>
    </row>
    <row r="8773" spans="16:21" x14ac:dyDescent="0.3">
      <c r="P8773">
        <f t="shared" si="139"/>
        <v>8769</v>
      </c>
      <c r="Q8773">
        <v>306.16666666666669</v>
      </c>
      <c r="R8773">
        <v>49.555906598385278</v>
      </c>
      <c r="S8773">
        <v>172.91666666666666</v>
      </c>
      <c r="T8773">
        <v>50.274624601163161</v>
      </c>
      <c r="U8773">
        <v>0.25864076337463676</v>
      </c>
    </row>
    <row r="8774" spans="16:21" x14ac:dyDescent="0.3">
      <c r="P8774">
        <f t="shared" ref="P8774:P8837" si="140">P8773+1</f>
        <v>8770</v>
      </c>
      <c r="Q8774">
        <v>316.75</v>
      </c>
      <c r="R8774">
        <v>42.411672921496503</v>
      </c>
      <c r="S8774">
        <v>197.58333333333334</v>
      </c>
      <c r="T8774">
        <v>46.646559521057036</v>
      </c>
      <c r="U8774">
        <v>0.40974049193555173</v>
      </c>
    </row>
    <row r="8775" spans="16:21" x14ac:dyDescent="0.3">
      <c r="P8775">
        <f t="shared" si="140"/>
        <v>8771</v>
      </c>
      <c r="Q8775">
        <v>327.66666666666669</v>
      </c>
      <c r="R8775">
        <v>50.362925276677977</v>
      </c>
      <c r="S8775">
        <v>195.91666666666666</v>
      </c>
      <c r="T8775">
        <v>28.34032890465889</v>
      </c>
      <c r="U8775">
        <v>7.9212820132334036E-2</v>
      </c>
    </row>
    <row r="8776" spans="16:21" x14ac:dyDescent="0.3">
      <c r="P8776">
        <f t="shared" si="140"/>
        <v>8772</v>
      </c>
      <c r="Q8776">
        <v>322</v>
      </c>
      <c r="R8776">
        <v>46.571548083664673</v>
      </c>
      <c r="S8776">
        <v>181.33333333333334</v>
      </c>
      <c r="T8776">
        <v>48.529903308697378</v>
      </c>
      <c r="U8776">
        <v>-0.23615073120928964</v>
      </c>
    </row>
    <row r="8777" spans="16:21" x14ac:dyDescent="0.3">
      <c r="P8777">
        <f t="shared" si="140"/>
        <v>8773</v>
      </c>
      <c r="Q8777">
        <v>331.91666666666669</v>
      </c>
      <c r="R8777">
        <v>38.156277532688151</v>
      </c>
      <c r="S8777">
        <v>176.83333333333334</v>
      </c>
      <c r="T8777">
        <v>36.381397177761912</v>
      </c>
      <c r="U8777">
        <v>-0.38665225808618764</v>
      </c>
    </row>
    <row r="8778" spans="16:21" x14ac:dyDescent="0.3">
      <c r="P8778">
        <f t="shared" si="140"/>
        <v>8774</v>
      </c>
      <c r="Q8778">
        <v>304.83333333333331</v>
      </c>
      <c r="R8778">
        <v>46.849533486245036</v>
      </c>
      <c r="S8778">
        <v>165.83333333333334</v>
      </c>
      <c r="T8778">
        <v>46.61024728013308</v>
      </c>
      <c r="U8778">
        <v>0.2658023801472339</v>
      </c>
    </row>
    <row r="8779" spans="16:21" x14ac:dyDescent="0.3">
      <c r="P8779">
        <f t="shared" si="140"/>
        <v>8775</v>
      </c>
      <c r="Q8779">
        <v>315</v>
      </c>
      <c r="R8779">
        <v>54.409223816956228</v>
      </c>
      <c r="S8779">
        <v>196.75</v>
      </c>
      <c r="T8779">
        <v>50.011135123726561</v>
      </c>
      <c r="U8779">
        <v>0.31194313407321245</v>
      </c>
    </row>
    <row r="8780" spans="16:21" x14ac:dyDescent="0.3">
      <c r="P8780">
        <f t="shared" si="140"/>
        <v>8776</v>
      </c>
      <c r="Q8780">
        <v>317.41666666666669</v>
      </c>
      <c r="R8780">
        <v>44.250235404270342</v>
      </c>
      <c r="S8780">
        <v>198.83333333333334</v>
      </c>
      <c r="T8780">
        <v>52.174241874238255</v>
      </c>
      <c r="U8780">
        <v>-0.14302150728203891</v>
      </c>
    </row>
    <row r="8781" spans="16:21" x14ac:dyDescent="0.3">
      <c r="P8781">
        <f t="shared" si="140"/>
        <v>8777</v>
      </c>
      <c r="Q8781">
        <v>324.75</v>
      </c>
      <c r="R8781">
        <v>46.760754718226927</v>
      </c>
      <c r="S8781">
        <v>173.58333333333334</v>
      </c>
      <c r="T8781">
        <v>40.236704937686262</v>
      </c>
      <c r="U8781">
        <v>-0.28295866821069299</v>
      </c>
    </row>
    <row r="8782" spans="16:21" x14ac:dyDescent="0.3">
      <c r="P8782">
        <f t="shared" si="140"/>
        <v>8778</v>
      </c>
      <c r="Q8782">
        <v>335.08333333333331</v>
      </c>
      <c r="R8782">
        <v>47.932638971664034</v>
      </c>
      <c r="S8782">
        <v>192.58333333333334</v>
      </c>
      <c r="T8782">
        <v>40.184706121366716</v>
      </c>
      <c r="U8782">
        <v>7.8543815929850835E-3</v>
      </c>
    </row>
    <row r="8783" spans="16:21" x14ac:dyDescent="0.3">
      <c r="P8783">
        <f t="shared" si="140"/>
        <v>8779</v>
      </c>
      <c r="Q8783">
        <v>325.25</v>
      </c>
      <c r="R8783">
        <v>48.043777385365374</v>
      </c>
      <c r="S8783">
        <v>178.75</v>
      </c>
      <c r="T8783">
        <v>47.357681531088488</v>
      </c>
      <c r="U8783">
        <v>0.26945186769024543</v>
      </c>
    </row>
    <row r="8784" spans="16:21" x14ac:dyDescent="0.3">
      <c r="P8784">
        <f t="shared" si="140"/>
        <v>8780</v>
      </c>
      <c r="Q8784">
        <v>320</v>
      </c>
      <c r="R8784">
        <v>47.020305091620692</v>
      </c>
      <c r="S8784">
        <v>170.75</v>
      </c>
      <c r="T8784">
        <v>42.218317868389356</v>
      </c>
      <c r="U8784">
        <v>-0.31800259124392433</v>
      </c>
    </row>
    <row r="8785" spans="16:21" x14ac:dyDescent="0.3">
      <c r="P8785">
        <f t="shared" si="140"/>
        <v>8781</v>
      </c>
      <c r="Q8785">
        <v>352.83333333333331</v>
      </c>
      <c r="R8785">
        <v>40.316550477741146</v>
      </c>
      <c r="S8785">
        <v>186.33333333333334</v>
      </c>
      <c r="T8785">
        <v>44.501957736983258</v>
      </c>
      <c r="U8785">
        <v>-3.3458622141749134E-2</v>
      </c>
    </row>
    <row r="8786" spans="16:21" x14ac:dyDescent="0.3">
      <c r="P8786">
        <f t="shared" si="140"/>
        <v>8782</v>
      </c>
      <c r="Q8786">
        <v>331.16666666666669</v>
      </c>
      <c r="R8786">
        <v>44.351556974480758</v>
      </c>
      <c r="S8786">
        <v>180.08333333333334</v>
      </c>
      <c r="T8786">
        <v>39.98512981172636</v>
      </c>
      <c r="U8786">
        <v>-0.44353184876080076</v>
      </c>
    </row>
    <row r="8787" spans="16:21" x14ac:dyDescent="0.3">
      <c r="P8787">
        <f t="shared" si="140"/>
        <v>8783</v>
      </c>
      <c r="Q8787">
        <v>312</v>
      </c>
      <c r="R8787">
        <v>44.273940621790359</v>
      </c>
      <c r="S8787">
        <v>195.83333333333334</v>
      </c>
      <c r="T8787">
        <v>42.329515456568608</v>
      </c>
      <c r="U8787">
        <v>0.16308482371563043</v>
      </c>
    </row>
    <row r="8788" spans="16:21" x14ac:dyDescent="0.3">
      <c r="P8788">
        <f t="shared" si="140"/>
        <v>8784</v>
      </c>
      <c r="Q8788">
        <v>320</v>
      </c>
      <c r="R8788">
        <v>56.53317610041028</v>
      </c>
      <c r="S8788">
        <v>175</v>
      </c>
      <c r="T8788">
        <v>47.211323757220484</v>
      </c>
      <c r="U8788">
        <v>-0.25978346081156301</v>
      </c>
    </row>
    <row r="8789" spans="16:21" x14ac:dyDescent="0.3">
      <c r="P8789">
        <f t="shared" si="140"/>
        <v>8785</v>
      </c>
      <c r="Q8789">
        <v>322.91666666666669</v>
      </c>
      <c r="R8789">
        <v>48.334926828486651</v>
      </c>
      <c r="S8789">
        <v>185</v>
      </c>
      <c r="T8789">
        <v>37.321697320849317</v>
      </c>
      <c r="U8789">
        <v>0.3173354249907912</v>
      </c>
    </row>
    <row r="8790" spans="16:21" x14ac:dyDescent="0.3">
      <c r="P8790">
        <f t="shared" si="140"/>
        <v>8786</v>
      </c>
      <c r="Q8790">
        <v>309.58333333333331</v>
      </c>
      <c r="R8790">
        <v>49.568058507898321</v>
      </c>
      <c r="S8790">
        <v>195.5</v>
      </c>
      <c r="T8790">
        <v>45.314055615930435</v>
      </c>
      <c r="U8790">
        <v>0.20696205742072235</v>
      </c>
    </row>
    <row r="8791" spans="16:21" x14ac:dyDescent="0.3">
      <c r="P8791">
        <f t="shared" si="140"/>
        <v>8787</v>
      </c>
      <c r="Q8791">
        <v>304.58333333333331</v>
      </c>
      <c r="R8791">
        <v>41.694687547659797</v>
      </c>
      <c r="S8791">
        <v>188.16666666666666</v>
      </c>
      <c r="T8791">
        <v>51.061163561384163</v>
      </c>
      <c r="U8791">
        <v>9.1927678602687357E-2</v>
      </c>
    </row>
    <row r="8792" spans="16:21" x14ac:dyDescent="0.3">
      <c r="P8792">
        <f t="shared" si="140"/>
        <v>8788</v>
      </c>
      <c r="Q8792">
        <v>313.33333333333331</v>
      </c>
      <c r="R8792">
        <v>45.040049518246178</v>
      </c>
      <c r="S8792">
        <v>188.25</v>
      </c>
      <c r="T8792">
        <v>35.524959215637772</v>
      </c>
      <c r="U8792">
        <v>-0.42657866569505865</v>
      </c>
    </row>
    <row r="8793" spans="16:21" x14ac:dyDescent="0.3">
      <c r="P8793">
        <f t="shared" si="140"/>
        <v>8789</v>
      </c>
      <c r="Q8793">
        <v>354.41666666666669</v>
      </c>
      <c r="R8793">
        <v>42.790097268438537</v>
      </c>
      <c r="S8793">
        <v>215.75</v>
      </c>
      <c r="T8793">
        <v>39.531632903283921</v>
      </c>
      <c r="U8793">
        <v>0.31026990419133049</v>
      </c>
    </row>
    <row r="8794" spans="16:21" x14ac:dyDescent="0.3">
      <c r="P8794">
        <f t="shared" si="140"/>
        <v>8790</v>
      </c>
      <c r="Q8794">
        <v>310</v>
      </c>
      <c r="R8794">
        <v>31.368774282716245</v>
      </c>
      <c r="S8794">
        <v>173.33333333333334</v>
      </c>
      <c r="T8794">
        <v>48.383568460477349</v>
      </c>
      <c r="U8794">
        <v>-9.5237720914093018E-3</v>
      </c>
    </row>
    <row r="8795" spans="16:21" x14ac:dyDescent="0.3">
      <c r="P8795">
        <f t="shared" si="140"/>
        <v>8791</v>
      </c>
      <c r="Q8795">
        <v>330.16666666666669</v>
      </c>
      <c r="R8795">
        <v>50.374656927924264</v>
      </c>
      <c r="S8795">
        <v>186.83333333333334</v>
      </c>
      <c r="T8795">
        <v>47.441511039352143</v>
      </c>
      <c r="U8795">
        <v>-0.45524604831151688</v>
      </c>
    </row>
    <row r="8796" spans="16:21" x14ac:dyDescent="0.3">
      <c r="P8796">
        <f t="shared" si="140"/>
        <v>8792</v>
      </c>
      <c r="Q8796">
        <v>327.66666666666669</v>
      </c>
      <c r="R8796">
        <v>39.199567097176818</v>
      </c>
      <c r="S8796">
        <v>188</v>
      </c>
      <c r="T8796">
        <v>47.789310330011901</v>
      </c>
      <c r="U8796">
        <v>-0.26564403844707563</v>
      </c>
    </row>
    <row r="8797" spans="16:21" x14ac:dyDescent="0.3">
      <c r="P8797">
        <f t="shared" si="140"/>
        <v>8793</v>
      </c>
      <c r="Q8797">
        <v>301.5</v>
      </c>
      <c r="R8797">
        <v>48.705982458756822</v>
      </c>
      <c r="S8797">
        <v>158.16666666666666</v>
      </c>
      <c r="T8797">
        <v>33.201405592735604</v>
      </c>
      <c r="U8797">
        <v>7.5836885060981213E-2</v>
      </c>
    </row>
    <row r="8798" spans="16:21" x14ac:dyDescent="0.3">
      <c r="P8798">
        <f t="shared" si="140"/>
        <v>8794</v>
      </c>
      <c r="Q8798">
        <v>310.41666666666669</v>
      </c>
      <c r="R8798">
        <v>43.581602318020245</v>
      </c>
      <c r="S8798">
        <v>183</v>
      </c>
      <c r="T8798">
        <v>40.38901740910179</v>
      </c>
      <c r="U8798">
        <v>0.18556584812564597</v>
      </c>
    </row>
    <row r="8799" spans="16:21" x14ac:dyDescent="0.3">
      <c r="P8799">
        <f t="shared" si="140"/>
        <v>8795</v>
      </c>
      <c r="Q8799">
        <v>341.41666666666669</v>
      </c>
      <c r="R8799">
        <v>49.871577500859637</v>
      </c>
      <c r="S8799">
        <v>181.91666666666666</v>
      </c>
      <c r="T8799">
        <v>42.076679642017517</v>
      </c>
      <c r="U8799">
        <v>-9.1348941035219428E-2</v>
      </c>
    </row>
    <row r="8800" spans="16:21" x14ac:dyDescent="0.3">
      <c r="P8800">
        <f t="shared" si="140"/>
        <v>8796</v>
      </c>
      <c r="Q8800">
        <v>304.16666666666669</v>
      </c>
      <c r="R8800">
        <v>49.167308675828998</v>
      </c>
      <c r="S8800">
        <v>169</v>
      </c>
      <c r="T8800">
        <v>33.089410555479695</v>
      </c>
      <c r="U8800">
        <v>0.39259972672127363</v>
      </c>
    </row>
    <row r="8801" spans="16:21" x14ac:dyDescent="0.3">
      <c r="P8801">
        <f t="shared" si="140"/>
        <v>8797</v>
      </c>
      <c r="Q8801">
        <v>314.66666666666669</v>
      </c>
      <c r="R8801">
        <v>53.973618696095613</v>
      </c>
      <c r="S8801">
        <v>178</v>
      </c>
      <c r="T8801">
        <v>44.298573750896722</v>
      </c>
      <c r="U8801">
        <v>-0.36216044807693415</v>
      </c>
    </row>
    <row r="8802" spans="16:21" x14ac:dyDescent="0.3">
      <c r="P8802">
        <f t="shared" si="140"/>
        <v>8798</v>
      </c>
      <c r="Q8802">
        <v>318.41666666666669</v>
      </c>
      <c r="R8802">
        <v>45.368107206661804</v>
      </c>
      <c r="S8802">
        <v>167.83333333333334</v>
      </c>
      <c r="T8802">
        <v>47.301419031824452</v>
      </c>
      <c r="U8802">
        <v>-1.5130504369280448E-2</v>
      </c>
    </row>
    <row r="8803" spans="16:21" x14ac:dyDescent="0.3">
      <c r="P8803">
        <f t="shared" si="140"/>
        <v>8799</v>
      </c>
      <c r="Q8803">
        <v>323.08333333333331</v>
      </c>
      <c r="R8803">
        <v>42.982995228204906</v>
      </c>
      <c r="S8803">
        <v>182.58333333333334</v>
      </c>
      <c r="T8803">
        <v>38.681586724372529</v>
      </c>
      <c r="U8803">
        <v>-6.0067473391724704E-2</v>
      </c>
    </row>
    <row r="8804" spans="16:21" x14ac:dyDescent="0.3">
      <c r="P8804">
        <f t="shared" si="140"/>
        <v>8800</v>
      </c>
      <c r="Q8804">
        <v>322.83333333333331</v>
      </c>
      <c r="R8804">
        <v>55.142515083164071</v>
      </c>
      <c r="S8804">
        <v>183.58333333333334</v>
      </c>
      <c r="T8804">
        <v>48.250215888981629</v>
      </c>
      <c r="U8804">
        <v>-0.4759908230311265</v>
      </c>
    </row>
    <row r="8805" spans="16:21" x14ac:dyDescent="0.3">
      <c r="P8805">
        <f t="shared" si="140"/>
        <v>8801</v>
      </c>
      <c r="Q8805">
        <v>334.08333333333331</v>
      </c>
      <c r="R8805">
        <v>57.213250743215667</v>
      </c>
      <c r="S8805">
        <v>184.58333333333334</v>
      </c>
      <c r="T8805">
        <v>49.68529750216647</v>
      </c>
      <c r="U8805">
        <v>-0.1990321824102019</v>
      </c>
    </row>
    <row r="8806" spans="16:21" x14ac:dyDescent="0.3">
      <c r="P8806">
        <f t="shared" si="140"/>
        <v>8802</v>
      </c>
      <c r="Q8806">
        <v>325</v>
      </c>
      <c r="R8806">
        <v>38.49911451165881</v>
      </c>
      <c r="S8806">
        <v>168.5</v>
      </c>
      <c r="T8806">
        <v>38.101538981086748</v>
      </c>
      <c r="U8806">
        <v>8.3975645614533342E-2</v>
      </c>
    </row>
    <row r="8807" spans="16:21" x14ac:dyDescent="0.3">
      <c r="P8807">
        <f t="shared" si="140"/>
        <v>8803</v>
      </c>
      <c r="Q8807">
        <v>310.83333333333331</v>
      </c>
      <c r="R8807">
        <v>54.119116658337973</v>
      </c>
      <c r="S8807">
        <v>182</v>
      </c>
      <c r="T8807">
        <v>49.985452429136366</v>
      </c>
      <c r="U8807">
        <v>0.24975758657395158</v>
      </c>
    </row>
    <row r="8808" spans="16:21" x14ac:dyDescent="0.3">
      <c r="P8808">
        <f t="shared" si="140"/>
        <v>8804</v>
      </c>
      <c r="Q8808">
        <v>327.08333333333331</v>
      </c>
      <c r="R8808">
        <v>41.760046876787897</v>
      </c>
      <c r="S8808">
        <v>187.33333333333334</v>
      </c>
      <c r="T8808">
        <v>48.351616186832779</v>
      </c>
      <c r="U8808">
        <v>0.34409650413916404</v>
      </c>
    </row>
    <row r="8809" spans="16:21" x14ac:dyDescent="0.3">
      <c r="P8809">
        <f t="shared" si="140"/>
        <v>8805</v>
      </c>
      <c r="Q8809">
        <v>305.16666666666669</v>
      </c>
      <c r="R8809">
        <v>47.489392755039852</v>
      </c>
      <c r="S8809">
        <v>211.08333333333334</v>
      </c>
      <c r="T8809">
        <v>42.122026916034656</v>
      </c>
      <c r="U8809">
        <v>0.44405119440550905</v>
      </c>
    </row>
    <row r="8810" spans="16:21" x14ac:dyDescent="0.3">
      <c r="P8810">
        <f t="shared" si="140"/>
        <v>8806</v>
      </c>
      <c r="Q8810">
        <v>310.16666666666669</v>
      </c>
      <c r="R8810">
        <v>46.612197649295368</v>
      </c>
      <c r="S8810">
        <v>201.08333333333334</v>
      </c>
      <c r="T8810">
        <v>35.225141675522153</v>
      </c>
      <c r="U8810">
        <v>-1.7726830883248966E-2</v>
      </c>
    </row>
    <row r="8811" spans="16:21" x14ac:dyDescent="0.3">
      <c r="P8811">
        <f t="shared" si="140"/>
        <v>8807</v>
      </c>
      <c r="Q8811">
        <v>319.33333333333331</v>
      </c>
      <c r="R8811">
        <v>39.34309072605754</v>
      </c>
      <c r="S8811">
        <v>181.16666666666666</v>
      </c>
      <c r="T8811">
        <v>46.38932740372185</v>
      </c>
      <c r="U8811">
        <v>-5.7116022049674864E-2</v>
      </c>
    </row>
    <row r="8812" spans="16:21" x14ac:dyDescent="0.3">
      <c r="P8812">
        <f t="shared" si="140"/>
        <v>8808</v>
      </c>
      <c r="Q8812">
        <v>352.33333333333331</v>
      </c>
      <c r="R8812">
        <v>32.323178661571625</v>
      </c>
      <c r="S8812">
        <v>179.66666666666666</v>
      </c>
      <c r="T8812">
        <v>44.31567203460633</v>
      </c>
      <c r="U8812">
        <v>-0.16854251683262381</v>
      </c>
    </row>
    <row r="8813" spans="16:21" x14ac:dyDescent="0.3">
      <c r="P8813">
        <f t="shared" si="140"/>
        <v>8809</v>
      </c>
      <c r="Q8813">
        <v>327.25</v>
      </c>
      <c r="R8813">
        <v>45.437519538572765</v>
      </c>
      <c r="S8813">
        <v>197.75</v>
      </c>
      <c r="T8813">
        <v>42.990749533528088</v>
      </c>
      <c r="U8813">
        <v>-0.63438567229261944</v>
      </c>
    </row>
    <row r="8814" spans="16:21" x14ac:dyDescent="0.3">
      <c r="P8814">
        <f t="shared" si="140"/>
        <v>8810</v>
      </c>
      <c r="Q8814">
        <v>314.83333333333331</v>
      </c>
      <c r="R8814">
        <v>54.864847718293383</v>
      </c>
      <c r="S8814">
        <v>178</v>
      </c>
      <c r="T8814">
        <v>45.307033369304513</v>
      </c>
      <c r="U8814">
        <v>-6.7584869164293335E-2</v>
      </c>
    </row>
    <row r="8815" spans="16:21" x14ac:dyDescent="0.3">
      <c r="P8815">
        <f t="shared" si="140"/>
        <v>8811</v>
      </c>
      <c r="Q8815">
        <v>306.91666666666669</v>
      </c>
      <c r="R8815">
        <v>40.132639931591783</v>
      </c>
      <c r="S8815">
        <v>190.33333333333334</v>
      </c>
      <c r="T8815">
        <v>46.172272933859233</v>
      </c>
      <c r="U8815">
        <v>0.29364098621876472</v>
      </c>
    </row>
    <row r="8816" spans="16:21" x14ac:dyDescent="0.3">
      <c r="P8816">
        <f t="shared" si="140"/>
        <v>8812</v>
      </c>
      <c r="Q8816">
        <v>305.08333333333331</v>
      </c>
      <c r="R8816">
        <v>32.659283333820952</v>
      </c>
      <c r="S8816">
        <v>174.33333333333334</v>
      </c>
      <c r="T8816">
        <v>39.215797682551219</v>
      </c>
      <c r="U8816">
        <v>0.27779437295243747</v>
      </c>
    </row>
    <row r="8817" spans="16:21" x14ac:dyDescent="0.3">
      <c r="P8817">
        <f t="shared" si="140"/>
        <v>8813</v>
      </c>
      <c r="Q8817">
        <v>321.58333333333331</v>
      </c>
      <c r="R8817">
        <v>44.038120538983812</v>
      </c>
      <c r="S8817">
        <v>191.5</v>
      </c>
      <c r="T8817">
        <v>38.322791699409947</v>
      </c>
      <c r="U8817">
        <v>-0.39454757981370947</v>
      </c>
    </row>
    <row r="8818" spans="16:21" x14ac:dyDescent="0.3">
      <c r="P8818">
        <f t="shared" si="140"/>
        <v>8814</v>
      </c>
      <c r="Q8818">
        <v>323.58333333333331</v>
      </c>
      <c r="R8818">
        <v>48.653614895753115</v>
      </c>
      <c r="S8818">
        <v>220.41666666666666</v>
      </c>
      <c r="T8818">
        <v>24.901472513354101</v>
      </c>
      <c r="U8818">
        <v>0.12058841016637738</v>
      </c>
    </row>
    <row r="8819" spans="16:21" x14ac:dyDescent="0.3">
      <c r="P8819">
        <f t="shared" si="140"/>
        <v>8815</v>
      </c>
      <c r="Q8819">
        <v>311.58333333333331</v>
      </c>
      <c r="R8819">
        <v>52.396145474701363</v>
      </c>
      <c r="S8819">
        <v>199</v>
      </c>
      <c r="T8819">
        <v>38.321605584127795</v>
      </c>
      <c r="U8819">
        <v>0.21723236107144725</v>
      </c>
    </row>
    <row r="8820" spans="16:21" x14ac:dyDescent="0.3">
      <c r="P8820">
        <f t="shared" si="140"/>
        <v>8816</v>
      </c>
      <c r="Q8820">
        <v>328.75</v>
      </c>
      <c r="R8820">
        <v>39.947977534424808</v>
      </c>
      <c r="S8820">
        <v>190.58333333333334</v>
      </c>
      <c r="T8820">
        <v>42.257776763214828</v>
      </c>
      <c r="U8820">
        <v>-1.6384623274243521E-2</v>
      </c>
    </row>
    <row r="8821" spans="16:21" x14ac:dyDescent="0.3">
      <c r="P8821">
        <f t="shared" si="140"/>
        <v>8817</v>
      </c>
      <c r="Q8821">
        <v>331.25</v>
      </c>
      <c r="R8821">
        <v>39.811202169512768</v>
      </c>
      <c r="S8821">
        <v>174.33333333333334</v>
      </c>
      <c r="T8821">
        <v>47.936194966630275</v>
      </c>
      <c r="U8821">
        <v>0.21541156835731304</v>
      </c>
    </row>
    <row r="8822" spans="16:21" x14ac:dyDescent="0.3">
      <c r="P8822">
        <f t="shared" si="140"/>
        <v>8818</v>
      </c>
      <c r="Q8822">
        <v>317.83333333333331</v>
      </c>
      <c r="R8822">
        <v>36.722134354026302</v>
      </c>
      <c r="S8822">
        <v>179.33333333333334</v>
      </c>
      <c r="T8822">
        <v>46.525327087577388</v>
      </c>
      <c r="U8822">
        <v>-0.3824883152980445</v>
      </c>
    </row>
    <row r="8823" spans="16:21" x14ac:dyDescent="0.3">
      <c r="P8823">
        <f t="shared" si="140"/>
        <v>8819</v>
      </c>
      <c r="Q8823">
        <v>306.58333333333331</v>
      </c>
      <c r="R8823">
        <v>45.273830155727978</v>
      </c>
      <c r="S8823">
        <v>182.25</v>
      </c>
      <c r="T8823">
        <v>46.524920008724166</v>
      </c>
      <c r="U8823">
        <v>0.22215173261035284</v>
      </c>
    </row>
    <row r="8824" spans="16:21" x14ac:dyDescent="0.3">
      <c r="P8824">
        <f t="shared" si="140"/>
        <v>8820</v>
      </c>
      <c r="Q8824">
        <v>320.08333333333331</v>
      </c>
      <c r="R8824">
        <v>51.766009088683894</v>
      </c>
      <c r="S8824">
        <v>180.91666666666666</v>
      </c>
      <c r="T8824">
        <v>47.578563418515472</v>
      </c>
      <c r="U8824">
        <v>0.89726326615381902</v>
      </c>
    </row>
    <row r="8825" spans="16:21" x14ac:dyDescent="0.3">
      <c r="P8825">
        <f t="shared" si="140"/>
        <v>8821</v>
      </c>
      <c r="Q8825">
        <v>318.91666666666669</v>
      </c>
      <c r="R8825">
        <v>50.178695829520343</v>
      </c>
      <c r="S8825">
        <v>190.75</v>
      </c>
      <c r="T8825">
        <v>40.845885516614324</v>
      </c>
      <c r="U8825">
        <v>0.12183126754520271</v>
      </c>
    </row>
    <row r="8826" spans="16:21" x14ac:dyDescent="0.3">
      <c r="P8826">
        <f t="shared" si="140"/>
        <v>8822</v>
      </c>
      <c r="Q8826">
        <v>299.66666666666669</v>
      </c>
      <c r="R8826">
        <v>43.094680822017025</v>
      </c>
      <c r="S8826">
        <v>184.75</v>
      </c>
      <c r="T8826">
        <v>47.290446853845268</v>
      </c>
      <c r="U8826">
        <v>-0.38429568704370431</v>
      </c>
    </row>
    <row r="8827" spans="16:21" x14ac:dyDescent="0.3">
      <c r="P8827">
        <f t="shared" si="140"/>
        <v>8823</v>
      </c>
      <c r="Q8827">
        <v>313.41666666666669</v>
      </c>
      <c r="R8827">
        <v>32.775984371413649</v>
      </c>
      <c r="S8827">
        <v>195.75</v>
      </c>
      <c r="T8827">
        <v>50.641565752039917</v>
      </c>
      <c r="U8827">
        <v>-0.26041867998610313</v>
      </c>
    </row>
    <row r="8828" spans="16:21" x14ac:dyDescent="0.3">
      <c r="P8828">
        <f t="shared" si="140"/>
        <v>8824</v>
      </c>
      <c r="Q8828">
        <v>339.5</v>
      </c>
      <c r="R8828">
        <v>44.114520388313288</v>
      </c>
      <c r="S8828">
        <v>181.91666666666666</v>
      </c>
      <c r="T8828">
        <v>36.631973945605452</v>
      </c>
      <c r="U8828">
        <v>0.20890501195935912</v>
      </c>
    </row>
    <row r="8829" spans="16:21" x14ac:dyDescent="0.3">
      <c r="P8829">
        <f t="shared" si="140"/>
        <v>8825</v>
      </c>
      <c r="Q8829">
        <v>305.83333333333331</v>
      </c>
      <c r="R8829">
        <v>55.210067154021125</v>
      </c>
      <c r="S8829">
        <v>194.5</v>
      </c>
      <c r="T8829">
        <v>44.606359106379358</v>
      </c>
      <c r="U8829">
        <v>-8.9295203518204372E-2</v>
      </c>
    </row>
    <row r="8830" spans="16:21" x14ac:dyDescent="0.3">
      <c r="P8830">
        <f t="shared" si="140"/>
        <v>8826</v>
      </c>
      <c r="Q8830">
        <v>306.41666666666669</v>
      </c>
      <c r="R8830">
        <v>44.724323935808783</v>
      </c>
      <c r="S8830">
        <v>178.16666666666666</v>
      </c>
      <c r="T8830">
        <v>42.109885113146845</v>
      </c>
      <c r="U8830">
        <v>3.8382887233418865E-2</v>
      </c>
    </row>
    <row r="8831" spans="16:21" x14ac:dyDescent="0.3">
      <c r="P8831">
        <f t="shared" si="140"/>
        <v>8827</v>
      </c>
      <c r="Q8831">
        <v>315.33333333333331</v>
      </c>
      <c r="R8831">
        <v>52.881227693995996</v>
      </c>
      <c r="S8831">
        <v>183.08333333333334</v>
      </c>
      <c r="T8831">
        <v>39.4725643115992</v>
      </c>
      <c r="U8831">
        <v>0.17223457111713558</v>
      </c>
    </row>
    <row r="8832" spans="16:21" x14ac:dyDescent="0.3">
      <c r="P8832">
        <f t="shared" si="140"/>
        <v>8828</v>
      </c>
      <c r="Q8832">
        <v>327.91666666666669</v>
      </c>
      <c r="R8832">
        <v>47.79398656227746</v>
      </c>
      <c r="S8832">
        <v>173.16666666666666</v>
      </c>
      <c r="T8832">
        <v>37.581023580170552</v>
      </c>
      <c r="U8832">
        <v>-0.66940430137336282</v>
      </c>
    </row>
    <row r="8833" spans="16:21" x14ac:dyDescent="0.3">
      <c r="P8833">
        <f t="shared" si="140"/>
        <v>8829</v>
      </c>
      <c r="Q8833">
        <v>310.25</v>
      </c>
      <c r="R8833">
        <v>48.428250583161216</v>
      </c>
      <c r="S8833">
        <v>162.83333333333334</v>
      </c>
      <c r="T8833">
        <v>30.744795075629078</v>
      </c>
      <c r="U8833">
        <v>0.57091541035945492</v>
      </c>
    </row>
    <row r="8834" spans="16:21" x14ac:dyDescent="0.3">
      <c r="P8834">
        <f t="shared" si="140"/>
        <v>8830</v>
      </c>
      <c r="Q8834">
        <v>339.5</v>
      </c>
      <c r="R8834">
        <v>44.120702211505694</v>
      </c>
      <c r="S8834">
        <v>181.66666666666666</v>
      </c>
      <c r="T8834">
        <v>48.685135557400123</v>
      </c>
      <c r="U8834">
        <v>6.3144763133537771E-2</v>
      </c>
    </row>
    <row r="8835" spans="16:21" x14ac:dyDescent="0.3">
      <c r="P8835">
        <f t="shared" si="140"/>
        <v>8831</v>
      </c>
      <c r="Q8835">
        <v>318.08333333333331</v>
      </c>
      <c r="R8835">
        <v>45.301933198431598</v>
      </c>
      <c r="S8835">
        <v>183.75</v>
      </c>
      <c r="T8835">
        <v>36.284544668745419</v>
      </c>
      <c r="U8835">
        <v>0.30933790026328278</v>
      </c>
    </row>
    <row r="8836" spans="16:21" x14ac:dyDescent="0.3">
      <c r="P8836">
        <f t="shared" si="140"/>
        <v>8832</v>
      </c>
      <c r="Q8836">
        <v>327.83333333333331</v>
      </c>
      <c r="R8836">
        <v>42.793018405371122</v>
      </c>
      <c r="S8836">
        <v>212</v>
      </c>
      <c r="T8836">
        <v>39.636989152695605</v>
      </c>
      <c r="U8836">
        <v>-0.21797561361431869</v>
      </c>
    </row>
    <row r="8837" spans="16:21" x14ac:dyDescent="0.3">
      <c r="P8837">
        <f t="shared" si="140"/>
        <v>8833</v>
      </c>
      <c r="Q8837">
        <v>338.33333333333331</v>
      </c>
      <c r="R8837">
        <v>44.914734033870673</v>
      </c>
      <c r="S8837">
        <v>182</v>
      </c>
      <c r="T8837">
        <v>45.136157648527494</v>
      </c>
      <c r="U8837">
        <v>0.12645703800853106</v>
      </c>
    </row>
    <row r="8838" spans="16:21" x14ac:dyDescent="0.3">
      <c r="P8838">
        <f t="shared" ref="P8838:P8901" si="141">P8837+1</f>
        <v>8834</v>
      </c>
      <c r="Q8838">
        <v>348.75</v>
      </c>
      <c r="R8838">
        <v>41.985116410461458</v>
      </c>
      <c r="S8838">
        <v>177.83333333333334</v>
      </c>
      <c r="T8838">
        <v>42.56082990760688</v>
      </c>
      <c r="U8838">
        <v>-0.26849123176704426</v>
      </c>
    </row>
    <row r="8839" spans="16:21" x14ac:dyDescent="0.3">
      <c r="P8839">
        <f t="shared" si="141"/>
        <v>8835</v>
      </c>
      <c r="Q8839">
        <v>334.16666666666669</v>
      </c>
      <c r="R8839">
        <v>56.195815653567159</v>
      </c>
      <c r="S8839">
        <v>178.91666666666666</v>
      </c>
      <c r="T8839">
        <v>45.621881379509794</v>
      </c>
      <c r="U8839">
        <v>0.50501724506105261</v>
      </c>
    </row>
    <row r="8840" spans="16:21" x14ac:dyDescent="0.3">
      <c r="P8840">
        <f t="shared" si="141"/>
        <v>8836</v>
      </c>
      <c r="Q8840">
        <v>316.91666666666669</v>
      </c>
      <c r="R8840">
        <v>48.346210405843266</v>
      </c>
      <c r="S8840">
        <v>200.91666666666666</v>
      </c>
      <c r="T8840">
        <v>42.382368403796804</v>
      </c>
      <c r="U8840">
        <v>-0.17614052143746087</v>
      </c>
    </row>
    <row r="8841" spans="16:21" x14ac:dyDescent="0.3">
      <c r="P8841">
        <f t="shared" si="141"/>
        <v>8837</v>
      </c>
      <c r="Q8841">
        <v>335.5</v>
      </c>
      <c r="R8841">
        <v>55.929338536146744</v>
      </c>
      <c r="S8841">
        <v>179.08333333333334</v>
      </c>
      <c r="T8841">
        <v>36.832442056952857</v>
      </c>
      <c r="U8841">
        <v>-0.18691398793624808</v>
      </c>
    </row>
    <row r="8842" spans="16:21" x14ac:dyDescent="0.3">
      <c r="P8842">
        <f t="shared" si="141"/>
        <v>8838</v>
      </c>
      <c r="Q8842">
        <v>310.33333333333331</v>
      </c>
      <c r="R8842">
        <v>57.567878248730111</v>
      </c>
      <c r="S8842">
        <v>188.08333333333334</v>
      </c>
      <c r="T8842">
        <v>47.01345713213562</v>
      </c>
      <c r="U8842">
        <v>-0.18922144443697658</v>
      </c>
    </row>
    <row r="8843" spans="16:21" x14ac:dyDescent="0.3">
      <c r="P8843">
        <f t="shared" si="141"/>
        <v>8839</v>
      </c>
      <c r="Q8843">
        <v>326</v>
      </c>
      <c r="R8843">
        <v>51.624518487739032</v>
      </c>
      <c r="S8843">
        <v>197.83333333333334</v>
      </c>
      <c r="T8843">
        <v>44.49685041629013</v>
      </c>
      <c r="U8843">
        <v>-0.38680703472040995</v>
      </c>
    </row>
    <row r="8844" spans="16:21" x14ac:dyDescent="0.3">
      <c r="P8844">
        <f t="shared" si="141"/>
        <v>8840</v>
      </c>
      <c r="Q8844">
        <v>315.41666666666669</v>
      </c>
      <c r="R8844">
        <v>53.224154348008327</v>
      </c>
      <c r="S8844">
        <v>184.58333333333334</v>
      </c>
      <c r="T8844">
        <v>53.044506755833808</v>
      </c>
      <c r="U8844">
        <v>0.41470863937336466</v>
      </c>
    </row>
    <row r="8845" spans="16:21" x14ac:dyDescent="0.3">
      <c r="P8845">
        <f t="shared" si="141"/>
        <v>8841</v>
      </c>
      <c r="Q8845">
        <v>319.75</v>
      </c>
      <c r="R8845">
        <v>44.591326103137632</v>
      </c>
      <c r="S8845">
        <v>173.75</v>
      </c>
      <c r="T8845">
        <v>43.782779927521943</v>
      </c>
      <c r="U8845">
        <v>0.13826121178002113</v>
      </c>
    </row>
    <row r="8846" spans="16:21" x14ac:dyDescent="0.3">
      <c r="P8846">
        <f t="shared" si="141"/>
        <v>8842</v>
      </c>
      <c r="Q8846">
        <v>326.91666666666669</v>
      </c>
      <c r="R8846">
        <v>38.056079034960483</v>
      </c>
      <c r="S8846">
        <v>176.5</v>
      </c>
      <c r="T8846">
        <v>44.37341546466758</v>
      </c>
      <c r="U8846">
        <v>-0.31210532159459042</v>
      </c>
    </row>
    <row r="8847" spans="16:21" x14ac:dyDescent="0.3">
      <c r="P8847">
        <f t="shared" si="141"/>
        <v>8843</v>
      </c>
      <c r="Q8847">
        <v>304</v>
      </c>
      <c r="R8847">
        <v>52.456042203318802</v>
      </c>
      <c r="S8847">
        <v>207.16666666666666</v>
      </c>
      <c r="T8847">
        <v>32.296448815010727</v>
      </c>
      <c r="U8847">
        <v>-5.3124177322351127E-3</v>
      </c>
    </row>
    <row r="8848" spans="16:21" x14ac:dyDescent="0.3">
      <c r="P8848">
        <f t="shared" si="141"/>
        <v>8844</v>
      </c>
      <c r="Q8848">
        <v>308.5</v>
      </c>
      <c r="R8848">
        <v>31.052741058926301</v>
      </c>
      <c r="S8848">
        <v>186.75</v>
      </c>
      <c r="T8848">
        <v>53.392415191673059</v>
      </c>
      <c r="U8848">
        <v>0.11583092488870089</v>
      </c>
    </row>
    <row r="8849" spans="16:21" x14ac:dyDescent="0.3">
      <c r="P8849">
        <f t="shared" si="141"/>
        <v>8845</v>
      </c>
      <c r="Q8849">
        <v>328.83333333333331</v>
      </c>
      <c r="R8849">
        <v>32.335832455745752</v>
      </c>
      <c r="S8849">
        <v>191.91666666666666</v>
      </c>
      <c r="T8849">
        <v>47.486760515352337</v>
      </c>
      <c r="U8849">
        <v>-0.44563804221883752</v>
      </c>
    </row>
    <row r="8850" spans="16:21" x14ac:dyDescent="0.3">
      <c r="P8850">
        <f t="shared" si="141"/>
        <v>8846</v>
      </c>
      <c r="Q8850">
        <v>328.08333333333331</v>
      </c>
      <c r="R8850">
        <v>32.032535543308668</v>
      </c>
      <c r="S8850">
        <v>172.75</v>
      </c>
      <c r="T8850">
        <v>42.499465237277342</v>
      </c>
      <c r="U8850">
        <v>5.6110101437138647E-2</v>
      </c>
    </row>
    <row r="8851" spans="16:21" x14ac:dyDescent="0.3">
      <c r="P8851">
        <f t="shared" si="141"/>
        <v>8847</v>
      </c>
      <c r="Q8851">
        <v>317.08333333333331</v>
      </c>
      <c r="R8851">
        <v>50.267391080705721</v>
      </c>
      <c r="S8851">
        <v>188.41666666666666</v>
      </c>
      <c r="T8851">
        <v>41.794863393252143</v>
      </c>
      <c r="U8851">
        <v>0.18033596650030187</v>
      </c>
    </row>
    <row r="8852" spans="16:21" x14ac:dyDescent="0.3">
      <c r="P8852">
        <f t="shared" si="141"/>
        <v>8848</v>
      </c>
      <c r="Q8852">
        <v>338.08333333333331</v>
      </c>
      <c r="R8852">
        <v>51.364045318833277</v>
      </c>
      <c r="S8852">
        <v>202.91666666666666</v>
      </c>
      <c r="T8852">
        <v>41.581154676637183</v>
      </c>
      <c r="U8852">
        <v>-0.48957785579251373</v>
      </c>
    </row>
    <row r="8853" spans="16:21" x14ac:dyDescent="0.3">
      <c r="P8853">
        <f t="shared" si="141"/>
        <v>8849</v>
      </c>
      <c r="Q8853">
        <v>320.75</v>
      </c>
      <c r="R8853">
        <v>43.40323615919565</v>
      </c>
      <c r="S8853">
        <v>171.25</v>
      </c>
      <c r="T8853">
        <v>41.319431924282966</v>
      </c>
      <c r="U8853">
        <v>0.25612895151990167</v>
      </c>
    </row>
    <row r="8854" spans="16:21" x14ac:dyDescent="0.3">
      <c r="P8854">
        <f t="shared" si="141"/>
        <v>8850</v>
      </c>
      <c r="Q8854">
        <v>311.5</v>
      </c>
      <c r="R8854">
        <v>44.943398746746901</v>
      </c>
      <c r="S8854">
        <v>156.75</v>
      </c>
      <c r="T8854">
        <v>40.04117199265594</v>
      </c>
      <c r="U8854">
        <v>-0.26023657016304547</v>
      </c>
    </row>
    <row r="8855" spans="16:21" x14ac:dyDescent="0.3">
      <c r="P8855">
        <f t="shared" si="141"/>
        <v>8851</v>
      </c>
      <c r="Q8855">
        <v>318.08333333333331</v>
      </c>
      <c r="R8855">
        <v>50.162387817120099</v>
      </c>
      <c r="S8855">
        <v>190.58333333333334</v>
      </c>
      <c r="T8855">
        <v>47.023124549781294</v>
      </c>
      <c r="U8855">
        <v>-0.63166315153617159</v>
      </c>
    </row>
    <row r="8856" spans="16:21" x14ac:dyDescent="0.3">
      <c r="P8856">
        <f t="shared" si="141"/>
        <v>8852</v>
      </c>
      <c r="Q8856">
        <v>310.41666666666669</v>
      </c>
      <c r="R8856">
        <v>55.537797666967101</v>
      </c>
      <c r="S8856">
        <v>172.33333333333334</v>
      </c>
      <c r="T8856">
        <v>46.980331151999309</v>
      </c>
      <c r="U8856">
        <v>-0.10688352160209243</v>
      </c>
    </row>
    <row r="8857" spans="16:21" x14ac:dyDescent="0.3">
      <c r="P8857">
        <f t="shared" si="141"/>
        <v>8853</v>
      </c>
      <c r="Q8857">
        <v>304.25</v>
      </c>
      <c r="R8857">
        <v>46.805448400800522</v>
      </c>
      <c r="S8857">
        <v>184.66666666666666</v>
      </c>
      <c r="T8857">
        <v>55.990800110104686</v>
      </c>
      <c r="U8857">
        <v>-2.4178369435543079E-2</v>
      </c>
    </row>
    <row r="8858" spans="16:21" x14ac:dyDescent="0.3">
      <c r="P8858">
        <f t="shared" si="141"/>
        <v>8854</v>
      </c>
      <c r="Q8858">
        <v>321.83333333333331</v>
      </c>
      <c r="R8858">
        <v>57.704314212958856</v>
      </c>
      <c r="S8858">
        <v>185.5</v>
      </c>
      <c r="T8858">
        <v>43.069710934716056</v>
      </c>
      <c r="U8858">
        <v>0.12180673644743015</v>
      </c>
    </row>
    <row r="8859" spans="16:21" x14ac:dyDescent="0.3">
      <c r="P8859">
        <f t="shared" si="141"/>
        <v>8855</v>
      </c>
      <c r="Q8859">
        <v>340.66666666666669</v>
      </c>
      <c r="R8859">
        <v>36.447554683740435</v>
      </c>
      <c r="S8859">
        <v>206.08333333333334</v>
      </c>
      <c r="T8859">
        <v>42.696515364165563</v>
      </c>
      <c r="U8859">
        <v>0.29947000434701576</v>
      </c>
    </row>
    <row r="8860" spans="16:21" x14ac:dyDescent="0.3">
      <c r="P8860">
        <f t="shared" si="141"/>
        <v>8856</v>
      </c>
      <c r="Q8860">
        <v>333.5</v>
      </c>
      <c r="R8860">
        <v>50.572180638622399</v>
      </c>
      <c r="S8860">
        <v>162.58333333333334</v>
      </c>
      <c r="T8860">
        <v>36.091949072872048</v>
      </c>
      <c r="U8860">
        <v>-0.34971575541517058</v>
      </c>
    </row>
    <row r="8861" spans="16:21" x14ac:dyDescent="0.3">
      <c r="P8861">
        <f t="shared" si="141"/>
        <v>8857</v>
      </c>
      <c r="Q8861">
        <v>309.41666666666669</v>
      </c>
      <c r="R8861">
        <v>41.010992613584989</v>
      </c>
      <c r="S8861">
        <v>180.5</v>
      </c>
      <c r="T8861">
        <v>39.25788861084888</v>
      </c>
      <c r="U8861">
        <v>-0.27857056693286025</v>
      </c>
    </row>
    <row r="8862" spans="16:21" x14ac:dyDescent="0.3">
      <c r="P8862">
        <f t="shared" si="141"/>
        <v>8858</v>
      </c>
      <c r="Q8862">
        <v>308.25</v>
      </c>
      <c r="R8862">
        <v>56.050504822963823</v>
      </c>
      <c r="S8862">
        <v>204.75</v>
      </c>
      <c r="T8862">
        <v>46.344804553379106</v>
      </c>
      <c r="U8862">
        <v>-0.38686194740191432</v>
      </c>
    </row>
    <row r="8863" spans="16:21" x14ac:dyDescent="0.3">
      <c r="P8863">
        <f t="shared" si="141"/>
        <v>8859</v>
      </c>
      <c r="Q8863">
        <v>331.75</v>
      </c>
      <c r="R8863">
        <v>35.726549842328239</v>
      </c>
      <c r="S8863">
        <v>182.91666666666666</v>
      </c>
      <c r="T8863">
        <v>42.414530814833093</v>
      </c>
      <c r="U8863">
        <v>0.10311320380114916</v>
      </c>
    </row>
    <row r="8864" spans="16:21" x14ac:dyDescent="0.3">
      <c r="P8864">
        <f t="shared" si="141"/>
        <v>8860</v>
      </c>
      <c r="Q8864">
        <v>294.75</v>
      </c>
      <c r="R8864">
        <v>41.813710235237004</v>
      </c>
      <c r="S8864">
        <v>191.66666666666666</v>
      </c>
      <c r="T8864">
        <v>35.142135634729129</v>
      </c>
      <c r="U8864">
        <v>0.34756992788722785</v>
      </c>
    </row>
    <row r="8865" spans="16:21" x14ac:dyDescent="0.3">
      <c r="P8865">
        <f t="shared" si="141"/>
        <v>8861</v>
      </c>
      <c r="Q8865">
        <v>310.33333333333331</v>
      </c>
      <c r="R8865">
        <v>43.942800285936535</v>
      </c>
      <c r="S8865">
        <v>149.5</v>
      </c>
      <c r="T8865">
        <v>39.130318401232287</v>
      </c>
      <c r="U8865">
        <v>2.2152371544102437E-2</v>
      </c>
    </row>
    <row r="8866" spans="16:21" x14ac:dyDescent="0.3">
      <c r="P8866">
        <f t="shared" si="141"/>
        <v>8862</v>
      </c>
      <c r="Q8866">
        <v>292.25</v>
      </c>
      <c r="R8866">
        <v>48.993738004324221</v>
      </c>
      <c r="S8866">
        <v>165.66666666666666</v>
      </c>
      <c r="T8866">
        <v>42.999647637738832</v>
      </c>
      <c r="U8866">
        <v>0.10645620792675772</v>
      </c>
    </row>
    <row r="8867" spans="16:21" x14ac:dyDescent="0.3">
      <c r="P8867">
        <f t="shared" si="141"/>
        <v>8863</v>
      </c>
      <c r="Q8867">
        <v>338.33333333333331</v>
      </c>
      <c r="R8867">
        <v>56.211181892013059</v>
      </c>
      <c r="S8867">
        <v>200</v>
      </c>
      <c r="T8867">
        <v>35.759296311970019</v>
      </c>
      <c r="U8867">
        <v>-4.0523191666671163E-2</v>
      </c>
    </row>
    <row r="8868" spans="16:21" x14ac:dyDescent="0.3">
      <c r="P8868">
        <f t="shared" si="141"/>
        <v>8864</v>
      </c>
      <c r="Q8868">
        <v>324.08333333333331</v>
      </c>
      <c r="R8868">
        <v>44.266667807594075</v>
      </c>
      <c r="S8868">
        <v>162.66666666666666</v>
      </c>
      <c r="T8868">
        <v>46.280436340626586</v>
      </c>
      <c r="U8868">
        <v>8.3616265911614793E-2</v>
      </c>
    </row>
    <row r="8869" spans="16:21" x14ac:dyDescent="0.3">
      <c r="P8869">
        <f t="shared" si="141"/>
        <v>8865</v>
      </c>
      <c r="Q8869">
        <v>313.75</v>
      </c>
      <c r="R8869">
        <v>52.848195978498815</v>
      </c>
      <c r="S8869">
        <v>201.41666666666666</v>
      </c>
      <c r="T8869">
        <v>35.279296873361716</v>
      </c>
      <c r="U8869">
        <v>-0.40254437305934498</v>
      </c>
    </row>
    <row r="8870" spans="16:21" x14ac:dyDescent="0.3">
      <c r="P8870">
        <f t="shared" si="141"/>
        <v>8866</v>
      </c>
      <c r="Q8870">
        <v>312.83333333333331</v>
      </c>
      <c r="R8870">
        <v>56.129449948446485</v>
      </c>
      <c r="S8870">
        <v>178.5</v>
      </c>
      <c r="T8870">
        <v>45.342133726911122</v>
      </c>
      <c r="U8870">
        <v>0.31494550611761812</v>
      </c>
    </row>
    <row r="8871" spans="16:21" x14ac:dyDescent="0.3">
      <c r="P8871">
        <f t="shared" si="141"/>
        <v>8867</v>
      </c>
      <c r="Q8871">
        <v>336.41666666666669</v>
      </c>
      <c r="R8871">
        <v>56.353524263968652</v>
      </c>
      <c r="S8871">
        <v>202.08333333333334</v>
      </c>
      <c r="T8871">
        <v>43.181347684837135</v>
      </c>
      <c r="U8871">
        <v>0.40935945256709633</v>
      </c>
    </row>
    <row r="8872" spans="16:21" x14ac:dyDescent="0.3">
      <c r="P8872">
        <f t="shared" si="141"/>
        <v>8868</v>
      </c>
      <c r="Q8872">
        <v>330.58333333333331</v>
      </c>
      <c r="R8872">
        <v>46.066075731858689</v>
      </c>
      <c r="S8872">
        <v>186.08333333333334</v>
      </c>
      <c r="T8872">
        <v>45.472185970873433</v>
      </c>
      <c r="U8872">
        <v>0.28241572874949872</v>
      </c>
    </row>
    <row r="8873" spans="16:21" x14ac:dyDescent="0.3">
      <c r="P8873">
        <f t="shared" si="141"/>
        <v>8869</v>
      </c>
      <c r="Q8873">
        <v>320.41666666666669</v>
      </c>
      <c r="R8873">
        <v>57.446351784367828</v>
      </c>
      <c r="S8873">
        <v>200.16666666666666</v>
      </c>
      <c r="T8873">
        <v>46.469605576379109</v>
      </c>
      <c r="U8873">
        <v>0.27499662880746717</v>
      </c>
    </row>
    <row r="8874" spans="16:21" x14ac:dyDescent="0.3">
      <c r="P8874">
        <f t="shared" si="141"/>
        <v>8870</v>
      </c>
      <c r="Q8874">
        <v>331.16666666666669</v>
      </c>
      <c r="R8874">
        <v>43.960381612483289</v>
      </c>
      <c r="S8874">
        <v>182.5</v>
      </c>
      <c r="T8874">
        <v>47.069580989694977</v>
      </c>
      <c r="U8874">
        <v>2.6975773094822169E-2</v>
      </c>
    </row>
    <row r="8875" spans="16:21" x14ac:dyDescent="0.3">
      <c r="P8875">
        <f t="shared" si="141"/>
        <v>8871</v>
      </c>
      <c r="Q8875">
        <v>318.58333333333331</v>
      </c>
      <c r="R8875">
        <v>47.881403361626681</v>
      </c>
      <c r="S8875">
        <v>195.33333333333334</v>
      </c>
      <c r="T8875">
        <v>30.455133418114478</v>
      </c>
      <c r="U8875">
        <v>0.15165702838741379</v>
      </c>
    </row>
    <row r="8876" spans="16:21" x14ac:dyDescent="0.3">
      <c r="P8876">
        <f t="shared" si="141"/>
        <v>8872</v>
      </c>
      <c r="Q8876">
        <v>314.41666666666669</v>
      </c>
      <c r="R8876">
        <v>47.593846686564952</v>
      </c>
      <c r="S8876">
        <v>174.08333333333334</v>
      </c>
      <c r="T8876">
        <v>44.512425912390604</v>
      </c>
      <c r="U8876">
        <v>0.16047170214716</v>
      </c>
    </row>
    <row r="8877" spans="16:21" x14ac:dyDescent="0.3">
      <c r="P8877">
        <f t="shared" si="141"/>
        <v>8873</v>
      </c>
      <c r="Q8877">
        <v>321.08333333333331</v>
      </c>
      <c r="R8877">
        <v>41.635776428306052</v>
      </c>
      <c r="S8877">
        <v>214.83333333333334</v>
      </c>
      <c r="T8877">
        <v>40.606388510661525</v>
      </c>
      <c r="U8877">
        <v>0.33887237450448637</v>
      </c>
    </row>
    <row r="8878" spans="16:21" x14ac:dyDescent="0.3">
      <c r="P8878">
        <f t="shared" si="141"/>
        <v>8874</v>
      </c>
      <c r="Q8878">
        <v>299.41666666666669</v>
      </c>
      <c r="R8878">
        <v>42.972418920498242</v>
      </c>
      <c r="S8878">
        <v>195.58333333333334</v>
      </c>
      <c r="T8878">
        <v>41.326765118401376</v>
      </c>
      <c r="U8878">
        <v>-0.12141868606779985</v>
      </c>
    </row>
    <row r="8879" spans="16:21" x14ac:dyDescent="0.3">
      <c r="P8879">
        <f t="shared" si="141"/>
        <v>8875</v>
      </c>
      <c r="Q8879">
        <v>334.25</v>
      </c>
      <c r="R8879">
        <v>50.621815275809517</v>
      </c>
      <c r="S8879">
        <v>171.25</v>
      </c>
      <c r="T8879">
        <v>45.762479668988057</v>
      </c>
      <c r="U8879">
        <v>-6.4034448362070631E-2</v>
      </c>
    </row>
    <row r="8880" spans="16:21" x14ac:dyDescent="0.3">
      <c r="P8880">
        <f t="shared" si="141"/>
        <v>8876</v>
      </c>
      <c r="Q8880">
        <v>332.91666666666669</v>
      </c>
      <c r="R8880">
        <v>51.74493094775454</v>
      </c>
      <c r="S8880">
        <v>175.41666666666666</v>
      </c>
      <c r="T8880">
        <v>49.80956157448513</v>
      </c>
      <c r="U8880">
        <v>-0.33256246297574349</v>
      </c>
    </row>
    <row r="8881" spans="16:21" x14ac:dyDescent="0.3">
      <c r="P8881">
        <f t="shared" si="141"/>
        <v>8877</v>
      </c>
      <c r="Q8881">
        <v>334.5</v>
      </c>
      <c r="R8881">
        <v>45.615986033606482</v>
      </c>
      <c r="S8881">
        <v>197.83333333333334</v>
      </c>
      <c r="T8881">
        <v>44.753533803251663</v>
      </c>
      <c r="U8881">
        <v>-0.22514897781957108</v>
      </c>
    </row>
    <row r="8882" spans="16:21" x14ac:dyDescent="0.3">
      <c r="P8882">
        <f t="shared" si="141"/>
        <v>8878</v>
      </c>
      <c r="Q8882">
        <v>333.66666666666669</v>
      </c>
      <c r="R8882">
        <v>41.513050156948722</v>
      </c>
      <c r="S8882">
        <v>199.41666666666666</v>
      </c>
      <c r="T8882">
        <v>35.765545465213364</v>
      </c>
      <c r="U8882">
        <v>0.21213839342244195</v>
      </c>
    </row>
    <row r="8883" spans="16:21" x14ac:dyDescent="0.3">
      <c r="P8883">
        <f t="shared" si="141"/>
        <v>8879</v>
      </c>
      <c r="Q8883">
        <v>331.08333333333331</v>
      </c>
      <c r="R8883">
        <v>44.397908086127771</v>
      </c>
      <c r="S8883">
        <v>185.08333333333334</v>
      </c>
      <c r="T8883">
        <v>33.543617014631025</v>
      </c>
      <c r="U8883">
        <v>-0.34862089495327958</v>
      </c>
    </row>
    <row r="8884" spans="16:21" x14ac:dyDescent="0.3">
      <c r="P8884">
        <f t="shared" si="141"/>
        <v>8880</v>
      </c>
      <c r="Q8884">
        <v>334.16666666666669</v>
      </c>
      <c r="R8884">
        <v>42.818503505193284</v>
      </c>
      <c r="S8884">
        <v>170.41666666666666</v>
      </c>
      <c r="T8884">
        <v>46.517754837819901</v>
      </c>
      <c r="U8884">
        <v>-0.15147554646934944</v>
      </c>
    </row>
    <row r="8885" spans="16:21" x14ac:dyDescent="0.3">
      <c r="P8885">
        <f t="shared" si="141"/>
        <v>8881</v>
      </c>
      <c r="Q8885">
        <v>315.91666666666669</v>
      </c>
      <c r="R8885">
        <v>42.38236840379686</v>
      </c>
      <c r="S8885">
        <v>185.66666666666666</v>
      </c>
      <c r="T8885">
        <v>30.914348928886913</v>
      </c>
      <c r="U8885">
        <v>5.1529498989313138E-2</v>
      </c>
    </row>
    <row r="8886" spans="16:21" x14ac:dyDescent="0.3">
      <c r="P8886">
        <f t="shared" si="141"/>
        <v>8882</v>
      </c>
      <c r="Q8886">
        <v>314</v>
      </c>
      <c r="R8886">
        <v>42.080010369857</v>
      </c>
      <c r="S8886">
        <v>196.58333333333334</v>
      </c>
      <c r="T8886">
        <v>31.262694391335856</v>
      </c>
      <c r="U8886">
        <v>4.1462579941655466E-4</v>
      </c>
    </row>
    <row r="8887" spans="16:21" x14ac:dyDescent="0.3">
      <c r="P8887">
        <f t="shared" si="141"/>
        <v>8883</v>
      </c>
      <c r="Q8887">
        <v>328</v>
      </c>
      <c r="R8887">
        <v>43.165642903502864</v>
      </c>
      <c r="S8887">
        <v>192.66666666666666</v>
      </c>
      <c r="T8887">
        <v>42.15843134336636</v>
      </c>
      <c r="U8887">
        <v>0.1146482283719725</v>
      </c>
    </row>
    <row r="8888" spans="16:21" x14ac:dyDescent="0.3">
      <c r="P8888">
        <f t="shared" si="141"/>
        <v>8884</v>
      </c>
      <c r="Q8888">
        <v>334.25</v>
      </c>
      <c r="R8888">
        <v>34.120441753508196</v>
      </c>
      <c r="S8888">
        <v>188</v>
      </c>
      <c r="T8888">
        <v>43.258209940689028</v>
      </c>
      <c r="U8888">
        <v>-9.6699399677708364E-3</v>
      </c>
    </row>
    <row r="8889" spans="16:21" x14ac:dyDescent="0.3">
      <c r="P8889">
        <f t="shared" si="141"/>
        <v>8885</v>
      </c>
      <c r="Q8889">
        <v>319.58333333333331</v>
      </c>
      <c r="R8889">
        <v>43.566998213479664</v>
      </c>
      <c r="S8889">
        <v>191.16666666666666</v>
      </c>
      <c r="T8889">
        <v>44.911697875504636</v>
      </c>
      <c r="U8889">
        <v>0.14643788489901277</v>
      </c>
    </row>
    <row r="8890" spans="16:21" x14ac:dyDescent="0.3">
      <c r="P8890">
        <f t="shared" si="141"/>
        <v>8886</v>
      </c>
      <c r="Q8890">
        <v>330.91666666666669</v>
      </c>
      <c r="R8890">
        <v>50.046266472922781</v>
      </c>
      <c r="S8890">
        <v>175.16666666666666</v>
      </c>
      <c r="T8890">
        <v>43.436125168999268</v>
      </c>
      <c r="U8890">
        <v>7.1644716840058506E-2</v>
      </c>
    </row>
    <row r="8891" spans="16:21" x14ac:dyDescent="0.3">
      <c r="P8891">
        <f t="shared" si="141"/>
        <v>8887</v>
      </c>
      <c r="Q8891">
        <v>316.41666666666669</v>
      </c>
      <c r="R8891">
        <v>36.876842532292841</v>
      </c>
      <c r="S8891">
        <v>191.75</v>
      </c>
      <c r="T8891">
        <v>40.425295861063844</v>
      </c>
      <c r="U8891">
        <v>-0.19939530467083588</v>
      </c>
    </row>
    <row r="8892" spans="16:21" x14ac:dyDescent="0.3">
      <c r="P8892">
        <f t="shared" si="141"/>
        <v>8888</v>
      </c>
      <c r="Q8892">
        <v>309.66666666666669</v>
      </c>
      <c r="R8892">
        <v>25.126347393390336</v>
      </c>
      <c r="S8892">
        <v>176.91666666666666</v>
      </c>
      <c r="T8892">
        <v>54.583477908668137</v>
      </c>
      <c r="U8892">
        <v>-0.24295745354282453</v>
      </c>
    </row>
    <row r="8893" spans="16:21" x14ac:dyDescent="0.3">
      <c r="P8893">
        <f t="shared" si="141"/>
        <v>8889</v>
      </c>
      <c r="Q8893">
        <v>317.41666666666669</v>
      </c>
      <c r="R8893">
        <v>50.932144401481274</v>
      </c>
      <c r="S8893">
        <v>200.66666666666666</v>
      </c>
      <c r="T8893">
        <v>44.309517412552971</v>
      </c>
      <c r="U8893">
        <v>0.12433919893428753</v>
      </c>
    </row>
    <row r="8894" spans="16:21" x14ac:dyDescent="0.3">
      <c r="P8894">
        <f t="shared" si="141"/>
        <v>8890</v>
      </c>
      <c r="Q8894">
        <v>326.58333333333331</v>
      </c>
      <c r="R8894">
        <v>44.758865720726966</v>
      </c>
      <c r="S8894">
        <v>166.41666666666666</v>
      </c>
      <c r="T8894">
        <v>45.084684626586771</v>
      </c>
      <c r="U8894">
        <v>-0.46951211488154077</v>
      </c>
    </row>
    <row r="8895" spans="16:21" x14ac:dyDescent="0.3">
      <c r="P8895">
        <f t="shared" si="141"/>
        <v>8891</v>
      </c>
      <c r="Q8895">
        <v>328.25</v>
      </c>
      <c r="R8895">
        <v>50.860102241344343</v>
      </c>
      <c r="S8895">
        <v>175.66666666666666</v>
      </c>
      <c r="T8895">
        <v>38.807996676723832</v>
      </c>
      <c r="U8895">
        <v>-0.61971579252761633</v>
      </c>
    </row>
    <row r="8896" spans="16:21" x14ac:dyDescent="0.3">
      <c r="P8896">
        <f t="shared" si="141"/>
        <v>8892</v>
      </c>
      <c r="Q8896">
        <v>319.33333333333331</v>
      </c>
      <c r="R8896">
        <v>51.422197777248215</v>
      </c>
      <c r="S8896">
        <v>189.58333333333334</v>
      </c>
      <c r="T8896">
        <v>47.774961744589305</v>
      </c>
      <c r="U8896">
        <v>-6.1884114185535584E-2</v>
      </c>
    </row>
    <row r="8897" spans="16:21" x14ac:dyDescent="0.3">
      <c r="P8897">
        <f t="shared" si="141"/>
        <v>8893</v>
      </c>
      <c r="Q8897">
        <v>313.5</v>
      </c>
      <c r="R8897">
        <v>40.977821052147441</v>
      </c>
      <c r="S8897">
        <v>175.16666666666666</v>
      </c>
      <c r="T8897">
        <v>34.265894343377596</v>
      </c>
      <c r="U8897">
        <v>-1.8516649885279304E-2</v>
      </c>
    </row>
    <row r="8898" spans="16:21" x14ac:dyDescent="0.3">
      <c r="P8898">
        <f t="shared" si="141"/>
        <v>8894</v>
      </c>
      <c r="Q8898">
        <v>292.75</v>
      </c>
      <c r="R8898">
        <v>37.040825142978754</v>
      </c>
      <c r="S8898">
        <v>176.75</v>
      </c>
      <c r="T8898">
        <v>37.69766088716429</v>
      </c>
      <c r="U8898">
        <v>-0.15890426605239935</v>
      </c>
    </row>
    <row r="8899" spans="16:21" x14ac:dyDescent="0.3">
      <c r="P8899">
        <f t="shared" si="141"/>
        <v>8895</v>
      </c>
      <c r="Q8899">
        <v>323.41666666666669</v>
      </c>
      <c r="R8899">
        <v>46.127212109227933</v>
      </c>
      <c r="S8899">
        <v>181.08333333333334</v>
      </c>
      <c r="T8899">
        <v>44.303618430785171</v>
      </c>
      <c r="U8899">
        <v>-0.11830341898958352</v>
      </c>
    </row>
    <row r="8900" spans="16:21" x14ac:dyDescent="0.3">
      <c r="P8900">
        <f t="shared" si="141"/>
        <v>8896</v>
      </c>
      <c r="Q8900">
        <v>323.75</v>
      </c>
      <c r="R8900">
        <v>44.859629553044279</v>
      </c>
      <c r="S8900">
        <v>183.08333333333334</v>
      </c>
      <c r="T8900">
        <v>34.094676559500776</v>
      </c>
      <c r="U8900">
        <v>-1.0149058818473085E-2</v>
      </c>
    </row>
    <row r="8901" spans="16:21" x14ac:dyDescent="0.3">
      <c r="P8901">
        <f t="shared" si="141"/>
        <v>8897</v>
      </c>
      <c r="Q8901">
        <v>301.66666666666669</v>
      </c>
      <c r="R8901">
        <v>44.140958784605594</v>
      </c>
      <c r="S8901">
        <v>188.75</v>
      </c>
      <c r="T8901">
        <v>39.8614076292072</v>
      </c>
      <c r="U8901">
        <v>-0.26014315113943515</v>
      </c>
    </row>
    <row r="8902" spans="16:21" x14ac:dyDescent="0.3">
      <c r="P8902">
        <f t="shared" ref="P8902:P8965" si="142">P8901+1</f>
        <v>8898</v>
      </c>
      <c r="Q8902">
        <v>332.08333333333331</v>
      </c>
      <c r="R8902">
        <v>50.989229403389913</v>
      </c>
      <c r="S8902">
        <v>155.83333333333334</v>
      </c>
      <c r="T8902">
        <v>43.542734146694315</v>
      </c>
      <c r="U8902">
        <v>-0.30279002274400429</v>
      </c>
    </row>
    <row r="8903" spans="16:21" x14ac:dyDescent="0.3">
      <c r="P8903">
        <f t="shared" si="142"/>
        <v>8899</v>
      </c>
      <c r="Q8903">
        <v>329.33333333333331</v>
      </c>
      <c r="R8903">
        <v>45.635578889788043</v>
      </c>
      <c r="S8903">
        <v>177.58333333333334</v>
      </c>
      <c r="T8903">
        <v>42.781598281447522</v>
      </c>
      <c r="U8903">
        <v>-0.36432929176734818</v>
      </c>
    </row>
    <row r="8904" spans="16:21" x14ac:dyDescent="0.3">
      <c r="P8904">
        <f t="shared" si="142"/>
        <v>8900</v>
      </c>
      <c r="Q8904">
        <v>302.75</v>
      </c>
      <c r="R8904">
        <v>39.900159489314419</v>
      </c>
      <c r="S8904">
        <v>183</v>
      </c>
      <c r="T8904">
        <v>45.784078217015768</v>
      </c>
      <c r="U8904">
        <v>-0.38651959294103927</v>
      </c>
    </row>
    <row r="8905" spans="16:21" x14ac:dyDescent="0.3">
      <c r="P8905">
        <f t="shared" si="142"/>
        <v>8901</v>
      </c>
      <c r="Q8905">
        <v>317.91666666666669</v>
      </c>
      <c r="R8905">
        <v>42.219035632010552</v>
      </c>
      <c r="S8905">
        <v>165.25</v>
      </c>
      <c r="T8905">
        <v>52.199137923915949</v>
      </c>
      <c r="U8905">
        <v>-9.1690912372840327E-2</v>
      </c>
    </row>
    <row r="8906" spans="16:21" x14ac:dyDescent="0.3">
      <c r="P8906">
        <f t="shared" si="142"/>
        <v>8902</v>
      </c>
      <c r="Q8906">
        <v>331.58333333333331</v>
      </c>
      <c r="R8906">
        <v>54.769696885866587</v>
      </c>
      <c r="S8906">
        <v>174.08333333333334</v>
      </c>
      <c r="T8906">
        <v>36.154864713123239</v>
      </c>
      <c r="U8906">
        <v>0.14830601957056311</v>
      </c>
    </row>
    <row r="8907" spans="16:21" x14ac:dyDescent="0.3">
      <c r="P8907">
        <f t="shared" si="142"/>
        <v>8903</v>
      </c>
      <c r="Q8907">
        <v>319.5</v>
      </c>
      <c r="R8907">
        <v>45.701601324640293</v>
      </c>
      <c r="S8907">
        <v>190.66666666666666</v>
      </c>
      <c r="T8907">
        <v>40.857475856118853</v>
      </c>
      <c r="U8907">
        <v>3.4372337361369978E-2</v>
      </c>
    </row>
    <row r="8908" spans="16:21" x14ac:dyDescent="0.3">
      <c r="P8908">
        <f t="shared" si="142"/>
        <v>8904</v>
      </c>
      <c r="Q8908">
        <v>311.83333333333331</v>
      </c>
      <c r="R8908">
        <v>52.006701199912463</v>
      </c>
      <c r="S8908">
        <v>198.16666666666666</v>
      </c>
      <c r="T8908">
        <v>37.491413158296162</v>
      </c>
      <c r="U8908">
        <v>-0.49802967202835685</v>
      </c>
    </row>
    <row r="8909" spans="16:21" x14ac:dyDescent="0.3">
      <c r="P8909">
        <f t="shared" si="142"/>
        <v>8905</v>
      </c>
      <c r="Q8909">
        <v>323.41666666666669</v>
      </c>
      <c r="R8909">
        <v>53.539209647668287</v>
      </c>
      <c r="S8909">
        <v>199.75</v>
      </c>
      <c r="T8909">
        <v>33.726506974889539</v>
      </c>
      <c r="U8909">
        <v>-2.475758983664977E-2</v>
      </c>
    </row>
    <row r="8910" spans="16:21" x14ac:dyDescent="0.3">
      <c r="P8910">
        <f t="shared" si="142"/>
        <v>8906</v>
      </c>
      <c r="Q8910">
        <v>345.08333333333331</v>
      </c>
      <c r="R8910">
        <v>37.577697286200767</v>
      </c>
      <c r="S8910">
        <v>168</v>
      </c>
      <c r="T8910">
        <v>37.47241409599625</v>
      </c>
      <c r="U8910">
        <v>-0.28729329451544861</v>
      </c>
    </row>
    <row r="8911" spans="16:21" x14ac:dyDescent="0.3">
      <c r="P8911">
        <f t="shared" si="142"/>
        <v>8907</v>
      </c>
      <c r="Q8911">
        <v>313.66666666666669</v>
      </c>
      <c r="R8911">
        <v>35.823642100341225</v>
      </c>
      <c r="S8911">
        <v>178.75</v>
      </c>
      <c r="T8911">
        <v>41.027983798201134</v>
      </c>
      <c r="U8911">
        <v>-0.27753225961755279</v>
      </c>
    </row>
    <row r="8912" spans="16:21" x14ac:dyDescent="0.3">
      <c r="P8912">
        <f t="shared" si="142"/>
        <v>8908</v>
      </c>
      <c r="Q8912">
        <v>300.08333333333331</v>
      </c>
      <c r="R8912">
        <v>47.490589179394981</v>
      </c>
      <c r="S8912">
        <v>202.5</v>
      </c>
      <c r="T8912">
        <v>40.576527025542063</v>
      </c>
      <c r="U8912">
        <v>-0.23052752503061688</v>
      </c>
    </row>
    <row r="8913" spans="16:21" x14ac:dyDescent="0.3">
      <c r="P8913">
        <f t="shared" si="142"/>
        <v>8909</v>
      </c>
      <c r="Q8913">
        <v>324.41666666666669</v>
      </c>
      <c r="R8913">
        <v>49.707249029297664</v>
      </c>
      <c r="S8913">
        <v>188.25</v>
      </c>
      <c r="T8913">
        <v>43.285783935480374</v>
      </c>
      <c r="U8913">
        <v>-4.002274879672852E-2</v>
      </c>
    </row>
    <row r="8914" spans="16:21" x14ac:dyDescent="0.3">
      <c r="P8914">
        <f t="shared" si="142"/>
        <v>8910</v>
      </c>
      <c r="Q8914">
        <v>331.75</v>
      </c>
      <c r="R8914">
        <v>55.356899873785956</v>
      </c>
      <c r="S8914">
        <v>189.5</v>
      </c>
      <c r="T8914">
        <v>21.133773057274077</v>
      </c>
      <c r="U8914">
        <v>6.0727792874999652E-2</v>
      </c>
    </row>
    <row r="8915" spans="16:21" x14ac:dyDescent="0.3">
      <c r="P8915">
        <f t="shared" si="142"/>
        <v>8911</v>
      </c>
      <c r="Q8915">
        <v>312.16666666666669</v>
      </c>
      <c r="R8915">
        <v>40.577273830497269</v>
      </c>
      <c r="S8915">
        <v>183.33333333333334</v>
      </c>
      <c r="T8915">
        <v>41.061668330215319</v>
      </c>
      <c r="U8915">
        <v>-0.25658546720066983</v>
      </c>
    </row>
    <row r="8916" spans="16:21" x14ac:dyDescent="0.3">
      <c r="P8916">
        <f t="shared" si="142"/>
        <v>8912</v>
      </c>
      <c r="Q8916">
        <v>334.66666666666669</v>
      </c>
      <c r="R8916">
        <v>42.819565055184277</v>
      </c>
      <c r="S8916">
        <v>191.5</v>
      </c>
      <c r="T8916">
        <v>43.065489241808969</v>
      </c>
      <c r="U8916">
        <v>0.89363796859912026</v>
      </c>
    </row>
    <row r="8917" spans="16:21" x14ac:dyDescent="0.3">
      <c r="P8917">
        <f t="shared" si="142"/>
        <v>8913</v>
      </c>
      <c r="Q8917">
        <v>292.33333333333331</v>
      </c>
      <c r="R8917">
        <v>39.331535654862158</v>
      </c>
      <c r="S8917">
        <v>188.41666666666666</v>
      </c>
      <c r="T8917">
        <v>42.470221296453104</v>
      </c>
      <c r="U8917">
        <v>0.27256815444616683</v>
      </c>
    </row>
    <row r="8918" spans="16:21" x14ac:dyDescent="0.3">
      <c r="P8918">
        <f t="shared" si="142"/>
        <v>8914</v>
      </c>
      <c r="Q8918">
        <v>322.25</v>
      </c>
      <c r="R8918">
        <v>55.291171414283099</v>
      </c>
      <c r="S8918">
        <v>208.25</v>
      </c>
      <c r="T8918">
        <v>37.897289420940723</v>
      </c>
      <c r="U8918">
        <v>0.14765128415262474</v>
      </c>
    </row>
    <row r="8919" spans="16:21" x14ac:dyDescent="0.3">
      <c r="P8919">
        <f t="shared" si="142"/>
        <v>8915</v>
      </c>
      <c r="Q8919">
        <v>320.83333333333331</v>
      </c>
      <c r="R8919">
        <v>46.715450691750156</v>
      </c>
      <c r="S8919">
        <v>205</v>
      </c>
      <c r="T8919">
        <v>34.462100395018929</v>
      </c>
      <c r="U8919">
        <v>0.57417009101887628</v>
      </c>
    </row>
    <row r="8920" spans="16:21" x14ac:dyDescent="0.3">
      <c r="P8920">
        <f t="shared" si="142"/>
        <v>8916</v>
      </c>
      <c r="Q8920">
        <v>298.16666666666669</v>
      </c>
      <c r="R8920">
        <v>51.73680478824506</v>
      </c>
      <c r="S8920">
        <v>199.41666666666666</v>
      </c>
      <c r="T8920">
        <v>47.793986562277404</v>
      </c>
      <c r="U8920">
        <v>0.15956618479617315</v>
      </c>
    </row>
    <row r="8921" spans="16:21" x14ac:dyDescent="0.3">
      <c r="P8921">
        <f t="shared" si="142"/>
        <v>8917</v>
      </c>
      <c r="Q8921">
        <v>320.5</v>
      </c>
      <c r="R8921">
        <v>51.169060253953539</v>
      </c>
      <c r="S8921">
        <v>188.08333333333334</v>
      </c>
      <c r="T8921">
        <v>41.473887367032944</v>
      </c>
      <c r="U8921">
        <v>-0.3707380080762786</v>
      </c>
    </row>
    <row r="8922" spans="16:21" x14ac:dyDescent="0.3">
      <c r="P8922">
        <f t="shared" si="142"/>
        <v>8918</v>
      </c>
      <c r="Q8922">
        <v>328.33333333333331</v>
      </c>
      <c r="R8922">
        <v>44.16772440128522</v>
      </c>
      <c r="S8922">
        <v>186.08333333333334</v>
      </c>
      <c r="T8922">
        <v>47.570919943200863</v>
      </c>
      <c r="U8922">
        <v>8.63040290024297E-2</v>
      </c>
    </row>
    <row r="8923" spans="16:21" x14ac:dyDescent="0.3">
      <c r="P8923">
        <f t="shared" si="142"/>
        <v>8919</v>
      </c>
      <c r="Q8923">
        <v>336.5</v>
      </c>
      <c r="R8923">
        <v>45.892166097177295</v>
      </c>
      <c r="S8923">
        <v>172.83333333333334</v>
      </c>
      <c r="T8923">
        <v>48.530839929290586</v>
      </c>
      <c r="U8923">
        <v>-0.35723850177514938</v>
      </c>
    </row>
    <row r="8924" spans="16:21" x14ac:dyDescent="0.3">
      <c r="P8924">
        <f t="shared" si="142"/>
        <v>8920</v>
      </c>
      <c r="Q8924">
        <v>349.16666666666669</v>
      </c>
      <c r="R8924">
        <v>44.956207647672116</v>
      </c>
      <c r="S8924">
        <v>177.33333333333334</v>
      </c>
      <c r="T8924">
        <v>39.779696359125772</v>
      </c>
      <c r="U8924">
        <v>0.19603370536556858</v>
      </c>
    </row>
    <row r="8925" spans="16:21" x14ac:dyDescent="0.3">
      <c r="P8925">
        <f t="shared" si="142"/>
        <v>8921</v>
      </c>
      <c r="Q8925">
        <v>332.08333333333331</v>
      </c>
      <c r="R8925">
        <v>46.17251904706437</v>
      </c>
      <c r="S8925">
        <v>171.66666666666666</v>
      </c>
      <c r="T8925">
        <v>32.619941846370722</v>
      </c>
      <c r="U8925">
        <v>1.7463811445868928E-2</v>
      </c>
    </row>
    <row r="8926" spans="16:21" x14ac:dyDescent="0.3">
      <c r="P8926">
        <f t="shared" si="142"/>
        <v>8922</v>
      </c>
      <c r="Q8926">
        <v>313.25</v>
      </c>
      <c r="R8926">
        <v>54.522930955699728</v>
      </c>
      <c r="S8926">
        <v>192.91666666666666</v>
      </c>
      <c r="T8926">
        <v>39.638040345408655</v>
      </c>
      <c r="U8926">
        <v>0.30762835659118554</v>
      </c>
    </row>
    <row r="8927" spans="16:21" x14ac:dyDescent="0.3">
      <c r="P8927">
        <f t="shared" si="142"/>
        <v>8923</v>
      </c>
      <c r="Q8927">
        <v>333.66666666666669</v>
      </c>
      <c r="R8927">
        <v>44.595828042406453</v>
      </c>
      <c r="S8927">
        <v>203.41666666666666</v>
      </c>
      <c r="T8927">
        <v>41.473887367032944</v>
      </c>
      <c r="U8927">
        <v>0.23247104761800758</v>
      </c>
    </row>
    <row r="8928" spans="16:21" x14ac:dyDescent="0.3">
      <c r="P8928">
        <f t="shared" si="142"/>
        <v>8924</v>
      </c>
      <c r="Q8928">
        <v>298.08333333333331</v>
      </c>
      <c r="R8928">
        <v>52.969044705088876</v>
      </c>
      <c r="S8928">
        <v>155.83333333333334</v>
      </c>
      <c r="T8928">
        <v>44.007919397501304</v>
      </c>
      <c r="U8928">
        <v>-0.19494989020981615</v>
      </c>
    </row>
    <row r="8929" spans="16:21" x14ac:dyDescent="0.3">
      <c r="P8929">
        <f t="shared" si="142"/>
        <v>8925</v>
      </c>
      <c r="Q8929">
        <v>307</v>
      </c>
      <c r="R8929">
        <v>44.982825005267792</v>
      </c>
      <c r="S8929">
        <v>183</v>
      </c>
      <c r="T8929">
        <v>47.184357962821075</v>
      </c>
      <c r="U8929">
        <v>-0.1386881588763528</v>
      </c>
    </row>
    <row r="8930" spans="16:21" x14ac:dyDescent="0.3">
      <c r="P8930">
        <f t="shared" si="142"/>
        <v>8926</v>
      </c>
      <c r="Q8930">
        <v>325.91666666666669</v>
      </c>
      <c r="R8930">
        <v>37.558338460038335</v>
      </c>
      <c r="S8930">
        <v>168.5</v>
      </c>
      <c r="T8930">
        <v>48.707848910155597</v>
      </c>
      <c r="U8930">
        <v>0.22165908545335578</v>
      </c>
    </row>
    <row r="8931" spans="16:21" x14ac:dyDescent="0.3">
      <c r="P8931">
        <f t="shared" si="142"/>
        <v>8927</v>
      </c>
      <c r="Q8931">
        <v>331.41666666666669</v>
      </c>
      <c r="R8931">
        <v>43.1960821736361</v>
      </c>
      <c r="S8931">
        <v>169.33333333333334</v>
      </c>
      <c r="T8931">
        <v>37.60641466880918</v>
      </c>
      <c r="U8931">
        <v>-6.9767212780597915E-2</v>
      </c>
    </row>
    <row r="8932" spans="16:21" x14ac:dyDescent="0.3">
      <c r="P8932">
        <f t="shared" si="142"/>
        <v>8928</v>
      </c>
      <c r="Q8932">
        <v>299.25</v>
      </c>
      <c r="R8932">
        <v>41.315031383042879</v>
      </c>
      <c r="S8932">
        <v>158.66666666666666</v>
      </c>
      <c r="T8932">
        <v>35.446075134269016</v>
      </c>
      <c r="U8932">
        <v>-6.0090584921567124E-2</v>
      </c>
    </row>
    <row r="8933" spans="16:21" x14ac:dyDescent="0.3">
      <c r="P8933">
        <f t="shared" si="142"/>
        <v>8929</v>
      </c>
      <c r="Q8933">
        <v>310.25</v>
      </c>
      <c r="R8933">
        <v>50.302945874335862</v>
      </c>
      <c r="S8933">
        <v>174.83333333333334</v>
      </c>
      <c r="T8933">
        <v>46.520441906236414</v>
      </c>
      <c r="U8933">
        <v>-0.29545941578208307</v>
      </c>
    </row>
    <row r="8934" spans="16:21" x14ac:dyDescent="0.3">
      <c r="P8934">
        <f t="shared" si="142"/>
        <v>8930</v>
      </c>
      <c r="Q8934">
        <v>326.41666666666669</v>
      </c>
      <c r="R8934">
        <v>35.093273982173365</v>
      </c>
      <c r="S8934">
        <v>194.25</v>
      </c>
      <c r="T8934">
        <v>29.588465197222934</v>
      </c>
      <c r="U8934">
        <v>-2.7512894065271149E-2</v>
      </c>
    </row>
    <row r="8935" spans="16:21" x14ac:dyDescent="0.3">
      <c r="P8935">
        <f t="shared" si="142"/>
        <v>8931</v>
      </c>
      <c r="Q8935">
        <v>320.41666666666669</v>
      </c>
      <c r="R8935">
        <v>49.871577500859637</v>
      </c>
      <c r="S8935">
        <v>169.75</v>
      </c>
      <c r="T8935">
        <v>54.033869849466555</v>
      </c>
      <c r="U8935">
        <v>0.24752635903555573</v>
      </c>
    </row>
    <row r="8936" spans="16:21" x14ac:dyDescent="0.3">
      <c r="P8936">
        <f t="shared" si="142"/>
        <v>8932</v>
      </c>
      <c r="Q8936">
        <v>321.91666666666669</v>
      </c>
      <c r="R8936">
        <v>56.12884258290898</v>
      </c>
      <c r="S8936">
        <v>195.08333333333334</v>
      </c>
      <c r="T8936">
        <v>49.155520051314213</v>
      </c>
      <c r="U8936">
        <v>0.12995560495545769</v>
      </c>
    </row>
    <row r="8937" spans="16:21" x14ac:dyDescent="0.3">
      <c r="P8937">
        <f t="shared" si="142"/>
        <v>8933</v>
      </c>
      <c r="Q8937">
        <v>295.66666666666669</v>
      </c>
      <c r="R8937">
        <v>57.534706258417899</v>
      </c>
      <c r="S8937">
        <v>203.33333333333334</v>
      </c>
      <c r="T8937">
        <v>40.231903517060466</v>
      </c>
      <c r="U8937">
        <v>4.4117965803995981E-3</v>
      </c>
    </row>
    <row r="8938" spans="16:21" x14ac:dyDescent="0.3">
      <c r="P8938">
        <f t="shared" si="142"/>
        <v>8934</v>
      </c>
      <c r="Q8938">
        <v>288.16666666666669</v>
      </c>
      <c r="R8938">
        <v>32.576715983082465</v>
      </c>
      <c r="S8938">
        <v>187.25</v>
      </c>
      <c r="T8938">
        <v>56.037528009848415</v>
      </c>
      <c r="U8938">
        <v>-0.16231999840434566</v>
      </c>
    </row>
    <row r="8939" spans="16:21" x14ac:dyDescent="0.3">
      <c r="P8939">
        <f t="shared" si="142"/>
        <v>8935</v>
      </c>
      <c r="Q8939">
        <v>316.08333333333331</v>
      </c>
      <c r="R8939">
        <v>52.841888228139226</v>
      </c>
      <c r="S8939">
        <v>190.83333333333334</v>
      </c>
      <c r="T8939">
        <v>48.928209623587279</v>
      </c>
      <c r="U8939">
        <v>-0.19493051391567093</v>
      </c>
    </row>
    <row r="8940" spans="16:21" x14ac:dyDescent="0.3">
      <c r="P8940">
        <f t="shared" si="142"/>
        <v>8936</v>
      </c>
      <c r="Q8940">
        <v>312.16666666666669</v>
      </c>
      <c r="R8940">
        <v>43.796706670154116</v>
      </c>
      <c r="S8940">
        <v>173.91666666666666</v>
      </c>
      <c r="T8940">
        <v>43.470906327907393</v>
      </c>
      <c r="U8940">
        <v>-0.28567620634663288</v>
      </c>
    </row>
    <row r="8941" spans="16:21" x14ac:dyDescent="0.3">
      <c r="P8941">
        <f t="shared" si="142"/>
        <v>8937</v>
      </c>
      <c r="Q8941">
        <v>323.41666666666669</v>
      </c>
      <c r="R8941">
        <v>56.466334834987975</v>
      </c>
      <c r="S8941">
        <v>189.58333333333334</v>
      </c>
      <c r="T8941">
        <v>38.168188404227514</v>
      </c>
      <c r="U8941">
        <v>-0.1259909279567015</v>
      </c>
    </row>
    <row r="8942" spans="16:21" x14ac:dyDescent="0.3">
      <c r="P8942">
        <f t="shared" si="142"/>
        <v>8938</v>
      </c>
      <c r="Q8942">
        <v>318.75</v>
      </c>
      <c r="R8942">
        <v>51.767179844868011</v>
      </c>
      <c r="S8942">
        <v>189.08333333333334</v>
      </c>
      <c r="T8942">
        <v>44.215296269983604</v>
      </c>
      <c r="U8942">
        <v>9.621528151322483E-3</v>
      </c>
    </row>
    <row r="8943" spans="16:21" x14ac:dyDescent="0.3">
      <c r="P8943">
        <f t="shared" si="142"/>
        <v>8939</v>
      </c>
      <c r="Q8943">
        <v>330.91666666666669</v>
      </c>
      <c r="R8943">
        <v>38.424562062526839</v>
      </c>
      <c r="S8943">
        <v>178.41666666666666</v>
      </c>
      <c r="T8943">
        <v>46.111442739467101</v>
      </c>
      <c r="U8943">
        <v>0.30330617310017061</v>
      </c>
    </row>
    <row r="8944" spans="16:21" x14ac:dyDescent="0.3">
      <c r="P8944">
        <f t="shared" si="142"/>
        <v>8940</v>
      </c>
      <c r="Q8944">
        <v>341.83333333333331</v>
      </c>
      <c r="R8944">
        <v>42.161665771243761</v>
      </c>
      <c r="S8944">
        <v>180.25</v>
      </c>
      <c r="T8944">
        <v>57.136399797486206</v>
      </c>
      <c r="U8944">
        <v>-7.1569754750299919E-2</v>
      </c>
    </row>
    <row r="8945" spans="16:21" x14ac:dyDescent="0.3">
      <c r="P8945">
        <f t="shared" si="142"/>
        <v>8941</v>
      </c>
      <c r="Q8945">
        <v>320.41666666666669</v>
      </c>
      <c r="R8945">
        <v>52.822960457694521</v>
      </c>
      <c r="S8945">
        <v>164.83333333333334</v>
      </c>
      <c r="T8945">
        <v>54.09223324073151</v>
      </c>
      <c r="U8945">
        <v>0.38411288035228464</v>
      </c>
    </row>
    <row r="8946" spans="16:21" x14ac:dyDescent="0.3">
      <c r="P8946">
        <f t="shared" si="142"/>
        <v>8942</v>
      </c>
      <c r="Q8946">
        <v>328.58333333333331</v>
      </c>
      <c r="R8946">
        <v>40.121312253834667</v>
      </c>
      <c r="S8946">
        <v>179.5</v>
      </c>
      <c r="T8946">
        <v>44.917095348491252</v>
      </c>
      <c r="U8946">
        <v>-7.3069985517369054E-2</v>
      </c>
    </row>
    <row r="8947" spans="16:21" x14ac:dyDescent="0.3">
      <c r="P8947">
        <f t="shared" si="142"/>
        <v>8943</v>
      </c>
      <c r="Q8947">
        <v>302.41666666666669</v>
      </c>
      <c r="R8947">
        <v>50.102546357597021</v>
      </c>
      <c r="S8947">
        <v>189</v>
      </c>
      <c r="T8947">
        <v>44.747778004763951</v>
      </c>
      <c r="U8947">
        <v>0.32588923123267738</v>
      </c>
    </row>
    <row r="8948" spans="16:21" x14ac:dyDescent="0.3">
      <c r="P8948">
        <f t="shared" si="142"/>
        <v>8944</v>
      </c>
      <c r="Q8948">
        <v>313.66666666666669</v>
      </c>
      <c r="R8948">
        <v>43.391103682527891</v>
      </c>
      <c r="S8948">
        <v>201.5</v>
      </c>
      <c r="T8948">
        <v>28.706983629265356</v>
      </c>
      <c r="U8948">
        <v>0.41147563857338032</v>
      </c>
    </row>
    <row r="8949" spans="16:21" x14ac:dyDescent="0.3">
      <c r="P8949">
        <f t="shared" si="142"/>
        <v>8945</v>
      </c>
      <c r="Q8949">
        <v>299.75</v>
      </c>
      <c r="R8949">
        <v>43.037246025443423</v>
      </c>
      <c r="S8949">
        <v>188.41666666666666</v>
      </c>
      <c r="T8949">
        <v>44.504255840074322</v>
      </c>
      <c r="U8949">
        <v>0.30126376735936322</v>
      </c>
    </row>
    <row r="8950" spans="16:21" x14ac:dyDescent="0.3">
      <c r="P8950">
        <f t="shared" si="142"/>
        <v>8946</v>
      </c>
      <c r="Q8950">
        <v>328.75</v>
      </c>
      <c r="R8950">
        <v>47.190378449232824</v>
      </c>
      <c r="S8950">
        <v>181.25</v>
      </c>
      <c r="T8950">
        <v>40.432041749088064</v>
      </c>
      <c r="U8950">
        <v>0.23626554647504636</v>
      </c>
    </row>
    <row r="8951" spans="16:21" x14ac:dyDescent="0.3">
      <c r="P8951">
        <f t="shared" si="142"/>
        <v>8947</v>
      </c>
      <c r="Q8951">
        <v>318.58333333333331</v>
      </c>
      <c r="R8951">
        <v>50.676260056690651</v>
      </c>
      <c r="S8951">
        <v>199.41666666666666</v>
      </c>
      <c r="T8951">
        <v>35.04401993683566</v>
      </c>
      <c r="U8951">
        <v>0.14333749043261429</v>
      </c>
    </row>
    <row r="8952" spans="16:21" x14ac:dyDescent="0.3">
      <c r="P8952">
        <f t="shared" si="142"/>
        <v>8948</v>
      </c>
      <c r="Q8952">
        <v>311.25</v>
      </c>
      <c r="R8952">
        <v>57.442659155971278</v>
      </c>
      <c r="S8952">
        <v>186.58333333333334</v>
      </c>
      <c r="T8952">
        <v>45.466187902926769</v>
      </c>
      <c r="U8952">
        <v>0.55436750410097158</v>
      </c>
    </row>
    <row r="8953" spans="16:21" x14ac:dyDescent="0.3">
      <c r="P8953">
        <f t="shared" si="142"/>
        <v>8949</v>
      </c>
      <c r="Q8953">
        <v>313.16666666666669</v>
      </c>
      <c r="R8953">
        <v>46.108238927221066</v>
      </c>
      <c r="S8953">
        <v>172.16666666666666</v>
      </c>
      <c r="T8953">
        <v>41.891273409611095</v>
      </c>
      <c r="U8953">
        <v>0.22980649250166491</v>
      </c>
    </row>
    <row r="8954" spans="16:21" x14ac:dyDescent="0.3">
      <c r="P8954">
        <f t="shared" si="142"/>
        <v>8950</v>
      </c>
      <c r="Q8954">
        <v>324.33333333333331</v>
      </c>
      <c r="R8954">
        <v>57.357464970819578</v>
      </c>
      <c r="S8954">
        <v>180.75</v>
      </c>
      <c r="T8954">
        <v>44.187873696503907</v>
      </c>
      <c r="U8954">
        <v>-0.18092115024395575</v>
      </c>
    </row>
    <row r="8955" spans="16:21" x14ac:dyDescent="0.3">
      <c r="P8955">
        <f t="shared" si="142"/>
        <v>8951</v>
      </c>
      <c r="Q8955">
        <v>301.08333333333331</v>
      </c>
      <c r="R8955">
        <v>47.767349695892733</v>
      </c>
      <c r="S8955">
        <v>191.08333333333334</v>
      </c>
      <c r="T8955">
        <v>47.194873244941157</v>
      </c>
      <c r="U8955">
        <v>0.13319225187622935</v>
      </c>
    </row>
    <row r="8956" spans="16:21" x14ac:dyDescent="0.3">
      <c r="P8956">
        <f t="shared" si="142"/>
        <v>8952</v>
      </c>
      <c r="Q8956">
        <v>298.33333333333331</v>
      </c>
      <c r="R8956">
        <v>37.69333997920436</v>
      </c>
      <c r="S8956">
        <v>195.66666666666666</v>
      </c>
      <c r="T8956">
        <v>43.077801356347933</v>
      </c>
      <c r="U8956">
        <v>-0.24906862871496335</v>
      </c>
    </row>
    <row r="8957" spans="16:21" x14ac:dyDescent="0.3">
      <c r="P8957">
        <f t="shared" si="142"/>
        <v>8953</v>
      </c>
      <c r="Q8957">
        <v>328.16666666666669</v>
      </c>
      <c r="R8957">
        <v>44.076036229418101</v>
      </c>
      <c r="S8957">
        <v>191.41666666666666</v>
      </c>
      <c r="T8957">
        <v>40.558506188497944</v>
      </c>
      <c r="U8957">
        <v>0.11748059718816675</v>
      </c>
    </row>
    <row r="8958" spans="16:21" x14ac:dyDescent="0.3">
      <c r="P8958">
        <f t="shared" si="142"/>
        <v>8954</v>
      </c>
      <c r="Q8958">
        <v>293.83333333333331</v>
      </c>
      <c r="R8958">
        <v>39.170567181664985</v>
      </c>
      <c r="S8958">
        <v>179.75</v>
      </c>
      <c r="T8958">
        <v>39.277856356985673</v>
      </c>
      <c r="U8958">
        <v>0.41683666735151087</v>
      </c>
    </row>
    <row r="8959" spans="16:21" x14ac:dyDescent="0.3">
      <c r="P8959">
        <f t="shared" si="142"/>
        <v>8955</v>
      </c>
      <c r="Q8959">
        <v>325.91666666666669</v>
      </c>
      <c r="R8959">
        <v>47.885200471987496</v>
      </c>
      <c r="S8959">
        <v>163</v>
      </c>
      <c r="T8959">
        <v>41.114032110261775</v>
      </c>
      <c r="U8959">
        <v>-0.22861717846802923</v>
      </c>
    </row>
    <row r="8960" spans="16:21" x14ac:dyDescent="0.3">
      <c r="P8960">
        <f t="shared" si="142"/>
        <v>8956</v>
      </c>
      <c r="Q8960">
        <v>324.33333333333331</v>
      </c>
      <c r="R8960">
        <v>50.433274249399659</v>
      </c>
      <c r="S8960">
        <v>182.66666666666666</v>
      </c>
      <c r="T8960">
        <v>43.847531978505501</v>
      </c>
      <c r="U8960">
        <v>5.1113141460832935E-3</v>
      </c>
    </row>
    <row r="8961" spans="16:21" x14ac:dyDescent="0.3">
      <c r="P8961">
        <f t="shared" si="142"/>
        <v>8957</v>
      </c>
      <c r="Q8961">
        <v>330.33333333333331</v>
      </c>
      <c r="R8961">
        <v>47.824172916544228</v>
      </c>
      <c r="S8961">
        <v>164.66666666666666</v>
      </c>
      <c r="T8961">
        <v>42.7855823918065</v>
      </c>
      <c r="U8961">
        <v>-0.58542054350696593</v>
      </c>
    </row>
    <row r="8962" spans="16:21" x14ac:dyDescent="0.3">
      <c r="P8962">
        <f t="shared" si="142"/>
        <v>8958</v>
      </c>
      <c r="Q8962">
        <v>326.16666666666669</v>
      </c>
      <c r="R8962">
        <v>44.545856522614315</v>
      </c>
      <c r="S8962">
        <v>200.58333333333334</v>
      </c>
      <c r="T8962">
        <v>43.744003918112945</v>
      </c>
      <c r="U8962">
        <v>0.44982241122900446</v>
      </c>
    </row>
    <row r="8963" spans="16:21" x14ac:dyDescent="0.3">
      <c r="P8963">
        <f t="shared" si="142"/>
        <v>8959</v>
      </c>
      <c r="Q8963">
        <v>317.33333333333331</v>
      </c>
      <c r="R8963">
        <v>39.011264884374036</v>
      </c>
      <c r="S8963">
        <v>182.83333333333334</v>
      </c>
      <c r="T8963">
        <v>47.611750523151215</v>
      </c>
      <c r="U8963">
        <v>0.37700250662653656</v>
      </c>
    </row>
    <row r="8964" spans="16:21" x14ac:dyDescent="0.3">
      <c r="P8964">
        <f t="shared" si="142"/>
        <v>8960</v>
      </c>
      <c r="Q8964">
        <v>340</v>
      </c>
      <c r="R8964">
        <v>38.830634579133289</v>
      </c>
      <c r="S8964">
        <v>174</v>
      </c>
      <c r="T8964">
        <v>41.767756158853622</v>
      </c>
      <c r="U8964">
        <v>-1.8497184224818781E-2</v>
      </c>
    </row>
    <row r="8965" spans="16:21" x14ac:dyDescent="0.3">
      <c r="P8965">
        <f t="shared" si="142"/>
        <v>8961</v>
      </c>
      <c r="Q8965">
        <v>301.25</v>
      </c>
      <c r="R8965">
        <v>41.204865114339462</v>
      </c>
      <c r="S8965">
        <v>187.41666666666666</v>
      </c>
      <c r="T8965">
        <v>57.602806644584042</v>
      </c>
      <c r="U8965">
        <v>-0.14609129149477329</v>
      </c>
    </row>
    <row r="8966" spans="16:21" x14ac:dyDescent="0.3">
      <c r="P8966">
        <f t="shared" ref="P8966:P9029" si="143">P8965+1</f>
        <v>8962</v>
      </c>
      <c r="Q8966">
        <v>343.5</v>
      </c>
      <c r="R8966">
        <v>40.105542577735378</v>
      </c>
      <c r="S8966">
        <v>190</v>
      </c>
      <c r="T8966">
        <v>43.157217873091106</v>
      </c>
      <c r="U8966">
        <v>0.51682626576844504</v>
      </c>
    </row>
    <row r="8967" spans="16:21" x14ac:dyDescent="0.3">
      <c r="P8967">
        <f t="shared" si="143"/>
        <v>8963</v>
      </c>
      <c r="Q8967">
        <v>312.33333333333331</v>
      </c>
      <c r="R8967">
        <v>50.111391071806437</v>
      </c>
      <c r="S8967">
        <v>176.66666666666666</v>
      </c>
      <c r="T8967">
        <v>42.128231375027845</v>
      </c>
      <c r="U8967">
        <v>1.0177066435248877E-2</v>
      </c>
    </row>
    <row r="8968" spans="16:21" x14ac:dyDescent="0.3">
      <c r="P8968">
        <f t="shared" si="143"/>
        <v>8964</v>
      </c>
      <c r="Q8968">
        <v>329.75</v>
      </c>
      <c r="R8968">
        <v>50.223364718389426</v>
      </c>
      <c r="S8968">
        <v>182.91666666666666</v>
      </c>
      <c r="T8968">
        <v>54.751435569943723</v>
      </c>
      <c r="U8968">
        <v>0.29713717010128426</v>
      </c>
    </row>
    <row r="8969" spans="16:21" x14ac:dyDescent="0.3">
      <c r="P8969">
        <f t="shared" si="143"/>
        <v>8965</v>
      </c>
      <c r="Q8969">
        <v>313.5</v>
      </c>
      <c r="R8969">
        <v>53.036008351102197</v>
      </c>
      <c r="S8969">
        <v>174.83333333333334</v>
      </c>
      <c r="T8969">
        <v>39.045040037310159</v>
      </c>
      <c r="U8969">
        <v>-7.1294600031124117E-2</v>
      </c>
    </row>
    <row r="8970" spans="16:21" x14ac:dyDescent="0.3">
      <c r="P8970">
        <f t="shared" si="143"/>
        <v>8966</v>
      </c>
      <c r="Q8970">
        <v>318.75</v>
      </c>
      <c r="R8970">
        <v>36.583963202971375</v>
      </c>
      <c r="S8970">
        <v>193.66666666666666</v>
      </c>
      <c r="T8970">
        <v>45.503912585689399</v>
      </c>
      <c r="U8970">
        <v>3.4840830729910781E-2</v>
      </c>
    </row>
    <row r="8971" spans="16:21" x14ac:dyDescent="0.3">
      <c r="P8971">
        <f t="shared" si="143"/>
        <v>8967</v>
      </c>
      <c r="Q8971">
        <v>342.83333333333331</v>
      </c>
      <c r="R8971">
        <v>38.970462785255407</v>
      </c>
      <c r="S8971">
        <v>179.58333333333334</v>
      </c>
      <c r="T8971">
        <v>51.869518695443581</v>
      </c>
      <c r="U8971">
        <v>0.16825446178214801</v>
      </c>
    </row>
    <row r="8972" spans="16:21" x14ac:dyDescent="0.3">
      <c r="P8972">
        <f t="shared" si="143"/>
        <v>8968</v>
      </c>
      <c r="Q8972">
        <v>315.25</v>
      </c>
      <c r="R8972">
        <v>44.45861200957787</v>
      </c>
      <c r="S8972">
        <v>177.16666666666666</v>
      </c>
      <c r="T8972">
        <v>30.339992609016129</v>
      </c>
      <c r="U8972">
        <v>-0.27150592542213992</v>
      </c>
    </row>
    <row r="8973" spans="16:21" x14ac:dyDescent="0.3">
      <c r="P8973">
        <f t="shared" si="143"/>
        <v>8969</v>
      </c>
      <c r="Q8973">
        <v>318</v>
      </c>
      <c r="R8973">
        <v>48.772197743461106</v>
      </c>
      <c r="S8973">
        <v>162.25</v>
      </c>
      <c r="T8973">
        <v>52.056132290930996</v>
      </c>
      <c r="U8973">
        <v>0.1778513849680565</v>
      </c>
    </row>
    <row r="8974" spans="16:21" x14ac:dyDescent="0.3">
      <c r="P8974">
        <f t="shared" si="143"/>
        <v>8970</v>
      </c>
      <c r="Q8974">
        <v>320.5</v>
      </c>
      <c r="R8974">
        <v>60.268339343910313</v>
      </c>
      <c r="S8974">
        <v>188</v>
      </c>
      <c r="T8974">
        <v>47.83114238462408</v>
      </c>
      <c r="U8974">
        <v>0.20063236897656161</v>
      </c>
    </row>
    <row r="8975" spans="16:21" x14ac:dyDescent="0.3">
      <c r="P8975">
        <f t="shared" si="143"/>
        <v>8971</v>
      </c>
      <c r="Q8975">
        <v>335.25</v>
      </c>
      <c r="R8975">
        <v>47.092027891237507</v>
      </c>
      <c r="S8975">
        <v>213.5</v>
      </c>
      <c r="T8975">
        <v>42.463888401579737</v>
      </c>
      <c r="U8975">
        <v>0.12454074726165516</v>
      </c>
    </row>
    <row r="8976" spans="16:21" x14ac:dyDescent="0.3">
      <c r="P8976">
        <f t="shared" si="143"/>
        <v>8972</v>
      </c>
      <c r="Q8976">
        <v>319.83333333333331</v>
      </c>
      <c r="R8976">
        <v>48.933783335392725</v>
      </c>
      <c r="S8976">
        <v>175</v>
      </c>
      <c r="T8976">
        <v>33.583004359618897</v>
      </c>
      <c r="U8976">
        <v>-0.3617901366014154</v>
      </c>
    </row>
    <row r="8977" spans="16:21" x14ac:dyDescent="0.3">
      <c r="P8977">
        <f t="shared" si="143"/>
        <v>8973</v>
      </c>
      <c r="Q8977">
        <v>323.33333333333331</v>
      </c>
      <c r="R8977">
        <v>43.965551252880978</v>
      </c>
      <c r="S8977">
        <v>185.16666666666666</v>
      </c>
      <c r="T8977">
        <v>48.577647933878808</v>
      </c>
      <c r="U8977">
        <v>0.33738878412095208</v>
      </c>
    </row>
    <row r="8978" spans="16:21" x14ac:dyDescent="0.3">
      <c r="P8978">
        <f t="shared" si="143"/>
        <v>8974</v>
      </c>
      <c r="Q8978">
        <v>316.25</v>
      </c>
      <c r="R8978">
        <v>41.848482105632634</v>
      </c>
      <c r="S8978">
        <v>182.5</v>
      </c>
      <c r="T8978">
        <v>41.234363427519128</v>
      </c>
      <c r="U8978">
        <v>0.40194292407375326</v>
      </c>
    </row>
    <row r="8979" spans="16:21" x14ac:dyDescent="0.3">
      <c r="P8979">
        <f t="shared" si="143"/>
        <v>8975</v>
      </c>
      <c r="Q8979">
        <v>303.41666666666669</v>
      </c>
      <c r="R8979">
        <v>36.617080796543753</v>
      </c>
      <c r="S8979">
        <v>199.5</v>
      </c>
      <c r="T8979">
        <v>43.326456330766518</v>
      </c>
      <c r="U8979">
        <v>-0.52061809616542198</v>
      </c>
    </row>
    <row r="8980" spans="16:21" x14ac:dyDescent="0.3">
      <c r="P8980">
        <f t="shared" si="143"/>
        <v>8976</v>
      </c>
      <c r="Q8980">
        <v>307.66666666666669</v>
      </c>
      <c r="R8980">
        <v>49.58249935636816</v>
      </c>
      <c r="S8980">
        <v>184.25</v>
      </c>
      <c r="T8980">
        <v>51.195037046395598</v>
      </c>
      <c r="U8980">
        <v>0.27479968877295247</v>
      </c>
    </row>
    <row r="8981" spans="16:21" x14ac:dyDescent="0.3">
      <c r="P8981">
        <f t="shared" si="143"/>
        <v>8977</v>
      </c>
      <c r="Q8981">
        <v>338.16666666666669</v>
      </c>
      <c r="R8981">
        <v>50.576374889563844</v>
      </c>
      <c r="S8981">
        <v>171</v>
      </c>
      <c r="T8981">
        <v>35.774546563418269</v>
      </c>
      <c r="U8981">
        <v>-0.15007926770306981</v>
      </c>
    </row>
    <row r="8982" spans="16:21" x14ac:dyDescent="0.3">
      <c r="P8982">
        <f t="shared" si="143"/>
        <v>8978</v>
      </c>
      <c r="Q8982">
        <v>327.5</v>
      </c>
      <c r="R8982">
        <v>39.976129240972156</v>
      </c>
      <c r="S8982">
        <v>180.41666666666666</v>
      </c>
      <c r="T8982">
        <v>43.556563712306833</v>
      </c>
      <c r="U8982">
        <v>-3.2109096124111622E-3</v>
      </c>
    </row>
    <row r="8983" spans="16:21" x14ac:dyDescent="0.3">
      <c r="P8983">
        <f t="shared" si="143"/>
        <v>8979</v>
      </c>
      <c r="Q8983">
        <v>342.41666666666669</v>
      </c>
      <c r="R8983">
        <v>52.264116550343466</v>
      </c>
      <c r="S8983">
        <v>179.5</v>
      </c>
      <c r="T8983">
        <v>34.812484698870477</v>
      </c>
      <c r="U8983">
        <v>0.10025541605023003</v>
      </c>
    </row>
    <row r="8984" spans="16:21" x14ac:dyDescent="0.3">
      <c r="P8984">
        <f t="shared" si="143"/>
        <v>8980</v>
      </c>
      <c r="Q8984">
        <v>318</v>
      </c>
      <c r="R8984">
        <v>51.819617204999957</v>
      </c>
      <c r="S8984">
        <v>182.25</v>
      </c>
      <c r="T8984">
        <v>38.720736751067307</v>
      </c>
      <c r="U8984">
        <v>-8.8847885377065144E-2</v>
      </c>
    </row>
    <row r="8985" spans="16:21" x14ac:dyDescent="0.3">
      <c r="P8985">
        <f t="shared" si="143"/>
        <v>8981</v>
      </c>
      <c r="Q8985">
        <v>300.41666666666669</v>
      </c>
      <c r="R8985">
        <v>49.218360087440708</v>
      </c>
      <c r="S8985">
        <v>175</v>
      </c>
      <c r="T8985">
        <v>48.738635038894408</v>
      </c>
      <c r="U8985">
        <v>-7.1398273763127143E-2</v>
      </c>
    </row>
    <row r="8986" spans="16:21" x14ac:dyDescent="0.3">
      <c r="P8986">
        <f t="shared" si="143"/>
        <v>8982</v>
      </c>
      <c r="Q8986">
        <v>309.58333333333331</v>
      </c>
      <c r="R8986">
        <v>38.079959733872357</v>
      </c>
      <c r="S8986">
        <v>201</v>
      </c>
      <c r="T8986">
        <v>43.809504987761812</v>
      </c>
      <c r="U8986">
        <v>-0.1250619448648371</v>
      </c>
    </row>
    <row r="8987" spans="16:21" x14ac:dyDescent="0.3">
      <c r="P8987">
        <f t="shared" si="143"/>
        <v>8983</v>
      </c>
      <c r="Q8987">
        <v>307</v>
      </c>
      <c r="R8987">
        <v>37.735924528226413</v>
      </c>
      <c r="S8987">
        <v>169.08333333333334</v>
      </c>
      <c r="T8987">
        <v>39.311017038561367</v>
      </c>
      <c r="U8987">
        <v>0.13886664587379841</v>
      </c>
    </row>
    <row r="8988" spans="16:21" x14ac:dyDescent="0.3">
      <c r="P8988">
        <f t="shared" si="143"/>
        <v>8984</v>
      </c>
      <c r="Q8988">
        <v>305.58333333333331</v>
      </c>
      <c r="R8988">
        <v>53.295843831362468</v>
      </c>
      <c r="S8988">
        <v>189.16666666666666</v>
      </c>
      <c r="T8988">
        <v>33.425176502786428</v>
      </c>
      <c r="U8988">
        <v>-0.42648064486496573</v>
      </c>
    </row>
    <row r="8989" spans="16:21" x14ac:dyDescent="0.3">
      <c r="P8989">
        <f t="shared" si="143"/>
        <v>8985</v>
      </c>
      <c r="Q8989">
        <v>319.25</v>
      </c>
      <c r="R8989">
        <v>47.554992090497421</v>
      </c>
      <c r="S8989">
        <v>196.5</v>
      </c>
      <c r="T8989">
        <v>46.353385676090191</v>
      </c>
      <c r="U8989">
        <v>0.58147821982768488</v>
      </c>
    </row>
    <row r="8990" spans="16:21" x14ac:dyDescent="0.3">
      <c r="P8990">
        <f t="shared" si="143"/>
        <v>8986</v>
      </c>
      <c r="Q8990">
        <v>333.41666666666669</v>
      </c>
      <c r="R8990">
        <v>51.411810339884447</v>
      </c>
      <c r="S8990">
        <v>195.33333333333334</v>
      </c>
      <c r="T8990">
        <v>46.095421451461753</v>
      </c>
      <c r="U8990">
        <v>-0.48141411393332889</v>
      </c>
    </row>
    <row r="8991" spans="16:21" x14ac:dyDescent="0.3">
      <c r="P8991">
        <f t="shared" si="143"/>
        <v>8987</v>
      </c>
      <c r="Q8991">
        <v>322.5</v>
      </c>
      <c r="R8991">
        <v>44.906974554476101</v>
      </c>
      <c r="S8991">
        <v>175.16666666666666</v>
      </c>
      <c r="T8991">
        <v>50.798771161467613</v>
      </c>
      <c r="U8991">
        <v>0.28744598265194954</v>
      </c>
    </row>
    <row r="8992" spans="16:21" x14ac:dyDescent="0.3">
      <c r="P8992">
        <f t="shared" si="143"/>
        <v>8988</v>
      </c>
      <c r="Q8992">
        <v>311.75</v>
      </c>
      <c r="R8992">
        <v>40.391549521246056</v>
      </c>
      <c r="S8992">
        <v>199.25</v>
      </c>
      <c r="T8992">
        <v>49.91834241129115</v>
      </c>
      <c r="U8992">
        <v>-9.2080050695808449E-2</v>
      </c>
    </row>
    <row r="8993" spans="16:21" x14ac:dyDescent="0.3">
      <c r="P8993">
        <f t="shared" si="143"/>
        <v>8989</v>
      </c>
      <c r="Q8993">
        <v>315.5</v>
      </c>
      <c r="R8993">
        <v>41.646783134529677</v>
      </c>
      <c r="S8993">
        <v>178.83333333333334</v>
      </c>
      <c r="T8993">
        <v>36.941805176479555</v>
      </c>
      <c r="U8993">
        <v>-0.15564082007406571</v>
      </c>
    </row>
    <row r="8994" spans="16:21" x14ac:dyDescent="0.3">
      <c r="P8994">
        <f t="shared" si="143"/>
        <v>8990</v>
      </c>
      <c r="Q8994">
        <v>347.5</v>
      </c>
      <c r="R8994">
        <v>41.81235137220493</v>
      </c>
      <c r="S8994">
        <v>186.75</v>
      </c>
      <c r="T8994">
        <v>37.666297933298409</v>
      </c>
      <c r="U8994">
        <v>-0.44657490662450472</v>
      </c>
    </row>
    <row r="8995" spans="16:21" x14ac:dyDescent="0.3">
      <c r="P8995">
        <f t="shared" si="143"/>
        <v>8991</v>
      </c>
      <c r="Q8995">
        <v>323.5</v>
      </c>
      <c r="R8995">
        <v>52.540028030583933</v>
      </c>
      <c r="S8995">
        <v>203</v>
      </c>
      <c r="T8995">
        <v>33.898243451407758</v>
      </c>
      <c r="U8995">
        <v>-0.28073884562202484</v>
      </c>
    </row>
    <row r="8996" spans="16:21" x14ac:dyDescent="0.3">
      <c r="P8996">
        <f t="shared" si="143"/>
        <v>8992</v>
      </c>
      <c r="Q8996">
        <v>334.58333333333331</v>
      </c>
      <c r="R8996">
        <v>48.406345063681982</v>
      </c>
      <c r="S8996">
        <v>171.25</v>
      </c>
      <c r="T8996">
        <v>32.504894736303669</v>
      </c>
      <c r="U8996">
        <v>-6.7527066320537135E-2</v>
      </c>
    </row>
    <row r="8997" spans="16:21" x14ac:dyDescent="0.3">
      <c r="P8997">
        <f t="shared" si="143"/>
        <v>8993</v>
      </c>
      <c r="Q8997">
        <v>325.5</v>
      </c>
      <c r="R8997">
        <v>49.127848055308249</v>
      </c>
      <c r="S8997">
        <v>176.25</v>
      </c>
      <c r="T8997">
        <v>44.743968613353097</v>
      </c>
      <c r="U8997">
        <v>0.24071622585614671</v>
      </c>
    </row>
    <row r="8998" spans="16:21" x14ac:dyDescent="0.3">
      <c r="P8998">
        <f t="shared" si="143"/>
        <v>8994</v>
      </c>
      <c r="Q8998">
        <v>316.83333333333331</v>
      </c>
      <c r="R8998">
        <v>47.130058606397164</v>
      </c>
      <c r="S8998">
        <v>192.16666666666666</v>
      </c>
      <c r="T8998">
        <v>44.372049624496611</v>
      </c>
      <c r="U8998">
        <v>-0.2844164029888841</v>
      </c>
    </row>
    <row r="8999" spans="16:21" x14ac:dyDescent="0.3">
      <c r="P8999">
        <f t="shared" si="143"/>
        <v>8995</v>
      </c>
      <c r="Q8999">
        <v>328.25</v>
      </c>
      <c r="R8999">
        <v>29.957925040417482</v>
      </c>
      <c r="S8999">
        <v>161.16666666666666</v>
      </c>
      <c r="T8999">
        <v>38.937790321890596</v>
      </c>
      <c r="U8999">
        <v>6.3320983631121347E-2</v>
      </c>
    </row>
    <row r="9000" spans="16:21" x14ac:dyDescent="0.3">
      <c r="P9000">
        <f t="shared" si="143"/>
        <v>8996</v>
      </c>
      <c r="Q9000">
        <v>327.83333333333331</v>
      </c>
      <c r="R9000">
        <v>61.838254316965511</v>
      </c>
      <c r="S9000">
        <v>177</v>
      </c>
      <c r="T9000">
        <v>35.596220432665447</v>
      </c>
      <c r="U9000">
        <v>1.0985702729358558E-2</v>
      </c>
    </row>
    <row r="9001" spans="16:21" x14ac:dyDescent="0.3">
      <c r="P9001">
        <f t="shared" si="143"/>
        <v>8997</v>
      </c>
      <c r="Q9001">
        <v>310.08333333333331</v>
      </c>
      <c r="R9001">
        <v>39.914586837699439</v>
      </c>
      <c r="S9001">
        <v>193.58333333333334</v>
      </c>
      <c r="T9001">
        <v>46.848805812534941</v>
      </c>
      <c r="U9001">
        <v>-0.26950556167454898</v>
      </c>
    </row>
    <row r="9002" spans="16:21" x14ac:dyDescent="0.3">
      <c r="P9002">
        <f t="shared" si="143"/>
        <v>8998</v>
      </c>
      <c r="Q9002">
        <v>346.91666666666669</v>
      </c>
      <c r="R9002">
        <v>48.040623592450615</v>
      </c>
      <c r="S9002">
        <v>179.16666666666666</v>
      </c>
      <c r="T9002">
        <v>44.828629921134798</v>
      </c>
      <c r="U9002">
        <v>6.0877760274592872E-2</v>
      </c>
    </row>
    <row r="9003" spans="16:21" x14ac:dyDescent="0.3">
      <c r="P9003">
        <f t="shared" si="143"/>
        <v>8999</v>
      </c>
      <c r="Q9003">
        <v>321.58333333333331</v>
      </c>
      <c r="R9003">
        <v>47.479102261049114</v>
      </c>
      <c r="S9003">
        <v>199.58333333333334</v>
      </c>
      <c r="T9003">
        <v>49.591895110048604</v>
      </c>
      <c r="U9003">
        <v>9.837377357044659E-2</v>
      </c>
    </row>
    <row r="9004" spans="16:21" x14ac:dyDescent="0.3">
      <c r="P9004">
        <f t="shared" si="143"/>
        <v>9000</v>
      </c>
      <c r="Q9004">
        <v>334.25</v>
      </c>
      <c r="R9004">
        <v>45.611252598852879</v>
      </c>
      <c r="S9004">
        <v>197.16666666666666</v>
      </c>
      <c r="T9004">
        <v>45.902729832337947</v>
      </c>
      <c r="U9004">
        <v>8.7036789396658196E-2</v>
      </c>
    </row>
    <row r="9005" spans="16:21" x14ac:dyDescent="0.3">
      <c r="P9005">
        <f t="shared" si="143"/>
        <v>9001</v>
      </c>
      <c r="Q9005">
        <v>296.75</v>
      </c>
      <c r="R9005">
        <v>42.418102910732046</v>
      </c>
      <c r="S9005">
        <v>189.91666666666666</v>
      </c>
      <c r="T9005">
        <v>42.664565525915684</v>
      </c>
      <c r="U9005">
        <v>-0.12338470122624534</v>
      </c>
    </row>
    <row r="9006" spans="16:21" x14ac:dyDescent="0.3">
      <c r="P9006">
        <f t="shared" si="143"/>
        <v>9002</v>
      </c>
      <c r="Q9006">
        <v>329.58333333333331</v>
      </c>
      <c r="R9006">
        <v>34.992098675229194</v>
      </c>
      <c r="S9006">
        <v>174.41666666666666</v>
      </c>
      <c r="T9006">
        <v>45.880196427679188</v>
      </c>
      <c r="U9006">
        <v>-6.8738639165499479E-2</v>
      </c>
    </row>
    <row r="9007" spans="16:21" x14ac:dyDescent="0.3">
      <c r="P9007">
        <f t="shared" si="143"/>
        <v>9003</v>
      </c>
      <c r="Q9007">
        <v>299</v>
      </c>
      <c r="R9007">
        <v>44.54415582522379</v>
      </c>
      <c r="S9007">
        <v>179.08333333333334</v>
      </c>
      <c r="T9007">
        <v>46.662148049635071</v>
      </c>
      <c r="U9007">
        <v>-6.4643712303998235E-2</v>
      </c>
    </row>
    <row r="9008" spans="16:21" x14ac:dyDescent="0.3">
      <c r="P9008">
        <f t="shared" si="143"/>
        <v>9004</v>
      </c>
      <c r="Q9008">
        <v>341.41666666666669</v>
      </c>
      <c r="R9008">
        <v>36.157379061625406</v>
      </c>
      <c r="S9008">
        <v>174.16666666666666</v>
      </c>
      <c r="T9008">
        <v>42.237065439844407</v>
      </c>
      <c r="U9008">
        <v>0.38592580833339879</v>
      </c>
    </row>
    <row r="9009" spans="16:21" x14ac:dyDescent="0.3">
      <c r="P9009">
        <f t="shared" si="143"/>
        <v>9005</v>
      </c>
      <c r="Q9009">
        <v>298.08333333333331</v>
      </c>
      <c r="R9009">
        <v>41.403685240750711</v>
      </c>
      <c r="S9009">
        <v>174.41666666666666</v>
      </c>
      <c r="T9009">
        <v>49.906199894189399</v>
      </c>
      <c r="U9009">
        <v>-0.52317551617766733</v>
      </c>
    </row>
    <row r="9010" spans="16:21" x14ac:dyDescent="0.3">
      <c r="P9010">
        <f t="shared" si="143"/>
        <v>9006</v>
      </c>
      <c r="Q9010">
        <v>308.16666666666669</v>
      </c>
      <c r="R9010">
        <v>52.322137385680911</v>
      </c>
      <c r="S9010">
        <v>201.25</v>
      </c>
      <c r="T9010">
        <v>39.795214422202719</v>
      </c>
      <c r="U9010">
        <v>-1.456085332648442E-2</v>
      </c>
    </row>
    <row r="9011" spans="16:21" x14ac:dyDescent="0.3">
      <c r="P9011">
        <f t="shared" si="143"/>
        <v>9007</v>
      </c>
      <c r="Q9011">
        <v>327.91666666666669</v>
      </c>
      <c r="R9011">
        <v>38.010664372786394</v>
      </c>
      <c r="S9011">
        <v>196.41666666666666</v>
      </c>
      <c r="T9011">
        <v>40.313449894845817</v>
      </c>
      <c r="U9011">
        <v>5.4827972863797855E-3</v>
      </c>
    </row>
    <row r="9012" spans="16:21" x14ac:dyDescent="0.3">
      <c r="P9012">
        <f t="shared" si="143"/>
        <v>9008</v>
      </c>
      <c r="Q9012">
        <v>329.75</v>
      </c>
      <c r="R9012">
        <v>44.564814902260359</v>
      </c>
      <c r="S9012">
        <v>171.25</v>
      </c>
      <c r="T9012">
        <v>45.184721874867073</v>
      </c>
      <c r="U9012">
        <v>-0.33635233002130588</v>
      </c>
    </row>
    <row r="9013" spans="16:21" x14ac:dyDescent="0.3">
      <c r="P9013">
        <f t="shared" si="143"/>
        <v>9009</v>
      </c>
      <c r="Q9013">
        <v>330.66666666666669</v>
      </c>
      <c r="R9013">
        <v>48.110352946180598</v>
      </c>
      <c r="S9013">
        <v>203.5</v>
      </c>
      <c r="T9013">
        <v>45.010099876684244</v>
      </c>
      <c r="U9013">
        <v>0.10512188013622512</v>
      </c>
    </row>
    <row r="9014" spans="16:21" x14ac:dyDescent="0.3">
      <c r="P9014">
        <f t="shared" si="143"/>
        <v>9010</v>
      </c>
      <c r="Q9014">
        <v>298.08333333333331</v>
      </c>
      <c r="R9014">
        <v>36.59224541132221</v>
      </c>
      <c r="S9014">
        <v>212.5</v>
      </c>
      <c r="T9014">
        <v>40.942309745210117</v>
      </c>
      <c r="U9014">
        <v>0.52703655650676784</v>
      </c>
    </row>
    <row r="9015" spans="16:21" x14ac:dyDescent="0.3">
      <c r="P9015">
        <f t="shared" si="143"/>
        <v>9011</v>
      </c>
      <c r="Q9015">
        <v>332</v>
      </c>
      <c r="R9015">
        <v>47.018371651167087</v>
      </c>
      <c r="S9015">
        <v>182.25</v>
      </c>
      <c r="T9015">
        <v>55.619036963321044</v>
      </c>
      <c r="U9015">
        <v>-0.49276440976659075</v>
      </c>
    </row>
    <row r="9016" spans="16:21" x14ac:dyDescent="0.3">
      <c r="P9016">
        <f t="shared" si="143"/>
        <v>9012</v>
      </c>
      <c r="Q9016">
        <v>342.33333333333331</v>
      </c>
      <c r="R9016">
        <v>46.180147905848763</v>
      </c>
      <c r="S9016">
        <v>183</v>
      </c>
      <c r="T9016">
        <v>46.906095746521238</v>
      </c>
      <c r="U9016">
        <v>-8.8763226714264634E-2</v>
      </c>
    </row>
    <row r="9017" spans="16:21" x14ac:dyDescent="0.3">
      <c r="P9017">
        <f t="shared" si="143"/>
        <v>9013</v>
      </c>
      <c r="Q9017">
        <v>333.08333333333331</v>
      </c>
      <c r="R9017">
        <v>51.937827051079886</v>
      </c>
      <c r="S9017">
        <v>186.58333333333334</v>
      </c>
      <c r="T9017">
        <v>52.591838864518863</v>
      </c>
      <c r="U9017">
        <v>-0.24939900940086449</v>
      </c>
    </row>
    <row r="9018" spans="16:21" x14ac:dyDescent="0.3">
      <c r="P9018">
        <f t="shared" si="143"/>
        <v>9014</v>
      </c>
      <c r="Q9018">
        <v>314</v>
      </c>
      <c r="R9018">
        <v>40.974493174523722</v>
      </c>
      <c r="S9018">
        <v>193.83333333333334</v>
      </c>
      <c r="T9018">
        <v>42.854581453038989</v>
      </c>
      <c r="U9018">
        <v>8.4129795248993014E-2</v>
      </c>
    </row>
    <row r="9019" spans="16:21" x14ac:dyDescent="0.3">
      <c r="P9019">
        <f t="shared" si="143"/>
        <v>9015</v>
      </c>
      <c r="Q9019">
        <v>328.75</v>
      </c>
      <c r="R9019">
        <v>43.161693875261875</v>
      </c>
      <c r="S9019">
        <v>176.83333333333334</v>
      </c>
      <c r="T9019">
        <v>44.850931546692117</v>
      </c>
      <c r="U9019">
        <v>1.8432193800545005E-2</v>
      </c>
    </row>
    <row r="9020" spans="16:21" x14ac:dyDescent="0.3">
      <c r="P9020">
        <f t="shared" si="143"/>
        <v>9016</v>
      </c>
      <c r="Q9020">
        <v>322.83333333333331</v>
      </c>
      <c r="R9020">
        <v>50.110483993477985</v>
      </c>
      <c r="S9020">
        <v>147.33333333333334</v>
      </c>
      <c r="T9020">
        <v>38.357963101986165</v>
      </c>
      <c r="U9020">
        <v>0.36804066261490503</v>
      </c>
    </row>
    <row r="9021" spans="16:21" x14ac:dyDescent="0.3">
      <c r="P9021">
        <f t="shared" si="143"/>
        <v>9017</v>
      </c>
      <c r="Q9021">
        <v>317.41666666666669</v>
      </c>
      <c r="R9021">
        <v>40.055548550693658</v>
      </c>
      <c r="S9021">
        <v>186.83333333333334</v>
      </c>
      <c r="T9021">
        <v>41.893443473419651</v>
      </c>
      <c r="U9021">
        <v>-9.6386276951356945E-2</v>
      </c>
    </row>
    <row r="9022" spans="16:21" x14ac:dyDescent="0.3">
      <c r="P9022">
        <f t="shared" si="143"/>
        <v>9018</v>
      </c>
      <c r="Q9022">
        <v>334.33333333333331</v>
      </c>
      <c r="R9022">
        <v>54.067858597630256</v>
      </c>
      <c r="S9022">
        <v>189.91666666666666</v>
      </c>
      <c r="T9022">
        <v>43.075954763509081</v>
      </c>
      <c r="U9022">
        <v>-0.10982618018334417</v>
      </c>
    </row>
    <row r="9023" spans="16:21" x14ac:dyDescent="0.3">
      <c r="P9023">
        <f t="shared" si="143"/>
        <v>9019</v>
      </c>
      <c r="Q9023">
        <v>304.41666666666669</v>
      </c>
      <c r="R9023">
        <v>32.497435796279994</v>
      </c>
      <c r="S9023">
        <v>190.5</v>
      </c>
      <c r="T9023">
        <v>50.07539769732692</v>
      </c>
      <c r="U9023">
        <v>0.27102530948386833</v>
      </c>
    </row>
    <row r="9024" spans="16:21" x14ac:dyDescent="0.3">
      <c r="P9024">
        <f t="shared" si="143"/>
        <v>9020</v>
      </c>
      <c r="Q9024">
        <v>324.16666666666669</v>
      </c>
      <c r="R9024">
        <v>35.070923811181594</v>
      </c>
      <c r="S9024">
        <v>174.83333333333334</v>
      </c>
      <c r="T9024">
        <v>37.600370726734603</v>
      </c>
      <c r="U9024">
        <v>0.31659305649550068</v>
      </c>
    </row>
    <row r="9025" spans="16:21" x14ac:dyDescent="0.3">
      <c r="P9025">
        <f t="shared" si="143"/>
        <v>9021</v>
      </c>
      <c r="Q9025">
        <v>341.08333333333331</v>
      </c>
      <c r="R9025">
        <v>48.150254097948192</v>
      </c>
      <c r="S9025">
        <v>170.58333333333334</v>
      </c>
      <c r="T9025">
        <v>51.883537997630008</v>
      </c>
      <c r="U9025">
        <v>-7.2509622059637138E-2</v>
      </c>
    </row>
    <row r="9026" spans="16:21" x14ac:dyDescent="0.3">
      <c r="P9026">
        <f t="shared" si="143"/>
        <v>9022</v>
      </c>
      <c r="Q9026">
        <v>317.25</v>
      </c>
      <c r="R9026">
        <v>45.261111142107218</v>
      </c>
      <c r="S9026">
        <v>191.75</v>
      </c>
      <c r="T9026">
        <v>44.861656030714933</v>
      </c>
      <c r="U9026">
        <v>-4.7335230470353283E-2</v>
      </c>
    </row>
    <row r="9027" spans="16:21" x14ac:dyDescent="0.3">
      <c r="P9027">
        <f t="shared" si="143"/>
        <v>9023</v>
      </c>
      <c r="Q9027">
        <v>334.5</v>
      </c>
      <c r="R9027">
        <v>39.709169996591235</v>
      </c>
      <c r="S9027">
        <v>184.33333333333334</v>
      </c>
      <c r="T9027">
        <v>47.57068106480817</v>
      </c>
      <c r="U9027">
        <v>-0.62929176424302835</v>
      </c>
    </row>
    <row r="9028" spans="16:21" x14ac:dyDescent="0.3">
      <c r="P9028">
        <f t="shared" si="143"/>
        <v>9024</v>
      </c>
      <c r="Q9028">
        <v>319.16666666666669</v>
      </c>
      <c r="R9028">
        <v>59.160541723091953</v>
      </c>
      <c r="S9028">
        <v>197.33333333333334</v>
      </c>
      <c r="T9028">
        <v>45.35583220658085</v>
      </c>
      <c r="U9028">
        <v>0.46616474399806562</v>
      </c>
    </row>
    <row r="9029" spans="16:21" x14ac:dyDescent="0.3">
      <c r="P9029">
        <f t="shared" si="143"/>
        <v>9025</v>
      </c>
      <c r="Q9029">
        <v>320.5</v>
      </c>
      <c r="R9029">
        <v>49.729267036625423</v>
      </c>
      <c r="S9029">
        <v>216.16666666666666</v>
      </c>
      <c r="T9029">
        <v>31.725622949205395</v>
      </c>
      <c r="U9029">
        <v>-0.55483811157854268</v>
      </c>
    </row>
    <row r="9030" spans="16:21" x14ac:dyDescent="0.3">
      <c r="P9030">
        <f t="shared" ref="P9030:P9093" si="144">P9029+1</f>
        <v>9026</v>
      </c>
      <c r="Q9030">
        <v>320.41666666666669</v>
      </c>
      <c r="R9030">
        <v>61.54593012662594</v>
      </c>
      <c r="S9030">
        <v>184.16666666666666</v>
      </c>
      <c r="T9030">
        <v>44.390484920928195</v>
      </c>
      <c r="U9030">
        <v>0.19839110587104275</v>
      </c>
    </row>
    <row r="9031" spans="16:21" x14ac:dyDescent="0.3">
      <c r="P9031">
        <f t="shared" si="144"/>
        <v>9027</v>
      </c>
      <c r="Q9031">
        <v>326.25</v>
      </c>
      <c r="R9031">
        <v>49.470147104546342</v>
      </c>
      <c r="S9031">
        <v>190.25</v>
      </c>
      <c r="T9031">
        <v>32.538438807047889</v>
      </c>
      <c r="U9031">
        <v>0.10630280080129377</v>
      </c>
    </row>
    <row r="9032" spans="16:21" x14ac:dyDescent="0.3">
      <c r="P9032">
        <f t="shared" si="144"/>
        <v>9028</v>
      </c>
      <c r="Q9032">
        <v>334</v>
      </c>
      <c r="R9032">
        <v>53.467067179033421</v>
      </c>
      <c r="S9032">
        <v>166</v>
      </c>
      <c r="T9032">
        <v>47.844444913604221</v>
      </c>
      <c r="U9032">
        <v>-8.3833456543596488E-2</v>
      </c>
    </row>
    <row r="9033" spans="16:21" x14ac:dyDescent="0.3">
      <c r="P9033">
        <f t="shared" si="144"/>
        <v>9029</v>
      </c>
      <c r="Q9033">
        <v>315.83333333333331</v>
      </c>
      <c r="R9033">
        <v>51.87192853265605</v>
      </c>
      <c r="S9033">
        <v>187.5</v>
      </c>
      <c r="T9033">
        <v>34.336569426778794</v>
      </c>
      <c r="U9033">
        <v>0.288993372059141</v>
      </c>
    </row>
    <row r="9034" spans="16:21" x14ac:dyDescent="0.3">
      <c r="P9034">
        <f t="shared" si="144"/>
        <v>9030</v>
      </c>
      <c r="Q9034">
        <v>324.08333333333331</v>
      </c>
      <c r="R9034">
        <v>39.706785161717576</v>
      </c>
      <c r="S9034">
        <v>205.91666666666666</v>
      </c>
      <c r="T9034">
        <v>47.273783496358824</v>
      </c>
      <c r="U9034">
        <v>-0.28452729665144194</v>
      </c>
    </row>
    <row r="9035" spans="16:21" x14ac:dyDescent="0.3">
      <c r="P9035">
        <f t="shared" si="144"/>
        <v>9031</v>
      </c>
      <c r="Q9035">
        <v>319.5</v>
      </c>
      <c r="R9035">
        <v>54.945427471264615</v>
      </c>
      <c r="S9035">
        <v>180.08333333333334</v>
      </c>
      <c r="T9035">
        <v>42.234105850245001</v>
      </c>
      <c r="U9035">
        <v>-0.49856459705395634</v>
      </c>
    </row>
    <row r="9036" spans="16:21" x14ac:dyDescent="0.3">
      <c r="P9036">
        <f t="shared" si="144"/>
        <v>9032</v>
      </c>
      <c r="Q9036">
        <v>315.41666666666669</v>
      </c>
      <c r="R9036">
        <v>50.06987541668574</v>
      </c>
      <c r="S9036">
        <v>200.16666666666666</v>
      </c>
      <c r="T9036">
        <v>43.373291600274314</v>
      </c>
      <c r="U9036">
        <v>0.10022193926849059</v>
      </c>
    </row>
    <row r="9037" spans="16:21" x14ac:dyDescent="0.3">
      <c r="P9037">
        <f t="shared" si="144"/>
        <v>9033</v>
      </c>
      <c r="Q9037">
        <v>330.41666666666669</v>
      </c>
      <c r="R9037">
        <v>58.55759920149076</v>
      </c>
      <c r="S9037">
        <v>196.66666666666666</v>
      </c>
      <c r="T9037">
        <v>46.366785395138081</v>
      </c>
      <c r="U9037">
        <v>6.8594353286425491E-2</v>
      </c>
    </row>
    <row r="9038" spans="16:21" x14ac:dyDescent="0.3">
      <c r="P9038">
        <f t="shared" si="144"/>
        <v>9034</v>
      </c>
      <c r="Q9038">
        <v>316.91666666666669</v>
      </c>
      <c r="R9038">
        <v>50.290896218145178</v>
      </c>
      <c r="S9038">
        <v>180.66666666666666</v>
      </c>
      <c r="T9038">
        <v>46.41381716948549</v>
      </c>
      <c r="U9038">
        <v>-0.10384488138952147</v>
      </c>
    </row>
    <row r="9039" spans="16:21" x14ac:dyDescent="0.3">
      <c r="P9039">
        <f t="shared" si="144"/>
        <v>9035</v>
      </c>
      <c r="Q9039">
        <v>315.75</v>
      </c>
      <c r="R9039">
        <v>61.244851360598616</v>
      </c>
      <c r="S9039">
        <v>179.33333333333334</v>
      </c>
      <c r="T9039">
        <v>34.723147462420101</v>
      </c>
      <c r="U9039">
        <v>-0.54029551072274318</v>
      </c>
    </row>
    <row r="9040" spans="16:21" x14ac:dyDescent="0.3">
      <c r="P9040">
        <f t="shared" si="144"/>
        <v>9036</v>
      </c>
      <c r="Q9040">
        <v>317</v>
      </c>
      <c r="R9040">
        <v>59.636779377708308</v>
      </c>
      <c r="S9040">
        <v>182.75</v>
      </c>
      <c r="T9040">
        <v>47.642847407464103</v>
      </c>
      <c r="U9040">
        <v>0.76447996229861803</v>
      </c>
    </row>
    <row r="9041" spans="16:21" x14ac:dyDescent="0.3">
      <c r="P9041">
        <f t="shared" si="144"/>
        <v>9037</v>
      </c>
      <c r="Q9041">
        <v>329</v>
      </c>
      <c r="R9041">
        <v>51.777495989175556</v>
      </c>
      <c r="S9041">
        <v>177.58333333333334</v>
      </c>
      <c r="T9041">
        <v>44.227630880856992</v>
      </c>
      <c r="U9041">
        <v>0.31770599631031854</v>
      </c>
    </row>
    <row r="9042" spans="16:21" x14ac:dyDescent="0.3">
      <c r="P9042">
        <f t="shared" si="144"/>
        <v>9038</v>
      </c>
      <c r="Q9042">
        <v>318.08333333333331</v>
      </c>
      <c r="R9042">
        <v>49.207276500595597</v>
      </c>
      <c r="S9042">
        <v>192.41666666666666</v>
      </c>
      <c r="T9042">
        <v>48.204975852806925</v>
      </c>
      <c r="U9042">
        <v>-1.3199888898837671E-2</v>
      </c>
    </row>
    <row r="9043" spans="16:21" x14ac:dyDescent="0.3">
      <c r="P9043">
        <f t="shared" si="144"/>
        <v>9039</v>
      </c>
      <c r="Q9043">
        <v>321.91666666666669</v>
      </c>
      <c r="R9043">
        <v>50.265582537943345</v>
      </c>
      <c r="S9043">
        <v>179.33333333333334</v>
      </c>
      <c r="T9043">
        <v>53.182931871270924</v>
      </c>
      <c r="U9043">
        <v>1.6606598634139602E-2</v>
      </c>
    </row>
    <row r="9044" spans="16:21" x14ac:dyDescent="0.3">
      <c r="P9044">
        <f t="shared" si="144"/>
        <v>9040</v>
      </c>
      <c r="Q9044">
        <v>316.58333333333331</v>
      </c>
      <c r="R9044">
        <v>49.299563585258817</v>
      </c>
      <c r="S9044">
        <v>184.41666666666666</v>
      </c>
      <c r="T9044">
        <v>57.338640522510637</v>
      </c>
      <c r="U9044">
        <v>0.20782098674562496</v>
      </c>
    </row>
    <row r="9045" spans="16:21" x14ac:dyDescent="0.3">
      <c r="P9045">
        <f t="shared" si="144"/>
        <v>9041</v>
      </c>
      <c r="Q9045">
        <v>316.83333333333331</v>
      </c>
      <c r="R9045">
        <v>43.827831202088873</v>
      </c>
      <c r="S9045">
        <v>172.33333333333334</v>
      </c>
      <c r="T9045">
        <v>36.859273739536192</v>
      </c>
      <c r="U9045">
        <v>7.5782804130317197E-3</v>
      </c>
    </row>
    <row r="9046" spans="16:21" x14ac:dyDescent="0.3">
      <c r="P9046">
        <f t="shared" si="144"/>
        <v>9042</v>
      </c>
      <c r="Q9046">
        <v>309.16666666666669</v>
      </c>
      <c r="R9046">
        <v>46.551698208127846</v>
      </c>
      <c r="S9046">
        <v>202.75</v>
      </c>
      <c r="T9046">
        <v>42.37950834156441</v>
      </c>
      <c r="U9046">
        <v>-0.10992470101045448</v>
      </c>
    </row>
    <row r="9047" spans="16:21" x14ac:dyDescent="0.3">
      <c r="P9047">
        <f t="shared" si="144"/>
        <v>9043</v>
      </c>
      <c r="Q9047">
        <v>336.41666666666669</v>
      </c>
      <c r="R9047">
        <v>42.455234891553445</v>
      </c>
      <c r="S9047">
        <v>191.83333333333334</v>
      </c>
      <c r="T9047">
        <v>43.962449541591418</v>
      </c>
      <c r="U9047">
        <v>5.5664342425774831E-2</v>
      </c>
    </row>
    <row r="9048" spans="16:21" x14ac:dyDescent="0.3">
      <c r="P9048">
        <f t="shared" si="144"/>
        <v>9044</v>
      </c>
      <c r="Q9048">
        <v>315</v>
      </c>
      <c r="R9048">
        <v>43.659842168539939</v>
      </c>
      <c r="S9048">
        <v>183.25</v>
      </c>
      <c r="T9048">
        <v>51.786493500631117</v>
      </c>
      <c r="U9048">
        <v>-5.3476169205887991E-2</v>
      </c>
    </row>
    <row r="9049" spans="16:21" x14ac:dyDescent="0.3">
      <c r="P9049">
        <f t="shared" si="144"/>
        <v>9045</v>
      </c>
      <c r="Q9049">
        <v>341.16666666666669</v>
      </c>
      <c r="R9049">
        <v>31.42620022538615</v>
      </c>
      <c r="S9049">
        <v>190.16666666666666</v>
      </c>
      <c r="T9049">
        <v>41.437430012738581</v>
      </c>
      <c r="U9049">
        <v>-0.1028545821159306</v>
      </c>
    </row>
    <row r="9050" spans="16:21" x14ac:dyDescent="0.3">
      <c r="P9050">
        <f t="shared" si="144"/>
        <v>9046</v>
      </c>
      <c r="Q9050">
        <v>322.33333333333331</v>
      </c>
      <c r="R9050">
        <v>47.962738062210846</v>
      </c>
      <c r="S9050">
        <v>200.16666666666666</v>
      </c>
      <c r="T9050">
        <v>37.542299375827319</v>
      </c>
      <c r="U9050">
        <v>3.2379213201055669E-2</v>
      </c>
    </row>
    <row r="9051" spans="16:21" x14ac:dyDescent="0.3">
      <c r="P9051">
        <f t="shared" si="144"/>
        <v>9047</v>
      </c>
      <c r="Q9051">
        <v>300.41666666666669</v>
      </c>
      <c r="R9051">
        <v>40.506920471206065</v>
      </c>
      <c r="S9051">
        <v>184.16666666666666</v>
      </c>
      <c r="T9051">
        <v>45.654499595695221</v>
      </c>
      <c r="U9051">
        <v>-0.31293184778777905</v>
      </c>
    </row>
    <row r="9052" spans="16:21" x14ac:dyDescent="0.3">
      <c r="P9052">
        <f t="shared" si="144"/>
        <v>9048</v>
      </c>
      <c r="Q9052">
        <v>341.41666666666669</v>
      </c>
      <c r="R9052">
        <v>41.108411732290534</v>
      </c>
      <c r="S9052">
        <v>197.91666666666666</v>
      </c>
      <c r="T9052">
        <v>41.668515110514235</v>
      </c>
      <c r="U9052">
        <v>-0.13722307038495379</v>
      </c>
    </row>
    <row r="9053" spans="16:21" x14ac:dyDescent="0.3">
      <c r="P9053">
        <f t="shared" si="144"/>
        <v>9049</v>
      </c>
      <c r="Q9053">
        <v>338.08333333333331</v>
      </c>
      <c r="R9053">
        <v>44.054632061346432</v>
      </c>
      <c r="S9053">
        <v>172.5</v>
      </c>
      <c r="T9053">
        <v>40.13499946204287</v>
      </c>
      <c r="U9053">
        <v>-0.31653836787657064</v>
      </c>
    </row>
    <row r="9054" spans="16:21" x14ac:dyDescent="0.3">
      <c r="P9054">
        <f t="shared" si="144"/>
        <v>9050</v>
      </c>
      <c r="Q9054">
        <v>325.91666666666669</v>
      </c>
      <c r="R9054">
        <v>35.214816957260197</v>
      </c>
      <c r="S9054">
        <v>191.16666666666666</v>
      </c>
      <c r="T9054">
        <v>41.654058698530299</v>
      </c>
      <c r="U9054">
        <v>0.2886952099653452</v>
      </c>
    </row>
    <row r="9055" spans="16:21" x14ac:dyDescent="0.3">
      <c r="P9055">
        <f t="shared" si="144"/>
        <v>9051</v>
      </c>
      <c r="Q9055">
        <v>320.41666666666669</v>
      </c>
      <c r="R9055">
        <v>52.869407434018484</v>
      </c>
      <c r="S9055">
        <v>171</v>
      </c>
      <c r="T9055">
        <v>41.250895307088349</v>
      </c>
      <c r="U9055">
        <v>0.51279669305738185</v>
      </c>
    </row>
    <row r="9056" spans="16:21" x14ac:dyDescent="0.3">
      <c r="P9056">
        <f t="shared" si="144"/>
        <v>9052</v>
      </c>
      <c r="Q9056">
        <v>307.08333333333331</v>
      </c>
      <c r="R9056">
        <v>55.995873765732824</v>
      </c>
      <c r="S9056">
        <v>171.5</v>
      </c>
      <c r="T9056">
        <v>38.608760192945383</v>
      </c>
      <c r="U9056">
        <v>-8.4457314762484845E-2</v>
      </c>
    </row>
    <row r="9057" spans="16:21" x14ac:dyDescent="0.3">
      <c r="P9057">
        <f t="shared" si="144"/>
        <v>9053</v>
      </c>
      <c r="Q9057">
        <v>335.91666666666669</v>
      </c>
      <c r="R9057">
        <v>40.500187055310725</v>
      </c>
      <c r="S9057">
        <v>170.75</v>
      </c>
      <c r="T9057">
        <v>43.610100998402984</v>
      </c>
      <c r="U9057">
        <v>-1.8658262732429711E-3</v>
      </c>
    </row>
    <row r="9058" spans="16:21" x14ac:dyDescent="0.3">
      <c r="P9058">
        <f t="shared" si="144"/>
        <v>9054</v>
      </c>
      <c r="Q9058">
        <v>320.5</v>
      </c>
      <c r="R9058">
        <v>48.571409472876304</v>
      </c>
      <c r="S9058">
        <v>190.83333333333334</v>
      </c>
      <c r="T9058">
        <v>48.907767245803591</v>
      </c>
      <c r="U9058">
        <v>0.68838539997420944</v>
      </c>
    </row>
    <row r="9059" spans="16:21" x14ac:dyDescent="0.3">
      <c r="P9059">
        <f t="shared" si="144"/>
        <v>9055</v>
      </c>
      <c r="Q9059">
        <v>331.75</v>
      </c>
      <c r="R9059">
        <v>46.758810545568451</v>
      </c>
      <c r="S9059">
        <v>197.5</v>
      </c>
      <c r="T9059">
        <v>43.500261232235459</v>
      </c>
      <c r="U9059">
        <v>0.4432108780037709</v>
      </c>
    </row>
    <row r="9060" spans="16:21" x14ac:dyDescent="0.3">
      <c r="P9060">
        <f t="shared" si="144"/>
        <v>9056</v>
      </c>
      <c r="Q9060">
        <v>316.25</v>
      </c>
      <c r="R9060">
        <v>54.740918715510993</v>
      </c>
      <c r="S9060">
        <v>166.66666666666666</v>
      </c>
      <c r="T9060">
        <v>45.91362113861863</v>
      </c>
      <c r="U9060">
        <v>0.4711922078014244</v>
      </c>
    </row>
    <row r="9061" spans="16:21" x14ac:dyDescent="0.3">
      <c r="P9061">
        <f t="shared" si="144"/>
        <v>9057</v>
      </c>
      <c r="Q9061">
        <v>318.58333333333331</v>
      </c>
      <c r="R9061">
        <v>40.607787728986558</v>
      </c>
      <c r="S9061">
        <v>174.16666666666666</v>
      </c>
      <c r="T9061">
        <v>47.39358094881117</v>
      </c>
      <c r="U9061">
        <v>0.47920724668276921</v>
      </c>
    </row>
    <row r="9062" spans="16:21" x14ac:dyDescent="0.3">
      <c r="P9062">
        <f t="shared" si="144"/>
        <v>9058</v>
      </c>
      <c r="Q9062">
        <v>311.33333333333331</v>
      </c>
      <c r="R9062">
        <v>49.336199752925978</v>
      </c>
      <c r="S9062">
        <v>170.33333333333334</v>
      </c>
      <c r="T9062">
        <v>53.111089979286625</v>
      </c>
      <c r="U9062">
        <v>-3.4705727090586377E-2</v>
      </c>
    </row>
    <row r="9063" spans="16:21" x14ac:dyDescent="0.3">
      <c r="P9063">
        <f t="shared" si="144"/>
        <v>9059</v>
      </c>
      <c r="Q9063">
        <v>318.33333333333331</v>
      </c>
      <c r="R9063">
        <v>45.311714987975485</v>
      </c>
      <c r="S9063">
        <v>183.33333333333334</v>
      </c>
      <c r="T9063">
        <v>47.922917905800169</v>
      </c>
      <c r="U9063">
        <v>9.4685212649999295E-2</v>
      </c>
    </row>
    <row r="9064" spans="16:21" x14ac:dyDescent="0.3">
      <c r="P9064">
        <f t="shared" si="144"/>
        <v>9060</v>
      </c>
      <c r="Q9064">
        <v>322.83333333333331</v>
      </c>
      <c r="R9064">
        <v>54.117436835986389</v>
      </c>
      <c r="S9064">
        <v>173.58333333333334</v>
      </c>
      <c r="T9064">
        <v>31.090654349479198</v>
      </c>
      <c r="U9064">
        <v>-0.64155099381648728</v>
      </c>
    </row>
    <row r="9065" spans="16:21" x14ac:dyDescent="0.3">
      <c r="P9065">
        <f t="shared" si="144"/>
        <v>9061</v>
      </c>
      <c r="Q9065">
        <v>331.25</v>
      </c>
      <c r="R9065">
        <v>49.585784253150621</v>
      </c>
      <c r="S9065">
        <v>195.75</v>
      </c>
      <c r="T9065">
        <v>47.880770480623866</v>
      </c>
      <c r="U9065">
        <v>-0.30679161798979498</v>
      </c>
    </row>
    <row r="9066" spans="16:21" x14ac:dyDescent="0.3">
      <c r="P9066">
        <f t="shared" si="144"/>
        <v>9062</v>
      </c>
      <c r="Q9066">
        <v>315.75</v>
      </c>
      <c r="R9066">
        <v>50.319208333127889</v>
      </c>
      <c r="S9066">
        <v>181.75</v>
      </c>
      <c r="T9066">
        <v>42.267814963849048</v>
      </c>
      <c r="U9066">
        <v>0.35528945200318979</v>
      </c>
    </row>
    <row r="9067" spans="16:21" x14ac:dyDescent="0.3">
      <c r="P9067">
        <f t="shared" si="144"/>
        <v>9063</v>
      </c>
      <c r="Q9067">
        <v>314.75</v>
      </c>
      <c r="R9067">
        <v>50.098312437555307</v>
      </c>
      <c r="S9067">
        <v>183.75</v>
      </c>
      <c r="T9067">
        <v>52.942722051116881</v>
      </c>
      <c r="U9067">
        <v>-0.16444306590866015</v>
      </c>
    </row>
    <row r="9068" spans="16:21" x14ac:dyDescent="0.3">
      <c r="P9068">
        <f t="shared" si="144"/>
        <v>9064</v>
      </c>
      <c r="Q9068">
        <v>314.5</v>
      </c>
      <c r="R9068">
        <v>51.177942691962699</v>
      </c>
      <c r="S9068">
        <v>181.08333333333334</v>
      </c>
      <c r="T9068">
        <v>45.998929500060292</v>
      </c>
      <c r="U9068">
        <v>-0.33065671812538938</v>
      </c>
    </row>
    <row r="9069" spans="16:21" x14ac:dyDescent="0.3">
      <c r="P9069">
        <f t="shared" si="144"/>
        <v>9065</v>
      </c>
      <c r="Q9069">
        <v>330.75</v>
      </c>
      <c r="R9069">
        <v>63.255793841714251</v>
      </c>
      <c r="S9069">
        <v>185.41666666666666</v>
      </c>
      <c r="T9069">
        <v>35.980950347076572</v>
      </c>
      <c r="U9069">
        <v>-0.44762471582606472</v>
      </c>
    </row>
    <row r="9070" spans="16:21" x14ac:dyDescent="0.3">
      <c r="P9070">
        <f t="shared" si="144"/>
        <v>9066</v>
      </c>
      <c r="Q9070">
        <v>319</v>
      </c>
      <c r="R9070">
        <v>51.260475647777241</v>
      </c>
      <c r="S9070">
        <v>183.66666666666666</v>
      </c>
      <c r="T9070">
        <v>38.514066694304496</v>
      </c>
      <c r="U9070">
        <v>0.39163330977567684</v>
      </c>
    </row>
    <row r="9071" spans="16:21" x14ac:dyDescent="0.3">
      <c r="P9071">
        <f t="shared" si="144"/>
        <v>9067</v>
      </c>
      <c r="Q9071">
        <v>335.41666666666669</v>
      </c>
      <c r="R9071">
        <v>41.942511160208916</v>
      </c>
      <c r="S9071">
        <v>156.41666666666666</v>
      </c>
      <c r="T9071">
        <v>36.753375437646646</v>
      </c>
      <c r="U9071">
        <v>-0.16206362666595769</v>
      </c>
    </row>
    <row r="9072" spans="16:21" x14ac:dyDescent="0.3">
      <c r="P9072">
        <f t="shared" si="144"/>
        <v>9068</v>
      </c>
      <c r="Q9072">
        <v>321.58333333333331</v>
      </c>
      <c r="R9072">
        <v>54.064705901747317</v>
      </c>
      <c r="S9072">
        <v>184.33333333333334</v>
      </c>
      <c r="T9072">
        <v>33.638001598120439</v>
      </c>
      <c r="U9072">
        <v>8.8311629431140931E-2</v>
      </c>
    </row>
    <row r="9073" spans="16:21" x14ac:dyDescent="0.3">
      <c r="P9073">
        <f t="shared" si="144"/>
        <v>9069</v>
      </c>
      <c r="Q9073">
        <v>317.91666666666669</v>
      </c>
      <c r="R9073">
        <v>48.79913995764749</v>
      </c>
      <c r="S9073">
        <v>182.58333333333334</v>
      </c>
      <c r="T9073">
        <v>32.438636708640416</v>
      </c>
      <c r="U9073">
        <v>-0.13572906167502027</v>
      </c>
    </row>
    <row r="9074" spans="16:21" x14ac:dyDescent="0.3">
      <c r="P9074">
        <f t="shared" si="144"/>
        <v>9070</v>
      </c>
      <c r="Q9074">
        <v>317.58333333333331</v>
      </c>
      <c r="R9074">
        <v>40.162076941343948</v>
      </c>
      <c r="S9074">
        <v>200.83333333333334</v>
      </c>
      <c r="T9074">
        <v>51.569605800551201</v>
      </c>
      <c r="U9074">
        <v>0.21060693542441969</v>
      </c>
    </row>
    <row r="9075" spans="16:21" x14ac:dyDescent="0.3">
      <c r="P9075">
        <f t="shared" si="144"/>
        <v>9071</v>
      </c>
      <c r="Q9075">
        <v>296.16666666666669</v>
      </c>
      <c r="R9075">
        <v>34.342746576595317</v>
      </c>
      <c r="S9075">
        <v>210.16666666666666</v>
      </c>
      <c r="T9075">
        <v>41.899952990499372</v>
      </c>
      <c r="U9075">
        <v>0.13113431893541477</v>
      </c>
    </row>
    <row r="9076" spans="16:21" x14ac:dyDescent="0.3">
      <c r="P9076">
        <f t="shared" si="144"/>
        <v>9072</v>
      </c>
      <c r="Q9076">
        <v>314.58333333333331</v>
      </c>
      <c r="R9076">
        <v>46.527525251840046</v>
      </c>
      <c r="S9076">
        <v>203.75</v>
      </c>
      <c r="T9076">
        <v>25.399087313595274</v>
      </c>
      <c r="U9076">
        <v>-6.1407041965600054E-2</v>
      </c>
    </row>
    <row r="9077" spans="16:21" x14ac:dyDescent="0.3">
      <c r="P9077">
        <f t="shared" si="144"/>
        <v>9073</v>
      </c>
      <c r="Q9077">
        <v>338.91666666666669</v>
      </c>
      <c r="R9077">
        <v>47.471442771290256</v>
      </c>
      <c r="S9077">
        <v>187</v>
      </c>
      <c r="T9077">
        <v>51.842418574333159</v>
      </c>
      <c r="U9077">
        <v>-0.25104004242779537</v>
      </c>
    </row>
    <row r="9078" spans="16:21" x14ac:dyDescent="0.3">
      <c r="P9078">
        <f t="shared" si="144"/>
        <v>9074</v>
      </c>
      <c r="Q9078">
        <v>329.91666666666669</v>
      </c>
      <c r="R9078">
        <v>55.178154987991348</v>
      </c>
      <c r="S9078">
        <v>179.25</v>
      </c>
      <c r="T9078">
        <v>34.192303759232665</v>
      </c>
      <c r="U9078">
        <v>0.37156650746184128</v>
      </c>
    </row>
    <row r="9079" spans="16:21" x14ac:dyDescent="0.3">
      <c r="P9079">
        <f t="shared" si="144"/>
        <v>9075</v>
      </c>
      <c r="Q9079">
        <v>336</v>
      </c>
      <c r="R9079">
        <v>45.305026813207547</v>
      </c>
      <c r="S9079">
        <v>207.91666666666666</v>
      </c>
      <c r="T9079">
        <v>38.027402400549725</v>
      </c>
      <c r="U9079">
        <v>0.35807839481745879</v>
      </c>
    </row>
    <row r="9080" spans="16:21" x14ac:dyDescent="0.3">
      <c r="P9080">
        <f t="shared" si="144"/>
        <v>9076</v>
      </c>
      <c r="Q9080">
        <v>313.58333333333331</v>
      </c>
      <c r="R9080">
        <v>45.88217783000551</v>
      </c>
      <c r="S9080">
        <v>171.16666666666666</v>
      </c>
      <c r="T9080">
        <v>52.053876518527055</v>
      </c>
      <c r="U9080">
        <v>-0.22286890291938288</v>
      </c>
    </row>
    <row r="9081" spans="16:21" x14ac:dyDescent="0.3">
      <c r="P9081">
        <f t="shared" si="144"/>
        <v>9077</v>
      </c>
      <c r="Q9081">
        <v>321.25</v>
      </c>
      <c r="R9081">
        <v>60.54618822924288</v>
      </c>
      <c r="S9081">
        <v>192.66666666666666</v>
      </c>
      <c r="T9081">
        <v>46.040166916476004</v>
      </c>
      <c r="U9081">
        <v>0.3160800054158629</v>
      </c>
    </row>
    <row r="9082" spans="16:21" x14ac:dyDescent="0.3">
      <c r="P9082">
        <f t="shared" si="144"/>
        <v>9078</v>
      </c>
      <c r="Q9082">
        <v>341</v>
      </c>
      <c r="R9082">
        <v>38.694608503934077</v>
      </c>
      <c r="S9082">
        <v>185.66666666666666</v>
      </c>
      <c r="T9082">
        <v>33.987519991189657</v>
      </c>
      <c r="U9082">
        <v>-0.52673521372541288</v>
      </c>
    </row>
    <row r="9083" spans="16:21" x14ac:dyDescent="0.3">
      <c r="P9083">
        <f t="shared" si="144"/>
        <v>9079</v>
      </c>
      <c r="Q9083">
        <v>344</v>
      </c>
      <c r="R9083">
        <v>48.585444883683579</v>
      </c>
      <c r="S9083">
        <v>202.58333333333334</v>
      </c>
      <c r="T9083">
        <v>51.147662051489071</v>
      </c>
      <c r="U9083">
        <v>6.892174148840588E-2</v>
      </c>
    </row>
    <row r="9084" spans="16:21" x14ac:dyDescent="0.3">
      <c r="P9084">
        <f t="shared" si="144"/>
        <v>9080</v>
      </c>
      <c r="Q9084">
        <v>310.5</v>
      </c>
      <c r="R9084">
        <v>43.512798535185439</v>
      </c>
      <c r="S9084">
        <v>197.5</v>
      </c>
      <c r="T9084">
        <v>27.207953382654992</v>
      </c>
      <c r="U9084">
        <v>0.17476991773525866</v>
      </c>
    </row>
    <row r="9085" spans="16:21" x14ac:dyDescent="0.3">
      <c r="P9085">
        <f t="shared" si="144"/>
        <v>9081</v>
      </c>
      <c r="Q9085">
        <v>324.75</v>
      </c>
      <c r="R9085">
        <v>42.836104143372076</v>
      </c>
      <c r="S9085">
        <v>160.75</v>
      </c>
      <c r="T9085">
        <v>31.156861202630793</v>
      </c>
      <c r="U9085">
        <v>0.26471246032331996</v>
      </c>
    </row>
    <row r="9086" spans="16:21" x14ac:dyDescent="0.3">
      <c r="P9086">
        <f t="shared" si="144"/>
        <v>9082</v>
      </c>
      <c r="Q9086">
        <v>327</v>
      </c>
      <c r="R9086">
        <v>61.73403363697296</v>
      </c>
      <c r="S9086">
        <v>185.75</v>
      </c>
      <c r="T9086">
        <v>51.404147338871049</v>
      </c>
      <c r="U9086">
        <v>2.5983149248289945E-2</v>
      </c>
    </row>
    <row r="9087" spans="16:21" x14ac:dyDescent="0.3">
      <c r="P9087">
        <f t="shared" si="144"/>
        <v>9083</v>
      </c>
      <c r="Q9087">
        <v>311.33333333333331</v>
      </c>
      <c r="R9087">
        <v>45.617646771503942</v>
      </c>
      <c r="S9087">
        <v>183.91666666666666</v>
      </c>
      <c r="T9087">
        <v>47.169825357344983</v>
      </c>
      <c r="U9087">
        <v>0.37581351615194247</v>
      </c>
    </row>
    <row r="9088" spans="16:21" x14ac:dyDescent="0.3">
      <c r="P9088">
        <f t="shared" si="144"/>
        <v>9084</v>
      </c>
      <c r="Q9088">
        <v>322.33333333333331</v>
      </c>
      <c r="R9088">
        <v>52.033788556236793</v>
      </c>
      <c r="S9088">
        <v>168.75</v>
      </c>
      <c r="T9088">
        <v>39.068994914591336</v>
      </c>
      <c r="U9088">
        <v>0.13276996044216252</v>
      </c>
    </row>
    <row r="9089" spans="16:21" x14ac:dyDescent="0.3">
      <c r="P9089">
        <f t="shared" si="144"/>
        <v>9085</v>
      </c>
      <c r="Q9089">
        <v>307.41666666666669</v>
      </c>
      <c r="R9089">
        <v>40.663716981947012</v>
      </c>
      <c r="S9089">
        <v>155.75</v>
      </c>
      <c r="T9089">
        <v>45.00126260854951</v>
      </c>
      <c r="U9089">
        <v>-0.24187613305898947</v>
      </c>
    </row>
    <row r="9090" spans="16:21" x14ac:dyDescent="0.3">
      <c r="P9090">
        <f t="shared" si="144"/>
        <v>9086</v>
      </c>
      <c r="Q9090">
        <v>320.58333333333331</v>
      </c>
      <c r="R9090">
        <v>42.498039170452799</v>
      </c>
      <c r="S9090">
        <v>174.75</v>
      </c>
      <c r="T9090">
        <v>43.222731813879435</v>
      </c>
      <c r="U9090">
        <v>-1.3226469172700902E-2</v>
      </c>
    </row>
    <row r="9091" spans="16:21" x14ac:dyDescent="0.3">
      <c r="P9091">
        <f t="shared" si="144"/>
        <v>9087</v>
      </c>
      <c r="Q9091">
        <v>319.75</v>
      </c>
      <c r="R9091">
        <v>52.503030215580722</v>
      </c>
      <c r="S9091">
        <v>167.33333333333334</v>
      </c>
      <c r="T9091">
        <v>49.820283078888743</v>
      </c>
      <c r="U9091">
        <v>7.7364534101844185E-2</v>
      </c>
    </row>
    <row r="9092" spans="16:21" x14ac:dyDescent="0.3">
      <c r="P9092">
        <f t="shared" si="144"/>
        <v>9088</v>
      </c>
      <c r="Q9092">
        <v>329.08333333333331</v>
      </c>
      <c r="R9092">
        <v>45.546097195006475</v>
      </c>
      <c r="S9092">
        <v>181.58333333333334</v>
      </c>
      <c r="T9092">
        <v>49.316156919749282</v>
      </c>
      <c r="U9092">
        <v>0.53588126354273369</v>
      </c>
    </row>
    <row r="9093" spans="16:21" x14ac:dyDescent="0.3">
      <c r="P9093">
        <f t="shared" si="144"/>
        <v>9089</v>
      </c>
      <c r="Q9093">
        <v>324</v>
      </c>
      <c r="R9093">
        <v>54.660938354717089</v>
      </c>
      <c r="S9093">
        <v>168.75</v>
      </c>
      <c r="T9093">
        <v>31.183110230321216</v>
      </c>
      <c r="U9093">
        <v>9.5469320835542146E-2</v>
      </c>
    </row>
    <row r="9094" spans="16:21" x14ac:dyDescent="0.3">
      <c r="P9094">
        <f t="shared" ref="P9094:P9157" si="145">P9093+1</f>
        <v>9090</v>
      </c>
      <c r="Q9094">
        <v>335.08333333333331</v>
      </c>
      <c r="R9094">
        <v>37.919671875578281</v>
      </c>
      <c r="S9094">
        <v>175.66666666666666</v>
      </c>
      <c r="T9094">
        <v>50.812191331203081</v>
      </c>
      <c r="U9094">
        <v>5.5973382549334864E-2</v>
      </c>
    </row>
    <row r="9095" spans="16:21" x14ac:dyDescent="0.3">
      <c r="P9095">
        <f t="shared" si="145"/>
        <v>9091</v>
      </c>
      <c r="Q9095">
        <v>300.41666666666669</v>
      </c>
      <c r="R9095">
        <v>46.984442944318133</v>
      </c>
      <c r="S9095">
        <v>188.5</v>
      </c>
      <c r="T9095">
        <v>30.829442833994673</v>
      </c>
      <c r="U9095">
        <v>0.12969492021073542</v>
      </c>
    </row>
    <row r="9096" spans="16:21" x14ac:dyDescent="0.3">
      <c r="P9096">
        <f t="shared" si="145"/>
        <v>9092</v>
      </c>
      <c r="Q9096">
        <v>310.83333333333331</v>
      </c>
      <c r="R9096">
        <v>51.142996202863081</v>
      </c>
      <c r="S9096">
        <v>188.75</v>
      </c>
      <c r="T9096">
        <v>52.781065819959615</v>
      </c>
      <c r="U9096">
        <v>0.42917233088357504</v>
      </c>
    </row>
    <row r="9097" spans="16:21" x14ac:dyDescent="0.3">
      <c r="P9097">
        <f t="shared" si="145"/>
        <v>9093</v>
      </c>
      <c r="Q9097">
        <v>297.08333333333331</v>
      </c>
      <c r="R9097">
        <v>32.687107086693629</v>
      </c>
      <c r="S9097">
        <v>201.83333333333334</v>
      </c>
      <c r="T9097">
        <v>48.16795112054816</v>
      </c>
      <c r="U9097">
        <v>-0.19999983747502514</v>
      </c>
    </row>
    <row r="9098" spans="16:21" x14ac:dyDescent="0.3">
      <c r="P9098">
        <f t="shared" si="145"/>
        <v>9094</v>
      </c>
      <c r="Q9098">
        <v>308.83333333333331</v>
      </c>
      <c r="R9098">
        <v>54.609079054233483</v>
      </c>
      <c r="S9098">
        <v>175.75</v>
      </c>
      <c r="T9098">
        <v>44.14876709902142</v>
      </c>
      <c r="U9098">
        <v>0.37626094684210359</v>
      </c>
    </row>
    <row r="9099" spans="16:21" x14ac:dyDescent="0.3">
      <c r="P9099">
        <f t="shared" si="145"/>
        <v>9095</v>
      </c>
      <c r="Q9099">
        <v>320.25</v>
      </c>
      <c r="R9099">
        <v>41.065634825683183</v>
      </c>
      <c r="S9099">
        <v>178.58333333333334</v>
      </c>
      <c r="T9099">
        <v>33.057686036088612</v>
      </c>
      <c r="U9099">
        <v>-0.28479094490901136</v>
      </c>
    </row>
    <row r="9100" spans="16:21" x14ac:dyDescent="0.3">
      <c r="P9100">
        <f t="shared" si="145"/>
        <v>9096</v>
      </c>
      <c r="Q9100">
        <v>296.66666666666669</v>
      </c>
      <c r="R9100">
        <v>45.038031067357394</v>
      </c>
      <c r="S9100">
        <v>170.66666666666666</v>
      </c>
      <c r="T9100">
        <v>51.358514091598984</v>
      </c>
      <c r="U9100">
        <v>0.15019942594835975</v>
      </c>
    </row>
    <row r="9101" spans="16:21" x14ac:dyDescent="0.3">
      <c r="P9101">
        <f t="shared" si="145"/>
        <v>9097</v>
      </c>
      <c r="Q9101">
        <v>329.33333333333331</v>
      </c>
      <c r="R9101">
        <v>47.290847343056235</v>
      </c>
      <c r="S9101">
        <v>167.83333333333334</v>
      </c>
      <c r="T9101">
        <v>49.480635943097326</v>
      </c>
      <c r="U9101">
        <v>0.26063405452336746</v>
      </c>
    </row>
    <row r="9102" spans="16:21" x14ac:dyDescent="0.3">
      <c r="P9102">
        <f t="shared" si="145"/>
        <v>9098</v>
      </c>
      <c r="Q9102">
        <v>321.08333333333331</v>
      </c>
      <c r="R9102">
        <v>41.827477557078261</v>
      </c>
      <c r="S9102">
        <v>182</v>
      </c>
      <c r="T9102">
        <v>40.821117529578196</v>
      </c>
      <c r="U9102">
        <v>-6.0057859516461927E-2</v>
      </c>
    </row>
    <row r="9103" spans="16:21" x14ac:dyDescent="0.3">
      <c r="P9103">
        <f t="shared" si="145"/>
        <v>9099</v>
      </c>
      <c r="Q9103">
        <v>309.91666666666669</v>
      </c>
      <c r="R9103">
        <v>38.516722067017668</v>
      </c>
      <c r="S9103">
        <v>148.25</v>
      </c>
      <c r="T9103">
        <v>31.252999856013822</v>
      </c>
      <c r="U9103">
        <v>-4.1290969189921749E-2</v>
      </c>
    </row>
    <row r="9104" spans="16:21" x14ac:dyDescent="0.3">
      <c r="P9104">
        <f t="shared" si="145"/>
        <v>9100</v>
      </c>
      <c r="Q9104">
        <v>324.08333333333331</v>
      </c>
      <c r="R9104">
        <v>49.220207109263519</v>
      </c>
      <c r="S9104">
        <v>162.83333333333334</v>
      </c>
      <c r="T9104">
        <v>50.938168103073465</v>
      </c>
      <c r="U9104">
        <v>-0.40374232219209699</v>
      </c>
    </row>
    <row r="9105" spans="16:21" x14ac:dyDescent="0.3">
      <c r="P9105">
        <f t="shared" si="145"/>
        <v>9101</v>
      </c>
      <c r="Q9105">
        <v>307.58333333333331</v>
      </c>
      <c r="R9105">
        <v>48.325521834803482</v>
      </c>
      <c r="S9105">
        <v>167.08333333333334</v>
      </c>
      <c r="T9105">
        <v>43.475088652391904</v>
      </c>
      <c r="U9105">
        <v>-0.2879460691226845</v>
      </c>
    </row>
    <row r="9106" spans="16:21" x14ac:dyDescent="0.3">
      <c r="P9106">
        <f t="shared" si="145"/>
        <v>9102</v>
      </c>
      <c r="Q9106">
        <v>337.58333333333331</v>
      </c>
      <c r="R9106">
        <v>40.853303712703962</v>
      </c>
      <c r="S9106">
        <v>174.58333333333334</v>
      </c>
      <c r="T9106">
        <v>47.352562248680414</v>
      </c>
      <c r="U9106">
        <v>0.25277345494492154</v>
      </c>
    </row>
    <row r="9107" spans="16:21" x14ac:dyDescent="0.3">
      <c r="P9107">
        <f t="shared" si="145"/>
        <v>9103</v>
      </c>
      <c r="Q9107">
        <v>306.75</v>
      </c>
      <c r="R9107">
        <v>46.844277811023659</v>
      </c>
      <c r="S9107">
        <v>173.33333333333334</v>
      </c>
      <c r="T9107">
        <v>45.828401938562358</v>
      </c>
      <c r="U9107">
        <v>-0.6275730093076749</v>
      </c>
    </row>
    <row r="9108" spans="16:21" x14ac:dyDescent="0.3">
      <c r="P9108">
        <f t="shared" si="145"/>
        <v>9104</v>
      </c>
      <c r="Q9108">
        <v>326</v>
      </c>
      <c r="R9108">
        <v>43.513843147377194</v>
      </c>
      <c r="S9108">
        <v>199.5</v>
      </c>
      <c r="T9108">
        <v>35.991160530936426</v>
      </c>
      <c r="U9108">
        <v>0.17443293914969896</v>
      </c>
    </row>
    <row r="9109" spans="16:21" x14ac:dyDescent="0.3">
      <c r="P9109">
        <f t="shared" si="145"/>
        <v>9105</v>
      </c>
      <c r="Q9109">
        <v>310.91666666666669</v>
      </c>
      <c r="R9109">
        <v>50.234827349040287</v>
      </c>
      <c r="S9109">
        <v>176.83333333333334</v>
      </c>
      <c r="T9109">
        <v>46.670670823885921</v>
      </c>
      <c r="U9109">
        <v>0.24296135240625427</v>
      </c>
    </row>
    <row r="9110" spans="16:21" x14ac:dyDescent="0.3">
      <c r="P9110">
        <f t="shared" si="145"/>
        <v>9106</v>
      </c>
      <c r="Q9110">
        <v>301.33333333333331</v>
      </c>
      <c r="R9110">
        <v>49.470529947973475</v>
      </c>
      <c r="S9110">
        <v>176.08333333333334</v>
      </c>
      <c r="T9110">
        <v>51.015966009464037</v>
      </c>
      <c r="U9110">
        <v>-7.7276851312853903E-2</v>
      </c>
    </row>
    <row r="9111" spans="16:21" x14ac:dyDescent="0.3">
      <c r="P9111">
        <f t="shared" si="145"/>
        <v>9107</v>
      </c>
      <c r="Q9111">
        <v>322.33333333333331</v>
      </c>
      <c r="R9111">
        <v>67.925538554205033</v>
      </c>
      <c r="S9111">
        <v>187.58333333333334</v>
      </c>
      <c r="T9111">
        <v>39.789122162021165</v>
      </c>
      <c r="U9111">
        <v>6.7328916205136549E-2</v>
      </c>
    </row>
    <row r="9112" spans="16:21" x14ac:dyDescent="0.3">
      <c r="P9112">
        <f t="shared" si="145"/>
        <v>9108</v>
      </c>
      <c r="Q9112">
        <v>311.16666666666669</v>
      </c>
      <c r="R9112">
        <v>52.120199074016966</v>
      </c>
      <c r="S9112">
        <v>174.08333333333334</v>
      </c>
      <c r="T9112">
        <v>39.50939665753485</v>
      </c>
      <c r="U9112">
        <v>-0.45432377370626437</v>
      </c>
    </row>
    <row r="9113" spans="16:21" x14ac:dyDescent="0.3">
      <c r="P9113">
        <f t="shared" si="145"/>
        <v>9109</v>
      </c>
      <c r="Q9113">
        <v>318</v>
      </c>
      <c r="R9113">
        <v>58.357830354086701</v>
      </c>
      <c r="S9113">
        <v>185.75</v>
      </c>
      <c r="T9113">
        <v>35.126071643309459</v>
      </c>
      <c r="U9113">
        <v>4.9005054090728223E-2</v>
      </c>
    </row>
    <row r="9114" spans="16:21" x14ac:dyDescent="0.3">
      <c r="P9114">
        <f t="shared" si="145"/>
        <v>9110</v>
      </c>
      <c r="Q9114">
        <v>305.16666666666669</v>
      </c>
      <c r="R9114">
        <v>49.189491363563292</v>
      </c>
      <c r="S9114">
        <v>197</v>
      </c>
      <c r="T9114">
        <v>44.129973322613118</v>
      </c>
      <c r="U9114">
        <v>-0.13016143508494335</v>
      </c>
    </row>
    <row r="9115" spans="16:21" x14ac:dyDescent="0.3">
      <c r="P9115">
        <f t="shared" si="145"/>
        <v>9111</v>
      </c>
      <c r="Q9115">
        <v>301.58333333333331</v>
      </c>
      <c r="R9115">
        <v>49.891624972777237</v>
      </c>
      <c r="S9115">
        <v>199.75</v>
      </c>
      <c r="T9115">
        <v>49.976585426668464</v>
      </c>
      <c r="U9115">
        <v>-0.16495279564844045</v>
      </c>
    </row>
    <row r="9116" spans="16:21" x14ac:dyDescent="0.3">
      <c r="P9116">
        <f t="shared" si="145"/>
        <v>9112</v>
      </c>
      <c r="Q9116">
        <v>312.08333333333331</v>
      </c>
      <c r="R9116">
        <v>46.186299293451185</v>
      </c>
      <c r="S9116">
        <v>188.91666666666666</v>
      </c>
      <c r="T9116">
        <v>41.002124852551781</v>
      </c>
      <c r="U9116">
        <v>0.15261235629999026</v>
      </c>
    </row>
    <row r="9117" spans="16:21" x14ac:dyDescent="0.3">
      <c r="P9117">
        <f t="shared" si="145"/>
        <v>9113</v>
      </c>
      <c r="Q9117">
        <v>298.66666666666669</v>
      </c>
      <c r="R9117">
        <v>55.961566898157677</v>
      </c>
      <c r="S9117">
        <v>173.66666666666666</v>
      </c>
      <c r="T9117">
        <v>46.862144701887125</v>
      </c>
      <c r="U9117">
        <v>0.46048263477043072</v>
      </c>
    </row>
    <row r="9118" spans="16:21" x14ac:dyDescent="0.3">
      <c r="P9118">
        <f t="shared" si="145"/>
        <v>9114</v>
      </c>
      <c r="Q9118">
        <v>309.91666666666669</v>
      </c>
      <c r="R9118">
        <v>40.837723944530801</v>
      </c>
      <c r="S9118">
        <v>168.83333333333334</v>
      </c>
      <c r="T9118">
        <v>41.656241119938151</v>
      </c>
      <c r="U9118">
        <v>-2.400342564537486E-2</v>
      </c>
    </row>
    <row r="9119" spans="16:21" x14ac:dyDescent="0.3">
      <c r="P9119">
        <f t="shared" si="145"/>
        <v>9115</v>
      </c>
      <c r="Q9119">
        <v>302.33333333333331</v>
      </c>
      <c r="R9119">
        <v>58.876347054010147</v>
      </c>
      <c r="S9119">
        <v>217.08333333333334</v>
      </c>
      <c r="T9119">
        <v>25.310645742034801</v>
      </c>
      <c r="U9119">
        <v>0.5568304861040444</v>
      </c>
    </row>
    <row r="9120" spans="16:21" x14ac:dyDescent="0.3">
      <c r="P9120">
        <f t="shared" si="145"/>
        <v>9116</v>
      </c>
      <c r="Q9120">
        <v>329.58333333333331</v>
      </c>
      <c r="R9120">
        <v>52.468966296682758</v>
      </c>
      <c r="S9120">
        <v>189.83333333333334</v>
      </c>
      <c r="T9120">
        <v>37.733113823111402</v>
      </c>
      <c r="U9120">
        <v>-0.22411769077965063</v>
      </c>
    </row>
    <row r="9121" spans="16:21" x14ac:dyDescent="0.3">
      <c r="P9121">
        <f t="shared" si="145"/>
        <v>9117</v>
      </c>
      <c r="Q9121">
        <v>329.66666666666669</v>
      </c>
      <c r="R9121">
        <v>47.974109178964007</v>
      </c>
      <c r="S9121">
        <v>189.33333333333334</v>
      </c>
      <c r="T9121">
        <v>50.788927449938861</v>
      </c>
      <c r="U9121">
        <v>2.2734546253282716E-2</v>
      </c>
    </row>
    <row r="9122" spans="16:21" x14ac:dyDescent="0.3">
      <c r="P9122">
        <f t="shared" si="145"/>
        <v>9118</v>
      </c>
      <c r="Q9122">
        <v>329.83333333333331</v>
      </c>
      <c r="R9122">
        <v>45.117691215376567</v>
      </c>
      <c r="S9122">
        <v>178.33333333333334</v>
      </c>
      <c r="T9122">
        <v>53.703450597336925</v>
      </c>
      <c r="U9122">
        <v>-0.19147505016244409</v>
      </c>
    </row>
    <row r="9123" spans="16:21" x14ac:dyDescent="0.3">
      <c r="P9123">
        <f t="shared" si="145"/>
        <v>9119</v>
      </c>
      <c r="Q9123">
        <v>294.83333333333331</v>
      </c>
      <c r="R9123">
        <v>41.078269710690577</v>
      </c>
      <c r="S9123">
        <v>170.91666666666666</v>
      </c>
      <c r="T9123">
        <v>49.116666923733447</v>
      </c>
      <c r="U9123">
        <v>-0.19497095009044152</v>
      </c>
    </row>
    <row r="9124" spans="16:21" x14ac:dyDescent="0.3">
      <c r="P9124">
        <f t="shared" si="145"/>
        <v>9120</v>
      </c>
      <c r="Q9124">
        <v>345.83333333333331</v>
      </c>
      <c r="R9124">
        <v>49.085886387272758</v>
      </c>
      <c r="S9124">
        <v>183.91666666666666</v>
      </c>
      <c r="T9124">
        <v>50.075322053760978</v>
      </c>
      <c r="U9124">
        <v>1.3530386424088707E-2</v>
      </c>
    </row>
    <row r="9125" spans="16:21" x14ac:dyDescent="0.3">
      <c r="P9125">
        <f t="shared" si="145"/>
        <v>9121</v>
      </c>
      <c r="Q9125">
        <v>310.75</v>
      </c>
      <c r="R9125">
        <v>41.635048609642247</v>
      </c>
      <c r="S9125">
        <v>184</v>
      </c>
      <c r="T9125">
        <v>36.996314312743003</v>
      </c>
      <c r="U9125">
        <v>-0.28010284000268976</v>
      </c>
    </row>
    <row r="9126" spans="16:21" x14ac:dyDescent="0.3">
      <c r="P9126">
        <f t="shared" si="145"/>
        <v>9122</v>
      </c>
      <c r="Q9126">
        <v>314.83333333333331</v>
      </c>
      <c r="R9126">
        <v>52.876929723365215</v>
      </c>
      <c r="S9126">
        <v>163.16666666666666</v>
      </c>
      <c r="T9126">
        <v>51.504339328807738</v>
      </c>
      <c r="U9126">
        <v>0.16991960371859413</v>
      </c>
    </row>
    <row r="9127" spans="16:21" x14ac:dyDescent="0.3">
      <c r="P9127">
        <f t="shared" si="145"/>
        <v>9123</v>
      </c>
      <c r="Q9127">
        <v>340.58333333333331</v>
      </c>
      <c r="R9127">
        <v>51.958826939892553</v>
      </c>
      <c r="S9127">
        <v>196.16666666666666</v>
      </c>
      <c r="T9127">
        <v>49.638389347053746</v>
      </c>
      <c r="U9127">
        <v>-0.42142690288915269</v>
      </c>
    </row>
    <row r="9128" spans="16:21" x14ac:dyDescent="0.3">
      <c r="P9128">
        <f t="shared" si="145"/>
        <v>9124</v>
      </c>
      <c r="Q9128">
        <v>340.08333333333331</v>
      </c>
      <c r="R9128">
        <v>38.268093363753792</v>
      </c>
      <c r="S9128">
        <v>196.91666666666666</v>
      </c>
      <c r="T9128">
        <v>46.533386515555286</v>
      </c>
      <c r="U9128">
        <v>-2.0314117490463617E-2</v>
      </c>
    </row>
    <row r="9129" spans="16:21" x14ac:dyDescent="0.3">
      <c r="P9129">
        <f t="shared" si="145"/>
        <v>9125</v>
      </c>
      <c r="Q9129">
        <v>326.25</v>
      </c>
      <c r="R9129">
        <v>41.477540472361227</v>
      </c>
      <c r="S9129">
        <v>196.75</v>
      </c>
      <c r="T9129">
        <v>44.682974182771019</v>
      </c>
      <c r="U9129">
        <v>-9.2719587952553209E-2</v>
      </c>
    </row>
    <row r="9130" spans="16:21" x14ac:dyDescent="0.3">
      <c r="P9130">
        <f t="shared" si="145"/>
        <v>9126</v>
      </c>
      <c r="Q9130">
        <v>305</v>
      </c>
      <c r="R9130">
        <v>43.614009425662971</v>
      </c>
      <c r="S9130">
        <v>175.66666666666666</v>
      </c>
      <c r="T9130">
        <v>37.533823130449697</v>
      </c>
      <c r="U9130">
        <v>-2.5545613098316232E-2</v>
      </c>
    </row>
    <row r="9131" spans="16:21" x14ac:dyDescent="0.3">
      <c r="P9131">
        <f t="shared" si="145"/>
        <v>9127</v>
      </c>
      <c r="Q9131">
        <v>340.66666666666669</v>
      </c>
      <c r="R9131">
        <v>38.854819130926046</v>
      </c>
      <c r="S9131">
        <v>208.08333333333334</v>
      </c>
      <c r="T9131">
        <v>41.842688800561177</v>
      </c>
      <c r="U9131">
        <v>0.29939755087175129</v>
      </c>
    </row>
    <row r="9132" spans="16:21" x14ac:dyDescent="0.3">
      <c r="P9132">
        <f t="shared" si="145"/>
        <v>9128</v>
      </c>
      <c r="Q9132">
        <v>325.58333333333331</v>
      </c>
      <c r="R9132">
        <v>51.785323181087747</v>
      </c>
      <c r="S9132">
        <v>191.91666666666666</v>
      </c>
      <c r="T9132">
        <v>50.038999941560753</v>
      </c>
      <c r="U9132">
        <v>-0.21636912685036136</v>
      </c>
    </row>
    <row r="9133" spans="16:21" x14ac:dyDescent="0.3">
      <c r="P9133">
        <f t="shared" si="145"/>
        <v>9129</v>
      </c>
      <c r="Q9133">
        <v>314.83333333333331</v>
      </c>
      <c r="R9133">
        <v>51.559027660860131</v>
      </c>
      <c r="S9133">
        <v>170.83333333333334</v>
      </c>
      <c r="T9133">
        <v>37.267664105478758</v>
      </c>
      <c r="U9133">
        <v>-0.50000796963096539</v>
      </c>
    </row>
    <row r="9134" spans="16:21" x14ac:dyDescent="0.3">
      <c r="P9134">
        <f t="shared" si="145"/>
        <v>9130</v>
      </c>
      <c r="Q9134">
        <v>318.91666666666669</v>
      </c>
      <c r="R9134">
        <v>46.463002551068662</v>
      </c>
      <c r="S9134">
        <v>176</v>
      </c>
      <c r="T9134">
        <v>51.880982678013758</v>
      </c>
      <c r="U9134">
        <v>7.5803264178765525E-2</v>
      </c>
    </row>
    <row r="9135" spans="16:21" x14ac:dyDescent="0.3">
      <c r="P9135">
        <f t="shared" si="145"/>
        <v>9131</v>
      </c>
      <c r="Q9135">
        <v>319.25</v>
      </c>
      <c r="R9135">
        <v>38.100644232205454</v>
      </c>
      <c r="S9135">
        <v>184.41666666666666</v>
      </c>
      <c r="T9135">
        <v>49.472597251285286</v>
      </c>
      <c r="U9135">
        <v>0.13290768728231475</v>
      </c>
    </row>
    <row r="9136" spans="16:21" x14ac:dyDescent="0.3">
      <c r="P9136">
        <f t="shared" si="145"/>
        <v>9132</v>
      </c>
      <c r="Q9136">
        <v>333.08333333333331</v>
      </c>
      <c r="R9136">
        <v>45.840550395976571</v>
      </c>
      <c r="S9136">
        <v>197</v>
      </c>
      <c r="T9136">
        <v>38.064538495942536</v>
      </c>
      <c r="U9136">
        <v>1.1618278582839581E-2</v>
      </c>
    </row>
    <row r="9137" spans="16:21" x14ac:dyDescent="0.3">
      <c r="P9137">
        <f t="shared" si="145"/>
        <v>9133</v>
      </c>
      <c r="Q9137">
        <v>329.25</v>
      </c>
      <c r="R9137">
        <v>54.557934178432582</v>
      </c>
      <c r="S9137">
        <v>186.25</v>
      </c>
      <c r="T9137">
        <v>41.748434918950174</v>
      </c>
      <c r="U9137">
        <v>0.15219643407087199</v>
      </c>
    </row>
    <row r="9138" spans="16:21" x14ac:dyDescent="0.3">
      <c r="P9138">
        <f t="shared" si="145"/>
        <v>9134</v>
      </c>
      <c r="Q9138">
        <v>321.91666666666669</v>
      </c>
      <c r="R9138">
        <v>35.648430625493361</v>
      </c>
      <c r="S9138">
        <v>185.75</v>
      </c>
      <c r="T9138">
        <v>43.539167319886708</v>
      </c>
      <c r="U9138">
        <v>2.8275419892140722E-2</v>
      </c>
    </row>
    <row r="9139" spans="16:21" x14ac:dyDescent="0.3">
      <c r="P9139">
        <f t="shared" si="145"/>
        <v>9135</v>
      </c>
      <c r="Q9139">
        <v>314.5</v>
      </c>
      <c r="R9139">
        <v>39.85313949079454</v>
      </c>
      <c r="S9139">
        <v>180.58333333333334</v>
      </c>
      <c r="T9139">
        <v>50.191376175835671</v>
      </c>
      <c r="U9139">
        <v>-3.5063204316340295E-2</v>
      </c>
    </row>
    <row r="9140" spans="16:21" x14ac:dyDescent="0.3">
      <c r="P9140">
        <f t="shared" si="145"/>
        <v>9136</v>
      </c>
      <c r="Q9140">
        <v>313.41666666666669</v>
      </c>
      <c r="R9140">
        <v>42.896192527231833</v>
      </c>
      <c r="S9140">
        <v>182.83333333333334</v>
      </c>
      <c r="T9140">
        <v>44.775872832126787</v>
      </c>
      <c r="U9140">
        <v>-5.6284295645398864E-2</v>
      </c>
    </row>
    <row r="9141" spans="16:21" x14ac:dyDescent="0.3">
      <c r="P9141">
        <f t="shared" si="145"/>
        <v>9137</v>
      </c>
      <c r="Q9141">
        <v>304.66666666666669</v>
      </c>
      <c r="R9141">
        <v>41.249426074979013</v>
      </c>
      <c r="S9141">
        <v>199.41666666666666</v>
      </c>
      <c r="T9141">
        <v>35.284450176280572</v>
      </c>
      <c r="U9141">
        <v>-0.23574706940969387</v>
      </c>
    </row>
    <row r="9142" spans="16:21" x14ac:dyDescent="0.3">
      <c r="P9142">
        <f t="shared" si="145"/>
        <v>9138</v>
      </c>
      <c r="Q9142">
        <v>308.75</v>
      </c>
      <c r="R9142">
        <v>35.430148948959477</v>
      </c>
      <c r="S9142">
        <v>200.66666666666666</v>
      </c>
      <c r="T9142">
        <v>36.197270950203219</v>
      </c>
      <c r="U9142">
        <v>-0.53391093955071811</v>
      </c>
    </row>
    <row r="9143" spans="16:21" x14ac:dyDescent="0.3">
      <c r="P9143">
        <f t="shared" si="145"/>
        <v>9139</v>
      </c>
      <c r="Q9143">
        <v>339</v>
      </c>
      <c r="R9143">
        <v>36.902820784029259</v>
      </c>
      <c r="S9143">
        <v>193.83333333333334</v>
      </c>
      <c r="T9143">
        <v>46.688198495849896</v>
      </c>
      <c r="U9143">
        <v>-9.9196987511398133E-2</v>
      </c>
    </row>
    <row r="9144" spans="16:21" x14ac:dyDescent="0.3">
      <c r="P9144">
        <f t="shared" si="145"/>
        <v>9140</v>
      </c>
      <c r="Q9144">
        <v>332.91666666666669</v>
      </c>
      <c r="R9144">
        <v>51.174315882682919</v>
      </c>
      <c r="S9144">
        <v>177.08333333333334</v>
      </c>
      <c r="T9144">
        <v>35.245782038637664</v>
      </c>
      <c r="U9144">
        <v>-0.29943432181539953</v>
      </c>
    </row>
    <row r="9145" spans="16:21" x14ac:dyDescent="0.3">
      <c r="P9145">
        <f t="shared" si="145"/>
        <v>9141</v>
      </c>
      <c r="Q9145">
        <v>318.08333333333331</v>
      </c>
      <c r="R9145">
        <v>42.022630987975063</v>
      </c>
      <c r="S9145">
        <v>179.66666666666666</v>
      </c>
      <c r="T9145">
        <v>46.339328149352092</v>
      </c>
      <c r="U9145">
        <v>-0.3455444048585597</v>
      </c>
    </row>
    <row r="9146" spans="16:21" x14ac:dyDescent="0.3">
      <c r="P9146">
        <f t="shared" si="145"/>
        <v>9142</v>
      </c>
      <c r="Q9146">
        <v>344</v>
      </c>
      <c r="R9146">
        <v>39.698866482558415</v>
      </c>
      <c r="S9146">
        <v>179.83333333333334</v>
      </c>
      <c r="T9146">
        <v>48.697271406355455</v>
      </c>
      <c r="U9146">
        <v>0.17728252589564125</v>
      </c>
    </row>
    <row r="9147" spans="16:21" x14ac:dyDescent="0.3">
      <c r="P9147">
        <f t="shared" si="145"/>
        <v>9143</v>
      </c>
      <c r="Q9147">
        <v>322.33333333333331</v>
      </c>
      <c r="R9147">
        <v>47.76711179982496</v>
      </c>
      <c r="S9147">
        <v>200.58333333333334</v>
      </c>
      <c r="T9147">
        <v>41.309163265514975</v>
      </c>
      <c r="U9147">
        <v>-3.0883232406818562E-2</v>
      </c>
    </row>
    <row r="9148" spans="16:21" x14ac:dyDescent="0.3">
      <c r="P9148">
        <f t="shared" si="145"/>
        <v>9144</v>
      </c>
      <c r="Q9148">
        <v>320</v>
      </c>
      <c r="R9148">
        <v>49.581888188769462</v>
      </c>
      <c r="S9148">
        <v>179.66666666666666</v>
      </c>
      <c r="T9148">
        <v>34.613012091706317</v>
      </c>
      <c r="U9148">
        <v>-1.1759743077905204E-2</v>
      </c>
    </row>
    <row r="9149" spans="16:21" x14ac:dyDescent="0.3">
      <c r="P9149">
        <f t="shared" si="145"/>
        <v>9145</v>
      </c>
      <c r="Q9149">
        <v>341.08333333333331</v>
      </c>
      <c r="R9149">
        <v>39.617393639509977</v>
      </c>
      <c r="S9149">
        <v>179.66666666666666</v>
      </c>
      <c r="T9149">
        <v>44.855998551594055</v>
      </c>
      <c r="U9149">
        <v>-0.21310095708090793</v>
      </c>
    </row>
    <row r="9150" spans="16:21" x14ac:dyDescent="0.3">
      <c r="P9150">
        <f t="shared" si="145"/>
        <v>9146</v>
      </c>
      <c r="Q9150">
        <v>301.91666666666669</v>
      </c>
      <c r="R9150">
        <v>48.457025634404559</v>
      </c>
      <c r="S9150">
        <v>199.16666666666666</v>
      </c>
      <c r="T9150">
        <v>47.798503843708033</v>
      </c>
      <c r="U9150">
        <v>-4.3835364948209013E-2</v>
      </c>
    </row>
    <row r="9151" spans="16:21" x14ac:dyDescent="0.3">
      <c r="P9151">
        <f t="shared" si="145"/>
        <v>9147</v>
      </c>
      <c r="Q9151">
        <v>300.83333333333331</v>
      </c>
      <c r="R9151">
        <v>38.708310907779747</v>
      </c>
      <c r="S9151">
        <v>186.75</v>
      </c>
      <c r="T9151">
        <v>45.088045180311582</v>
      </c>
      <c r="U9151">
        <v>0.53346417177030114</v>
      </c>
    </row>
    <row r="9152" spans="16:21" x14ac:dyDescent="0.3">
      <c r="P9152">
        <f t="shared" si="145"/>
        <v>9148</v>
      </c>
      <c r="Q9152">
        <v>343</v>
      </c>
      <c r="R9152">
        <v>37.431148914919895</v>
      </c>
      <c r="S9152">
        <v>173.91666666666666</v>
      </c>
      <c r="T9152">
        <v>42.337299981186469</v>
      </c>
      <c r="U9152">
        <v>-0.12867088052905631</v>
      </c>
    </row>
    <row r="9153" spans="16:21" x14ac:dyDescent="0.3">
      <c r="P9153">
        <f t="shared" si="145"/>
        <v>9149</v>
      </c>
      <c r="Q9153">
        <v>326.25</v>
      </c>
      <c r="R9153">
        <v>43.174329494188179</v>
      </c>
      <c r="S9153">
        <v>200.08333333333334</v>
      </c>
      <c r="T9153">
        <v>33.848481457366724</v>
      </c>
      <c r="U9153">
        <v>-0.64647555734782314</v>
      </c>
    </row>
    <row r="9154" spans="16:21" x14ac:dyDescent="0.3">
      <c r="P9154">
        <f t="shared" si="145"/>
        <v>9150</v>
      </c>
      <c r="Q9154">
        <v>297.41666666666669</v>
      </c>
      <c r="R9154">
        <v>40.372038778733014</v>
      </c>
      <c r="S9154">
        <v>189.5</v>
      </c>
      <c r="T9154">
        <v>45.177427992306072</v>
      </c>
      <c r="U9154">
        <v>5.5300930303782525E-2</v>
      </c>
    </row>
    <row r="9155" spans="16:21" x14ac:dyDescent="0.3">
      <c r="P9155">
        <f t="shared" si="145"/>
        <v>9151</v>
      </c>
      <c r="Q9155">
        <v>302.83333333333331</v>
      </c>
      <c r="R9155">
        <v>46.686251301706243</v>
      </c>
      <c r="S9155">
        <v>176.75</v>
      </c>
      <c r="T9155">
        <v>48.798518979016713</v>
      </c>
      <c r="U9155">
        <v>2.5119292575631551E-2</v>
      </c>
    </row>
    <row r="9156" spans="16:21" x14ac:dyDescent="0.3">
      <c r="P9156">
        <f t="shared" si="145"/>
        <v>9152</v>
      </c>
      <c r="Q9156">
        <v>304.75</v>
      </c>
      <c r="R9156">
        <v>37.564792510589434</v>
      </c>
      <c r="S9156">
        <v>170.5</v>
      </c>
      <c r="T9156">
        <v>50.444388822111456</v>
      </c>
      <c r="U9156">
        <v>0.45554501029255579</v>
      </c>
    </row>
    <row r="9157" spans="16:21" x14ac:dyDescent="0.3">
      <c r="P9157">
        <f t="shared" si="145"/>
        <v>9153</v>
      </c>
      <c r="Q9157">
        <v>319</v>
      </c>
      <c r="R9157">
        <v>40.352987948399019</v>
      </c>
      <c r="S9157">
        <v>178</v>
      </c>
      <c r="T9157">
        <v>42.205126788966375</v>
      </c>
      <c r="U9157">
        <v>-0.15479766512423737</v>
      </c>
    </row>
    <row r="9158" spans="16:21" x14ac:dyDescent="0.3">
      <c r="P9158">
        <f t="shared" ref="P9158:P9221" si="146">P9157+1</f>
        <v>9154</v>
      </c>
      <c r="Q9158">
        <v>327.16666666666669</v>
      </c>
      <c r="R9158">
        <v>50.560195147302785</v>
      </c>
      <c r="S9158">
        <v>198.75</v>
      </c>
      <c r="T9158">
        <v>51.691611768958488</v>
      </c>
      <c r="U9158">
        <v>0.34020411065188921</v>
      </c>
    </row>
    <row r="9159" spans="16:21" x14ac:dyDescent="0.3">
      <c r="P9159">
        <f t="shared" si="146"/>
        <v>9155</v>
      </c>
      <c r="Q9159">
        <v>320.16666666666669</v>
      </c>
      <c r="R9159">
        <v>53.176948754022035</v>
      </c>
      <c r="S9159">
        <v>183.83333333333334</v>
      </c>
      <c r="T9159">
        <v>56.731958819656079</v>
      </c>
      <c r="U9159">
        <v>0.16650014073353109</v>
      </c>
    </row>
    <row r="9160" spans="16:21" x14ac:dyDescent="0.3">
      <c r="P9160">
        <f t="shared" si="146"/>
        <v>9156</v>
      </c>
      <c r="Q9160">
        <v>337.08333333333331</v>
      </c>
      <c r="R9160">
        <v>46.209913012318772</v>
      </c>
      <c r="S9160">
        <v>196.66666666666666</v>
      </c>
      <c r="T9160">
        <v>42.063444144926308</v>
      </c>
      <c r="U9160">
        <v>-0.20268557329840423</v>
      </c>
    </row>
    <row r="9161" spans="16:21" x14ac:dyDescent="0.3">
      <c r="P9161">
        <f t="shared" si="146"/>
        <v>9157</v>
      </c>
      <c r="Q9161">
        <v>322.5</v>
      </c>
      <c r="R9161">
        <v>48.033132504364296</v>
      </c>
      <c r="S9161">
        <v>184.25</v>
      </c>
      <c r="T9161">
        <v>46.684871990049118</v>
      </c>
      <c r="U9161">
        <v>0.42452095183199579</v>
      </c>
    </row>
    <row r="9162" spans="16:21" x14ac:dyDescent="0.3">
      <c r="P9162">
        <f t="shared" si="146"/>
        <v>9158</v>
      </c>
      <c r="Q9162">
        <v>345.16666666666669</v>
      </c>
      <c r="R9162">
        <v>20.175743011364069</v>
      </c>
      <c r="S9162">
        <v>193.33333333333334</v>
      </c>
      <c r="T9162">
        <v>46.864084587692801</v>
      </c>
      <c r="U9162">
        <v>1.5607931331731363E-2</v>
      </c>
    </row>
    <row r="9163" spans="16:21" x14ac:dyDescent="0.3">
      <c r="P9163">
        <f t="shared" si="146"/>
        <v>9159</v>
      </c>
      <c r="Q9163">
        <v>327.08333333333331</v>
      </c>
      <c r="R9163">
        <v>47.011523410046394</v>
      </c>
      <c r="S9163">
        <v>181.25</v>
      </c>
      <c r="T9163">
        <v>44.448386820098328</v>
      </c>
      <c r="U9163">
        <v>-0.32299780733593136</v>
      </c>
    </row>
    <row r="9164" spans="16:21" x14ac:dyDescent="0.3">
      <c r="P9164">
        <f t="shared" si="146"/>
        <v>9160</v>
      </c>
      <c r="Q9164">
        <v>324.5</v>
      </c>
      <c r="R9164">
        <v>42.4874312965825</v>
      </c>
      <c r="S9164">
        <v>194.33333333333334</v>
      </c>
      <c r="T9164">
        <v>37.029063114687588</v>
      </c>
      <c r="U9164">
        <v>-0.15861580671096517</v>
      </c>
    </row>
    <row r="9165" spans="16:21" x14ac:dyDescent="0.3">
      <c r="P9165">
        <f t="shared" si="146"/>
        <v>9161</v>
      </c>
      <c r="Q9165">
        <v>296.58333333333331</v>
      </c>
      <c r="R9165">
        <v>38.871486005071006</v>
      </c>
      <c r="S9165">
        <v>155.5</v>
      </c>
      <c r="T9165">
        <v>36.27044877783365</v>
      </c>
      <c r="U9165">
        <v>-5.5484811748134646E-2</v>
      </c>
    </row>
    <row r="9166" spans="16:21" x14ac:dyDescent="0.3">
      <c r="P9166">
        <f t="shared" si="146"/>
        <v>9162</v>
      </c>
      <c r="Q9166">
        <v>319</v>
      </c>
      <c r="R9166">
        <v>59.395439065791763</v>
      </c>
      <c r="S9166">
        <v>172</v>
      </c>
      <c r="T9166">
        <v>41.314756333652639</v>
      </c>
      <c r="U9166">
        <v>0.56640633577575505</v>
      </c>
    </row>
    <row r="9167" spans="16:21" x14ac:dyDescent="0.3">
      <c r="P9167">
        <f t="shared" si="146"/>
        <v>9163</v>
      </c>
      <c r="Q9167">
        <v>337.5</v>
      </c>
      <c r="R9167">
        <v>49.371504479258626</v>
      </c>
      <c r="S9167">
        <v>199.5</v>
      </c>
      <c r="T9167">
        <v>39.802923602076362</v>
      </c>
      <c r="U9167">
        <v>0.3027789169743812</v>
      </c>
    </row>
    <row r="9168" spans="16:21" x14ac:dyDescent="0.3">
      <c r="P9168">
        <f t="shared" si="146"/>
        <v>9164</v>
      </c>
      <c r="Q9168">
        <v>332.75</v>
      </c>
      <c r="R9168">
        <v>42.557180784958447</v>
      </c>
      <c r="S9168">
        <v>180.33333333333334</v>
      </c>
      <c r="T9168">
        <v>37.623332541325382</v>
      </c>
      <c r="U9168">
        <v>-0.13683407036223566</v>
      </c>
    </row>
    <row r="9169" spans="16:21" x14ac:dyDescent="0.3">
      <c r="P9169">
        <f t="shared" si="146"/>
        <v>9165</v>
      </c>
      <c r="Q9169">
        <v>315.66666666666669</v>
      </c>
      <c r="R9169">
        <v>52.326480925632801</v>
      </c>
      <c r="S9169">
        <v>184.25</v>
      </c>
      <c r="T9169">
        <v>50.690011567637981</v>
      </c>
      <c r="U9169">
        <v>0.25153607727477528</v>
      </c>
    </row>
    <row r="9170" spans="16:21" x14ac:dyDescent="0.3">
      <c r="P9170">
        <f t="shared" si="146"/>
        <v>9166</v>
      </c>
      <c r="Q9170">
        <v>333.41666666666669</v>
      </c>
      <c r="R9170">
        <v>49.266360149946628</v>
      </c>
      <c r="S9170">
        <v>167.91666666666666</v>
      </c>
      <c r="T9170">
        <v>43.6795319932748</v>
      </c>
      <c r="U9170">
        <v>-0.33194631870510843</v>
      </c>
    </row>
    <row r="9171" spans="16:21" x14ac:dyDescent="0.3">
      <c r="P9171">
        <f t="shared" si="146"/>
        <v>9167</v>
      </c>
      <c r="Q9171">
        <v>304.16666666666669</v>
      </c>
      <c r="R9171">
        <v>38.552993831002802</v>
      </c>
      <c r="S9171">
        <v>187.75</v>
      </c>
      <c r="T9171">
        <v>39.314871116526518</v>
      </c>
      <c r="U9171">
        <v>0.13941897973721157</v>
      </c>
    </row>
    <row r="9172" spans="16:21" x14ac:dyDescent="0.3">
      <c r="P9172">
        <f t="shared" si="146"/>
        <v>9168</v>
      </c>
      <c r="Q9172">
        <v>303.58333333333331</v>
      </c>
      <c r="R9172">
        <v>45.488176952085574</v>
      </c>
      <c r="S9172">
        <v>184.91666666666666</v>
      </c>
      <c r="T9172">
        <v>47.601486480482066</v>
      </c>
      <c r="U9172">
        <v>0.3726363129748847</v>
      </c>
    </row>
    <row r="9173" spans="16:21" x14ac:dyDescent="0.3">
      <c r="P9173">
        <f t="shared" si="146"/>
        <v>9169</v>
      </c>
      <c r="Q9173">
        <v>297.5</v>
      </c>
      <c r="R9173">
        <v>41.607473104982212</v>
      </c>
      <c r="S9173">
        <v>174.91666666666666</v>
      </c>
      <c r="T9173">
        <v>45.623874000219232</v>
      </c>
      <c r="U9173">
        <v>-0.27970088646594743</v>
      </c>
    </row>
    <row r="9174" spans="16:21" x14ac:dyDescent="0.3">
      <c r="P9174">
        <f t="shared" si="146"/>
        <v>9170</v>
      </c>
      <c r="Q9174">
        <v>319.5</v>
      </c>
      <c r="R9174">
        <v>52.962250707461443</v>
      </c>
      <c r="S9174">
        <v>193.41666666666666</v>
      </c>
      <c r="T9174">
        <v>46.276753114148796</v>
      </c>
      <c r="U9174">
        <v>-3.9261678655976164E-2</v>
      </c>
    </row>
    <row r="9175" spans="16:21" x14ac:dyDescent="0.3">
      <c r="P9175">
        <f t="shared" si="146"/>
        <v>9171</v>
      </c>
      <c r="Q9175">
        <v>329</v>
      </c>
      <c r="R9175">
        <v>45.954522974547153</v>
      </c>
      <c r="S9175">
        <v>199</v>
      </c>
      <c r="T9175">
        <v>47.226725869613666</v>
      </c>
      <c r="U9175">
        <v>-0.54655662469867716</v>
      </c>
    </row>
    <row r="9176" spans="16:21" x14ac:dyDescent="0.3">
      <c r="P9176">
        <f t="shared" si="146"/>
        <v>9172</v>
      </c>
      <c r="Q9176">
        <v>320.75</v>
      </c>
      <c r="R9176">
        <v>43.780703511935485</v>
      </c>
      <c r="S9176">
        <v>204.75</v>
      </c>
      <c r="T9176">
        <v>33.610401528531177</v>
      </c>
      <c r="U9176">
        <v>-0.13997899358574023</v>
      </c>
    </row>
    <row r="9177" spans="16:21" x14ac:dyDescent="0.3">
      <c r="P9177">
        <f t="shared" si="146"/>
        <v>9173</v>
      </c>
      <c r="Q9177">
        <v>305.83333333333331</v>
      </c>
      <c r="R9177">
        <v>55.566231297489196</v>
      </c>
      <c r="S9177">
        <v>207.16666666666666</v>
      </c>
      <c r="T9177">
        <v>36.872836351521187</v>
      </c>
      <c r="U9177">
        <v>-1.8043816529387509E-3</v>
      </c>
    </row>
    <row r="9178" spans="16:21" x14ac:dyDescent="0.3">
      <c r="P9178">
        <f t="shared" si="146"/>
        <v>9174</v>
      </c>
      <c r="Q9178">
        <v>315</v>
      </c>
      <c r="R9178">
        <v>50.170617985937838</v>
      </c>
      <c r="S9178">
        <v>183</v>
      </c>
      <c r="T9178">
        <v>49.21012460496685</v>
      </c>
      <c r="U9178">
        <v>-0.35190463380843046</v>
      </c>
    </row>
    <row r="9179" spans="16:21" x14ac:dyDescent="0.3">
      <c r="P9179">
        <f t="shared" si="146"/>
        <v>9175</v>
      </c>
      <c r="Q9179">
        <v>308.5</v>
      </c>
      <c r="R9179">
        <v>46.074051068016388</v>
      </c>
      <c r="S9179">
        <v>189.08333333333334</v>
      </c>
      <c r="T9179">
        <v>52.804025902530888</v>
      </c>
      <c r="U9179">
        <v>-0.39759957923905037</v>
      </c>
    </row>
    <row r="9180" spans="16:21" x14ac:dyDescent="0.3">
      <c r="P9180">
        <f t="shared" si="146"/>
        <v>9176</v>
      </c>
      <c r="Q9180">
        <v>312.66666666666669</v>
      </c>
      <c r="R9180">
        <v>56.003787750689234</v>
      </c>
      <c r="S9180">
        <v>185.25</v>
      </c>
      <c r="T9180">
        <v>55.040687429639469</v>
      </c>
      <c r="U9180">
        <v>-0.63617462619455045</v>
      </c>
    </row>
    <row r="9181" spans="16:21" x14ac:dyDescent="0.3">
      <c r="P9181">
        <f t="shared" si="146"/>
        <v>9177</v>
      </c>
      <c r="Q9181">
        <v>334.58333333333331</v>
      </c>
      <c r="R9181">
        <v>52.927838238549548</v>
      </c>
      <c r="S9181">
        <v>191.08333333333334</v>
      </c>
      <c r="T9181">
        <v>43.741925661841435</v>
      </c>
      <c r="U9181">
        <v>0.56581135669940974</v>
      </c>
    </row>
    <row r="9182" spans="16:21" x14ac:dyDescent="0.3">
      <c r="P9182">
        <f t="shared" si="146"/>
        <v>9178</v>
      </c>
      <c r="Q9182">
        <v>305.33333333333331</v>
      </c>
      <c r="R9182">
        <v>43.136850589581591</v>
      </c>
      <c r="S9182">
        <v>163.91666666666666</v>
      </c>
      <c r="T9182">
        <v>42.83468928404416</v>
      </c>
      <c r="U9182">
        <v>-0.2874579800782367</v>
      </c>
    </row>
    <row r="9183" spans="16:21" x14ac:dyDescent="0.3">
      <c r="P9183">
        <f t="shared" si="146"/>
        <v>9179</v>
      </c>
      <c r="Q9183">
        <v>315</v>
      </c>
      <c r="R9183">
        <v>40.521599178709621</v>
      </c>
      <c r="S9183">
        <v>167.5</v>
      </c>
      <c r="T9183">
        <v>35.998737351594585</v>
      </c>
      <c r="U9183">
        <v>7.0422577058804189E-3</v>
      </c>
    </row>
    <row r="9184" spans="16:21" x14ac:dyDescent="0.3">
      <c r="P9184">
        <f t="shared" si="146"/>
        <v>9180</v>
      </c>
      <c r="Q9184">
        <v>317.83333333333331</v>
      </c>
      <c r="R9184">
        <v>29.079306398297408</v>
      </c>
      <c r="S9184">
        <v>185.16666666666666</v>
      </c>
      <c r="T9184">
        <v>40.41564353594093</v>
      </c>
      <c r="U9184">
        <v>0.40612586532971123</v>
      </c>
    </row>
    <row r="9185" spans="16:21" x14ac:dyDescent="0.3">
      <c r="P9185">
        <f t="shared" si="146"/>
        <v>9181</v>
      </c>
      <c r="Q9185">
        <v>317.33333333333331</v>
      </c>
      <c r="R9185">
        <v>35.453768445254227</v>
      </c>
      <c r="S9185">
        <v>195.58333333333334</v>
      </c>
      <c r="T9185">
        <v>38.415097253159452</v>
      </c>
      <c r="U9185">
        <v>-0.24739302412596298</v>
      </c>
    </row>
    <row r="9186" spans="16:21" x14ac:dyDescent="0.3">
      <c r="P9186">
        <f t="shared" si="146"/>
        <v>9182</v>
      </c>
      <c r="Q9186">
        <v>294.83333333333331</v>
      </c>
      <c r="R9186">
        <v>33.014689109087385</v>
      </c>
      <c r="S9186">
        <v>204.25</v>
      </c>
      <c r="T9186">
        <v>47.933903355653094</v>
      </c>
      <c r="U9186">
        <v>0.4500006641003324</v>
      </c>
    </row>
    <row r="9187" spans="16:21" x14ac:dyDescent="0.3">
      <c r="P9187">
        <f t="shared" si="146"/>
        <v>9183</v>
      </c>
      <c r="Q9187">
        <v>314.41666666666669</v>
      </c>
      <c r="R9187">
        <v>45.707485627895231</v>
      </c>
      <c r="S9187">
        <v>172.5</v>
      </c>
      <c r="T9187">
        <v>30.107383570389267</v>
      </c>
      <c r="U9187">
        <v>0.47197479715107293</v>
      </c>
    </row>
    <row r="9188" spans="16:21" x14ac:dyDescent="0.3">
      <c r="P9188">
        <f t="shared" si="146"/>
        <v>9184</v>
      </c>
      <c r="Q9188">
        <v>303.58333333333331</v>
      </c>
      <c r="R9188">
        <v>52.185784085381606</v>
      </c>
      <c r="S9188">
        <v>190.25</v>
      </c>
      <c r="T9188">
        <v>29.772241494996035</v>
      </c>
      <c r="U9188">
        <v>0.23447147002422508</v>
      </c>
    </row>
    <row r="9189" spans="16:21" x14ac:dyDescent="0.3">
      <c r="P9189">
        <f t="shared" si="146"/>
        <v>9185</v>
      </c>
      <c r="Q9189">
        <v>321.5</v>
      </c>
      <c r="R9189">
        <v>58.283788483591216</v>
      </c>
      <c r="S9189">
        <v>178.25</v>
      </c>
      <c r="T9189">
        <v>51.026062859181003</v>
      </c>
      <c r="U9189">
        <v>0.21683433617396158</v>
      </c>
    </row>
    <row r="9190" spans="16:21" x14ac:dyDescent="0.3">
      <c r="P9190">
        <f t="shared" si="146"/>
        <v>9186</v>
      </c>
      <c r="Q9190">
        <v>301.5</v>
      </c>
      <c r="R9190">
        <v>41.773197148410844</v>
      </c>
      <c r="S9190">
        <v>185</v>
      </c>
      <c r="T9190">
        <v>53.922503313888939</v>
      </c>
      <c r="U9190">
        <v>-0.12850280640942735</v>
      </c>
    </row>
    <row r="9191" spans="16:21" x14ac:dyDescent="0.3">
      <c r="P9191">
        <f t="shared" si="146"/>
        <v>9187</v>
      </c>
      <c r="Q9191">
        <v>323.33333333333331</v>
      </c>
      <c r="R9191">
        <v>41.293480298365772</v>
      </c>
      <c r="S9191">
        <v>183.91666666666666</v>
      </c>
      <c r="T9191">
        <v>44.05256845949836</v>
      </c>
      <c r="U9191">
        <v>-0.13571600092347405</v>
      </c>
    </row>
    <row r="9192" spans="16:21" x14ac:dyDescent="0.3">
      <c r="P9192">
        <f t="shared" si="146"/>
        <v>9188</v>
      </c>
      <c r="Q9192">
        <v>309.75</v>
      </c>
      <c r="R9192">
        <v>43.182751186092808</v>
      </c>
      <c r="S9192">
        <v>171.08333333333334</v>
      </c>
      <c r="T9192">
        <v>40.196015934041256</v>
      </c>
      <c r="U9192">
        <v>-0.17072545987013948</v>
      </c>
    </row>
    <row r="9193" spans="16:21" x14ac:dyDescent="0.3">
      <c r="P9193">
        <f t="shared" si="146"/>
        <v>9189</v>
      </c>
      <c r="Q9193">
        <v>306.91666666666669</v>
      </c>
      <c r="R9193">
        <v>48.301060280727079</v>
      </c>
      <c r="S9193">
        <v>169.66666666666666</v>
      </c>
      <c r="T9193">
        <v>41.58962574605561</v>
      </c>
      <c r="U9193">
        <v>-6.9300341449369099E-2</v>
      </c>
    </row>
    <row r="9194" spans="16:21" x14ac:dyDescent="0.3">
      <c r="P9194">
        <f t="shared" si="146"/>
        <v>9190</v>
      </c>
      <c r="Q9194">
        <v>331</v>
      </c>
      <c r="R9194">
        <v>46.999032872061221</v>
      </c>
      <c r="S9194">
        <v>167.5</v>
      </c>
      <c r="T9194">
        <v>32.061021364097108</v>
      </c>
      <c r="U9194">
        <v>0.36005583591624135</v>
      </c>
    </row>
    <row r="9195" spans="16:21" x14ac:dyDescent="0.3">
      <c r="P9195">
        <f t="shared" si="146"/>
        <v>9191</v>
      </c>
      <c r="Q9195">
        <v>302.75</v>
      </c>
      <c r="R9195">
        <v>58.067554702182086</v>
      </c>
      <c r="S9195">
        <v>173.16666666666666</v>
      </c>
      <c r="T9195">
        <v>36.233669257733055</v>
      </c>
      <c r="U9195">
        <v>-0.18927146602840716</v>
      </c>
    </row>
    <row r="9196" spans="16:21" x14ac:dyDescent="0.3">
      <c r="P9196">
        <f t="shared" si="146"/>
        <v>9192</v>
      </c>
      <c r="Q9196">
        <v>311.25</v>
      </c>
      <c r="R9196">
        <v>55.114962495760544</v>
      </c>
      <c r="S9196">
        <v>186.5</v>
      </c>
      <c r="T9196">
        <v>38.192098183215386</v>
      </c>
      <c r="U9196">
        <v>-0.31918178695002197</v>
      </c>
    </row>
    <row r="9197" spans="16:21" x14ac:dyDescent="0.3">
      <c r="P9197">
        <f t="shared" si="146"/>
        <v>9193</v>
      </c>
      <c r="Q9197">
        <v>336.25</v>
      </c>
      <c r="R9197">
        <v>52.322644150588289</v>
      </c>
      <c r="S9197">
        <v>174.5</v>
      </c>
      <c r="T9197">
        <v>36.651925411411014</v>
      </c>
      <c r="U9197">
        <v>1.7705632420116472E-2</v>
      </c>
    </row>
    <row r="9198" spans="16:21" x14ac:dyDescent="0.3">
      <c r="P9198">
        <f t="shared" si="146"/>
        <v>9194</v>
      </c>
      <c r="Q9198">
        <v>315.5</v>
      </c>
      <c r="R9198">
        <v>62.800550084446641</v>
      </c>
      <c r="S9198">
        <v>217.16666666666666</v>
      </c>
      <c r="T9198">
        <v>27.20906711618996</v>
      </c>
      <c r="U9198">
        <v>0.4093915168589603</v>
      </c>
    </row>
    <row r="9199" spans="16:21" x14ac:dyDescent="0.3">
      <c r="P9199">
        <f t="shared" si="146"/>
        <v>9195</v>
      </c>
      <c r="Q9199">
        <v>323.08333333333331</v>
      </c>
      <c r="R9199">
        <v>32.272865983483385</v>
      </c>
      <c r="S9199">
        <v>184.5</v>
      </c>
      <c r="T9199">
        <v>36.338059186678443</v>
      </c>
      <c r="U9199">
        <v>0.17724714889662704</v>
      </c>
    </row>
    <row r="9200" spans="16:21" x14ac:dyDescent="0.3">
      <c r="P9200">
        <f t="shared" si="146"/>
        <v>9196</v>
      </c>
      <c r="Q9200">
        <v>303.58333333333331</v>
      </c>
      <c r="R9200">
        <v>52.982773072237819</v>
      </c>
      <c r="S9200">
        <v>180.91666666666666</v>
      </c>
      <c r="T9200">
        <v>43.866446761906225</v>
      </c>
      <c r="U9200">
        <v>0.39308658981341749</v>
      </c>
    </row>
    <row r="9201" spans="16:21" x14ac:dyDescent="0.3">
      <c r="P9201">
        <f t="shared" si="146"/>
        <v>9197</v>
      </c>
      <c r="Q9201">
        <v>298.83333333333331</v>
      </c>
      <c r="R9201">
        <v>37.8917917072799</v>
      </c>
      <c r="S9201">
        <v>157.16666666666666</v>
      </c>
      <c r="T9201">
        <v>47.512358838772087</v>
      </c>
      <c r="U9201">
        <v>0.18548804378061043</v>
      </c>
    </row>
    <row r="9202" spans="16:21" x14ac:dyDescent="0.3">
      <c r="P9202">
        <f t="shared" si="146"/>
        <v>9198</v>
      </c>
      <c r="Q9202">
        <v>328</v>
      </c>
      <c r="R9202">
        <v>38.152802828053979</v>
      </c>
      <c r="S9202">
        <v>180.58333333333334</v>
      </c>
      <c r="T9202">
        <v>42.104757522881044</v>
      </c>
      <c r="U9202">
        <v>4.1085286214331412E-2</v>
      </c>
    </row>
    <row r="9203" spans="16:21" x14ac:dyDescent="0.3">
      <c r="P9203">
        <f t="shared" si="146"/>
        <v>9199</v>
      </c>
      <c r="Q9203">
        <v>317.33333333333331</v>
      </c>
      <c r="R9203">
        <v>53.681439713340183</v>
      </c>
      <c r="S9203">
        <v>194.08333333333334</v>
      </c>
      <c r="T9203">
        <v>41.738271805781984</v>
      </c>
      <c r="U9203">
        <v>0.21178318063344212</v>
      </c>
    </row>
    <row r="9204" spans="16:21" x14ac:dyDescent="0.3">
      <c r="P9204">
        <f t="shared" si="146"/>
        <v>9200</v>
      </c>
      <c r="Q9204">
        <v>334.58333333333331</v>
      </c>
      <c r="R9204">
        <v>46.685521082964101</v>
      </c>
      <c r="S9204">
        <v>175</v>
      </c>
      <c r="T9204">
        <v>38.236108588610321</v>
      </c>
      <c r="U9204">
        <v>-3.534360854283132E-2</v>
      </c>
    </row>
    <row r="9205" spans="16:21" x14ac:dyDescent="0.3">
      <c r="P9205">
        <f t="shared" si="146"/>
        <v>9201</v>
      </c>
      <c r="Q9205">
        <v>326.08333333333331</v>
      </c>
      <c r="R9205">
        <v>46.490386754748208</v>
      </c>
      <c r="S9205">
        <v>194.58333333333334</v>
      </c>
      <c r="T9205">
        <v>46.699149950085896</v>
      </c>
      <c r="U9205">
        <v>0.31900677149871348</v>
      </c>
    </row>
    <row r="9206" spans="16:21" x14ac:dyDescent="0.3">
      <c r="P9206">
        <f t="shared" si="146"/>
        <v>9202</v>
      </c>
      <c r="Q9206">
        <v>322.91666666666669</v>
      </c>
      <c r="R9206">
        <v>49.081487591987589</v>
      </c>
      <c r="S9206">
        <v>201.08333333333334</v>
      </c>
      <c r="T9206">
        <v>40.569711795273044</v>
      </c>
      <c r="U9206">
        <v>0.61999774536775287</v>
      </c>
    </row>
    <row r="9207" spans="16:21" x14ac:dyDescent="0.3">
      <c r="P9207">
        <f t="shared" si="146"/>
        <v>9203</v>
      </c>
      <c r="Q9207">
        <v>312.58333333333331</v>
      </c>
      <c r="R9207">
        <v>53.063355500474181</v>
      </c>
      <c r="S9207">
        <v>171.58333333333334</v>
      </c>
      <c r="T9207">
        <v>43.625385298289849</v>
      </c>
      <c r="U9207">
        <v>0.43374629009688892</v>
      </c>
    </row>
    <row r="9208" spans="16:21" x14ac:dyDescent="0.3">
      <c r="P9208">
        <f t="shared" si="146"/>
        <v>9204</v>
      </c>
      <c r="Q9208">
        <v>316.91666666666669</v>
      </c>
      <c r="R9208">
        <v>44.892717233489748</v>
      </c>
      <c r="S9208">
        <v>181.58333333333334</v>
      </c>
      <c r="T9208">
        <v>54.784633434988521</v>
      </c>
      <c r="U9208">
        <v>0.13405108182602135</v>
      </c>
    </row>
    <row r="9209" spans="16:21" x14ac:dyDescent="0.3">
      <c r="P9209">
        <f t="shared" si="146"/>
        <v>9205</v>
      </c>
      <c r="Q9209">
        <v>319.33333333333331</v>
      </c>
      <c r="R9209">
        <v>60.805701487059089</v>
      </c>
      <c r="S9209">
        <v>196.58333333333334</v>
      </c>
      <c r="T9209">
        <v>41.092928684614215</v>
      </c>
      <c r="U9209">
        <v>0.2833733699469258</v>
      </c>
    </row>
    <row r="9210" spans="16:21" x14ac:dyDescent="0.3">
      <c r="P9210">
        <f t="shared" si="146"/>
        <v>9206</v>
      </c>
      <c r="Q9210">
        <v>303.5</v>
      </c>
      <c r="R9210">
        <v>51.553149978709087</v>
      </c>
      <c r="S9210">
        <v>183.75</v>
      </c>
      <c r="T9210">
        <v>43.315176848935359</v>
      </c>
      <c r="U9210">
        <v>0.18431915698449264</v>
      </c>
    </row>
    <row r="9211" spans="16:21" x14ac:dyDescent="0.3">
      <c r="P9211">
        <f t="shared" si="146"/>
        <v>9207</v>
      </c>
      <c r="Q9211">
        <v>300.33333333333331</v>
      </c>
      <c r="R9211">
        <v>49.787426914712974</v>
      </c>
      <c r="S9211">
        <v>157.41666666666666</v>
      </c>
      <c r="T9211">
        <v>31.821828795322084</v>
      </c>
      <c r="U9211">
        <v>0.12803448277600682</v>
      </c>
    </row>
    <row r="9212" spans="16:21" x14ac:dyDescent="0.3">
      <c r="P9212">
        <f t="shared" si="146"/>
        <v>9208</v>
      </c>
      <c r="Q9212">
        <v>319.75</v>
      </c>
      <c r="R9212">
        <v>48.764974390157612</v>
      </c>
      <c r="S9212">
        <v>194.75</v>
      </c>
      <c r="T9212">
        <v>47.1441213919422</v>
      </c>
      <c r="U9212">
        <v>0.34458929624074541</v>
      </c>
    </row>
    <row r="9213" spans="16:21" x14ac:dyDescent="0.3">
      <c r="P9213">
        <f t="shared" si="146"/>
        <v>9209</v>
      </c>
      <c r="Q9213">
        <v>294.08333333333331</v>
      </c>
      <c r="R9213">
        <v>33.219540616749583</v>
      </c>
      <c r="S9213">
        <v>171.08333333333334</v>
      </c>
      <c r="T9213">
        <v>31.992778541225213</v>
      </c>
      <c r="U9213">
        <v>0.62125914381939373</v>
      </c>
    </row>
    <row r="9214" spans="16:21" x14ac:dyDescent="0.3">
      <c r="P9214">
        <f t="shared" si="146"/>
        <v>9210</v>
      </c>
      <c r="Q9214">
        <v>317.25</v>
      </c>
      <c r="R9214">
        <v>60.812864966670872</v>
      </c>
      <c r="S9214">
        <v>195.83333333333334</v>
      </c>
      <c r="T9214">
        <v>37.015557744704005</v>
      </c>
      <c r="U9214">
        <v>-8.0630038597623493E-2</v>
      </c>
    </row>
    <row r="9215" spans="16:21" x14ac:dyDescent="0.3">
      <c r="P9215">
        <f t="shared" si="146"/>
        <v>9211</v>
      </c>
      <c r="Q9215">
        <v>341.33333333333331</v>
      </c>
      <c r="R9215">
        <v>31.770006819850284</v>
      </c>
      <c r="S9215">
        <v>171.58333333333334</v>
      </c>
      <c r="T9215">
        <v>50.658317693298436</v>
      </c>
      <c r="U9215">
        <v>0.54009834069502416</v>
      </c>
    </row>
    <row r="9216" spans="16:21" x14ac:dyDescent="0.3">
      <c r="P9216">
        <f t="shared" si="146"/>
        <v>9212</v>
      </c>
      <c r="Q9216">
        <v>309.75</v>
      </c>
      <c r="R9216">
        <v>50.41847605067737</v>
      </c>
      <c r="S9216">
        <v>183.91666666666666</v>
      </c>
      <c r="T9216">
        <v>45.157216947285889</v>
      </c>
      <c r="U9216">
        <v>-0.30734490938391562</v>
      </c>
    </row>
    <row r="9217" spans="16:21" x14ac:dyDescent="0.3">
      <c r="P9217">
        <f t="shared" si="146"/>
        <v>9213</v>
      </c>
      <c r="Q9217">
        <v>303.5</v>
      </c>
      <c r="R9217">
        <v>47.961158527215829</v>
      </c>
      <c r="S9217">
        <v>202.66666666666666</v>
      </c>
      <c r="T9217">
        <v>40.850800222123929</v>
      </c>
      <c r="U9217">
        <v>7.437904600229174E-2</v>
      </c>
    </row>
    <row r="9218" spans="16:21" x14ac:dyDescent="0.3">
      <c r="P9218">
        <f t="shared" si="146"/>
        <v>9214</v>
      </c>
      <c r="Q9218">
        <v>314.16666666666669</v>
      </c>
      <c r="R9218">
        <v>51.831603790690856</v>
      </c>
      <c r="S9218">
        <v>184</v>
      </c>
      <c r="T9218">
        <v>44.148509704076183</v>
      </c>
      <c r="U9218">
        <v>0.17889515004473208</v>
      </c>
    </row>
    <row r="9219" spans="16:21" x14ac:dyDescent="0.3">
      <c r="P9219">
        <f t="shared" si="146"/>
        <v>9215</v>
      </c>
      <c r="Q9219">
        <v>325.91666666666669</v>
      </c>
      <c r="R9219">
        <v>36.185025364176099</v>
      </c>
      <c r="S9219">
        <v>180.5</v>
      </c>
      <c r="T9219">
        <v>53.925032136375137</v>
      </c>
      <c r="U9219">
        <v>-1.9078398987287717E-2</v>
      </c>
    </row>
    <row r="9220" spans="16:21" x14ac:dyDescent="0.3">
      <c r="P9220">
        <f t="shared" si="146"/>
        <v>9216</v>
      </c>
      <c r="Q9220">
        <v>309.41666666666669</v>
      </c>
      <c r="R9220">
        <v>38.082346980131867</v>
      </c>
      <c r="S9220">
        <v>182.83333333333334</v>
      </c>
      <c r="T9220">
        <v>44.574418536631406</v>
      </c>
      <c r="U9220">
        <v>-0.63500748865135281</v>
      </c>
    </row>
    <row r="9221" spans="16:21" x14ac:dyDescent="0.3">
      <c r="P9221">
        <f t="shared" si="146"/>
        <v>9217</v>
      </c>
      <c r="Q9221">
        <v>337.83333333333331</v>
      </c>
      <c r="R9221">
        <v>46.125980321355421</v>
      </c>
      <c r="S9221">
        <v>185.66666666666666</v>
      </c>
      <c r="T9221">
        <v>31.22159314941953</v>
      </c>
      <c r="U9221">
        <v>-0.19049251295509664</v>
      </c>
    </row>
    <row r="9222" spans="16:21" x14ac:dyDescent="0.3">
      <c r="P9222">
        <f t="shared" ref="P9222:P9285" si="147">P9221+1</f>
        <v>9218</v>
      </c>
      <c r="Q9222">
        <v>324.83333333333331</v>
      </c>
      <c r="R9222">
        <v>54.74707685568638</v>
      </c>
      <c r="S9222">
        <v>185.41666666666666</v>
      </c>
      <c r="T9222">
        <v>45.016074570057434</v>
      </c>
      <c r="U9222">
        <v>0.39255020695086634</v>
      </c>
    </row>
    <row r="9223" spans="16:21" x14ac:dyDescent="0.3">
      <c r="P9223">
        <f t="shared" si="147"/>
        <v>9219</v>
      </c>
      <c r="Q9223">
        <v>325.5</v>
      </c>
      <c r="R9223">
        <v>45.751304005261076</v>
      </c>
      <c r="S9223">
        <v>179.58333333333334</v>
      </c>
      <c r="T9223">
        <v>42.03128344315445</v>
      </c>
      <c r="U9223">
        <v>0.11868379154997341</v>
      </c>
    </row>
    <row r="9224" spans="16:21" x14ac:dyDescent="0.3">
      <c r="P9224">
        <f t="shared" si="147"/>
        <v>9220</v>
      </c>
      <c r="Q9224">
        <v>310.25</v>
      </c>
      <c r="R9224">
        <v>46.169893771906068</v>
      </c>
      <c r="S9224">
        <v>197.08333333333334</v>
      </c>
      <c r="T9224">
        <v>36.315432064903312</v>
      </c>
      <c r="U9224">
        <v>-0.13643035583238627</v>
      </c>
    </row>
    <row r="9225" spans="16:21" x14ac:dyDescent="0.3">
      <c r="P9225">
        <f t="shared" si="147"/>
        <v>9221</v>
      </c>
      <c r="Q9225">
        <v>313.83333333333331</v>
      </c>
      <c r="R9225">
        <v>38.411251508174651</v>
      </c>
      <c r="S9225">
        <v>163.25</v>
      </c>
      <c r="T9225">
        <v>34.269321026777924</v>
      </c>
      <c r="U9225">
        <v>-0.39534924808700711</v>
      </c>
    </row>
    <row r="9226" spans="16:21" x14ac:dyDescent="0.3">
      <c r="P9226">
        <f t="shared" si="147"/>
        <v>9222</v>
      </c>
      <c r="Q9226">
        <v>321.66666666666669</v>
      </c>
      <c r="R9226">
        <v>48.615996868470759</v>
      </c>
      <c r="S9226">
        <v>159.5</v>
      </c>
      <c r="T9226">
        <v>40.311288741492746</v>
      </c>
      <c r="U9226">
        <v>-0.51986527446250153</v>
      </c>
    </row>
    <row r="9227" spans="16:21" x14ac:dyDescent="0.3">
      <c r="P9227">
        <f t="shared" si="147"/>
        <v>9223</v>
      </c>
      <c r="Q9227">
        <v>303.33333333333331</v>
      </c>
      <c r="R9227">
        <v>42.154118386816066</v>
      </c>
      <c r="S9227">
        <v>193.75</v>
      </c>
      <c r="T9227">
        <v>45.160572103631203</v>
      </c>
      <c r="U9227">
        <v>0.27382024679470618</v>
      </c>
    </row>
    <row r="9228" spans="16:21" x14ac:dyDescent="0.3">
      <c r="P9228">
        <f t="shared" si="147"/>
        <v>9224</v>
      </c>
      <c r="Q9228">
        <v>331.5</v>
      </c>
      <c r="R9228">
        <v>47.748393595063398</v>
      </c>
      <c r="S9228">
        <v>181.16666666666666</v>
      </c>
      <c r="T9228">
        <v>48.805426921293282</v>
      </c>
      <c r="U9228">
        <v>-0.1756248330000641</v>
      </c>
    </row>
    <row r="9229" spans="16:21" x14ac:dyDescent="0.3">
      <c r="P9229">
        <f t="shared" si="147"/>
        <v>9225</v>
      </c>
      <c r="Q9229">
        <v>345.33333333333331</v>
      </c>
      <c r="R9229">
        <v>38.779876068378492</v>
      </c>
      <c r="S9229">
        <v>189.25</v>
      </c>
      <c r="T9229">
        <v>46.446694764487326</v>
      </c>
      <c r="U9229">
        <v>-0.19946330909835464</v>
      </c>
    </row>
    <row r="9230" spans="16:21" x14ac:dyDescent="0.3">
      <c r="P9230">
        <f t="shared" si="147"/>
        <v>9226</v>
      </c>
      <c r="Q9230">
        <v>311.83333333333331</v>
      </c>
      <c r="R9230">
        <v>44.637597958617334</v>
      </c>
      <c r="S9230">
        <v>190.91666666666666</v>
      </c>
      <c r="T9230">
        <v>48.24456320444699</v>
      </c>
      <c r="U9230">
        <v>-0.55955568519407839</v>
      </c>
    </row>
    <row r="9231" spans="16:21" x14ac:dyDescent="0.3">
      <c r="P9231">
        <f t="shared" si="147"/>
        <v>9227</v>
      </c>
      <c r="Q9231">
        <v>314.66666666666669</v>
      </c>
      <c r="R9231">
        <v>52.323006122517242</v>
      </c>
      <c r="S9231">
        <v>190.66666666666666</v>
      </c>
      <c r="T9231">
        <v>53.808301713892952</v>
      </c>
      <c r="U9231">
        <v>-0.51965049912970418</v>
      </c>
    </row>
    <row r="9232" spans="16:21" x14ac:dyDescent="0.3">
      <c r="P9232">
        <f t="shared" si="147"/>
        <v>9228</v>
      </c>
      <c r="Q9232">
        <v>317.75</v>
      </c>
      <c r="R9232">
        <v>36.399612885054403</v>
      </c>
      <c r="S9232">
        <v>188.66666666666666</v>
      </c>
      <c r="T9232">
        <v>36.544700730956237</v>
      </c>
      <c r="U9232">
        <v>0.11276389913109816</v>
      </c>
    </row>
    <row r="9233" spans="16:21" x14ac:dyDescent="0.3">
      <c r="P9233">
        <f t="shared" si="147"/>
        <v>9229</v>
      </c>
      <c r="Q9233">
        <v>329.66666666666669</v>
      </c>
      <c r="R9233">
        <v>33.764783518639746</v>
      </c>
      <c r="S9233">
        <v>201.75</v>
      </c>
      <c r="T9233">
        <v>33.718419568268885</v>
      </c>
      <c r="U9233">
        <v>5.5416054951097429E-2</v>
      </c>
    </row>
    <row r="9234" spans="16:21" x14ac:dyDescent="0.3">
      <c r="P9234">
        <f t="shared" si="147"/>
        <v>9230</v>
      </c>
      <c r="Q9234">
        <v>329.33333333333331</v>
      </c>
      <c r="R9234">
        <v>45.44593857907811</v>
      </c>
      <c r="S9234">
        <v>196</v>
      </c>
      <c r="T9234">
        <v>40.213068884268324</v>
      </c>
      <c r="U9234">
        <v>0.62205490070621072</v>
      </c>
    </row>
    <row r="9235" spans="16:21" x14ac:dyDescent="0.3">
      <c r="P9235">
        <f t="shared" si="147"/>
        <v>9231</v>
      </c>
      <c r="Q9235">
        <v>299.25</v>
      </c>
      <c r="R9235">
        <v>53.18770363704207</v>
      </c>
      <c r="S9235">
        <v>185.83333333333334</v>
      </c>
      <c r="T9235">
        <v>49.609077859406014</v>
      </c>
      <c r="U9235">
        <v>0.55492730825732384</v>
      </c>
    </row>
    <row r="9236" spans="16:21" x14ac:dyDescent="0.3">
      <c r="P9236">
        <f t="shared" si="147"/>
        <v>9232</v>
      </c>
      <c r="Q9236">
        <v>315</v>
      </c>
      <c r="R9236">
        <v>48.051109153786356</v>
      </c>
      <c r="S9236">
        <v>179.66666666666666</v>
      </c>
      <c r="T9236">
        <v>44.514212915822213</v>
      </c>
      <c r="U9236">
        <v>-0.36058350764358849</v>
      </c>
    </row>
    <row r="9237" spans="16:21" x14ac:dyDescent="0.3">
      <c r="P9237">
        <f t="shared" si="147"/>
        <v>9233</v>
      </c>
      <c r="Q9237">
        <v>331.66666666666669</v>
      </c>
      <c r="R9237">
        <v>46.962912510992744</v>
      </c>
      <c r="S9237">
        <v>163.33333333333334</v>
      </c>
      <c r="T9237">
        <v>29.524514724157136</v>
      </c>
      <c r="U9237">
        <v>-0.57720902695181386</v>
      </c>
    </row>
    <row r="9238" spans="16:21" x14ac:dyDescent="0.3">
      <c r="P9238">
        <f t="shared" si="147"/>
        <v>9234</v>
      </c>
      <c r="Q9238">
        <v>328.91666666666669</v>
      </c>
      <c r="R9238">
        <v>43.716978880341784</v>
      </c>
      <c r="S9238">
        <v>187.16666666666666</v>
      </c>
      <c r="T9238">
        <v>48.650578494800961</v>
      </c>
      <c r="U9238">
        <v>-0.4857289848253436</v>
      </c>
    </row>
    <row r="9239" spans="16:21" x14ac:dyDescent="0.3">
      <c r="P9239">
        <f t="shared" si="147"/>
        <v>9235</v>
      </c>
      <c r="Q9239">
        <v>330</v>
      </c>
      <c r="R9239">
        <v>56.821890788034082</v>
      </c>
      <c r="S9239">
        <v>175.58333333333334</v>
      </c>
      <c r="T9239">
        <v>44.250235404270285</v>
      </c>
      <c r="U9239">
        <v>0.23334849779382097</v>
      </c>
    </row>
    <row r="9240" spans="16:21" x14ac:dyDescent="0.3">
      <c r="P9240">
        <f t="shared" si="147"/>
        <v>9236</v>
      </c>
      <c r="Q9240">
        <v>301.66666666666669</v>
      </c>
      <c r="R9240">
        <v>48.349735983736011</v>
      </c>
      <c r="S9240">
        <v>165</v>
      </c>
      <c r="T9240">
        <v>37.906583740942565</v>
      </c>
      <c r="U9240">
        <v>-0.28843521402482747</v>
      </c>
    </row>
    <row r="9241" spans="16:21" x14ac:dyDescent="0.3">
      <c r="P9241">
        <f t="shared" si="147"/>
        <v>9237</v>
      </c>
      <c r="Q9241">
        <v>307</v>
      </c>
      <c r="R9241">
        <v>52.615241483467855</v>
      </c>
      <c r="S9241">
        <v>199.66666666666666</v>
      </c>
      <c r="T9241">
        <v>41.881506731021602</v>
      </c>
      <c r="U9241">
        <v>5.9736807808607489E-2</v>
      </c>
    </row>
    <row r="9242" spans="16:21" x14ac:dyDescent="0.3">
      <c r="P9242">
        <f t="shared" si="147"/>
        <v>9238</v>
      </c>
      <c r="Q9242">
        <v>299.08333333333331</v>
      </c>
      <c r="R9242">
        <v>27.341138944599194</v>
      </c>
      <c r="S9242">
        <v>187.25</v>
      </c>
      <c r="T9242">
        <v>41.776733411618657</v>
      </c>
      <c r="U9242">
        <v>-0.50589129257236853</v>
      </c>
    </row>
    <row r="9243" spans="16:21" x14ac:dyDescent="0.3">
      <c r="P9243">
        <f t="shared" si="147"/>
        <v>9239</v>
      </c>
      <c r="Q9243">
        <v>335.66666666666669</v>
      </c>
      <c r="R9243">
        <v>28.747595419864986</v>
      </c>
      <c r="S9243">
        <v>185.08333333333334</v>
      </c>
      <c r="T9243">
        <v>46.780839771181654</v>
      </c>
      <c r="U9243">
        <v>0.44272584117691693</v>
      </c>
    </row>
    <row r="9244" spans="16:21" x14ac:dyDescent="0.3">
      <c r="P9244">
        <f t="shared" si="147"/>
        <v>9240</v>
      </c>
      <c r="Q9244">
        <v>335.91666666666669</v>
      </c>
      <c r="R9244">
        <v>52.276291051112388</v>
      </c>
      <c r="S9244">
        <v>179.75</v>
      </c>
      <c r="T9244">
        <v>31.832302061670855</v>
      </c>
      <c r="U9244">
        <v>0.37136390415971565</v>
      </c>
    </row>
    <row r="9245" spans="16:21" x14ac:dyDescent="0.3">
      <c r="P9245">
        <f t="shared" si="147"/>
        <v>9241</v>
      </c>
      <c r="Q9245">
        <v>330.75</v>
      </c>
      <c r="R9245">
        <v>47.94907336292993</v>
      </c>
      <c r="S9245">
        <v>186</v>
      </c>
      <c r="T9245">
        <v>34.120108707063324</v>
      </c>
      <c r="U9245">
        <v>-0.62040518311745363</v>
      </c>
    </row>
    <row r="9246" spans="16:21" x14ac:dyDescent="0.3">
      <c r="P9246">
        <f t="shared" si="147"/>
        <v>9242</v>
      </c>
      <c r="Q9246">
        <v>290.33333333333331</v>
      </c>
      <c r="R9246">
        <v>53.064854544969634</v>
      </c>
      <c r="S9246">
        <v>187.33333333333334</v>
      </c>
      <c r="T9246">
        <v>45.249476809297512</v>
      </c>
      <c r="U9246">
        <v>-0.18772516481374857</v>
      </c>
    </row>
    <row r="9247" spans="16:21" x14ac:dyDescent="0.3">
      <c r="P9247">
        <f t="shared" si="147"/>
        <v>9243</v>
      </c>
      <c r="Q9247">
        <v>323.33333333333331</v>
      </c>
      <c r="R9247">
        <v>40.268041317093619</v>
      </c>
      <c r="S9247">
        <v>181.91666666666666</v>
      </c>
      <c r="T9247">
        <v>49.612055597466046</v>
      </c>
      <c r="U9247">
        <v>0.23982677725477849</v>
      </c>
    </row>
    <row r="9248" spans="16:21" x14ac:dyDescent="0.3">
      <c r="P9248">
        <f t="shared" si="147"/>
        <v>9244</v>
      </c>
      <c r="Q9248">
        <v>316</v>
      </c>
      <c r="R9248">
        <v>31.062985865964187</v>
      </c>
      <c r="S9248">
        <v>179.16666666666666</v>
      </c>
      <c r="T9248">
        <v>19.516116106407793</v>
      </c>
      <c r="U9248">
        <v>0.38689260481341153</v>
      </c>
    </row>
    <row r="9249" spans="16:21" x14ac:dyDescent="0.3">
      <c r="P9249">
        <f t="shared" si="147"/>
        <v>9245</v>
      </c>
      <c r="Q9249">
        <v>329.5</v>
      </c>
      <c r="R9249">
        <v>29.721433955373627</v>
      </c>
      <c r="S9249">
        <v>172.66666666666666</v>
      </c>
      <c r="T9249">
        <v>35.152481700400209</v>
      </c>
      <c r="U9249">
        <v>9.5278669610986452E-2</v>
      </c>
    </row>
    <row r="9250" spans="16:21" x14ac:dyDescent="0.3">
      <c r="P9250">
        <f t="shared" si="147"/>
        <v>9246</v>
      </c>
      <c r="Q9250">
        <v>328.33333333333331</v>
      </c>
      <c r="R9250">
        <v>43.876548578386632</v>
      </c>
      <c r="S9250">
        <v>174.5</v>
      </c>
      <c r="T9250">
        <v>37.589892258425003</v>
      </c>
      <c r="U9250">
        <v>-0.30899885462299825</v>
      </c>
    </row>
    <row r="9251" spans="16:21" x14ac:dyDescent="0.3">
      <c r="P9251">
        <f t="shared" si="147"/>
        <v>9247</v>
      </c>
      <c r="Q9251">
        <v>327</v>
      </c>
      <c r="R9251">
        <v>35.537432249799522</v>
      </c>
      <c r="S9251">
        <v>177.5</v>
      </c>
      <c r="T9251">
        <v>41.537496751292515</v>
      </c>
      <c r="U9251">
        <v>0.54318720938653764</v>
      </c>
    </row>
    <row r="9252" spans="16:21" x14ac:dyDescent="0.3">
      <c r="P9252">
        <f t="shared" si="147"/>
        <v>9248</v>
      </c>
      <c r="Q9252">
        <v>310.08333333333331</v>
      </c>
      <c r="R9252">
        <v>46.414062001888595</v>
      </c>
      <c r="S9252">
        <v>202.91666666666666</v>
      </c>
      <c r="T9252">
        <v>53.300960819129948</v>
      </c>
      <c r="U9252">
        <v>0.38298101018467984</v>
      </c>
    </row>
    <row r="9253" spans="16:21" x14ac:dyDescent="0.3">
      <c r="P9253">
        <f t="shared" si="147"/>
        <v>9249</v>
      </c>
      <c r="Q9253">
        <v>326.5</v>
      </c>
      <c r="R9253">
        <v>49.072302871282787</v>
      </c>
      <c r="S9253">
        <v>181.08333333333334</v>
      </c>
      <c r="T9253">
        <v>49.325373026895861</v>
      </c>
      <c r="U9253">
        <v>-0.21612653551844588</v>
      </c>
    </row>
    <row r="9254" spans="16:21" x14ac:dyDescent="0.3">
      <c r="P9254">
        <f t="shared" si="147"/>
        <v>9250</v>
      </c>
      <c r="Q9254">
        <v>290.91666666666669</v>
      </c>
      <c r="R9254">
        <v>42.397380565170245</v>
      </c>
      <c r="S9254">
        <v>207.5</v>
      </c>
      <c r="T9254">
        <v>48.240872900288799</v>
      </c>
      <c r="U9254">
        <v>-0.52468751269263747</v>
      </c>
    </row>
    <row r="9255" spans="16:21" x14ac:dyDescent="0.3">
      <c r="P9255">
        <f t="shared" si="147"/>
        <v>9251</v>
      </c>
      <c r="Q9255">
        <v>320.33333333333331</v>
      </c>
      <c r="R9255">
        <v>47.04414432372559</v>
      </c>
      <c r="S9255">
        <v>191.08333333333334</v>
      </c>
      <c r="T9255">
        <v>40.019218867787522</v>
      </c>
      <c r="U9255">
        <v>0.21471763185614617</v>
      </c>
    </row>
    <row r="9256" spans="16:21" x14ac:dyDescent="0.3">
      <c r="P9256">
        <f t="shared" si="147"/>
        <v>9252</v>
      </c>
      <c r="Q9256">
        <v>327.75</v>
      </c>
      <c r="R9256">
        <v>38.112572490166308</v>
      </c>
      <c r="S9256">
        <v>186.75</v>
      </c>
      <c r="T9256">
        <v>45.049720007201742</v>
      </c>
      <c r="U9256">
        <v>3.3370276848424141E-2</v>
      </c>
    </row>
    <row r="9257" spans="16:21" x14ac:dyDescent="0.3">
      <c r="P9257">
        <f t="shared" si="147"/>
        <v>9253</v>
      </c>
      <c r="Q9257">
        <v>337.66666666666669</v>
      </c>
      <c r="R9257">
        <v>52.601993279434801</v>
      </c>
      <c r="S9257">
        <v>163.33333333333334</v>
      </c>
      <c r="T9257">
        <v>38.822049342500158</v>
      </c>
      <c r="U9257">
        <v>-4.8553293704280832E-2</v>
      </c>
    </row>
    <row r="9258" spans="16:21" x14ac:dyDescent="0.3">
      <c r="P9258">
        <f t="shared" si="147"/>
        <v>9254</v>
      </c>
      <c r="Q9258">
        <v>333.66666666666669</v>
      </c>
      <c r="R9258">
        <v>57.890701613759532</v>
      </c>
      <c r="S9258">
        <v>190.75</v>
      </c>
      <c r="T9258">
        <v>55.383169415856422</v>
      </c>
      <c r="U9258">
        <v>-0.48403822377199707</v>
      </c>
    </row>
    <row r="9259" spans="16:21" x14ac:dyDescent="0.3">
      <c r="P9259">
        <f t="shared" si="147"/>
        <v>9255</v>
      </c>
      <c r="Q9259">
        <v>332.33333333333331</v>
      </c>
      <c r="R9259">
        <v>51.152771778331505</v>
      </c>
      <c r="S9259">
        <v>191.41666666666666</v>
      </c>
      <c r="T9259">
        <v>44.908914550015652</v>
      </c>
      <c r="U9259">
        <v>0.43512494860743695</v>
      </c>
    </row>
    <row r="9260" spans="16:21" x14ac:dyDescent="0.3">
      <c r="P9260">
        <f t="shared" si="147"/>
        <v>9256</v>
      </c>
      <c r="Q9260">
        <v>290.08333333333331</v>
      </c>
      <c r="R9260">
        <v>40.30442866109091</v>
      </c>
      <c r="S9260">
        <v>187.58333333333334</v>
      </c>
      <c r="T9260">
        <v>39.557687066619657</v>
      </c>
      <c r="U9260">
        <v>6.2802263845788811E-2</v>
      </c>
    </row>
    <row r="9261" spans="16:21" x14ac:dyDescent="0.3">
      <c r="P9261">
        <f t="shared" si="147"/>
        <v>9257</v>
      </c>
      <c r="Q9261">
        <v>305.41666666666669</v>
      </c>
      <c r="R9261">
        <v>57.175103185236416</v>
      </c>
      <c r="S9261">
        <v>183.25</v>
      </c>
      <c r="T9261">
        <v>44.247496077076597</v>
      </c>
      <c r="U9261">
        <v>-0.46306100605149642</v>
      </c>
    </row>
    <row r="9262" spans="16:21" x14ac:dyDescent="0.3">
      <c r="P9262">
        <f t="shared" si="147"/>
        <v>9258</v>
      </c>
      <c r="Q9262">
        <v>327.66666666666669</v>
      </c>
      <c r="R9262">
        <v>36.452542830204393</v>
      </c>
      <c r="S9262">
        <v>190</v>
      </c>
      <c r="T9262">
        <v>49.98363368507372</v>
      </c>
      <c r="U9262">
        <v>0.47015477578625292</v>
      </c>
    </row>
    <row r="9263" spans="16:21" x14ac:dyDescent="0.3">
      <c r="P9263">
        <f t="shared" si="147"/>
        <v>9259</v>
      </c>
      <c r="Q9263">
        <v>338.41666666666669</v>
      </c>
      <c r="R9263">
        <v>47.436959762564449</v>
      </c>
      <c r="S9263">
        <v>193.75</v>
      </c>
      <c r="T9263">
        <v>44.754126269896254</v>
      </c>
      <c r="U9263">
        <v>-0.30496086368914943</v>
      </c>
    </row>
    <row r="9264" spans="16:21" x14ac:dyDescent="0.3">
      <c r="P9264">
        <f t="shared" si="147"/>
        <v>9260</v>
      </c>
      <c r="Q9264">
        <v>344.5</v>
      </c>
      <c r="R9264">
        <v>38.441218408464536</v>
      </c>
      <c r="S9264">
        <v>179.83333333333334</v>
      </c>
      <c r="T9264">
        <v>40.536926674853213</v>
      </c>
      <c r="U9264">
        <v>0.11241934893292022</v>
      </c>
    </row>
    <row r="9265" spans="16:21" x14ac:dyDescent="0.3">
      <c r="P9265">
        <f t="shared" si="147"/>
        <v>9261</v>
      </c>
      <c r="Q9265">
        <v>336.33333333333331</v>
      </c>
      <c r="R9265">
        <v>49.909615275713193</v>
      </c>
      <c r="S9265">
        <v>214.58333333333334</v>
      </c>
      <c r="T9265">
        <v>39.667844393007734</v>
      </c>
      <c r="U9265">
        <v>3.6122287093744425E-2</v>
      </c>
    </row>
    <row r="9266" spans="16:21" x14ac:dyDescent="0.3">
      <c r="P9266">
        <f t="shared" si="147"/>
        <v>9262</v>
      </c>
      <c r="Q9266">
        <v>327.83333333333331</v>
      </c>
      <c r="R9266">
        <v>53.886806166146883</v>
      </c>
      <c r="S9266">
        <v>225.58333333333334</v>
      </c>
      <c r="T9266">
        <v>29.54336822470658</v>
      </c>
      <c r="U9266">
        <v>0.1969033534045268</v>
      </c>
    </row>
    <row r="9267" spans="16:21" x14ac:dyDescent="0.3">
      <c r="P9267">
        <f t="shared" si="147"/>
        <v>9263</v>
      </c>
      <c r="Q9267">
        <v>305.83333333333331</v>
      </c>
      <c r="R9267">
        <v>34.595936002351415</v>
      </c>
      <c r="S9267">
        <v>212.41666666666666</v>
      </c>
      <c r="T9267">
        <v>36.849715265541896</v>
      </c>
      <c r="U9267">
        <v>-0.414891226566796</v>
      </c>
    </row>
    <row r="9268" spans="16:21" x14ac:dyDescent="0.3">
      <c r="P9268">
        <f t="shared" si="147"/>
        <v>9264</v>
      </c>
      <c r="Q9268">
        <v>297.16666666666669</v>
      </c>
      <c r="R9268">
        <v>34.215449283868487</v>
      </c>
      <c r="S9268">
        <v>190.08333333333334</v>
      </c>
      <c r="T9268">
        <v>42.371642174997916</v>
      </c>
      <c r="U9268">
        <v>0.11474170695947913</v>
      </c>
    </row>
    <row r="9269" spans="16:21" x14ac:dyDescent="0.3">
      <c r="P9269">
        <f t="shared" si="147"/>
        <v>9265</v>
      </c>
      <c r="Q9269">
        <v>332.75</v>
      </c>
      <c r="R9269">
        <v>49.199270135015034</v>
      </c>
      <c r="S9269">
        <v>183.41666666666666</v>
      </c>
      <c r="T9269">
        <v>38.84341135972236</v>
      </c>
      <c r="U9269">
        <v>3.3310749774012202E-2</v>
      </c>
    </row>
    <row r="9270" spans="16:21" x14ac:dyDescent="0.3">
      <c r="P9270">
        <f t="shared" si="147"/>
        <v>9266</v>
      </c>
      <c r="Q9270">
        <v>299</v>
      </c>
      <c r="R9270">
        <v>51.082820453206629</v>
      </c>
      <c r="S9270">
        <v>188.91666666666666</v>
      </c>
      <c r="T9270">
        <v>42.024794268780603</v>
      </c>
      <c r="U9270">
        <v>-0.1653666349087119</v>
      </c>
    </row>
    <row r="9271" spans="16:21" x14ac:dyDescent="0.3">
      <c r="P9271">
        <f t="shared" si="147"/>
        <v>9267</v>
      </c>
      <c r="Q9271">
        <v>305.08333333333331</v>
      </c>
      <c r="R9271">
        <v>32.536576154826051</v>
      </c>
      <c r="S9271">
        <v>184</v>
      </c>
      <c r="T9271">
        <v>43.98760155895171</v>
      </c>
      <c r="U9271">
        <v>-5.4181897898277591E-2</v>
      </c>
    </row>
    <row r="9272" spans="16:21" x14ac:dyDescent="0.3">
      <c r="P9272">
        <f t="shared" si="147"/>
        <v>9268</v>
      </c>
      <c r="Q9272">
        <v>334.5</v>
      </c>
      <c r="R9272">
        <v>51.229430461938044</v>
      </c>
      <c r="S9272">
        <v>187.91666666666666</v>
      </c>
      <c r="T9272">
        <v>39.051151381776521</v>
      </c>
      <c r="U9272">
        <v>-0.34174381212624394</v>
      </c>
    </row>
    <row r="9273" spans="16:21" x14ac:dyDescent="0.3">
      <c r="P9273">
        <f t="shared" si="147"/>
        <v>9269</v>
      </c>
      <c r="Q9273">
        <v>307.16666666666669</v>
      </c>
      <c r="R9273">
        <v>46.208683429009653</v>
      </c>
      <c r="S9273">
        <v>191.5</v>
      </c>
      <c r="T9273">
        <v>53.768020235080257</v>
      </c>
      <c r="U9273">
        <v>-0.17460638027160227</v>
      </c>
    </row>
    <row r="9274" spans="16:21" x14ac:dyDescent="0.3">
      <c r="P9274">
        <f t="shared" si="147"/>
        <v>9270</v>
      </c>
      <c r="Q9274">
        <v>333</v>
      </c>
      <c r="R9274">
        <v>47.05509343505566</v>
      </c>
      <c r="S9274">
        <v>172</v>
      </c>
      <c r="T9274">
        <v>43.079208231096608</v>
      </c>
      <c r="U9274">
        <v>0.35079288302552286</v>
      </c>
    </row>
    <row r="9275" spans="16:21" x14ac:dyDescent="0.3">
      <c r="P9275">
        <f t="shared" si="147"/>
        <v>9271</v>
      </c>
      <c r="Q9275">
        <v>316.41666666666669</v>
      </c>
      <c r="R9275">
        <v>39.481775619399556</v>
      </c>
      <c r="S9275">
        <v>205.5</v>
      </c>
      <c r="T9275">
        <v>35.343766327059967</v>
      </c>
      <c r="U9275">
        <v>-0.11742838417233901</v>
      </c>
    </row>
    <row r="9276" spans="16:21" x14ac:dyDescent="0.3">
      <c r="P9276">
        <f t="shared" si="147"/>
        <v>9272</v>
      </c>
      <c r="Q9276">
        <v>340.41666666666669</v>
      </c>
      <c r="R9276">
        <v>55.511601299078791</v>
      </c>
      <c r="S9276">
        <v>216.25</v>
      </c>
      <c r="T9276">
        <v>34.25074650812207</v>
      </c>
      <c r="U9276">
        <v>0.4605308411314249</v>
      </c>
    </row>
    <row r="9277" spans="16:21" x14ac:dyDescent="0.3">
      <c r="P9277">
        <f t="shared" si="147"/>
        <v>9273</v>
      </c>
      <c r="Q9277">
        <v>329.83333333333331</v>
      </c>
      <c r="R9277">
        <v>35.791906991114807</v>
      </c>
      <c r="S9277">
        <v>198.16666666666666</v>
      </c>
      <c r="T9277">
        <v>39.014760221633004</v>
      </c>
      <c r="U9277">
        <v>0.37546424627358477</v>
      </c>
    </row>
    <row r="9278" spans="16:21" x14ac:dyDescent="0.3">
      <c r="P9278">
        <f t="shared" si="147"/>
        <v>9274</v>
      </c>
      <c r="Q9278">
        <v>315.41666666666669</v>
      </c>
      <c r="R9278">
        <v>35.548835381341313</v>
      </c>
      <c r="S9278">
        <v>182.33333333333334</v>
      </c>
      <c r="T9278">
        <v>41.690054042428486</v>
      </c>
      <c r="U9278">
        <v>-0.18903191768816824</v>
      </c>
    </row>
    <row r="9279" spans="16:21" x14ac:dyDescent="0.3">
      <c r="P9279">
        <f t="shared" si="147"/>
        <v>9275</v>
      </c>
      <c r="Q9279">
        <v>317.5</v>
      </c>
      <c r="R9279">
        <v>47.776943849898601</v>
      </c>
      <c r="S9279">
        <v>194.08333333333334</v>
      </c>
      <c r="T9279">
        <v>39.869009001828481</v>
      </c>
      <c r="U9279">
        <v>-0.12139065372251816</v>
      </c>
    </row>
    <row r="9280" spans="16:21" x14ac:dyDescent="0.3">
      <c r="P9280">
        <f t="shared" si="147"/>
        <v>9276</v>
      </c>
      <c r="Q9280">
        <v>312.91666666666669</v>
      </c>
      <c r="R9280">
        <v>55.090765326345135</v>
      </c>
      <c r="S9280">
        <v>162.66666666666666</v>
      </c>
      <c r="T9280">
        <v>30.058528764980387</v>
      </c>
      <c r="U9280">
        <v>-0.24272474176706677</v>
      </c>
    </row>
    <row r="9281" spans="16:21" x14ac:dyDescent="0.3">
      <c r="P9281">
        <f t="shared" si="147"/>
        <v>9277</v>
      </c>
      <c r="Q9281">
        <v>329.16666666666669</v>
      </c>
      <c r="R9281">
        <v>47.933350191761768</v>
      </c>
      <c r="S9281">
        <v>182.58333333333334</v>
      </c>
      <c r="T9281">
        <v>53.832160602668708</v>
      </c>
      <c r="U9281">
        <v>-2.0017206555963615E-2</v>
      </c>
    </row>
    <row r="9282" spans="16:21" x14ac:dyDescent="0.3">
      <c r="P9282">
        <f t="shared" si="147"/>
        <v>9278</v>
      </c>
      <c r="Q9282">
        <v>322.66666666666669</v>
      </c>
      <c r="R9282">
        <v>50.668859601665993</v>
      </c>
      <c r="S9282">
        <v>173.66666666666666</v>
      </c>
      <c r="T9282">
        <v>43.273618529146162</v>
      </c>
      <c r="U9282">
        <v>-0.24223076719923856</v>
      </c>
    </row>
    <row r="9283" spans="16:21" x14ac:dyDescent="0.3">
      <c r="P9283">
        <f t="shared" si="147"/>
        <v>9279</v>
      </c>
      <c r="Q9283">
        <v>342.08333333333331</v>
      </c>
      <c r="R9283">
        <v>54.621771106289529</v>
      </c>
      <c r="S9283">
        <v>193.5</v>
      </c>
      <c r="T9283">
        <v>51.035638172127953</v>
      </c>
      <c r="U9283">
        <v>0.10893801640942609</v>
      </c>
    </row>
    <row r="9284" spans="16:21" x14ac:dyDescent="0.3">
      <c r="P9284">
        <f t="shared" si="147"/>
        <v>9280</v>
      </c>
      <c r="Q9284">
        <v>316.91666666666669</v>
      </c>
      <c r="R9284">
        <v>50.849972438239369</v>
      </c>
      <c r="S9284">
        <v>183.66666666666666</v>
      </c>
      <c r="T9284">
        <v>53.287101173878405</v>
      </c>
      <c r="U9284">
        <v>0.12043386387270592</v>
      </c>
    </row>
    <row r="9285" spans="16:21" x14ac:dyDescent="0.3">
      <c r="P9285">
        <f t="shared" si="147"/>
        <v>9281</v>
      </c>
      <c r="Q9285">
        <v>313.66666666666669</v>
      </c>
      <c r="R9285">
        <v>57.085794019071734</v>
      </c>
      <c r="S9285">
        <v>204.58333333333334</v>
      </c>
      <c r="T9285">
        <v>37.14457829845022</v>
      </c>
      <c r="U9285">
        <v>0.29540923555300669</v>
      </c>
    </row>
    <row r="9286" spans="16:21" x14ac:dyDescent="0.3">
      <c r="P9286">
        <f t="shared" ref="P9286:P9349" si="148">P9285+1</f>
        <v>9282</v>
      </c>
      <c r="Q9286">
        <v>325.83333333333331</v>
      </c>
      <c r="R9286">
        <v>51.740318959788155</v>
      </c>
      <c r="S9286">
        <v>186.16666666666666</v>
      </c>
      <c r="T9286">
        <v>47.212928378364836</v>
      </c>
      <c r="U9286">
        <v>0.14980252182148762</v>
      </c>
    </row>
    <row r="9287" spans="16:21" x14ac:dyDescent="0.3">
      <c r="P9287">
        <f t="shared" si="148"/>
        <v>9283</v>
      </c>
      <c r="Q9287">
        <v>298.91666666666669</v>
      </c>
      <c r="R9287">
        <v>44.555294213193669</v>
      </c>
      <c r="S9287">
        <v>185.5</v>
      </c>
      <c r="T9287">
        <v>53.830542192395505</v>
      </c>
      <c r="U9287">
        <v>-0.11407056497719135</v>
      </c>
    </row>
    <row r="9288" spans="16:21" x14ac:dyDescent="0.3">
      <c r="P9288">
        <f t="shared" si="148"/>
        <v>9284</v>
      </c>
      <c r="Q9288">
        <v>348.41666666666669</v>
      </c>
      <c r="R9288">
        <v>37.775553261897187</v>
      </c>
      <c r="S9288">
        <v>179.08333333333334</v>
      </c>
      <c r="T9288">
        <v>45.257763439162055</v>
      </c>
      <c r="U9288">
        <v>-0.28413349522026021</v>
      </c>
    </row>
    <row r="9289" spans="16:21" x14ac:dyDescent="0.3">
      <c r="P9289">
        <f t="shared" si="148"/>
        <v>9285</v>
      </c>
      <c r="Q9289">
        <v>333.66666666666669</v>
      </c>
      <c r="R9289">
        <v>44.70170493664007</v>
      </c>
      <c r="S9289">
        <v>177.16666666666666</v>
      </c>
      <c r="T9289">
        <v>46.923212579573878</v>
      </c>
      <c r="U9289">
        <v>-0.56123261245540423</v>
      </c>
    </row>
    <row r="9290" spans="16:21" x14ac:dyDescent="0.3">
      <c r="P9290">
        <f t="shared" si="148"/>
        <v>9286</v>
      </c>
      <c r="Q9290">
        <v>317.58333333333331</v>
      </c>
      <c r="R9290">
        <v>44.587928112139728</v>
      </c>
      <c r="S9290">
        <v>176.91666666666666</v>
      </c>
      <c r="T9290">
        <v>49.995378574303047</v>
      </c>
      <c r="U9290">
        <v>0.220283131597966</v>
      </c>
    </row>
    <row r="9291" spans="16:21" x14ac:dyDescent="0.3">
      <c r="P9291">
        <f t="shared" si="148"/>
        <v>9287</v>
      </c>
      <c r="Q9291">
        <v>320.08333333333331</v>
      </c>
      <c r="R9291">
        <v>43.105490756205761</v>
      </c>
      <c r="S9291">
        <v>175.25</v>
      </c>
      <c r="T9291">
        <v>46.789907614200892</v>
      </c>
      <c r="U9291">
        <v>5.0967006877686453E-2</v>
      </c>
    </row>
    <row r="9292" spans="16:21" x14ac:dyDescent="0.3">
      <c r="P9292">
        <f t="shared" si="148"/>
        <v>9288</v>
      </c>
      <c r="Q9292">
        <v>362</v>
      </c>
      <c r="R9292">
        <v>30.588173591052534</v>
      </c>
      <c r="S9292">
        <v>184.25</v>
      </c>
      <c r="T9292">
        <v>42.65746231211007</v>
      </c>
      <c r="U9292">
        <v>0.11070892917690967</v>
      </c>
    </row>
    <row r="9293" spans="16:21" x14ac:dyDescent="0.3">
      <c r="P9293">
        <f t="shared" si="148"/>
        <v>9289</v>
      </c>
      <c r="Q9293">
        <v>303.16666666666669</v>
      </c>
      <c r="R9293">
        <v>23.509508070076024</v>
      </c>
      <c r="S9293">
        <v>171.08333333333334</v>
      </c>
      <c r="T9293">
        <v>51.342802157004783</v>
      </c>
      <c r="U9293">
        <v>-0.36212934471801195</v>
      </c>
    </row>
    <row r="9294" spans="16:21" x14ac:dyDescent="0.3">
      <c r="P9294">
        <f t="shared" si="148"/>
        <v>9290</v>
      </c>
      <c r="Q9294">
        <v>303.58333333333331</v>
      </c>
      <c r="R9294">
        <v>50.826725849754162</v>
      </c>
      <c r="S9294">
        <v>209.91666666666666</v>
      </c>
      <c r="T9294">
        <v>43.650384426784342</v>
      </c>
      <c r="U9294">
        <v>0.27837229807763986</v>
      </c>
    </row>
    <row r="9295" spans="16:21" x14ac:dyDescent="0.3">
      <c r="P9295">
        <f t="shared" si="148"/>
        <v>9291</v>
      </c>
      <c r="Q9295">
        <v>314.75</v>
      </c>
      <c r="R9295">
        <v>28.013389655662881</v>
      </c>
      <c r="S9295">
        <v>178</v>
      </c>
      <c r="T9295">
        <v>38.259876918492324</v>
      </c>
      <c r="U9295">
        <v>0.49153169170241562</v>
      </c>
    </row>
    <row r="9296" spans="16:21" x14ac:dyDescent="0.3">
      <c r="P9296">
        <f t="shared" si="148"/>
        <v>9292</v>
      </c>
      <c r="Q9296">
        <v>289.41666666666669</v>
      </c>
      <c r="R9296">
        <v>35.165733148603408</v>
      </c>
      <c r="S9296">
        <v>184.58333333333334</v>
      </c>
      <c r="T9296">
        <v>48.730163019210082</v>
      </c>
      <c r="U9296">
        <v>-0.19225072080099734</v>
      </c>
    </row>
    <row r="9297" spans="16:21" x14ac:dyDescent="0.3">
      <c r="P9297">
        <f t="shared" si="148"/>
        <v>9293</v>
      </c>
      <c r="Q9297">
        <v>306.91666666666669</v>
      </c>
      <c r="R9297">
        <v>55.057752048245376</v>
      </c>
      <c r="S9297">
        <v>171.33333333333334</v>
      </c>
      <c r="T9297">
        <v>44.420170138705195</v>
      </c>
      <c r="U9297">
        <v>-0.28501770993117909</v>
      </c>
    </row>
    <row r="9298" spans="16:21" x14ac:dyDescent="0.3">
      <c r="P9298">
        <f t="shared" si="148"/>
        <v>9294</v>
      </c>
      <c r="Q9298">
        <v>323.41666666666669</v>
      </c>
      <c r="R9298">
        <v>44.338487966455538</v>
      </c>
      <c r="S9298">
        <v>172.41666666666666</v>
      </c>
      <c r="T9298">
        <v>45.806824289784089</v>
      </c>
      <c r="U9298">
        <v>3.6565709851970919E-2</v>
      </c>
    </row>
    <row r="9299" spans="16:21" x14ac:dyDescent="0.3">
      <c r="P9299">
        <f t="shared" si="148"/>
        <v>9295</v>
      </c>
      <c r="Q9299">
        <v>323.41666666666669</v>
      </c>
      <c r="R9299">
        <v>36.502698115303431</v>
      </c>
      <c r="S9299">
        <v>188.08333333333334</v>
      </c>
      <c r="T9299">
        <v>46.685521082964044</v>
      </c>
      <c r="U9299">
        <v>0.3434179579601187</v>
      </c>
    </row>
    <row r="9300" spans="16:21" x14ac:dyDescent="0.3">
      <c r="P9300">
        <f t="shared" si="148"/>
        <v>9296</v>
      </c>
      <c r="Q9300">
        <v>316.25</v>
      </c>
      <c r="R9300">
        <v>47.284679433098717</v>
      </c>
      <c r="S9300">
        <v>186.33333333333334</v>
      </c>
      <c r="T9300">
        <v>28.185532502052258</v>
      </c>
      <c r="U9300">
        <v>0.52038915403922503</v>
      </c>
    </row>
    <row r="9301" spans="16:21" x14ac:dyDescent="0.3">
      <c r="P9301">
        <f t="shared" si="148"/>
        <v>9297</v>
      </c>
      <c r="Q9301">
        <v>310.5</v>
      </c>
      <c r="R9301">
        <v>52.512336212983847</v>
      </c>
      <c r="S9301">
        <v>179.66666666666666</v>
      </c>
      <c r="T9301">
        <v>42.944643720054614</v>
      </c>
      <c r="U9301">
        <v>-0.15427495663785903</v>
      </c>
    </row>
    <row r="9302" spans="16:21" x14ac:dyDescent="0.3">
      <c r="P9302">
        <f t="shared" si="148"/>
        <v>9298</v>
      </c>
      <c r="Q9302">
        <v>317.58333333333331</v>
      </c>
      <c r="R9302">
        <v>42.065875466794765</v>
      </c>
      <c r="S9302">
        <v>165</v>
      </c>
      <c r="T9302">
        <v>45.335115829483961</v>
      </c>
      <c r="U9302">
        <v>-3.1843376800129303E-2</v>
      </c>
    </row>
    <row r="9303" spans="16:21" x14ac:dyDescent="0.3">
      <c r="P9303">
        <f t="shared" si="148"/>
        <v>9299</v>
      </c>
      <c r="Q9303">
        <v>331.58333333333331</v>
      </c>
      <c r="R9303">
        <v>33.394224686676623</v>
      </c>
      <c r="S9303">
        <v>186.41666666666666</v>
      </c>
      <c r="T9303">
        <v>47.117760275010262</v>
      </c>
      <c r="U9303">
        <v>3.9697277720935883E-2</v>
      </c>
    </row>
    <row r="9304" spans="16:21" x14ac:dyDescent="0.3">
      <c r="P9304">
        <f t="shared" si="148"/>
        <v>9300</v>
      </c>
      <c r="Q9304">
        <v>309.5</v>
      </c>
      <c r="R9304">
        <v>45.876315933566019</v>
      </c>
      <c r="S9304">
        <v>178.58333333333334</v>
      </c>
      <c r="T9304">
        <v>48.161580941533472</v>
      </c>
      <c r="U9304">
        <v>-2.1950906969028346E-2</v>
      </c>
    </row>
    <row r="9305" spans="16:21" x14ac:dyDescent="0.3">
      <c r="P9305">
        <f t="shared" si="148"/>
        <v>9301</v>
      </c>
      <c r="Q9305">
        <v>323.33333333333331</v>
      </c>
      <c r="R9305">
        <v>49.131240447181817</v>
      </c>
      <c r="S9305">
        <v>183.83333333333334</v>
      </c>
      <c r="T9305">
        <v>50.669756684083694</v>
      </c>
      <c r="U9305">
        <v>0.10464691717868801</v>
      </c>
    </row>
    <row r="9306" spans="16:21" x14ac:dyDescent="0.3">
      <c r="P9306">
        <f t="shared" si="148"/>
        <v>9302</v>
      </c>
      <c r="Q9306">
        <v>321.91666666666669</v>
      </c>
      <c r="R9306">
        <v>41.860066310448659</v>
      </c>
      <c r="S9306">
        <v>173.5</v>
      </c>
      <c r="T9306">
        <v>45.872352536933697</v>
      </c>
      <c r="U9306">
        <v>-0.2675593434364848</v>
      </c>
    </row>
    <row r="9307" spans="16:21" x14ac:dyDescent="0.3">
      <c r="P9307">
        <f t="shared" si="148"/>
        <v>9303</v>
      </c>
      <c r="Q9307">
        <v>283.33333333333331</v>
      </c>
      <c r="R9307">
        <v>44.426309431427747</v>
      </c>
      <c r="S9307">
        <v>200.25</v>
      </c>
      <c r="T9307">
        <v>47.48037872254563</v>
      </c>
      <c r="U9307">
        <v>-0.14989338972157892</v>
      </c>
    </row>
    <row r="9308" spans="16:21" x14ac:dyDescent="0.3">
      <c r="P9308">
        <f t="shared" si="148"/>
        <v>9304</v>
      </c>
      <c r="Q9308">
        <v>295.58333333333331</v>
      </c>
      <c r="R9308">
        <v>46.229581897571158</v>
      </c>
      <c r="S9308">
        <v>206.41666666666666</v>
      </c>
      <c r="T9308">
        <v>37.864491241395264</v>
      </c>
      <c r="U9308">
        <v>-0.48412826565766237</v>
      </c>
    </row>
    <row r="9309" spans="16:21" x14ac:dyDescent="0.3">
      <c r="P9309">
        <f t="shared" si="148"/>
        <v>9305</v>
      </c>
      <c r="Q9309">
        <v>317.5</v>
      </c>
      <c r="R9309">
        <v>51.256041772476131</v>
      </c>
      <c r="S9309">
        <v>200.41666666666666</v>
      </c>
      <c r="T9309">
        <v>45.249727941589668</v>
      </c>
      <c r="U9309">
        <v>-1.7187625219441401E-2</v>
      </c>
    </row>
    <row r="9310" spans="16:21" x14ac:dyDescent="0.3">
      <c r="P9310">
        <f t="shared" si="148"/>
        <v>9306</v>
      </c>
      <c r="Q9310">
        <v>312.33333333333331</v>
      </c>
      <c r="R9310">
        <v>40.623175949726424</v>
      </c>
      <c r="S9310">
        <v>171.75</v>
      </c>
      <c r="T9310">
        <v>34.601957380261808</v>
      </c>
      <c r="U9310">
        <v>-0.14325391664862483</v>
      </c>
    </row>
    <row r="9311" spans="16:21" x14ac:dyDescent="0.3">
      <c r="P9311">
        <f t="shared" si="148"/>
        <v>9307</v>
      </c>
      <c r="Q9311">
        <v>295</v>
      </c>
      <c r="R9311">
        <v>35.542548125770715</v>
      </c>
      <c r="S9311">
        <v>183.58333333333334</v>
      </c>
      <c r="T9311">
        <v>53.683344858079742</v>
      </c>
      <c r="U9311">
        <v>0.28587122152947514</v>
      </c>
    </row>
    <row r="9312" spans="16:21" x14ac:dyDescent="0.3">
      <c r="P9312">
        <f t="shared" si="148"/>
        <v>9308</v>
      </c>
      <c r="Q9312">
        <v>321.66666666666669</v>
      </c>
      <c r="R9312">
        <v>46.898988811222345</v>
      </c>
      <c r="S9312">
        <v>200</v>
      </c>
      <c r="T9312">
        <v>31.900413220464145</v>
      </c>
      <c r="U9312">
        <v>0.57094008485246506</v>
      </c>
    </row>
    <row r="9313" spans="16:21" x14ac:dyDescent="0.3">
      <c r="P9313">
        <f t="shared" si="148"/>
        <v>9309</v>
      </c>
      <c r="Q9313">
        <v>335.16666666666669</v>
      </c>
      <c r="R9313">
        <v>48.866856835381832</v>
      </c>
      <c r="S9313">
        <v>199.5</v>
      </c>
      <c r="T9313">
        <v>60.551255523354307</v>
      </c>
      <c r="U9313">
        <v>0.47274147981818943</v>
      </c>
    </row>
    <row r="9314" spans="16:21" x14ac:dyDescent="0.3">
      <c r="P9314">
        <f t="shared" si="148"/>
        <v>9310</v>
      </c>
      <c r="Q9314">
        <v>318.91666666666669</v>
      </c>
      <c r="R9314">
        <v>48.442014696736088</v>
      </c>
      <c r="S9314">
        <v>197.5</v>
      </c>
      <c r="T9314">
        <v>36.046686898571359</v>
      </c>
      <c r="U9314">
        <v>-0.55495350336746274</v>
      </c>
    </row>
    <row r="9315" spans="16:21" x14ac:dyDescent="0.3">
      <c r="P9315">
        <f t="shared" si="148"/>
        <v>9311</v>
      </c>
      <c r="Q9315">
        <v>324.25</v>
      </c>
      <c r="R9315">
        <v>40.763452882564927</v>
      </c>
      <c r="S9315">
        <v>193.58333333333334</v>
      </c>
      <c r="T9315">
        <v>37.349597377246603</v>
      </c>
      <c r="U9315">
        <v>-0.29322314779230524</v>
      </c>
    </row>
    <row r="9316" spans="16:21" x14ac:dyDescent="0.3">
      <c r="P9316">
        <f t="shared" si="148"/>
        <v>9312</v>
      </c>
      <c r="Q9316">
        <v>318.08333333333331</v>
      </c>
      <c r="R9316">
        <v>42.352328117468396</v>
      </c>
      <c r="S9316">
        <v>173.16666666666666</v>
      </c>
      <c r="T9316">
        <v>43.339743115682346</v>
      </c>
      <c r="U9316">
        <v>-0.24041323760938696</v>
      </c>
    </row>
    <row r="9317" spans="16:21" x14ac:dyDescent="0.3">
      <c r="P9317">
        <f t="shared" si="148"/>
        <v>9313</v>
      </c>
      <c r="Q9317">
        <v>339.83333333333331</v>
      </c>
      <c r="R9317">
        <v>43.123149938357557</v>
      </c>
      <c r="S9317">
        <v>164.66666666666666</v>
      </c>
      <c r="T9317">
        <v>30.840744400087313</v>
      </c>
      <c r="U9317">
        <v>0.52382919892264723</v>
      </c>
    </row>
    <row r="9318" spans="16:21" x14ac:dyDescent="0.3">
      <c r="P9318">
        <f t="shared" si="148"/>
        <v>9314</v>
      </c>
      <c r="Q9318">
        <v>322.08333333333331</v>
      </c>
      <c r="R9318">
        <v>36.372962819138493</v>
      </c>
      <c r="S9318">
        <v>173.16666666666666</v>
      </c>
      <c r="T9318">
        <v>51.562553948548469</v>
      </c>
      <c r="U9318">
        <v>-0.41328346854920822</v>
      </c>
    </row>
    <row r="9319" spans="16:21" x14ac:dyDescent="0.3">
      <c r="P9319">
        <f t="shared" si="148"/>
        <v>9315</v>
      </c>
      <c r="Q9319">
        <v>332.25</v>
      </c>
      <c r="R9319">
        <v>53.073062847361655</v>
      </c>
      <c r="S9319">
        <v>173.83333333333334</v>
      </c>
      <c r="T9319">
        <v>46.520441906236414</v>
      </c>
      <c r="U9319">
        <v>0.12355108822648926</v>
      </c>
    </row>
    <row r="9320" spans="16:21" x14ac:dyDescent="0.3">
      <c r="P9320">
        <f t="shared" si="148"/>
        <v>9316</v>
      </c>
      <c r="Q9320">
        <v>326.66666666666669</v>
      </c>
      <c r="R9320">
        <v>42.566169523211684</v>
      </c>
      <c r="S9320">
        <v>201.66666666666666</v>
      </c>
      <c r="T9320">
        <v>41.563387151616425</v>
      </c>
      <c r="U9320">
        <v>0.12438465382635923</v>
      </c>
    </row>
    <row r="9321" spans="16:21" x14ac:dyDescent="0.3">
      <c r="P9321">
        <f t="shared" si="148"/>
        <v>9317</v>
      </c>
      <c r="Q9321">
        <v>335.5</v>
      </c>
      <c r="R9321">
        <v>56.371333785242946</v>
      </c>
      <c r="S9321">
        <v>194.83333333333334</v>
      </c>
      <c r="T9321">
        <v>48.777478658110503</v>
      </c>
      <c r="U9321">
        <v>-0.24899022876447222</v>
      </c>
    </row>
    <row r="9322" spans="16:21" x14ac:dyDescent="0.3">
      <c r="P9322">
        <f t="shared" si="148"/>
        <v>9318</v>
      </c>
      <c r="Q9322">
        <v>344.5</v>
      </c>
      <c r="R9322">
        <v>47.181467856467847</v>
      </c>
      <c r="S9322">
        <v>208.33333333333334</v>
      </c>
      <c r="T9322">
        <v>35.271243330234448</v>
      </c>
      <c r="U9322">
        <v>4.2336680212333833E-2</v>
      </c>
    </row>
    <row r="9323" spans="16:21" x14ac:dyDescent="0.3">
      <c r="P9323">
        <f t="shared" si="148"/>
        <v>9319</v>
      </c>
      <c r="Q9323">
        <v>310.25</v>
      </c>
      <c r="R9323">
        <v>54.972927221248895</v>
      </c>
      <c r="S9323">
        <v>176.16666666666666</v>
      </c>
      <c r="T9323">
        <v>43.732312441890762</v>
      </c>
      <c r="U9323">
        <v>0.34670036499260015</v>
      </c>
    </row>
    <row r="9324" spans="16:21" x14ac:dyDescent="0.3">
      <c r="P9324">
        <f t="shared" si="148"/>
        <v>9320</v>
      </c>
      <c r="Q9324">
        <v>321.5</v>
      </c>
      <c r="R9324">
        <v>50.891149435919516</v>
      </c>
      <c r="S9324">
        <v>203.16666666666666</v>
      </c>
      <c r="T9324">
        <v>44.201672805312249</v>
      </c>
      <c r="U9324">
        <v>-0.29097712316418733</v>
      </c>
    </row>
    <row r="9325" spans="16:21" x14ac:dyDescent="0.3">
      <c r="P9325">
        <f t="shared" si="148"/>
        <v>9321</v>
      </c>
      <c r="Q9325">
        <v>321.16666666666669</v>
      </c>
      <c r="R9325">
        <v>37.287173844813452</v>
      </c>
      <c r="S9325">
        <v>185.58333333333334</v>
      </c>
      <c r="T9325">
        <v>46.590007382257298</v>
      </c>
      <c r="U9325">
        <v>-6.9712977240958374E-2</v>
      </c>
    </row>
    <row r="9326" spans="16:21" x14ac:dyDescent="0.3">
      <c r="P9326">
        <f t="shared" si="148"/>
        <v>9322</v>
      </c>
      <c r="Q9326">
        <v>304.16666666666669</v>
      </c>
      <c r="R9326">
        <v>47.087603721599926</v>
      </c>
      <c r="S9326">
        <v>166.25</v>
      </c>
      <c r="T9326">
        <v>53.412843195076391</v>
      </c>
      <c r="U9326">
        <v>-0.54624986486872218</v>
      </c>
    </row>
    <row r="9327" spans="16:21" x14ac:dyDescent="0.3">
      <c r="P9327">
        <f t="shared" si="148"/>
        <v>9323</v>
      </c>
      <c r="Q9327">
        <v>313.08333333333331</v>
      </c>
      <c r="R9327">
        <v>49.027744155423918</v>
      </c>
      <c r="S9327">
        <v>179.16666666666666</v>
      </c>
      <c r="T9327">
        <v>46.086545726162846</v>
      </c>
      <c r="U9327">
        <v>-0.2020609389512697</v>
      </c>
    </row>
    <row r="9328" spans="16:21" x14ac:dyDescent="0.3">
      <c r="P9328">
        <f t="shared" si="148"/>
        <v>9324</v>
      </c>
      <c r="Q9328">
        <v>315.33333333333331</v>
      </c>
      <c r="R9328">
        <v>41.499908725712054</v>
      </c>
      <c r="S9328">
        <v>209.33333333333334</v>
      </c>
      <c r="T9328">
        <v>38.041444703789992</v>
      </c>
      <c r="U9328">
        <v>0.31732721002395409</v>
      </c>
    </row>
    <row r="9329" spans="16:21" x14ac:dyDescent="0.3">
      <c r="P9329">
        <f t="shared" si="148"/>
        <v>9325</v>
      </c>
      <c r="Q9329">
        <v>312.08333333333331</v>
      </c>
      <c r="R9329">
        <v>41.126099506348368</v>
      </c>
      <c r="S9329">
        <v>191.75</v>
      </c>
      <c r="T9329">
        <v>45.299257469330854</v>
      </c>
      <c r="U9329">
        <v>0.1647041930260878</v>
      </c>
    </row>
    <row r="9330" spans="16:21" x14ac:dyDescent="0.3">
      <c r="P9330">
        <f t="shared" si="148"/>
        <v>9326</v>
      </c>
      <c r="Q9330">
        <v>307.33333333333331</v>
      </c>
      <c r="R9330">
        <v>44.975414159159065</v>
      </c>
      <c r="S9330">
        <v>174.75</v>
      </c>
      <c r="T9330">
        <v>41.802838094168592</v>
      </c>
      <c r="U9330">
        <v>0.34582300584522879</v>
      </c>
    </row>
    <row r="9331" spans="16:21" x14ac:dyDescent="0.3">
      <c r="P9331">
        <f t="shared" si="148"/>
        <v>9327</v>
      </c>
      <c r="Q9331">
        <v>308.5</v>
      </c>
      <c r="R9331">
        <v>57.758903288505309</v>
      </c>
      <c r="S9331">
        <v>186.91666666666666</v>
      </c>
      <c r="T9331">
        <v>36.982694560695528</v>
      </c>
      <c r="U9331">
        <v>-0.56460690758620657</v>
      </c>
    </row>
    <row r="9332" spans="16:21" x14ac:dyDescent="0.3">
      <c r="P9332">
        <f t="shared" si="148"/>
        <v>9328</v>
      </c>
      <c r="Q9332">
        <v>322.16666666666669</v>
      </c>
      <c r="R9332">
        <v>45.037021807989703</v>
      </c>
      <c r="S9332">
        <v>191.83333333333334</v>
      </c>
      <c r="T9332">
        <v>44.478459205927258</v>
      </c>
      <c r="U9332">
        <v>0.23305399685231387</v>
      </c>
    </row>
    <row r="9333" spans="16:21" x14ac:dyDescent="0.3">
      <c r="P9333">
        <f t="shared" si="148"/>
        <v>9329</v>
      </c>
      <c r="Q9333">
        <v>344.08333333333331</v>
      </c>
      <c r="R9333">
        <v>39.034852336978346</v>
      </c>
      <c r="S9333">
        <v>200.41666666666666</v>
      </c>
      <c r="T9333">
        <v>39.656383948600123</v>
      </c>
      <c r="U9333">
        <v>0.15231471773254085</v>
      </c>
    </row>
    <row r="9334" spans="16:21" x14ac:dyDescent="0.3">
      <c r="P9334">
        <f t="shared" si="148"/>
        <v>9330</v>
      </c>
      <c r="Q9334">
        <v>323.5</v>
      </c>
      <c r="R9334">
        <v>53.355582480357029</v>
      </c>
      <c r="S9334">
        <v>182.5</v>
      </c>
      <c r="T9334">
        <v>51.110397447806328</v>
      </c>
      <c r="U9334">
        <v>-0.1388792801785394</v>
      </c>
    </row>
    <row r="9335" spans="16:21" x14ac:dyDescent="0.3">
      <c r="P9335">
        <f t="shared" si="148"/>
        <v>9331</v>
      </c>
      <c r="Q9335">
        <v>329</v>
      </c>
      <c r="R9335">
        <v>47.149664994471692</v>
      </c>
      <c r="S9335">
        <v>184.66666666666666</v>
      </c>
      <c r="T9335">
        <v>45.106607726652001</v>
      </c>
      <c r="U9335">
        <v>0.59745128801831449</v>
      </c>
    </row>
    <row r="9336" spans="16:21" x14ac:dyDescent="0.3">
      <c r="P9336">
        <f t="shared" si="148"/>
        <v>9332</v>
      </c>
      <c r="Q9336">
        <v>290.33333333333331</v>
      </c>
      <c r="R9336">
        <v>34.375819549458981</v>
      </c>
      <c r="S9336">
        <v>197.66666666666666</v>
      </c>
      <c r="T9336">
        <v>30.967235862596755</v>
      </c>
      <c r="U9336">
        <v>-0.60621767612784372</v>
      </c>
    </row>
    <row r="9337" spans="16:21" x14ac:dyDescent="0.3">
      <c r="P9337">
        <f t="shared" si="148"/>
        <v>9333</v>
      </c>
      <c r="Q9337">
        <v>304.33333333333331</v>
      </c>
      <c r="R9337">
        <v>50.389994196780002</v>
      </c>
      <c r="S9337">
        <v>191.91666666666666</v>
      </c>
      <c r="T9337">
        <v>43.619133277482597</v>
      </c>
      <c r="U9337">
        <v>0.34252024071512738</v>
      </c>
    </row>
    <row r="9338" spans="16:21" x14ac:dyDescent="0.3">
      <c r="P9338">
        <f t="shared" si="148"/>
        <v>9334</v>
      </c>
      <c r="Q9338">
        <v>323.41666666666669</v>
      </c>
      <c r="R9338">
        <v>41.015425775129515</v>
      </c>
      <c r="S9338">
        <v>188.16666666666666</v>
      </c>
      <c r="T9338">
        <v>42.385317640842956</v>
      </c>
      <c r="U9338">
        <v>-1.3064567314102484E-2</v>
      </c>
    </row>
    <row r="9339" spans="16:21" x14ac:dyDescent="0.3">
      <c r="P9339">
        <f t="shared" si="148"/>
        <v>9335</v>
      </c>
      <c r="Q9339">
        <v>347.75</v>
      </c>
      <c r="R9339">
        <v>38.678453010335446</v>
      </c>
      <c r="S9339">
        <v>187.41666666666666</v>
      </c>
      <c r="T9339">
        <v>33.595070886646297</v>
      </c>
      <c r="U9339">
        <v>-0.17761620796349367</v>
      </c>
    </row>
    <row r="9340" spans="16:21" x14ac:dyDescent="0.3">
      <c r="P9340">
        <f t="shared" si="148"/>
        <v>9336</v>
      </c>
      <c r="Q9340">
        <v>331.91666666666669</v>
      </c>
      <c r="R9340">
        <v>46.3572262354256</v>
      </c>
      <c r="S9340">
        <v>196.16666666666666</v>
      </c>
      <c r="T9340">
        <v>43.79878232706173</v>
      </c>
      <c r="U9340">
        <v>-0.16838830426338341</v>
      </c>
    </row>
    <row r="9341" spans="16:21" x14ac:dyDescent="0.3">
      <c r="P9341">
        <f t="shared" si="148"/>
        <v>9337</v>
      </c>
      <c r="Q9341">
        <v>360.91666666666669</v>
      </c>
      <c r="R9341">
        <v>41.313564431801488</v>
      </c>
      <c r="S9341">
        <v>186.5</v>
      </c>
      <c r="T9341">
        <v>48.014202444314705</v>
      </c>
      <c r="U9341">
        <v>0.25359742731138546</v>
      </c>
    </row>
    <row r="9342" spans="16:21" x14ac:dyDescent="0.3">
      <c r="P9342">
        <f t="shared" si="148"/>
        <v>9338</v>
      </c>
      <c r="Q9342">
        <v>328.33333333333331</v>
      </c>
      <c r="R9342">
        <v>34.362594180123807</v>
      </c>
      <c r="S9342">
        <v>195.58333333333334</v>
      </c>
      <c r="T9342">
        <v>50.566712610594195</v>
      </c>
      <c r="U9342">
        <v>0.1719540112443074</v>
      </c>
    </row>
    <row r="9343" spans="16:21" x14ac:dyDescent="0.3">
      <c r="P9343">
        <f t="shared" si="148"/>
        <v>9339</v>
      </c>
      <c r="Q9343">
        <v>324.33333333333331</v>
      </c>
      <c r="R9343">
        <v>48.185877473371747</v>
      </c>
      <c r="S9343">
        <v>191.91666666666666</v>
      </c>
      <c r="T9343">
        <v>45.108875025438266</v>
      </c>
      <c r="U9343">
        <v>0.42670237032049929</v>
      </c>
    </row>
    <row r="9344" spans="16:21" x14ac:dyDescent="0.3">
      <c r="P9344">
        <f t="shared" si="148"/>
        <v>9340</v>
      </c>
      <c r="Q9344">
        <v>312.83333333333331</v>
      </c>
      <c r="R9344">
        <v>47.646107030391498</v>
      </c>
      <c r="S9344">
        <v>152.16666666666666</v>
      </c>
      <c r="T9344">
        <v>29.749968169068818</v>
      </c>
      <c r="U9344">
        <v>-0.18859891337140627</v>
      </c>
    </row>
    <row r="9345" spans="16:21" x14ac:dyDescent="0.3">
      <c r="P9345">
        <f t="shared" si="148"/>
        <v>9341</v>
      </c>
      <c r="Q9345">
        <v>305.83333333333331</v>
      </c>
      <c r="R9345">
        <v>45.694307052079296</v>
      </c>
      <c r="S9345">
        <v>186.83333333333334</v>
      </c>
      <c r="T9345">
        <v>53.166690415117728</v>
      </c>
      <c r="U9345">
        <v>0.43189096596737292</v>
      </c>
    </row>
    <row r="9346" spans="16:21" x14ac:dyDescent="0.3">
      <c r="P9346">
        <f t="shared" si="148"/>
        <v>9342</v>
      </c>
      <c r="Q9346">
        <v>316</v>
      </c>
      <c r="R9346">
        <v>47.338241316182113</v>
      </c>
      <c r="S9346">
        <v>202.83333333333334</v>
      </c>
      <c r="T9346">
        <v>36.875301745041767</v>
      </c>
      <c r="U9346">
        <v>-0.43558572335438545</v>
      </c>
    </row>
    <row r="9347" spans="16:21" x14ac:dyDescent="0.3">
      <c r="P9347">
        <f t="shared" si="148"/>
        <v>9343</v>
      </c>
      <c r="Q9347">
        <v>290.08333333333331</v>
      </c>
      <c r="R9347">
        <v>39.246211938417041</v>
      </c>
      <c r="S9347">
        <v>171.16666666666666</v>
      </c>
      <c r="T9347">
        <v>34.703506066870752</v>
      </c>
      <c r="U9347">
        <v>-0.11268121919819946</v>
      </c>
    </row>
    <row r="9348" spans="16:21" x14ac:dyDescent="0.3">
      <c r="P9348">
        <f t="shared" si="148"/>
        <v>9344</v>
      </c>
      <c r="Q9348">
        <v>311.08333333333331</v>
      </c>
      <c r="R9348">
        <v>42.534388939119012</v>
      </c>
      <c r="S9348">
        <v>195.66666666666666</v>
      </c>
      <c r="T9348">
        <v>45.909660962557446</v>
      </c>
      <c r="U9348">
        <v>-0.12335429443775957</v>
      </c>
    </row>
    <row r="9349" spans="16:21" x14ac:dyDescent="0.3">
      <c r="P9349">
        <f t="shared" si="148"/>
        <v>9345</v>
      </c>
      <c r="Q9349">
        <v>323.91666666666669</v>
      </c>
      <c r="R9349">
        <v>55.932521574634706</v>
      </c>
      <c r="S9349">
        <v>190.33333333333334</v>
      </c>
      <c r="T9349">
        <v>51.360284149124311</v>
      </c>
      <c r="U9349">
        <v>6.1308381208992353E-2</v>
      </c>
    </row>
    <row r="9350" spans="16:21" x14ac:dyDescent="0.3">
      <c r="P9350">
        <f t="shared" ref="P9350:P9413" si="149">P9349+1</f>
        <v>9346</v>
      </c>
      <c r="Q9350">
        <v>319.83333333333331</v>
      </c>
      <c r="R9350">
        <v>45.342802041445388</v>
      </c>
      <c r="S9350">
        <v>186</v>
      </c>
      <c r="T9350">
        <v>51.643885495680017</v>
      </c>
      <c r="U9350">
        <v>-0.33957771150061683</v>
      </c>
    </row>
    <row r="9351" spans="16:21" x14ac:dyDescent="0.3">
      <c r="P9351">
        <f t="shared" si="149"/>
        <v>9347</v>
      </c>
      <c r="Q9351">
        <v>337.66666666666669</v>
      </c>
      <c r="R9351">
        <v>50.958687961797899</v>
      </c>
      <c r="S9351">
        <v>183.16666666666666</v>
      </c>
      <c r="T9351">
        <v>49.303942924261037</v>
      </c>
      <c r="U9351">
        <v>0.18966047094504532</v>
      </c>
    </row>
    <row r="9352" spans="16:21" x14ac:dyDescent="0.3">
      <c r="P9352">
        <f t="shared" si="149"/>
        <v>9348</v>
      </c>
      <c r="Q9352">
        <v>346.91666666666669</v>
      </c>
      <c r="R9352">
        <v>40.34951466044344</v>
      </c>
      <c r="S9352">
        <v>170.83333333333334</v>
      </c>
      <c r="T9352">
        <v>44.625376664228213</v>
      </c>
      <c r="U9352">
        <v>0.13206787026362649</v>
      </c>
    </row>
    <row r="9353" spans="16:21" x14ac:dyDescent="0.3">
      <c r="P9353">
        <f t="shared" si="149"/>
        <v>9349</v>
      </c>
      <c r="Q9353">
        <v>326.25</v>
      </c>
      <c r="R9353">
        <v>37.363387524055248</v>
      </c>
      <c r="S9353">
        <v>167.41666666666666</v>
      </c>
      <c r="T9353">
        <v>56.564457734410219</v>
      </c>
      <c r="U9353">
        <v>3.2852518287615762E-2</v>
      </c>
    </row>
    <row r="9354" spans="16:21" x14ac:dyDescent="0.3">
      <c r="P9354">
        <f t="shared" si="149"/>
        <v>9350</v>
      </c>
      <c r="Q9354">
        <v>310.66666666666669</v>
      </c>
      <c r="R9354">
        <v>52.989421471448381</v>
      </c>
      <c r="S9354">
        <v>205.16666666666666</v>
      </c>
      <c r="T9354">
        <v>40.361622936405915</v>
      </c>
      <c r="U9354">
        <v>0.42032696666265823</v>
      </c>
    </row>
    <row r="9355" spans="16:21" x14ac:dyDescent="0.3">
      <c r="P9355">
        <f t="shared" si="149"/>
        <v>9351</v>
      </c>
      <c r="Q9355">
        <v>314</v>
      </c>
      <c r="R9355">
        <v>50.26837068086742</v>
      </c>
      <c r="S9355">
        <v>192.33333333333334</v>
      </c>
      <c r="T9355">
        <v>34.166260160183398</v>
      </c>
      <c r="U9355">
        <v>-0.18563113850867324</v>
      </c>
    </row>
    <row r="9356" spans="16:21" x14ac:dyDescent="0.3">
      <c r="P9356">
        <f t="shared" si="149"/>
        <v>9352</v>
      </c>
      <c r="Q9356">
        <v>288.66666666666669</v>
      </c>
      <c r="R9356">
        <v>49.442957644199005</v>
      </c>
      <c r="S9356">
        <v>177.33333333333334</v>
      </c>
      <c r="T9356">
        <v>48.1971959450931</v>
      </c>
      <c r="U9356">
        <v>-1.032561374262499E-2</v>
      </c>
    </row>
    <row r="9357" spans="16:21" x14ac:dyDescent="0.3">
      <c r="P9357">
        <f t="shared" si="149"/>
        <v>9353</v>
      </c>
      <c r="Q9357">
        <v>320.58333333333331</v>
      </c>
      <c r="R9357">
        <v>32.424621209908693</v>
      </c>
      <c r="S9357">
        <v>171.25</v>
      </c>
      <c r="T9357">
        <v>52.021193233667233</v>
      </c>
      <c r="U9357">
        <v>-0.43513838098108454</v>
      </c>
    </row>
    <row r="9358" spans="16:21" x14ac:dyDescent="0.3">
      <c r="P9358">
        <f t="shared" si="149"/>
        <v>9354</v>
      </c>
      <c r="Q9358">
        <v>307.33333333333331</v>
      </c>
      <c r="R9358">
        <v>41.086014725945532</v>
      </c>
      <c r="S9358">
        <v>183.08333333333334</v>
      </c>
      <c r="T9358">
        <v>50.178695829520287</v>
      </c>
      <c r="U9358">
        <v>-0.36115655771443061</v>
      </c>
    </row>
    <row r="9359" spans="16:21" x14ac:dyDescent="0.3">
      <c r="P9359">
        <f t="shared" si="149"/>
        <v>9355</v>
      </c>
      <c r="Q9359">
        <v>307.41666666666669</v>
      </c>
      <c r="R9359">
        <v>47.214131808434743</v>
      </c>
      <c r="S9359">
        <v>203.75</v>
      </c>
      <c r="T9359">
        <v>26.382242650554318</v>
      </c>
      <c r="U9359">
        <v>-0.39000459901640544</v>
      </c>
    </row>
    <row r="9360" spans="16:21" x14ac:dyDescent="0.3">
      <c r="P9360">
        <f t="shared" si="149"/>
        <v>9356</v>
      </c>
      <c r="Q9360">
        <v>309.58333333333331</v>
      </c>
      <c r="R9360">
        <v>36.440383026959559</v>
      </c>
      <c r="S9360">
        <v>163.41666666666666</v>
      </c>
      <c r="T9360">
        <v>42.828321838651974</v>
      </c>
      <c r="U9360">
        <v>0.31245597950931964</v>
      </c>
    </row>
    <row r="9361" spans="16:21" x14ac:dyDescent="0.3">
      <c r="P9361">
        <f t="shared" si="149"/>
        <v>9357</v>
      </c>
      <c r="Q9361">
        <v>293.66666666666669</v>
      </c>
      <c r="R9361">
        <v>41.172217758477764</v>
      </c>
      <c r="S9361">
        <v>188.83333333333334</v>
      </c>
      <c r="T9361">
        <v>38.47037427644419</v>
      </c>
      <c r="U9361">
        <v>0.18959594385664333</v>
      </c>
    </row>
    <row r="9362" spans="16:21" x14ac:dyDescent="0.3">
      <c r="P9362">
        <f t="shared" si="149"/>
        <v>9358</v>
      </c>
      <c r="Q9362">
        <v>311.83333333333331</v>
      </c>
      <c r="R9362">
        <v>37.467157335296811</v>
      </c>
      <c r="S9362">
        <v>181.58333333333334</v>
      </c>
      <c r="T9362">
        <v>49.652352014844801</v>
      </c>
      <c r="U9362">
        <v>-0.43368754607307708</v>
      </c>
    </row>
    <row r="9363" spans="16:21" x14ac:dyDescent="0.3">
      <c r="P9363">
        <f t="shared" si="149"/>
        <v>9359</v>
      </c>
      <c r="Q9363">
        <v>317.16666666666669</v>
      </c>
      <c r="R9363">
        <v>52.640864412171396</v>
      </c>
      <c r="S9363">
        <v>180.91666666666666</v>
      </c>
      <c r="T9363">
        <v>47.471442771290199</v>
      </c>
      <c r="U9363">
        <v>0.10757904227530615</v>
      </c>
    </row>
    <row r="9364" spans="16:21" x14ac:dyDescent="0.3">
      <c r="P9364">
        <f t="shared" si="149"/>
        <v>9360</v>
      </c>
      <c r="Q9364">
        <v>319.16666666666669</v>
      </c>
      <c r="R9364">
        <v>52.294330186904361</v>
      </c>
      <c r="S9364">
        <v>186.58333333333334</v>
      </c>
      <c r="T9364">
        <v>41.119467482697388</v>
      </c>
      <c r="U9364">
        <v>-0.2277115273595417</v>
      </c>
    </row>
    <row r="9365" spans="16:21" x14ac:dyDescent="0.3">
      <c r="P9365">
        <f t="shared" si="149"/>
        <v>9361</v>
      </c>
      <c r="Q9365">
        <v>330.41666666666669</v>
      </c>
      <c r="R9365">
        <v>37.473526008572485</v>
      </c>
      <c r="S9365">
        <v>199.91666666666666</v>
      </c>
      <c r="T9365">
        <v>36.562420681084667</v>
      </c>
      <c r="U9365">
        <v>0.29243673333107467</v>
      </c>
    </row>
    <row r="9366" spans="16:21" x14ac:dyDescent="0.3">
      <c r="P9366">
        <f t="shared" si="149"/>
        <v>9362</v>
      </c>
      <c r="Q9366">
        <v>316.5</v>
      </c>
      <c r="R9366">
        <v>52.8522812787077</v>
      </c>
      <c r="S9366">
        <v>181.91666666666666</v>
      </c>
      <c r="T9366">
        <v>36.842313453501561</v>
      </c>
      <c r="U9366">
        <v>0.20525973388033841</v>
      </c>
    </row>
    <row r="9367" spans="16:21" x14ac:dyDescent="0.3">
      <c r="P9367">
        <f t="shared" si="149"/>
        <v>9363</v>
      </c>
      <c r="Q9367">
        <v>314</v>
      </c>
      <c r="R9367">
        <v>40.204025126392956</v>
      </c>
      <c r="S9367">
        <v>215.08333333333334</v>
      </c>
      <c r="T9367">
        <v>46.247276742102365</v>
      </c>
      <c r="U9367">
        <v>0.28431602171503423</v>
      </c>
    </row>
    <row r="9368" spans="16:21" x14ac:dyDescent="0.3">
      <c r="P9368">
        <f t="shared" si="149"/>
        <v>9364</v>
      </c>
      <c r="Q9368">
        <v>325.5</v>
      </c>
      <c r="R9368">
        <v>47.200731889549033</v>
      </c>
      <c r="S9368">
        <v>197.5</v>
      </c>
      <c r="T9368">
        <v>37.818946670587316</v>
      </c>
      <c r="U9368">
        <v>0.50759064754811922</v>
      </c>
    </row>
    <row r="9369" spans="16:21" x14ac:dyDescent="0.3">
      <c r="P9369">
        <f t="shared" si="149"/>
        <v>9365</v>
      </c>
      <c r="Q9369">
        <v>331.33333333333331</v>
      </c>
      <c r="R9369">
        <v>54.118276753679858</v>
      </c>
      <c r="S9369">
        <v>213.66666666666666</v>
      </c>
      <c r="T9369">
        <v>45.883911486852661</v>
      </c>
      <c r="U9369">
        <v>0.28139873247735259</v>
      </c>
    </row>
    <row r="9370" spans="16:21" x14ac:dyDescent="0.3">
      <c r="P9370">
        <f t="shared" si="149"/>
        <v>9366</v>
      </c>
      <c r="Q9370">
        <v>314.75</v>
      </c>
      <c r="R9370">
        <v>52.471853927086038</v>
      </c>
      <c r="S9370">
        <v>207.25</v>
      </c>
      <c r="T9370">
        <v>34.798445628818229</v>
      </c>
      <c r="U9370">
        <v>0.22059634208384801</v>
      </c>
    </row>
    <row r="9371" spans="16:21" x14ac:dyDescent="0.3">
      <c r="P9371">
        <f t="shared" si="149"/>
        <v>9367</v>
      </c>
      <c r="Q9371">
        <v>305.33333333333331</v>
      </c>
      <c r="R9371">
        <v>43.720877753256033</v>
      </c>
      <c r="S9371">
        <v>202.75</v>
      </c>
      <c r="T9371">
        <v>53.526756266036116</v>
      </c>
      <c r="U9371">
        <v>-6.0910697815345617E-2</v>
      </c>
    </row>
    <row r="9372" spans="16:21" x14ac:dyDescent="0.3">
      <c r="P9372">
        <f t="shared" si="149"/>
        <v>9368</v>
      </c>
      <c r="Q9372">
        <v>327</v>
      </c>
      <c r="R9372">
        <v>46.667099565091704</v>
      </c>
      <c r="S9372">
        <v>165.33333333333334</v>
      </c>
      <c r="T9372">
        <v>52.236060921609145</v>
      </c>
      <c r="U9372">
        <v>0.15797269852934689</v>
      </c>
    </row>
    <row r="9373" spans="16:21" x14ac:dyDescent="0.3">
      <c r="P9373">
        <f t="shared" si="149"/>
        <v>9369</v>
      </c>
      <c r="Q9373">
        <v>293.5</v>
      </c>
      <c r="R9373">
        <v>48.370727436407989</v>
      </c>
      <c r="S9373">
        <v>178.08333333333334</v>
      </c>
      <c r="T9373">
        <v>51.144107157811433</v>
      </c>
      <c r="U9373">
        <v>0.45965747565575044</v>
      </c>
    </row>
    <row r="9374" spans="16:21" x14ac:dyDescent="0.3">
      <c r="P9374">
        <f t="shared" si="149"/>
        <v>9370</v>
      </c>
      <c r="Q9374">
        <v>345.08333333333331</v>
      </c>
      <c r="R9374">
        <v>46.584153242635423</v>
      </c>
      <c r="S9374">
        <v>181.83333333333334</v>
      </c>
      <c r="T9374">
        <v>42.494562932072625</v>
      </c>
      <c r="U9374">
        <v>-3.4389107959654552E-2</v>
      </c>
    </row>
    <row r="9375" spans="16:21" x14ac:dyDescent="0.3">
      <c r="P9375">
        <f t="shared" si="149"/>
        <v>9371</v>
      </c>
      <c r="Q9375">
        <v>321.08333333333331</v>
      </c>
      <c r="R9375">
        <v>52.253679006333869</v>
      </c>
      <c r="S9375">
        <v>190.5</v>
      </c>
      <c r="T9375">
        <v>46.850827100489916</v>
      </c>
      <c r="U9375">
        <v>-0.3758530327596683</v>
      </c>
    </row>
    <row r="9376" spans="16:21" x14ac:dyDescent="0.3">
      <c r="P9376">
        <f t="shared" si="149"/>
        <v>9372</v>
      </c>
      <c r="Q9376">
        <v>307</v>
      </c>
      <c r="R9376">
        <v>38.847019307675446</v>
      </c>
      <c r="S9376">
        <v>174.75</v>
      </c>
      <c r="T9376">
        <v>35.198463292902694</v>
      </c>
      <c r="U9376">
        <v>-0.15245089025492808</v>
      </c>
    </row>
    <row r="9377" spans="16:21" x14ac:dyDescent="0.3">
      <c r="P9377">
        <f t="shared" si="149"/>
        <v>9373</v>
      </c>
      <c r="Q9377">
        <v>320.41666666666669</v>
      </c>
      <c r="R9377">
        <v>49.736502661221607</v>
      </c>
      <c r="S9377">
        <v>188.16666666666666</v>
      </c>
      <c r="T9377">
        <v>33.368012263607255</v>
      </c>
      <c r="U9377">
        <v>0.20137100039943079</v>
      </c>
    </row>
    <row r="9378" spans="16:21" x14ac:dyDescent="0.3">
      <c r="P9378">
        <f t="shared" si="149"/>
        <v>9374</v>
      </c>
      <c r="Q9378">
        <v>353</v>
      </c>
      <c r="R9378">
        <v>39.776649157285966</v>
      </c>
      <c r="S9378">
        <v>188.33333333333334</v>
      </c>
      <c r="T9378">
        <v>35.353624819511644</v>
      </c>
      <c r="U9378">
        <v>-0.56578636919813674</v>
      </c>
    </row>
    <row r="9379" spans="16:21" x14ac:dyDescent="0.3">
      <c r="P9379">
        <f t="shared" si="149"/>
        <v>9375</v>
      </c>
      <c r="Q9379">
        <v>294.5</v>
      </c>
      <c r="R9379">
        <v>48.709715290035966</v>
      </c>
      <c r="S9379">
        <v>161.16666666666666</v>
      </c>
      <c r="T9379">
        <v>38.4349115290048</v>
      </c>
      <c r="U9379">
        <v>-0.1082855984509761</v>
      </c>
    </row>
    <row r="9380" spans="16:21" x14ac:dyDescent="0.3">
      <c r="P9380">
        <f t="shared" si="149"/>
        <v>9376</v>
      </c>
      <c r="Q9380">
        <v>321.25</v>
      </c>
      <c r="R9380">
        <v>56.217313735506465</v>
      </c>
      <c r="S9380">
        <v>164.91666666666666</v>
      </c>
      <c r="T9380">
        <v>28.224613157292161</v>
      </c>
      <c r="U9380">
        <v>-2.4221043142297526E-2</v>
      </c>
    </row>
    <row r="9381" spans="16:21" x14ac:dyDescent="0.3">
      <c r="P9381">
        <f t="shared" si="149"/>
        <v>9377</v>
      </c>
      <c r="Q9381">
        <v>319</v>
      </c>
      <c r="R9381">
        <v>45.495254497784515</v>
      </c>
      <c r="S9381">
        <v>200.08333333333334</v>
      </c>
      <c r="T9381">
        <v>53.294138059594822</v>
      </c>
      <c r="U9381">
        <v>-6.5989439750685511E-2</v>
      </c>
    </row>
    <row r="9382" spans="16:21" x14ac:dyDescent="0.3">
      <c r="P9382">
        <f t="shared" si="149"/>
        <v>9378</v>
      </c>
      <c r="Q9382">
        <v>314.41666666666669</v>
      </c>
      <c r="R9382">
        <v>56.585347177087485</v>
      </c>
      <c r="S9382">
        <v>183.91666666666666</v>
      </c>
      <c r="T9382">
        <v>40.948877958505868</v>
      </c>
      <c r="U9382">
        <v>2.2654299571810328E-2</v>
      </c>
    </row>
    <row r="9383" spans="16:21" x14ac:dyDescent="0.3">
      <c r="P9383">
        <f t="shared" si="149"/>
        <v>9379</v>
      </c>
      <c r="Q9383">
        <v>298.91666666666669</v>
      </c>
      <c r="R9383">
        <v>36.013781032299725</v>
      </c>
      <c r="S9383">
        <v>184.16666666666666</v>
      </c>
      <c r="T9383">
        <v>47.749028230632078</v>
      </c>
      <c r="U9383">
        <v>-0.29487611159928556</v>
      </c>
    </row>
    <row r="9384" spans="16:21" x14ac:dyDescent="0.3">
      <c r="P9384">
        <f t="shared" si="149"/>
        <v>9380</v>
      </c>
      <c r="Q9384">
        <v>316.58333333333331</v>
      </c>
      <c r="R9384">
        <v>49.282964663873592</v>
      </c>
      <c r="S9384">
        <v>183</v>
      </c>
      <c r="T9384">
        <v>50.752518970177057</v>
      </c>
      <c r="U9384">
        <v>0.28513191783935576</v>
      </c>
    </row>
    <row r="9385" spans="16:21" x14ac:dyDescent="0.3">
      <c r="P9385">
        <f t="shared" si="149"/>
        <v>9381</v>
      </c>
      <c r="Q9385">
        <v>295.16666666666669</v>
      </c>
      <c r="R9385">
        <v>43.402625252257209</v>
      </c>
      <c r="S9385">
        <v>164.91666666666666</v>
      </c>
      <c r="T9385">
        <v>39.209132362321697</v>
      </c>
      <c r="U9385">
        <v>0.3978812465312454</v>
      </c>
    </row>
    <row r="9386" spans="16:21" x14ac:dyDescent="0.3">
      <c r="P9386">
        <f t="shared" si="149"/>
        <v>9382</v>
      </c>
      <c r="Q9386">
        <v>302.83333333333331</v>
      </c>
      <c r="R9386">
        <v>39.949589446822905</v>
      </c>
      <c r="S9386">
        <v>204.41666666666666</v>
      </c>
      <c r="T9386">
        <v>41.280544247058266</v>
      </c>
      <c r="U9386">
        <v>0.38956006422294143</v>
      </c>
    </row>
    <row r="9387" spans="16:21" x14ac:dyDescent="0.3">
      <c r="P9387">
        <f t="shared" si="149"/>
        <v>9383</v>
      </c>
      <c r="Q9387">
        <v>315.5</v>
      </c>
      <c r="R9387">
        <v>50.207750216656613</v>
      </c>
      <c r="S9387">
        <v>160.16666666666666</v>
      </c>
      <c r="T9387">
        <v>36.912262888031577</v>
      </c>
      <c r="U9387">
        <v>-0.13837861179554831</v>
      </c>
    </row>
    <row r="9388" spans="16:21" x14ac:dyDescent="0.3">
      <c r="P9388">
        <f t="shared" si="149"/>
        <v>9384</v>
      </c>
      <c r="Q9388">
        <v>336.16666666666669</v>
      </c>
      <c r="R9388">
        <v>44.053342321519452</v>
      </c>
      <c r="S9388">
        <v>172.33333333333334</v>
      </c>
      <c r="T9388">
        <v>46.396185841144984</v>
      </c>
      <c r="U9388">
        <v>0.51885179647056301</v>
      </c>
    </row>
    <row r="9389" spans="16:21" x14ac:dyDescent="0.3">
      <c r="P9389">
        <f t="shared" si="149"/>
        <v>9385</v>
      </c>
      <c r="Q9389">
        <v>319</v>
      </c>
      <c r="R9389">
        <v>58.373406149157901</v>
      </c>
      <c r="S9389">
        <v>184.33333333333334</v>
      </c>
      <c r="T9389">
        <v>46.968719442418355</v>
      </c>
      <c r="U9389">
        <v>-0.12467271133893507</v>
      </c>
    </row>
    <row r="9390" spans="16:21" x14ac:dyDescent="0.3">
      <c r="P9390">
        <f t="shared" si="149"/>
        <v>9386</v>
      </c>
      <c r="Q9390">
        <v>307.25</v>
      </c>
      <c r="R9390">
        <v>49.962031038124799</v>
      </c>
      <c r="S9390">
        <v>183.58333333333334</v>
      </c>
      <c r="T9390">
        <v>47.017324337724595</v>
      </c>
      <c r="U9390">
        <v>0.1404127429317201</v>
      </c>
    </row>
    <row r="9391" spans="16:21" x14ac:dyDescent="0.3">
      <c r="P9391">
        <f t="shared" si="149"/>
        <v>9387</v>
      </c>
      <c r="Q9391">
        <v>332.41666666666669</v>
      </c>
      <c r="R9391">
        <v>43.558650812508731</v>
      </c>
      <c r="S9391">
        <v>183.5</v>
      </c>
      <c r="T9391">
        <v>48.110667877679305</v>
      </c>
      <c r="U9391">
        <v>-0.26134399057837798</v>
      </c>
    </row>
    <row r="9392" spans="16:21" x14ac:dyDescent="0.3">
      <c r="P9392">
        <f t="shared" si="149"/>
        <v>9388</v>
      </c>
      <c r="Q9392">
        <v>333</v>
      </c>
      <c r="R9392">
        <v>49.015767407493016</v>
      </c>
      <c r="S9392">
        <v>202.75</v>
      </c>
      <c r="T9392">
        <v>50.423885032970063</v>
      </c>
      <c r="U9392">
        <v>0.18541800409605244</v>
      </c>
    </row>
    <row r="9393" spans="16:21" x14ac:dyDescent="0.3">
      <c r="P9393">
        <f t="shared" si="149"/>
        <v>9389</v>
      </c>
      <c r="Q9393">
        <v>314.5</v>
      </c>
      <c r="R9393">
        <v>45.239765291570244</v>
      </c>
      <c r="S9393">
        <v>179.75</v>
      </c>
      <c r="T9393">
        <v>51.250055432342528</v>
      </c>
      <c r="U9393">
        <v>0.28711244174024697</v>
      </c>
    </row>
    <row r="9394" spans="16:21" x14ac:dyDescent="0.3">
      <c r="P9394">
        <f t="shared" si="149"/>
        <v>9390</v>
      </c>
      <c r="Q9394">
        <v>333.83333333333331</v>
      </c>
      <c r="R9394">
        <v>44.468238580184952</v>
      </c>
      <c r="S9394">
        <v>195.41666666666666</v>
      </c>
      <c r="T9394">
        <v>43.147649958829724</v>
      </c>
      <c r="U9394">
        <v>-0.24141187861419022</v>
      </c>
    </row>
    <row r="9395" spans="16:21" x14ac:dyDescent="0.3">
      <c r="P9395">
        <f t="shared" si="149"/>
        <v>9391</v>
      </c>
      <c r="Q9395">
        <v>320</v>
      </c>
      <c r="R9395">
        <v>50.043617338913826</v>
      </c>
      <c r="S9395">
        <v>173.5</v>
      </c>
      <c r="T9395">
        <v>42.502406348988586</v>
      </c>
      <c r="U9395">
        <v>-0.11540081217252005</v>
      </c>
    </row>
    <row r="9396" spans="16:21" x14ac:dyDescent="0.3">
      <c r="P9396">
        <f t="shared" si="149"/>
        <v>9392</v>
      </c>
      <c r="Q9396">
        <v>318.5</v>
      </c>
      <c r="R9396">
        <v>55.090834083357279</v>
      </c>
      <c r="S9396">
        <v>183.83333333333334</v>
      </c>
      <c r="T9396">
        <v>39.346556585697776</v>
      </c>
      <c r="U9396">
        <v>-2.2689164361051145E-2</v>
      </c>
    </row>
    <row r="9397" spans="16:21" x14ac:dyDescent="0.3">
      <c r="P9397">
        <f t="shared" si="149"/>
        <v>9393</v>
      </c>
      <c r="Q9397">
        <v>319.41666666666669</v>
      </c>
      <c r="R9397">
        <v>44.902841241007884</v>
      </c>
      <c r="S9397">
        <v>185.91666666666666</v>
      </c>
      <c r="T9397">
        <v>40.103181314144557</v>
      </c>
      <c r="U9397">
        <v>0.22805774033132589</v>
      </c>
    </row>
    <row r="9398" spans="16:21" x14ac:dyDescent="0.3">
      <c r="P9398">
        <f t="shared" si="149"/>
        <v>9394</v>
      </c>
      <c r="Q9398">
        <v>297.91666666666669</v>
      </c>
      <c r="R9398">
        <v>45.048374672190647</v>
      </c>
      <c r="S9398">
        <v>166.41666666666666</v>
      </c>
      <c r="T9398">
        <v>46.010785955495543</v>
      </c>
      <c r="U9398">
        <v>0.29252055380014097</v>
      </c>
    </row>
    <row r="9399" spans="16:21" x14ac:dyDescent="0.3">
      <c r="P9399">
        <f t="shared" si="149"/>
        <v>9395</v>
      </c>
      <c r="Q9399">
        <v>311.5</v>
      </c>
      <c r="R9399">
        <v>44.157774976883637</v>
      </c>
      <c r="S9399">
        <v>173.5</v>
      </c>
      <c r="T9399">
        <v>43.525332226814136</v>
      </c>
      <c r="U9399">
        <v>-0.32565817343089898</v>
      </c>
    </row>
    <row r="9400" spans="16:21" x14ac:dyDescent="0.3">
      <c r="P9400">
        <f t="shared" si="149"/>
        <v>9396</v>
      </c>
      <c r="Q9400">
        <v>325.83333333333331</v>
      </c>
      <c r="R9400">
        <v>48.232077845903966</v>
      </c>
      <c r="S9400">
        <v>205.58333333333334</v>
      </c>
      <c r="T9400">
        <v>38.246707127027392</v>
      </c>
      <c r="U9400">
        <v>7.649193465426371E-2</v>
      </c>
    </row>
    <row r="9401" spans="16:21" x14ac:dyDescent="0.3">
      <c r="P9401">
        <f t="shared" si="149"/>
        <v>9397</v>
      </c>
      <c r="Q9401">
        <v>301</v>
      </c>
      <c r="R9401">
        <v>36.032813328459881</v>
      </c>
      <c r="S9401">
        <v>187.5</v>
      </c>
      <c r="T9401">
        <v>48.905288801184604</v>
      </c>
      <c r="U9401">
        <v>-0.29993582543948055</v>
      </c>
    </row>
    <row r="9402" spans="16:21" x14ac:dyDescent="0.3">
      <c r="P9402">
        <f t="shared" si="149"/>
        <v>9398</v>
      </c>
      <c r="Q9402">
        <v>312.91666666666669</v>
      </c>
      <c r="R9402">
        <v>50.429894332868173</v>
      </c>
      <c r="S9402">
        <v>194.33333333333334</v>
      </c>
      <c r="T9402">
        <v>45.371864195843465</v>
      </c>
      <c r="U9402">
        <v>0.24722131144615789</v>
      </c>
    </row>
    <row r="9403" spans="16:21" x14ac:dyDescent="0.3">
      <c r="P9403">
        <f t="shared" si="149"/>
        <v>9399</v>
      </c>
      <c r="Q9403">
        <v>338.33333333333331</v>
      </c>
      <c r="R9403">
        <v>51.565198506063211</v>
      </c>
      <c r="S9403">
        <v>184.16666666666666</v>
      </c>
      <c r="T9403">
        <v>46.143714894256462</v>
      </c>
      <c r="U9403">
        <v>0.51461704455120227</v>
      </c>
    </row>
    <row r="9404" spans="16:21" x14ac:dyDescent="0.3">
      <c r="P9404">
        <f t="shared" si="149"/>
        <v>9400</v>
      </c>
      <c r="Q9404">
        <v>317.83333333333331</v>
      </c>
      <c r="R9404">
        <v>58.458739658191824</v>
      </c>
      <c r="S9404">
        <v>215.91666666666666</v>
      </c>
      <c r="T9404">
        <v>46.831338251476851</v>
      </c>
      <c r="U9404">
        <v>0.67375155133061559</v>
      </c>
    </row>
    <row r="9405" spans="16:21" x14ac:dyDescent="0.3">
      <c r="P9405">
        <f t="shared" si="149"/>
        <v>9401</v>
      </c>
      <c r="Q9405">
        <v>326.58333333333331</v>
      </c>
      <c r="R9405">
        <v>38.89954038834199</v>
      </c>
      <c r="S9405">
        <v>184.66666666666666</v>
      </c>
      <c r="T9405">
        <v>41.414387779508665</v>
      </c>
      <c r="U9405">
        <v>-0.28512299688296178</v>
      </c>
    </row>
    <row r="9406" spans="16:21" x14ac:dyDescent="0.3">
      <c r="P9406">
        <f t="shared" si="149"/>
        <v>9402</v>
      </c>
      <c r="Q9406">
        <v>315.91666666666669</v>
      </c>
      <c r="R9406">
        <v>35.520693925790695</v>
      </c>
      <c r="S9406">
        <v>179.75</v>
      </c>
      <c r="T9406">
        <v>39.995738409349201</v>
      </c>
      <c r="U9406">
        <v>0.38897925186875631</v>
      </c>
    </row>
    <row r="9407" spans="16:21" x14ac:dyDescent="0.3">
      <c r="P9407">
        <f t="shared" si="149"/>
        <v>9403</v>
      </c>
      <c r="Q9407">
        <v>318.25</v>
      </c>
      <c r="R9407">
        <v>34.798445628818229</v>
      </c>
      <c r="S9407">
        <v>191.5</v>
      </c>
      <c r="T9407">
        <v>38.70987658795292</v>
      </c>
      <c r="U9407">
        <v>-0.3616337191115776</v>
      </c>
    </row>
    <row r="9408" spans="16:21" x14ac:dyDescent="0.3">
      <c r="P9408">
        <f t="shared" si="149"/>
        <v>9404</v>
      </c>
      <c r="Q9408">
        <v>333.58333333333331</v>
      </c>
      <c r="R9408">
        <v>40.259292170387361</v>
      </c>
      <c r="S9408">
        <v>185.5</v>
      </c>
      <c r="T9408">
        <v>41.130612355364619</v>
      </c>
      <c r="U9408">
        <v>0.71378836552083835</v>
      </c>
    </row>
    <row r="9409" spans="16:21" x14ac:dyDescent="0.3">
      <c r="P9409">
        <f t="shared" si="149"/>
        <v>9405</v>
      </c>
      <c r="Q9409">
        <v>330.75</v>
      </c>
      <c r="R9409">
        <v>57.9609978582777</v>
      </c>
      <c r="S9409">
        <v>183.58333333333334</v>
      </c>
      <c r="T9409">
        <v>47.727366522274373</v>
      </c>
      <c r="U9409">
        <v>-0.50116525293587966</v>
      </c>
    </row>
    <row r="9410" spans="16:21" x14ac:dyDescent="0.3">
      <c r="P9410">
        <f t="shared" si="149"/>
        <v>9406</v>
      </c>
      <c r="Q9410">
        <v>296.16666666666669</v>
      </c>
      <c r="R9410">
        <v>42.782395133201</v>
      </c>
      <c r="S9410">
        <v>178.66666666666666</v>
      </c>
      <c r="T9410">
        <v>46.730043544779321</v>
      </c>
      <c r="U9410">
        <v>-0.10832995481806895</v>
      </c>
    </row>
    <row r="9411" spans="16:21" x14ac:dyDescent="0.3">
      <c r="P9411">
        <f t="shared" si="149"/>
        <v>9407</v>
      </c>
      <c r="Q9411">
        <v>307.91666666666669</v>
      </c>
      <c r="R9411">
        <v>53.542605521776892</v>
      </c>
      <c r="S9411">
        <v>202.41666666666666</v>
      </c>
      <c r="T9411">
        <v>38.829366425035815</v>
      </c>
      <c r="U9411">
        <v>0.31502595120361959</v>
      </c>
    </row>
    <row r="9412" spans="16:21" x14ac:dyDescent="0.3">
      <c r="P9412">
        <f t="shared" si="149"/>
        <v>9408</v>
      </c>
      <c r="Q9412">
        <v>319.83333333333331</v>
      </c>
      <c r="R9412">
        <v>58.098401375805935</v>
      </c>
      <c r="S9412">
        <v>165.5</v>
      </c>
      <c r="T9412">
        <v>38.322791699409947</v>
      </c>
      <c r="U9412">
        <v>-0.14507119922479433</v>
      </c>
    </row>
    <row r="9413" spans="16:21" x14ac:dyDescent="0.3">
      <c r="P9413">
        <f t="shared" si="149"/>
        <v>9409</v>
      </c>
      <c r="Q9413">
        <v>327.08333333333331</v>
      </c>
      <c r="R9413">
        <v>50.464133678076699</v>
      </c>
      <c r="S9413">
        <v>201.83333333333334</v>
      </c>
      <c r="T9413">
        <v>48.350676094423747</v>
      </c>
      <c r="U9413">
        <v>0.27504628760415389</v>
      </c>
    </row>
    <row r="9414" spans="16:21" x14ac:dyDescent="0.3">
      <c r="P9414">
        <f t="shared" ref="P9414:P9477" si="150">P9413+1</f>
        <v>9410</v>
      </c>
      <c r="Q9414">
        <v>325.08333333333331</v>
      </c>
      <c r="R9414">
        <v>43.380888823899426</v>
      </c>
      <c r="S9414">
        <v>199.08333333333334</v>
      </c>
      <c r="T9414">
        <v>43.598286733088578</v>
      </c>
      <c r="U9414">
        <v>-0.43783867492206552</v>
      </c>
    </row>
    <row r="9415" spans="16:21" x14ac:dyDescent="0.3">
      <c r="P9415">
        <f t="shared" si="150"/>
        <v>9411</v>
      </c>
      <c r="Q9415">
        <v>336.91666666666669</v>
      </c>
      <c r="R9415">
        <v>43.372505604636785</v>
      </c>
      <c r="S9415">
        <v>157.58333333333334</v>
      </c>
      <c r="T9415">
        <v>34.219766572003763</v>
      </c>
      <c r="U9415">
        <v>-0.21005644658567102</v>
      </c>
    </row>
    <row r="9416" spans="16:21" x14ac:dyDescent="0.3">
      <c r="P9416">
        <f t="shared" si="150"/>
        <v>9412</v>
      </c>
      <c r="Q9416">
        <v>342.08333333333331</v>
      </c>
      <c r="R9416">
        <v>49.703591114696899</v>
      </c>
      <c r="S9416">
        <v>201.08333333333334</v>
      </c>
      <c r="T9416">
        <v>50.185942134015875</v>
      </c>
      <c r="U9416">
        <v>0.5425166218807228</v>
      </c>
    </row>
    <row r="9417" spans="16:21" x14ac:dyDescent="0.3">
      <c r="P9417">
        <f t="shared" si="150"/>
        <v>9413</v>
      </c>
      <c r="Q9417">
        <v>325.33333333333331</v>
      </c>
      <c r="R9417">
        <v>51.962107405883891</v>
      </c>
      <c r="S9417">
        <v>178.25</v>
      </c>
      <c r="T9417">
        <v>53.436665995618334</v>
      </c>
      <c r="U9417">
        <v>0.27157988182123111</v>
      </c>
    </row>
    <row r="9418" spans="16:21" x14ac:dyDescent="0.3">
      <c r="P9418">
        <f t="shared" si="150"/>
        <v>9414</v>
      </c>
      <c r="Q9418">
        <v>312.91666666666669</v>
      </c>
      <c r="R9418">
        <v>47.660653360900184</v>
      </c>
      <c r="S9418">
        <v>177.16666666666666</v>
      </c>
      <c r="T9418">
        <v>37.745158228532723</v>
      </c>
      <c r="U9418">
        <v>0.13058899906669583</v>
      </c>
    </row>
    <row r="9419" spans="16:21" x14ac:dyDescent="0.3">
      <c r="P9419">
        <f t="shared" si="150"/>
        <v>9415</v>
      </c>
      <c r="Q9419">
        <v>327.5</v>
      </c>
      <c r="R9419">
        <v>61.343296292260007</v>
      </c>
      <c r="S9419">
        <v>185.25</v>
      </c>
      <c r="T9419">
        <v>39.922937130062323</v>
      </c>
      <c r="U9419">
        <v>-0.30845556715938266</v>
      </c>
    </row>
    <row r="9420" spans="16:21" x14ac:dyDescent="0.3">
      <c r="P9420">
        <f t="shared" si="150"/>
        <v>9416</v>
      </c>
      <c r="Q9420">
        <v>302.25</v>
      </c>
      <c r="R9420">
        <v>48.546369586200782</v>
      </c>
      <c r="S9420">
        <v>190.08333333333334</v>
      </c>
      <c r="T9420">
        <v>45.080651631438883</v>
      </c>
      <c r="U9420">
        <v>-0.32796406313775744</v>
      </c>
    </row>
    <row r="9421" spans="16:21" x14ac:dyDescent="0.3">
      <c r="P9421">
        <f t="shared" si="150"/>
        <v>9417</v>
      </c>
      <c r="Q9421">
        <v>308.83333333333331</v>
      </c>
      <c r="R9421">
        <v>52.428017029990528</v>
      </c>
      <c r="S9421">
        <v>193</v>
      </c>
      <c r="T9421">
        <v>46.340636006150646</v>
      </c>
      <c r="U9421">
        <v>-0.67468601230275171</v>
      </c>
    </row>
    <row r="9422" spans="16:21" x14ac:dyDescent="0.3">
      <c r="P9422">
        <f t="shared" si="150"/>
        <v>9418</v>
      </c>
      <c r="Q9422">
        <v>324.58333333333331</v>
      </c>
      <c r="R9422">
        <v>43.924435802933971</v>
      </c>
      <c r="S9422">
        <v>168.25</v>
      </c>
      <c r="T9422">
        <v>37.825256112814358</v>
      </c>
      <c r="U9422">
        <v>1.2653217902841183E-2</v>
      </c>
    </row>
    <row r="9423" spans="16:21" x14ac:dyDescent="0.3">
      <c r="P9423">
        <f t="shared" si="150"/>
        <v>9419</v>
      </c>
      <c r="Q9423">
        <v>334.75</v>
      </c>
      <c r="R9423">
        <v>39.722045630744006</v>
      </c>
      <c r="S9423">
        <v>188.08333333333334</v>
      </c>
      <c r="T9423">
        <v>40.128109244208773</v>
      </c>
      <c r="U9423">
        <v>0.42742034283867453</v>
      </c>
    </row>
    <row r="9424" spans="16:21" x14ac:dyDescent="0.3">
      <c r="P9424">
        <f t="shared" si="150"/>
        <v>9420</v>
      </c>
      <c r="Q9424">
        <v>316.58333333333331</v>
      </c>
      <c r="R9424">
        <v>52.724771361775694</v>
      </c>
      <c r="S9424">
        <v>204.41666666666666</v>
      </c>
      <c r="T9424">
        <v>50.209485401091555</v>
      </c>
      <c r="U9424">
        <v>-0.24123927588270025</v>
      </c>
    </row>
    <row r="9425" spans="16:21" x14ac:dyDescent="0.3">
      <c r="P9425">
        <f t="shared" si="150"/>
        <v>9421</v>
      </c>
      <c r="Q9425">
        <v>337</v>
      </c>
      <c r="R9425">
        <v>42.411404984122761</v>
      </c>
      <c r="S9425">
        <v>189.58333333333334</v>
      </c>
      <c r="T9425">
        <v>41.333363880731646</v>
      </c>
      <c r="U9425">
        <v>-0.34387684344277997</v>
      </c>
    </row>
    <row r="9426" spans="16:21" x14ac:dyDescent="0.3">
      <c r="P9426">
        <f t="shared" si="150"/>
        <v>9422</v>
      </c>
      <c r="Q9426">
        <v>325.16666666666669</v>
      </c>
      <c r="R9426">
        <v>43.815384042455747</v>
      </c>
      <c r="S9426">
        <v>176.5</v>
      </c>
      <c r="T9426">
        <v>39.227773092774228</v>
      </c>
      <c r="U9426">
        <v>-0.62623702390069058</v>
      </c>
    </row>
    <row r="9427" spans="16:21" x14ac:dyDescent="0.3">
      <c r="P9427">
        <f t="shared" si="150"/>
        <v>9423</v>
      </c>
      <c r="Q9427">
        <v>318.25</v>
      </c>
      <c r="R9427">
        <v>31.022352645090663</v>
      </c>
      <c r="S9427">
        <v>201.25</v>
      </c>
      <c r="T9427">
        <v>47.346162367282638</v>
      </c>
      <c r="U9427">
        <v>-0.34479540567561145</v>
      </c>
    </row>
    <row r="9428" spans="16:21" x14ac:dyDescent="0.3">
      <c r="P9428">
        <f t="shared" si="150"/>
        <v>9424</v>
      </c>
      <c r="Q9428">
        <v>300.25</v>
      </c>
      <c r="R9428">
        <v>48.07215221083635</v>
      </c>
      <c r="S9428">
        <v>180.16666666666666</v>
      </c>
      <c r="T9428">
        <v>43.217911550512021</v>
      </c>
      <c r="U9428">
        <v>3.9447156532867414E-2</v>
      </c>
    </row>
    <row r="9429" spans="16:21" x14ac:dyDescent="0.3">
      <c r="P9429">
        <f t="shared" si="150"/>
        <v>9425</v>
      </c>
      <c r="Q9429">
        <v>319.66666666666669</v>
      </c>
      <c r="R9429">
        <v>43.801895627998427</v>
      </c>
      <c r="S9429">
        <v>170.66666666666666</v>
      </c>
      <c r="T9429">
        <v>38.082048582533297</v>
      </c>
      <c r="U9429">
        <v>0.14952900831767127</v>
      </c>
    </row>
    <row r="9430" spans="16:21" x14ac:dyDescent="0.3">
      <c r="P9430">
        <f t="shared" si="150"/>
        <v>9426</v>
      </c>
      <c r="Q9430">
        <v>316.91666666666669</v>
      </c>
      <c r="R9430">
        <v>45.494172120939886</v>
      </c>
      <c r="S9430">
        <v>178.5</v>
      </c>
      <c r="T9430">
        <v>30.449660395180405</v>
      </c>
      <c r="U9430">
        <v>0.37770449507039777</v>
      </c>
    </row>
    <row r="9431" spans="16:21" x14ac:dyDescent="0.3">
      <c r="P9431">
        <f t="shared" si="150"/>
        <v>9427</v>
      </c>
      <c r="Q9431">
        <v>317.25</v>
      </c>
      <c r="R9431">
        <v>46.311445669510256</v>
      </c>
      <c r="S9431">
        <v>179.16666666666666</v>
      </c>
      <c r="T9431">
        <v>55.656141265866268</v>
      </c>
      <c r="U9431">
        <v>-0.24256966196054816</v>
      </c>
    </row>
    <row r="9432" spans="16:21" x14ac:dyDescent="0.3">
      <c r="P9432">
        <f t="shared" si="150"/>
        <v>9428</v>
      </c>
      <c r="Q9432">
        <v>307.58333333333331</v>
      </c>
      <c r="R9432">
        <v>41.860066310448659</v>
      </c>
      <c r="S9432">
        <v>211.25</v>
      </c>
      <c r="T9432">
        <v>45.976525630922886</v>
      </c>
      <c r="U9432">
        <v>2.4479952138567473E-2</v>
      </c>
    </row>
    <row r="9433" spans="16:21" x14ac:dyDescent="0.3">
      <c r="P9433">
        <f t="shared" si="150"/>
        <v>9429</v>
      </c>
      <c r="Q9433">
        <v>301.08333333333331</v>
      </c>
      <c r="R9433">
        <v>46.780839771181711</v>
      </c>
      <c r="S9433">
        <v>195.16666666666666</v>
      </c>
      <c r="T9433">
        <v>48.835220772294967</v>
      </c>
      <c r="U9433">
        <v>-0.16033243124844598</v>
      </c>
    </row>
    <row r="9434" spans="16:21" x14ac:dyDescent="0.3">
      <c r="P9434">
        <f t="shared" si="150"/>
        <v>9430</v>
      </c>
      <c r="Q9434">
        <v>315.91666666666669</v>
      </c>
      <c r="R9434">
        <v>45.633835798637143</v>
      </c>
      <c r="S9434">
        <v>168.5</v>
      </c>
      <c r="T9434">
        <v>37.159361967318297</v>
      </c>
      <c r="U9434">
        <v>0.21473796200261083</v>
      </c>
    </row>
    <row r="9435" spans="16:21" x14ac:dyDescent="0.3">
      <c r="P9435">
        <f t="shared" si="150"/>
        <v>9431</v>
      </c>
      <c r="Q9435">
        <v>304.83333333333331</v>
      </c>
      <c r="R9435">
        <v>50.468411962935917</v>
      </c>
      <c r="S9435">
        <v>171.75</v>
      </c>
      <c r="T9435">
        <v>35.665427619372899</v>
      </c>
      <c r="U9435">
        <v>7.1894838321912416E-2</v>
      </c>
    </row>
    <row r="9436" spans="16:21" x14ac:dyDescent="0.3">
      <c r="P9436">
        <f t="shared" si="150"/>
        <v>9432</v>
      </c>
      <c r="Q9436">
        <v>319.5</v>
      </c>
      <c r="R9436">
        <v>49.253518563744166</v>
      </c>
      <c r="S9436">
        <v>155.5</v>
      </c>
      <c r="T9436">
        <v>31.921779399024736</v>
      </c>
      <c r="U9436">
        <v>6.6262463724493459E-2</v>
      </c>
    </row>
    <row r="9437" spans="16:21" x14ac:dyDescent="0.3">
      <c r="P9437">
        <f t="shared" si="150"/>
        <v>9433</v>
      </c>
      <c r="Q9437">
        <v>314.25</v>
      </c>
      <c r="R9437">
        <v>46.94121081445676</v>
      </c>
      <c r="S9437">
        <v>182.16666666666666</v>
      </c>
      <c r="T9437">
        <v>25.816954729695624</v>
      </c>
      <c r="U9437">
        <v>-0.537069769209785</v>
      </c>
    </row>
    <row r="9438" spans="16:21" x14ac:dyDescent="0.3">
      <c r="P9438">
        <f t="shared" si="150"/>
        <v>9434</v>
      </c>
      <c r="Q9438">
        <v>323.33333333333331</v>
      </c>
      <c r="R9438">
        <v>41.896698358383091</v>
      </c>
      <c r="S9438">
        <v>185</v>
      </c>
      <c r="T9438">
        <v>43.176171879658554</v>
      </c>
      <c r="U9438">
        <v>-0.33796806837060001</v>
      </c>
    </row>
    <row r="9439" spans="16:21" x14ac:dyDescent="0.3">
      <c r="P9439">
        <f t="shared" si="150"/>
        <v>9435</v>
      </c>
      <c r="Q9439">
        <v>333.66666666666669</v>
      </c>
      <c r="R9439">
        <v>46.409899675379549</v>
      </c>
      <c r="S9439">
        <v>166</v>
      </c>
      <c r="T9439">
        <v>29.612650859203587</v>
      </c>
      <c r="U9439">
        <v>-0.26598275014971362</v>
      </c>
    </row>
    <row r="9440" spans="16:21" x14ac:dyDescent="0.3">
      <c r="P9440">
        <f t="shared" si="150"/>
        <v>9436</v>
      </c>
      <c r="Q9440">
        <v>322.66666666666669</v>
      </c>
      <c r="R9440">
        <v>42.175678759065462</v>
      </c>
      <c r="S9440">
        <v>188</v>
      </c>
      <c r="T9440">
        <v>37.329004077989353</v>
      </c>
      <c r="U9440">
        <v>-0.66173399872395899</v>
      </c>
    </row>
    <row r="9441" spans="16:21" x14ac:dyDescent="0.3">
      <c r="P9441">
        <f t="shared" si="150"/>
        <v>9437</v>
      </c>
      <c r="Q9441">
        <v>297.08333333333331</v>
      </c>
      <c r="R9441">
        <v>48.985078123729537</v>
      </c>
      <c r="S9441">
        <v>182.25</v>
      </c>
      <c r="T9441">
        <v>24.558372021851049</v>
      </c>
      <c r="U9441">
        <v>-0.17193847041530047</v>
      </c>
    </row>
    <row r="9442" spans="16:21" x14ac:dyDescent="0.3">
      <c r="P9442">
        <f t="shared" si="150"/>
        <v>9438</v>
      </c>
      <c r="Q9442">
        <v>343.5</v>
      </c>
      <c r="R9442">
        <v>42.007575074459652</v>
      </c>
      <c r="S9442">
        <v>173.75</v>
      </c>
      <c r="T9442">
        <v>50.369769071970502</v>
      </c>
      <c r="U9442">
        <v>3.2008551085176561E-3</v>
      </c>
    </row>
    <row r="9443" spans="16:21" x14ac:dyDescent="0.3">
      <c r="P9443">
        <f t="shared" si="150"/>
        <v>9439</v>
      </c>
      <c r="Q9443">
        <v>317.41666666666669</v>
      </c>
      <c r="R9443">
        <v>46.312099996227914</v>
      </c>
      <c r="S9443">
        <v>191</v>
      </c>
      <c r="T9443">
        <v>46.216880033165374</v>
      </c>
      <c r="U9443">
        <v>-0.47629143099237436</v>
      </c>
    </row>
    <row r="9444" spans="16:21" x14ac:dyDescent="0.3">
      <c r="P9444">
        <f t="shared" si="150"/>
        <v>9440</v>
      </c>
      <c r="Q9444">
        <v>342.25</v>
      </c>
      <c r="R9444">
        <v>39.993465375324412</v>
      </c>
      <c r="S9444">
        <v>165.08333333333334</v>
      </c>
      <c r="T9444">
        <v>33.805481893630919</v>
      </c>
      <c r="U9444">
        <v>7.8587372875842373E-2</v>
      </c>
    </row>
    <row r="9445" spans="16:21" x14ac:dyDescent="0.3">
      <c r="P9445">
        <f t="shared" si="150"/>
        <v>9441</v>
      </c>
      <c r="Q9445">
        <v>333.75</v>
      </c>
      <c r="R9445">
        <v>47.642847407464103</v>
      </c>
      <c r="S9445">
        <v>182.08333333333334</v>
      </c>
      <c r="T9445">
        <v>32.90056184470064</v>
      </c>
      <c r="U9445">
        <v>-0.41524474874144868</v>
      </c>
    </row>
    <row r="9446" spans="16:21" x14ac:dyDescent="0.3">
      <c r="P9446">
        <f t="shared" si="150"/>
        <v>9442</v>
      </c>
      <c r="Q9446">
        <v>318.91666666666669</v>
      </c>
      <c r="R9446">
        <v>39.354931153041207</v>
      </c>
      <c r="S9446">
        <v>189.5</v>
      </c>
      <c r="T9446">
        <v>38.232542064676693</v>
      </c>
      <c r="U9446">
        <v>0.11851226414923871</v>
      </c>
    </row>
    <row r="9447" spans="16:21" x14ac:dyDescent="0.3">
      <c r="P9447">
        <f t="shared" si="150"/>
        <v>9443</v>
      </c>
      <c r="Q9447">
        <v>313.41666666666669</v>
      </c>
      <c r="R9447">
        <v>41.853550589761248</v>
      </c>
      <c r="S9447">
        <v>193.83333333333334</v>
      </c>
      <c r="T9447">
        <v>51.571368612885024</v>
      </c>
      <c r="U9447">
        <v>3.2086793705845815E-2</v>
      </c>
    </row>
    <row r="9448" spans="16:21" x14ac:dyDescent="0.3">
      <c r="P9448">
        <f t="shared" si="150"/>
        <v>9444</v>
      </c>
      <c r="Q9448">
        <v>305.08333333333331</v>
      </c>
      <c r="R9448">
        <v>55.153436113732049</v>
      </c>
      <c r="S9448">
        <v>174.41666666666666</v>
      </c>
      <c r="T9448">
        <v>35.400201163612671</v>
      </c>
      <c r="U9448">
        <v>-0.50870618637595744</v>
      </c>
    </row>
    <row r="9449" spans="16:21" x14ac:dyDescent="0.3">
      <c r="P9449">
        <f t="shared" si="150"/>
        <v>9445</v>
      </c>
      <c r="Q9449">
        <v>325.41666666666669</v>
      </c>
      <c r="R9449">
        <v>42.913143427018788</v>
      </c>
      <c r="S9449">
        <v>180.41666666666666</v>
      </c>
      <c r="T9449">
        <v>43.181347684837135</v>
      </c>
      <c r="U9449">
        <v>0.1975574612594406</v>
      </c>
    </row>
    <row r="9450" spans="16:21" x14ac:dyDescent="0.3">
      <c r="P9450">
        <f t="shared" si="150"/>
        <v>9446</v>
      </c>
      <c r="Q9450">
        <v>317.08333333333331</v>
      </c>
      <c r="R9450">
        <v>34.431640663608896</v>
      </c>
      <c r="S9450">
        <v>185.66666666666666</v>
      </c>
      <c r="T9450">
        <v>33.442850393234188</v>
      </c>
      <c r="U9450">
        <v>0.55535317070840529</v>
      </c>
    </row>
    <row r="9451" spans="16:21" x14ac:dyDescent="0.3">
      <c r="P9451">
        <f t="shared" si="150"/>
        <v>9447</v>
      </c>
      <c r="Q9451">
        <v>314.83333333333331</v>
      </c>
      <c r="R9451">
        <v>43.649082742280292</v>
      </c>
      <c r="S9451">
        <v>193.25</v>
      </c>
      <c r="T9451">
        <v>45.467520875295747</v>
      </c>
      <c r="U9451">
        <v>-4.5783998293656862E-2</v>
      </c>
    </row>
    <row r="9452" spans="16:21" x14ac:dyDescent="0.3">
      <c r="P9452">
        <f t="shared" si="150"/>
        <v>9448</v>
      </c>
      <c r="Q9452">
        <v>326.5</v>
      </c>
      <c r="R9452">
        <v>44.291390503429362</v>
      </c>
      <c r="S9452">
        <v>185.91666666666666</v>
      </c>
      <c r="T9452">
        <v>44.734486052979797</v>
      </c>
      <c r="U9452">
        <v>-0.39396870235917575</v>
      </c>
    </row>
    <row r="9453" spans="16:21" x14ac:dyDescent="0.3">
      <c r="P9453">
        <f t="shared" si="150"/>
        <v>9449</v>
      </c>
      <c r="Q9453">
        <v>324.91666666666669</v>
      </c>
      <c r="R9453">
        <v>51.364045318833277</v>
      </c>
      <c r="S9453">
        <v>182.66666666666666</v>
      </c>
      <c r="T9453">
        <v>50.444088460453543</v>
      </c>
      <c r="U9453">
        <v>-0.3607341478424001</v>
      </c>
    </row>
    <row r="9454" spans="16:21" x14ac:dyDescent="0.3">
      <c r="P9454">
        <f t="shared" si="150"/>
        <v>9450</v>
      </c>
      <c r="Q9454">
        <v>299.91666666666669</v>
      </c>
      <c r="R9454">
        <v>46.03053992797188</v>
      </c>
      <c r="S9454">
        <v>219.58333333333334</v>
      </c>
      <c r="T9454">
        <v>41.744805519714475</v>
      </c>
      <c r="U9454">
        <v>0.28824400386225257</v>
      </c>
    </row>
    <row r="9455" spans="16:21" x14ac:dyDescent="0.3">
      <c r="P9455">
        <f t="shared" si="150"/>
        <v>9451</v>
      </c>
      <c r="Q9455">
        <v>343.75</v>
      </c>
      <c r="R9455">
        <v>33.588756235599817</v>
      </c>
      <c r="S9455">
        <v>169.83333333333334</v>
      </c>
      <c r="T9455">
        <v>51.546683754249486</v>
      </c>
      <c r="U9455">
        <v>0.57098139801724279</v>
      </c>
    </row>
    <row r="9456" spans="16:21" x14ac:dyDescent="0.3">
      <c r="P9456">
        <f t="shared" si="150"/>
        <v>9452</v>
      </c>
      <c r="Q9456">
        <v>314.41666666666669</v>
      </c>
      <c r="R9456">
        <v>49.074078203417727</v>
      </c>
      <c r="S9456">
        <v>185.75</v>
      </c>
      <c r="T9456">
        <v>39.03873367916443</v>
      </c>
      <c r="U9456">
        <v>-4.4830784942644995E-2</v>
      </c>
    </row>
    <row r="9457" spans="16:21" x14ac:dyDescent="0.3">
      <c r="P9457">
        <f t="shared" si="150"/>
        <v>9453</v>
      </c>
      <c r="Q9457">
        <v>315.33333333333331</v>
      </c>
      <c r="R9457">
        <v>40.555984500291515</v>
      </c>
      <c r="S9457">
        <v>180.91666666666666</v>
      </c>
      <c r="T9457">
        <v>39.88496716885458</v>
      </c>
      <c r="U9457">
        <v>0.73523866556343254</v>
      </c>
    </row>
    <row r="9458" spans="16:21" x14ac:dyDescent="0.3">
      <c r="P9458">
        <f t="shared" si="150"/>
        <v>9454</v>
      </c>
      <c r="Q9458">
        <v>315.16666666666669</v>
      </c>
      <c r="R9458">
        <v>53.43616979560052</v>
      </c>
      <c r="S9458">
        <v>183.91666666666666</v>
      </c>
      <c r="T9458">
        <v>45.665698950153633</v>
      </c>
      <c r="U9458">
        <v>-0.25954777219275227</v>
      </c>
    </row>
    <row r="9459" spans="16:21" x14ac:dyDescent="0.3">
      <c r="P9459">
        <f t="shared" si="150"/>
        <v>9455</v>
      </c>
      <c r="Q9459">
        <v>321.58333333333331</v>
      </c>
      <c r="R9459">
        <v>38.467124885669634</v>
      </c>
      <c r="S9459">
        <v>180.16666666666666</v>
      </c>
      <c r="T9459">
        <v>41.928149219464707</v>
      </c>
      <c r="U9459">
        <v>-0.23533456086503432</v>
      </c>
    </row>
    <row r="9460" spans="16:21" x14ac:dyDescent="0.3">
      <c r="P9460">
        <f t="shared" si="150"/>
        <v>9456</v>
      </c>
      <c r="Q9460">
        <v>332.75</v>
      </c>
      <c r="R9460">
        <v>51.587745197337853</v>
      </c>
      <c r="S9460">
        <v>167.41666666666666</v>
      </c>
      <c r="T9460">
        <v>45.036264848621201</v>
      </c>
      <c r="U9460">
        <v>-0.56481688443239886</v>
      </c>
    </row>
    <row r="9461" spans="16:21" x14ac:dyDescent="0.3">
      <c r="P9461">
        <f t="shared" si="150"/>
        <v>9457</v>
      </c>
      <c r="Q9461">
        <v>313.75</v>
      </c>
      <c r="R9461">
        <v>38.847311829309838</v>
      </c>
      <c r="S9461">
        <v>189.75</v>
      </c>
      <c r="T9461">
        <v>48.353104629100372</v>
      </c>
      <c r="U9461">
        <v>0.21799396271576613</v>
      </c>
    </row>
    <row r="9462" spans="16:21" x14ac:dyDescent="0.3">
      <c r="P9462">
        <f t="shared" si="150"/>
        <v>9458</v>
      </c>
      <c r="Q9462">
        <v>321.58333333333331</v>
      </c>
      <c r="R9462">
        <v>54.481787337743967</v>
      </c>
      <c r="S9462">
        <v>186.16666666666666</v>
      </c>
      <c r="T9462">
        <v>39.567740150355597</v>
      </c>
      <c r="U9462">
        <v>-0.180204052450566</v>
      </c>
    </row>
    <row r="9463" spans="16:21" x14ac:dyDescent="0.3">
      <c r="P9463">
        <f t="shared" si="150"/>
        <v>9459</v>
      </c>
      <c r="Q9463">
        <v>325.16666666666669</v>
      </c>
      <c r="R9463">
        <v>40.880831990584916</v>
      </c>
      <c r="S9463">
        <v>194.33333333333334</v>
      </c>
      <c r="T9463">
        <v>43.776983021037942</v>
      </c>
      <c r="U9463">
        <v>0.43921153300884797</v>
      </c>
    </row>
    <row r="9464" spans="16:21" x14ac:dyDescent="0.3">
      <c r="P9464">
        <f t="shared" si="150"/>
        <v>9460</v>
      </c>
      <c r="Q9464">
        <v>317.33333333333331</v>
      </c>
      <c r="R9464">
        <v>49.549485518535128</v>
      </c>
      <c r="S9464">
        <v>178.5</v>
      </c>
      <c r="T9464">
        <v>40.119140750338289</v>
      </c>
      <c r="U9464">
        <v>0.19124961557770848</v>
      </c>
    </row>
    <row r="9465" spans="16:21" x14ac:dyDescent="0.3">
      <c r="P9465">
        <f t="shared" si="150"/>
        <v>9461</v>
      </c>
      <c r="Q9465">
        <v>333.83333333333331</v>
      </c>
      <c r="R9465">
        <v>47.13970211139992</v>
      </c>
      <c r="S9465">
        <v>164.08333333333334</v>
      </c>
      <c r="T9465">
        <v>35.377081264398853</v>
      </c>
      <c r="U9465">
        <v>-6.1045249426538384E-2</v>
      </c>
    </row>
    <row r="9466" spans="16:21" x14ac:dyDescent="0.3">
      <c r="P9466">
        <f t="shared" si="150"/>
        <v>9462</v>
      </c>
      <c r="Q9466">
        <v>340.75</v>
      </c>
      <c r="R9466">
        <v>46.466263421579711</v>
      </c>
      <c r="S9466">
        <v>177.5</v>
      </c>
      <c r="T9466">
        <v>44.151598344382009</v>
      </c>
      <c r="U9466">
        <v>0.20656123572294199</v>
      </c>
    </row>
    <row r="9467" spans="16:21" x14ac:dyDescent="0.3">
      <c r="P9467">
        <f t="shared" si="150"/>
        <v>9463</v>
      </c>
      <c r="Q9467">
        <v>322.33333333333331</v>
      </c>
      <c r="R9467">
        <v>44.565239885594842</v>
      </c>
      <c r="S9467">
        <v>183.58333333333334</v>
      </c>
      <c r="T9467">
        <v>43.990615390378935</v>
      </c>
      <c r="U9467">
        <v>0.1767990252701763</v>
      </c>
    </row>
    <row r="9468" spans="16:21" x14ac:dyDescent="0.3">
      <c r="P9468">
        <f t="shared" si="150"/>
        <v>9464</v>
      </c>
      <c r="Q9468">
        <v>340.66666666666669</v>
      </c>
      <c r="R9468">
        <v>36.718420775442283</v>
      </c>
      <c r="S9468">
        <v>168.08333333333334</v>
      </c>
      <c r="T9468">
        <v>49.68529750216647</v>
      </c>
      <c r="U9468">
        <v>0.41595196701567816</v>
      </c>
    </row>
    <row r="9469" spans="16:21" x14ac:dyDescent="0.3">
      <c r="P9469">
        <f t="shared" si="150"/>
        <v>9465</v>
      </c>
      <c r="Q9469">
        <v>327.33333333333331</v>
      </c>
      <c r="R9469">
        <v>32.941638015610508</v>
      </c>
      <c r="S9469">
        <v>196.83333333333334</v>
      </c>
      <c r="T9469">
        <v>43.243146242724968</v>
      </c>
      <c r="U9469">
        <v>-0.42224276507559283</v>
      </c>
    </row>
    <row r="9470" spans="16:21" x14ac:dyDescent="0.3">
      <c r="P9470">
        <f t="shared" si="150"/>
        <v>9466</v>
      </c>
      <c r="Q9470">
        <v>321.91666666666669</v>
      </c>
      <c r="R9470">
        <v>58.465931545774232</v>
      </c>
      <c r="S9470">
        <v>185.83333333333334</v>
      </c>
      <c r="T9470">
        <v>53.753364940478328</v>
      </c>
      <c r="U9470">
        <v>-1.9790679061530703E-2</v>
      </c>
    </row>
    <row r="9471" spans="16:21" x14ac:dyDescent="0.3">
      <c r="P9471">
        <f t="shared" si="150"/>
        <v>9467</v>
      </c>
      <c r="Q9471">
        <v>285.5</v>
      </c>
      <c r="R9471">
        <v>31.75331049312382</v>
      </c>
      <c r="S9471">
        <v>189.58333333333334</v>
      </c>
      <c r="T9471">
        <v>38.801261304084953</v>
      </c>
      <c r="U9471">
        <v>0.23010084303440884</v>
      </c>
    </row>
    <row r="9472" spans="16:21" x14ac:dyDescent="0.3">
      <c r="P9472">
        <f t="shared" si="150"/>
        <v>9468</v>
      </c>
      <c r="Q9472">
        <v>306.08333333333331</v>
      </c>
      <c r="R9472">
        <v>51.732631399486714</v>
      </c>
      <c r="S9472">
        <v>173.58333333333334</v>
      </c>
      <c r="T9472">
        <v>48.98507812372948</v>
      </c>
      <c r="U9472">
        <v>8.2776100917243661E-2</v>
      </c>
    </row>
    <row r="9473" spans="16:21" x14ac:dyDescent="0.3">
      <c r="P9473">
        <f t="shared" si="150"/>
        <v>9469</v>
      </c>
      <c r="Q9473">
        <v>322.5</v>
      </c>
      <c r="R9473">
        <v>48.649955619899409</v>
      </c>
      <c r="S9473">
        <v>165.75</v>
      </c>
      <c r="T9473">
        <v>43.9133961751578</v>
      </c>
      <c r="U9473">
        <v>-0.43265529347383819</v>
      </c>
    </row>
    <row r="9474" spans="16:21" x14ac:dyDescent="0.3">
      <c r="P9474">
        <f t="shared" si="150"/>
        <v>9470</v>
      </c>
      <c r="Q9474">
        <v>311.33333333333331</v>
      </c>
      <c r="R9474">
        <v>40.607507889178621</v>
      </c>
      <c r="S9474">
        <v>183.25</v>
      </c>
      <c r="T9474">
        <v>32.777833418887887</v>
      </c>
      <c r="U9474">
        <v>-5.6006003874011209E-2</v>
      </c>
    </row>
    <row r="9475" spans="16:21" x14ac:dyDescent="0.3">
      <c r="P9475">
        <f t="shared" si="150"/>
        <v>9471</v>
      </c>
      <c r="Q9475">
        <v>304.41666666666669</v>
      </c>
      <c r="R9475">
        <v>51.618281351639141</v>
      </c>
      <c r="S9475">
        <v>192.58333333333334</v>
      </c>
      <c r="T9475">
        <v>39.638040345408655</v>
      </c>
      <c r="U9475">
        <v>-2.3944910268609346E-2</v>
      </c>
    </row>
    <row r="9476" spans="16:21" x14ac:dyDescent="0.3">
      <c r="P9476">
        <f t="shared" si="150"/>
        <v>9472</v>
      </c>
      <c r="Q9476">
        <v>330.5</v>
      </c>
      <c r="R9476">
        <v>61.768629872805469</v>
      </c>
      <c r="S9476">
        <v>176.08333333333334</v>
      </c>
      <c r="T9476">
        <v>43.141328704900175</v>
      </c>
      <c r="U9476">
        <v>-0.31547879256164851</v>
      </c>
    </row>
    <row r="9477" spans="16:21" x14ac:dyDescent="0.3">
      <c r="P9477">
        <f t="shared" si="150"/>
        <v>9473</v>
      </c>
      <c r="Q9477">
        <v>305.5</v>
      </c>
      <c r="R9477">
        <v>51.161953193222153</v>
      </c>
      <c r="S9477">
        <v>175.75</v>
      </c>
      <c r="T9477">
        <v>36.422083710548215</v>
      </c>
      <c r="U9477">
        <v>-2.9783866658171579E-2</v>
      </c>
    </row>
    <row r="9478" spans="16:21" x14ac:dyDescent="0.3">
      <c r="P9478">
        <f t="shared" ref="P9478:P9541" si="151">P9477+1</f>
        <v>9474</v>
      </c>
      <c r="Q9478">
        <v>297</v>
      </c>
      <c r="R9478">
        <v>48.822498539468086</v>
      </c>
      <c r="S9478">
        <v>190.66666666666666</v>
      </c>
      <c r="T9478">
        <v>45.806576211745252</v>
      </c>
      <c r="U9478">
        <v>-0.69653603700013</v>
      </c>
    </row>
    <row r="9479" spans="16:21" x14ac:dyDescent="0.3">
      <c r="P9479">
        <f t="shared" si="151"/>
        <v>9475</v>
      </c>
      <c r="Q9479">
        <v>319.5</v>
      </c>
      <c r="R9479">
        <v>57.116308767923087</v>
      </c>
      <c r="S9479">
        <v>181.41666666666666</v>
      </c>
      <c r="T9479">
        <v>42.519425150765116</v>
      </c>
      <c r="U9479">
        <v>-0.47493683419740151</v>
      </c>
    </row>
    <row r="9480" spans="16:21" x14ac:dyDescent="0.3">
      <c r="P9480">
        <f t="shared" si="151"/>
        <v>9476</v>
      </c>
      <c r="Q9480">
        <v>289.25</v>
      </c>
      <c r="R9480">
        <v>56.322327237557801</v>
      </c>
      <c r="S9480">
        <v>184.83333333333334</v>
      </c>
      <c r="T9480">
        <v>43.904510709106674</v>
      </c>
      <c r="U9480">
        <v>-0.3432797589540868</v>
      </c>
    </row>
    <row r="9481" spans="16:21" x14ac:dyDescent="0.3">
      <c r="P9481">
        <f t="shared" si="151"/>
        <v>9477</v>
      </c>
      <c r="Q9481">
        <v>297.08333333333331</v>
      </c>
      <c r="R9481">
        <v>47.616762391053719</v>
      </c>
      <c r="S9481">
        <v>192.33333333333334</v>
      </c>
      <c r="T9481">
        <v>44.399699698684167</v>
      </c>
      <c r="U9481">
        <v>-0.19970585669098018</v>
      </c>
    </row>
    <row r="9482" spans="16:21" x14ac:dyDescent="0.3">
      <c r="P9482">
        <f t="shared" si="151"/>
        <v>9478</v>
      </c>
      <c r="Q9482">
        <v>314</v>
      </c>
      <c r="R9482">
        <v>48.290785870598548</v>
      </c>
      <c r="S9482">
        <v>161</v>
      </c>
      <c r="T9482">
        <v>44.873559738852499</v>
      </c>
      <c r="U9482">
        <v>6.2088938424833165E-2</v>
      </c>
    </row>
    <row r="9483" spans="16:21" x14ac:dyDescent="0.3">
      <c r="P9483">
        <f t="shared" si="151"/>
        <v>9479</v>
      </c>
      <c r="Q9483">
        <v>315.33333333333331</v>
      </c>
      <c r="R9483">
        <v>46.770879310904114</v>
      </c>
      <c r="S9483">
        <v>196.75</v>
      </c>
      <c r="T9483">
        <v>46.252518358954838</v>
      </c>
      <c r="U9483">
        <v>-0.23319064332816775</v>
      </c>
    </row>
    <row r="9484" spans="16:21" x14ac:dyDescent="0.3">
      <c r="P9484">
        <f t="shared" si="151"/>
        <v>9480</v>
      </c>
      <c r="Q9484">
        <v>318.83333333333331</v>
      </c>
      <c r="R9484">
        <v>42.892748557161568</v>
      </c>
      <c r="S9484">
        <v>188.58333333333334</v>
      </c>
      <c r="T9484">
        <v>38.419829949302681</v>
      </c>
      <c r="U9484">
        <v>-0.2745497781099307</v>
      </c>
    </row>
    <row r="9485" spans="16:21" x14ac:dyDescent="0.3">
      <c r="P9485">
        <f t="shared" si="151"/>
        <v>9481</v>
      </c>
      <c r="Q9485">
        <v>339.33333333333331</v>
      </c>
      <c r="R9485">
        <v>41.700955588208096</v>
      </c>
      <c r="S9485">
        <v>198.5</v>
      </c>
      <c r="T9485">
        <v>42.949230070355902</v>
      </c>
      <c r="U9485">
        <v>3.1571579484774966E-2</v>
      </c>
    </row>
    <row r="9486" spans="16:21" x14ac:dyDescent="0.3">
      <c r="P9486">
        <f t="shared" si="151"/>
        <v>9482</v>
      </c>
      <c r="Q9486">
        <v>316.16666666666669</v>
      </c>
      <c r="R9486">
        <v>46.884448542683344</v>
      </c>
      <c r="S9486">
        <v>200.33333333333334</v>
      </c>
      <c r="T9486">
        <v>51.809675006145575</v>
      </c>
      <c r="U9486">
        <v>-4.927691099437486E-2</v>
      </c>
    </row>
    <row r="9487" spans="16:21" x14ac:dyDescent="0.3">
      <c r="P9487">
        <f t="shared" si="151"/>
        <v>9483</v>
      </c>
      <c r="Q9487">
        <v>325.83333333333331</v>
      </c>
      <c r="R9487">
        <v>45.50491148982686</v>
      </c>
      <c r="S9487">
        <v>163.41666666666666</v>
      </c>
      <c r="T9487">
        <v>46.445389894199877</v>
      </c>
      <c r="U9487">
        <v>0.13690532028093014</v>
      </c>
    </row>
    <row r="9488" spans="16:21" x14ac:dyDescent="0.3">
      <c r="P9488">
        <f t="shared" si="151"/>
        <v>9484</v>
      </c>
      <c r="Q9488">
        <v>317</v>
      </c>
      <c r="R9488">
        <v>44.93429546672462</v>
      </c>
      <c r="S9488">
        <v>199.16666666666666</v>
      </c>
      <c r="T9488">
        <v>29.526054236688662</v>
      </c>
      <c r="U9488">
        <v>0.24626462852345377</v>
      </c>
    </row>
    <row r="9489" spans="16:21" x14ac:dyDescent="0.3">
      <c r="P9489">
        <f t="shared" si="151"/>
        <v>9485</v>
      </c>
      <c r="Q9489">
        <v>319.66666666666669</v>
      </c>
      <c r="R9489">
        <v>56.953463193180596</v>
      </c>
      <c r="S9489">
        <v>193.75</v>
      </c>
      <c r="T9489">
        <v>41.231331863920275</v>
      </c>
      <c r="U9489">
        <v>-0.52127412905653103</v>
      </c>
    </row>
    <row r="9490" spans="16:21" x14ac:dyDescent="0.3">
      <c r="P9490">
        <f t="shared" si="151"/>
        <v>9486</v>
      </c>
      <c r="Q9490">
        <v>337.83333333333331</v>
      </c>
      <c r="R9490">
        <v>42.292989604625689</v>
      </c>
      <c r="S9490">
        <v>170.66666666666666</v>
      </c>
      <c r="T9490">
        <v>37.205408534814211</v>
      </c>
      <c r="U9490">
        <v>-0.32455538372878756</v>
      </c>
    </row>
    <row r="9491" spans="16:21" x14ac:dyDescent="0.3">
      <c r="P9491">
        <f t="shared" si="151"/>
        <v>9487</v>
      </c>
      <c r="Q9491">
        <v>319</v>
      </c>
      <c r="R9491">
        <v>48.645283803917074</v>
      </c>
      <c r="S9491">
        <v>178.83333333333334</v>
      </c>
      <c r="T9491">
        <v>41.32539024362481</v>
      </c>
      <c r="U9491">
        <v>-0.10183990749415357</v>
      </c>
    </row>
    <row r="9492" spans="16:21" x14ac:dyDescent="0.3">
      <c r="P9492">
        <f t="shared" si="151"/>
        <v>9488</v>
      </c>
      <c r="Q9492">
        <v>322</v>
      </c>
      <c r="R9492">
        <v>53.055716854162768</v>
      </c>
      <c r="S9492">
        <v>188.91666666666666</v>
      </c>
      <c r="T9492">
        <v>56.398675570093026</v>
      </c>
      <c r="U9492">
        <v>-0.35807389416730068</v>
      </c>
    </row>
    <row r="9493" spans="16:21" x14ac:dyDescent="0.3">
      <c r="P9493">
        <f t="shared" si="151"/>
        <v>9489</v>
      </c>
      <c r="Q9493">
        <v>308.66666666666669</v>
      </c>
      <c r="R9493">
        <v>50.711901657273479</v>
      </c>
      <c r="S9493">
        <v>203.41666666666666</v>
      </c>
      <c r="T9493">
        <v>42.722058031235385</v>
      </c>
      <c r="U9493">
        <v>-0.28551625171435308</v>
      </c>
    </row>
    <row r="9494" spans="16:21" x14ac:dyDescent="0.3">
      <c r="P9494">
        <f t="shared" si="151"/>
        <v>9490</v>
      </c>
      <c r="Q9494">
        <v>324.75</v>
      </c>
      <c r="R9494">
        <v>44.521955768525551</v>
      </c>
      <c r="S9494">
        <v>167.08333333333334</v>
      </c>
      <c r="T9494">
        <v>35.633126399036314</v>
      </c>
      <c r="U9494">
        <v>5.4853523251757623E-2</v>
      </c>
    </row>
    <row r="9495" spans="16:21" x14ac:dyDescent="0.3">
      <c r="P9495">
        <f t="shared" si="151"/>
        <v>9491</v>
      </c>
      <c r="Q9495">
        <v>339.33333333333331</v>
      </c>
      <c r="R9495">
        <v>42.220919703460602</v>
      </c>
      <c r="S9495">
        <v>178.16666666666666</v>
      </c>
      <c r="T9495">
        <v>43.916932608015458</v>
      </c>
      <c r="U9495">
        <v>-6.5730727337200062E-2</v>
      </c>
    </row>
    <row r="9496" spans="16:21" x14ac:dyDescent="0.3">
      <c r="P9496">
        <f t="shared" si="151"/>
        <v>9492</v>
      </c>
      <c r="Q9496">
        <v>329.41666666666669</v>
      </c>
      <c r="R9496">
        <v>38.058467779154967</v>
      </c>
      <c r="S9496">
        <v>194.58333333333334</v>
      </c>
      <c r="T9496">
        <v>42.547210854710009</v>
      </c>
      <c r="U9496">
        <v>1.8643695416345231E-2</v>
      </c>
    </row>
    <row r="9497" spans="16:21" x14ac:dyDescent="0.3">
      <c r="P9497">
        <f t="shared" si="151"/>
        <v>9493</v>
      </c>
      <c r="Q9497">
        <v>314.08333333333331</v>
      </c>
      <c r="R9497">
        <v>47.536509095322764</v>
      </c>
      <c r="S9497">
        <v>194.66666666666666</v>
      </c>
      <c r="T9497">
        <v>33.521589605759623</v>
      </c>
      <c r="U9497">
        <v>-0.29955037859149847</v>
      </c>
    </row>
    <row r="9498" spans="16:21" x14ac:dyDescent="0.3">
      <c r="P9498">
        <f t="shared" si="151"/>
        <v>9494</v>
      </c>
      <c r="Q9498">
        <v>321.91666666666669</v>
      </c>
      <c r="R9498">
        <v>52.704076663667145</v>
      </c>
      <c r="S9498">
        <v>202.5</v>
      </c>
      <c r="T9498">
        <v>32.556245036998526</v>
      </c>
      <c r="U9498">
        <v>0.22101464136775908</v>
      </c>
    </row>
    <row r="9499" spans="16:21" x14ac:dyDescent="0.3">
      <c r="P9499">
        <f t="shared" si="151"/>
        <v>9495</v>
      </c>
      <c r="Q9499">
        <v>292.91666666666669</v>
      </c>
      <c r="R9499">
        <v>46.652405829677917</v>
      </c>
      <c r="S9499">
        <v>166.83333333333334</v>
      </c>
      <c r="T9499">
        <v>35.308596257809114</v>
      </c>
      <c r="U9499">
        <v>-0.17573109276466523</v>
      </c>
    </row>
    <row r="9500" spans="16:21" x14ac:dyDescent="0.3">
      <c r="P9500">
        <f t="shared" si="151"/>
        <v>9496</v>
      </c>
      <c r="Q9500">
        <v>322.66666666666669</v>
      </c>
      <c r="R9500">
        <v>45.587744232879423</v>
      </c>
      <c r="S9500">
        <v>213.08333333333334</v>
      </c>
      <c r="T9500">
        <v>32.717685885419314</v>
      </c>
      <c r="U9500">
        <v>0.48311326859026499</v>
      </c>
    </row>
    <row r="9501" spans="16:21" x14ac:dyDescent="0.3">
      <c r="P9501">
        <f t="shared" si="151"/>
        <v>9497</v>
      </c>
      <c r="Q9501">
        <v>305.25</v>
      </c>
      <c r="R9501">
        <v>40.981425947949553</v>
      </c>
      <c r="S9501">
        <v>179.66666666666666</v>
      </c>
      <c r="T9501">
        <v>35.635358674759956</v>
      </c>
      <c r="U9501">
        <v>0.33247706556906431</v>
      </c>
    </row>
    <row r="9502" spans="16:21" x14ac:dyDescent="0.3">
      <c r="P9502">
        <f t="shared" si="151"/>
        <v>9498</v>
      </c>
      <c r="Q9502">
        <v>320.66666666666669</v>
      </c>
      <c r="R9502">
        <v>43.138957995873106</v>
      </c>
      <c r="S9502">
        <v>205.16666666666666</v>
      </c>
      <c r="T9502">
        <v>43.026066799585877</v>
      </c>
      <c r="U9502">
        <v>0.29679375053133783</v>
      </c>
    </row>
    <row r="9503" spans="16:21" x14ac:dyDescent="0.3">
      <c r="P9503">
        <f t="shared" si="151"/>
        <v>9499</v>
      </c>
      <c r="Q9503">
        <v>314.58333333333331</v>
      </c>
      <c r="R9503">
        <v>34.833260837970187</v>
      </c>
      <c r="S9503">
        <v>157.41666666666666</v>
      </c>
      <c r="T9503">
        <v>38.053690140817288</v>
      </c>
      <c r="U9503">
        <v>-0.36657035818847777</v>
      </c>
    </row>
    <row r="9504" spans="16:21" x14ac:dyDescent="0.3">
      <c r="P9504">
        <f t="shared" si="151"/>
        <v>9500</v>
      </c>
      <c r="Q9504">
        <v>322.25</v>
      </c>
      <c r="R9504">
        <v>38.452154449629759</v>
      </c>
      <c r="S9504">
        <v>157.16666666666666</v>
      </c>
      <c r="T9504">
        <v>34.403576276399846</v>
      </c>
      <c r="U9504">
        <v>2.7316193447087796E-2</v>
      </c>
    </row>
    <row r="9505" spans="16:21" x14ac:dyDescent="0.3">
      <c r="P9505">
        <f t="shared" si="151"/>
        <v>9501</v>
      </c>
      <c r="Q9505">
        <v>339</v>
      </c>
      <c r="R9505">
        <v>47.026104936030428</v>
      </c>
      <c r="S9505">
        <v>197.33333333333334</v>
      </c>
      <c r="T9505">
        <v>44.514212915822213</v>
      </c>
      <c r="U9505">
        <v>-0.1648091758750912</v>
      </c>
    </row>
    <row r="9506" spans="16:21" x14ac:dyDescent="0.3">
      <c r="P9506">
        <f t="shared" si="151"/>
        <v>9502</v>
      </c>
      <c r="Q9506">
        <v>323.33333333333331</v>
      </c>
      <c r="R9506">
        <v>49.192263496192112</v>
      </c>
      <c r="S9506">
        <v>178</v>
      </c>
      <c r="T9506">
        <v>45.46527146175319</v>
      </c>
      <c r="U9506">
        <v>0.1221042128748553</v>
      </c>
    </row>
    <row r="9507" spans="16:21" x14ac:dyDescent="0.3">
      <c r="P9507">
        <f t="shared" si="151"/>
        <v>9503</v>
      </c>
      <c r="Q9507">
        <v>331.41666666666669</v>
      </c>
      <c r="R9507">
        <v>55.240726631606556</v>
      </c>
      <c r="S9507">
        <v>164.25</v>
      </c>
      <c r="T9507">
        <v>51.460708753908023</v>
      </c>
      <c r="U9507">
        <v>-0.10256636937214468</v>
      </c>
    </row>
    <row r="9508" spans="16:21" x14ac:dyDescent="0.3">
      <c r="P9508">
        <f t="shared" si="151"/>
        <v>9504</v>
      </c>
      <c r="Q9508">
        <v>333.33333333333331</v>
      </c>
      <c r="R9508">
        <v>49.279044658193705</v>
      </c>
      <c r="S9508">
        <v>196</v>
      </c>
      <c r="T9508">
        <v>45.274917800236615</v>
      </c>
      <c r="U9508">
        <v>-6.6742314318307558E-2</v>
      </c>
    </row>
    <row r="9509" spans="16:21" x14ac:dyDescent="0.3">
      <c r="P9509">
        <f t="shared" si="151"/>
        <v>9505</v>
      </c>
      <c r="Q9509">
        <v>322.25</v>
      </c>
      <c r="R9509">
        <v>32.733427451571167</v>
      </c>
      <c r="S9509">
        <v>174.25</v>
      </c>
      <c r="T9509">
        <v>51.328044788577152</v>
      </c>
      <c r="U9509">
        <v>4.7790850335184022E-2</v>
      </c>
    </row>
    <row r="9510" spans="16:21" x14ac:dyDescent="0.3">
      <c r="P9510">
        <f t="shared" si="151"/>
        <v>9506</v>
      </c>
      <c r="Q9510">
        <v>328.5</v>
      </c>
      <c r="R9510">
        <v>52.915885224485372</v>
      </c>
      <c r="S9510">
        <v>162.75</v>
      </c>
      <c r="T9510">
        <v>48.091059460153296</v>
      </c>
      <c r="U9510">
        <v>-0.48232405823719904</v>
      </c>
    </row>
    <row r="9511" spans="16:21" x14ac:dyDescent="0.3">
      <c r="P9511">
        <f t="shared" si="151"/>
        <v>9507</v>
      </c>
      <c r="Q9511">
        <v>330.08333333333331</v>
      </c>
      <c r="R9511">
        <v>47.714031352200735</v>
      </c>
      <c r="S9511">
        <v>171.75</v>
      </c>
      <c r="T9511">
        <v>40.100158693859647</v>
      </c>
      <c r="U9511">
        <v>-0.41553936393874913</v>
      </c>
    </row>
    <row r="9512" spans="16:21" x14ac:dyDescent="0.3">
      <c r="P9512">
        <f t="shared" si="151"/>
        <v>9508</v>
      </c>
      <c r="Q9512">
        <v>317.75</v>
      </c>
      <c r="R9512">
        <v>52.7517772212463</v>
      </c>
      <c r="S9512">
        <v>191.91666666666666</v>
      </c>
      <c r="T9512">
        <v>51.211607940766612</v>
      </c>
      <c r="U9512">
        <v>-0.29560140533399409</v>
      </c>
    </row>
    <row r="9513" spans="16:21" x14ac:dyDescent="0.3">
      <c r="P9513">
        <f t="shared" si="151"/>
        <v>9509</v>
      </c>
      <c r="Q9513">
        <v>308.33333333333331</v>
      </c>
      <c r="R9513">
        <v>48.845458211371046</v>
      </c>
      <c r="S9513">
        <v>189.08333333333334</v>
      </c>
      <c r="T9513">
        <v>45.909908483569197</v>
      </c>
      <c r="U9513">
        <v>2.520195786952234E-2</v>
      </c>
    </row>
    <row r="9514" spans="16:21" x14ac:dyDescent="0.3">
      <c r="P9514">
        <f t="shared" si="151"/>
        <v>9510</v>
      </c>
      <c r="Q9514">
        <v>327.66666666666669</v>
      </c>
      <c r="R9514">
        <v>49.540311103609667</v>
      </c>
      <c r="S9514">
        <v>162.91666666666666</v>
      </c>
      <c r="T9514">
        <v>43.175031364590055</v>
      </c>
      <c r="U9514">
        <v>-4.2686819777614925E-2</v>
      </c>
    </row>
    <row r="9515" spans="16:21" x14ac:dyDescent="0.3">
      <c r="P9515">
        <f t="shared" si="151"/>
        <v>9511</v>
      </c>
      <c r="Q9515">
        <v>308.41666666666669</v>
      </c>
      <c r="R9515">
        <v>51.542494971419409</v>
      </c>
      <c r="S9515">
        <v>196.08333333333334</v>
      </c>
      <c r="T9515">
        <v>39.504794492299155</v>
      </c>
      <c r="U9515">
        <v>-0.18512497471572489</v>
      </c>
    </row>
    <row r="9516" spans="16:21" x14ac:dyDescent="0.3">
      <c r="P9516">
        <f t="shared" si="151"/>
        <v>9512</v>
      </c>
      <c r="Q9516">
        <v>318.58333333333331</v>
      </c>
      <c r="R9516">
        <v>51.965825016995325</v>
      </c>
      <c r="S9516">
        <v>196.75</v>
      </c>
      <c r="T9516">
        <v>36.898201483639724</v>
      </c>
      <c r="U9516">
        <v>-0.40457473622445544</v>
      </c>
    </row>
    <row r="9517" spans="16:21" x14ac:dyDescent="0.3">
      <c r="P9517">
        <f t="shared" si="151"/>
        <v>9513</v>
      </c>
      <c r="Q9517">
        <v>298.75</v>
      </c>
      <c r="R9517">
        <v>31.374932089749034</v>
      </c>
      <c r="S9517">
        <v>163.08333333333334</v>
      </c>
      <c r="T9517">
        <v>40.082774203874528</v>
      </c>
      <c r="U9517">
        <v>0.30377262493787272</v>
      </c>
    </row>
    <row r="9518" spans="16:21" x14ac:dyDescent="0.3">
      <c r="P9518">
        <f t="shared" si="151"/>
        <v>9514</v>
      </c>
      <c r="Q9518">
        <v>309.83333333333331</v>
      </c>
      <c r="R9518">
        <v>49.224593508332937</v>
      </c>
      <c r="S9518">
        <v>176.33333333333334</v>
      </c>
      <c r="T9518">
        <v>48.21416867069329</v>
      </c>
      <c r="U9518">
        <v>-0.19387215326194299</v>
      </c>
    </row>
    <row r="9519" spans="16:21" x14ac:dyDescent="0.3">
      <c r="P9519">
        <f t="shared" si="151"/>
        <v>9515</v>
      </c>
      <c r="Q9519">
        <v>321</v>
      </c>
      <c r="R9519">
        <v>59.992423764096323</v>
      </c>
      <c r="S9519">
        <v>162.08333333333334</v>
      </c>
      <c r="T9519">
        <v>34.399942741319535</v>
      </c>
      <c r="U9519">
        <v>0.1951447685014088</v>
      </c>
    </row>
    <row r="9520" spans="16:21" x14ac:dyDescent="0.3">
      <c r="P9520">
        <f t="shared" si="151"/>
        <v>9516</v>
      </c>
      <c r="Q9520">
        <v>343.91666666666669</v>
      </c>
      <c r="R9520">
        <v>48.248331734387691</v>
      </c>
      <c r="S9520">
        <v>184.75</v>
      </c>
      <c r="T9520">
        <v>43.805614003022697</v>
      </c>
      <c r="U9520">
        <v>0.15947980093793446</v>
      </c>
    </row>
    <row r="9521" spans="16:21" x14ac:dyDescent="0.3">
      <c r="P9521">
        <f t="shared" si="151"/>
        <v>9517</v>
      </c>
      <c r="Q9521">
        <v>298.83333333333331</v>
      </c>
      <c r="R9521">
        <v>51.123439444212551</v>
      </c>
      <c r="S9521">
        <v>166.08333333333334</v>
      </c>
      <c r="T9521">
        <v>31.151997844391481</v>
      </c>
      <c r="U9521">
        <v>9.1997615330382705E-3</v>
      </c>
    </row>
    <row r="9522" spans="16:21" x14ac:dyDescent="0.3">
      <c r="P9522">
        <f t="shared" si="151"/>
        <v>9518</v>
      </c>
      <c r="Q9522">
        <v>329.75</v>
      </c>
      <c r="R9522">
        <v>51.52073721945721</v>
      </c>
      <c r="S9522">
        <v>182.33333333333334</v>
      </c>
      <c r="T9522">
        <v>45.15092535714038</v>
      </c>
      <c r="U9522">
        <v>-9.2620460633286786E-2</v>
      </c>
    </row>
    <row r="9523" spans="16:21" x14ac:dyDescent="0.3">
      <c r="P9523">
        <f t="shared" si="151"/>
        <v>9519</v>
      </c>
      <c r="Q9523">
        <v>317.75</v>
      </c>
      <c r="R9523">
        <v>40.481477245772538</v>
      </c>
      <c r="S9523">
        <v>201</v>
      </c>
      <c r="T9523">
        <v>48.609763329079179</v>
      </c>
      <c r="U9523">
        <v>-1.2473582967022112E-2</v>
      </c>
    </row>
    <row r="9524" spans="16:21" x14ac:dyDescent="0.3">
      <c r="P9524">
        <f t="shared" si="151"/>
        <v>9520</v>
      </c>
      <c r="Q9524">
        <v>281.25</v>
      </c>
      <c r="R9524">
        <v>38.255421481500797</v>
      </c>
      <c r="S9524">
        <v>185.33333333333334</v>
      </c>
      <c r="T9524">
        <v>36.75059265652817</v>
      </c>
      <c r="U9524">
        <v>-0.25670863847095637</v>
      </c>
    </row>
    <row r="9525" spans="16:21" x14ac:dyDescent="0.3">
      <c r="P9525">
        <f t="shared" si="151"/>
        <v>9521</v>
      </c>
      <c r="Q9525">
        <v>334.08333333333331</v>
      </c>
      <c r="R9525">
        <v>51.690439301204648</v>
      </c>
      <c r="S9525">
        <v>181.25</v>
      </c>
      <c r="T9525">
        <v>52.218291814267538</v>
      </c>
      <c r="U9525">
        <v>-0.16174065444035057</v>
      </c>
    </row>
    <row r="9526" spans="16:21" x14ac:dyDescent="0.3">
      <c r="P9526">
        <f t="shared" si="151"/>
        <v>9522</v>
      </c>
      <c r="Q9526">
        <v>340.75</v>
      </c>
      <c r="R9526">
        <v>43.67467541639288</v>
      </c>
      <c r="S9526">
        <v>180.75</v>
      </c>
      <c r="T9526">
        <v>51.615933058064016</v>
      </c>
      <c r="U9526">
        <v>9.7792509129280246E-4</v>
      </c>
    </row>
    <row r="9527" spans="16:21" x14ac:dyDescent="0.3">
      <c r="P9527">
        <f t="shared" si="151"/>
        <v>9523</v>
      </c>
      <c r="Q9527">
        <v>334.75</v>
      </c>
      <c r="R9527">
        <v>49.755995527263757</v>
      </c>
      <c r="S9527">
        <v>198.16666666666666</v>
      </c>
      <c r="T9527">
        <v>38.042639554090172</v>
      </c>
      <c r="U9527">
        <v>-9.8528704742852691E-2</v>
      </c>
    </row>
    <row r="9528" spans="16:21" x14ac:dyDescent="0.3">
      <c r="P9528">
        <f t="shared" si="151"/>
        <v>9524</v>
      </c>
      <c r="Q9528">
        <v>332.58333333333331</v>
      </c>
      <c r="R9528">
        <v>53.27366453824385</v>
      </c>
      <c r="S9528">
        <v>185.41666666666666</v>
      </c>
      <c r="T9528">
        <v>39.86216783169759</v>
      </c>
      <c r="U9528">
        <v>-0.10068291006391222</v>
      </c>
    </row>
    <row r="9529" spans="16:21" x14ac:dyDescent="0.3">
      <c r="P9529">
        <f t="shared" si="151"/>
        <v>9525</v>
      </c>
      <c r="Q9529">
        <v>312.16666666666669</v>
      </c>
      <c r="R9529">
        <v>47.031581910134641</v>
      </c>
      <c r="S9529">
        <v>191.91666666666666</v>
      </c>
      <c r="T9529">
        <v>44.313877024806786</v>
      </c>
      <c r="U9529">
        <v>-0.27636416209345804</v>
      </c>
    </row>
    <row r="9530" spans="16:21" x14ac:dyDescent="0.3">
      <c r="P9530">
        <f t="shared" si="151"/>
        <v>9526</v>
      </c>
      <c r="Q9530">
        <v>333.16666666666669</v>
      </c>
      <c r="R9530">
        <v>41.880421403917417</v>
      </c>
      <c r="S9530">
        <v>193.58333333333334</v>
      </c>
      <c r="T9530">
        <v>47.674003461641519</v>
      </c>
      <c r="U9530">
        <v>-0.24852005501132107</v>
      </c>
    </row>
    <row r="9531" spans="16:21" x14ac:dyDescent="0.3">
      <c r="P9531">
        <f t="shared" si="151"/>
        <v>9527</v>
      </c>
      <c r="Q9531">
        <v>306.58333333333331</v>
      </c>
      <c r="R9531">
        <v>45.424179250769825</v>
      </c>
      <c r="S9531">
        <v>177.91666666666666</v>
      </c>
      <c r="T9531">
        <v>40.128109244208773</v>
      </c>
      <c r="U9531">
        <v>-0.53641235027278344</v>
      </c>
    </row>
    <row r="9532" spans="16:21" x14ac:dyDescent="0.3">
      <c r="P9532">
        <f t="shared" si="151"/>
        <v>9528</v>
      </c>
      <c r="Q9532">
        <v>315.08333333333331</v>
      </c>
      <c r="R9532">
        <v>42.51942515076518</v>
      </c>
      <c r="S9532">
        <v>190.91666666666666</v>
      </c>
      <c r="T9532">
        <v>35.85439831858681</v>
      </c>
      <c r="U9532">
        <v>0.24282542003152643</v>
      </c>
    </row>
    <row r="9533" spans="16:21" x14ac:dyDescent="0.3">
      <c r="P9533">
        <f t="shared" si="151"/>
        <v>9529</v>
      </c>
      <c r="Q9533">
        <v>312.75</v>
      </c>
      <c r="R9533">
        <v>55.884824741280497</v>
      </c>
      <c r="S9533">
        <v>185.08333333333334</v>
      </c>
      <c r="T9533">
        <v>42.163013376295801</v>
      </c>
      <c r="U9533">
        <v>7.3044874097697374E-2</v>
      </c>
    </row>
    <row r="9534" spans="16:21" x14ac:dyDescent="0.3">
      <c r="P9534">
        <f t="shared" si="151"/>
        <v>9530</v>
      </c>
      <c r="Q9534">
        <v>290.66666666666669</v>
      </c>
      <c r="R9534">
        <v>45.553830960211371</v>
      </c>
      <c r="S9534">
        <v>179.16666666666666</v>
      </c>
      <c r="T9534">
        <v>45.720163312627562</v>
      </c>
      <c r="U9534">
        <v>-0.35016709975975185</v>
      </c>
    </row>
    <row r="9535" spans="16:21" x14ac:dyDescent="0.3">
      <c r="P9535">
        <f t="shared" si="151"/>
        <v>9531</v>
      </c>
      <c r="Q9535">
        <v>311.16666666666669</v>
      </c>
      <c r="R9535">
        <v>55.567867322652269</v>
      </c>
      <c r="S9535">
        <v>190.83333333333334</v>
      </c>
      <c r="T9535">
        <v>42.37459215858086</v>
      </c>
      <c r="U9535">
        <v>0.29347278412040839</v>
      </c>
    </row>
    <row r="9536" spans="16:21" x14ac:dyDescent="0.3">
      <c r="P9536">
        <f t="shared" si="151"/>
        <v>9532</v>
      </c>
      <c r="Q9536">
        <v>280.75</v>
      </c>
      <c r="R9536">
        <v>45.401491765639754</v>
      </c>
      <c r="S9536">
        <v>194.25</v>
      </c>
      <c r="T9536">
        <v>44.360352896374813</v>
      </c>
      <c r="U9536">
        <v>-0.1451750548770499</v>
      </c>
    </row>
    <row r="9537" spans="16:21" x14ac:dyDescent="0.3">
      <c r="P9537">
        <f t="shared" si="151"/>
        <v>9533</v>
      </c>
      <c r="Q9537">
        <v>321.83333333333331</v>
      </c>
      <c r="R9537">
        <v>51.889451254712249</v>
      </c>
      <c r="S9537">
        <v>153.33333333333334</v>
      </c>
      <c r="T9537">
        <v>21.852120069118083</v>
      </c>
      <c r="U9537">
        <v>-0.30941897939061619</v>
      </c>
    </row>
    <row r="9538" spans="16:21" x14ac:dyDescent="0.3">
      <c r="P9538">
        <f t="shared" si="151"/>
        <v>9534</v>
      </c>
      <c r="Q9538">
        <v>316</v>
      </c>
      <c r="R9538">
        <v>37.559649528813132</v>
      </c>
      <c r="S9538">
        <v>180.5</v>
      </c>
      <c r="T9538">
        <v>44.223605379110289</v>
      </c>
      <c r="U9538">
        <v>2.4902504903143708E-2</v>
      </c>
    </row>
    <row r="9539" spans="16:21" x14ac:dyDescent="0.3">
      <c r="P9539">
        <f t="shared" si="151"/>
        <v>9535</v>
      </c>
      <c r="Q9539">
        <v>331.5</v>
      </c>
      <c r="R9539">
        <v>44.754888001200491</v>
      </c>
      <c r="S9539">
        <v>198.16666666666666</v>
      </c>
      <c r="T9539">
        <v>47.594562969339535</v>
      </c>
      <c r="U9539">
        <v>5.0189956423173712E-2</v>
      </c>
    </row>
    <row r="9540" spans="16:21" x14ac:dyDescent="0.3">
      <c r="P9540">
        <f t="shared" si="151"/>
        <v>9536</v>
      </c>
      <c r="Q9540">
        <v>310.5</v>
      </c>
      <c r="R9540">
        <v>40.545148796238138</v>
      </c>
      <c r="S9540">
        <v>166.58333333333334</v>
      </c>
      <c r="T9540">
        <v>43.38507982607792</v>
      </c>
      <c r="U9540">
        <v>-0.21563753603655536</v>
      </c>
    </row>
    <row r="9541" spans="16:21" x14ac:dyDescent="0.3">
      <c r="P9541">
        <f t="shared" si="151"/>
        <v>9537</v>
      </c>
      <c r="Q9541">
        <v>353.25</v>
      </c>
      <c r="R9541">
        <v>42.473788708716903</v>
      </c>
      <c r="S9541">
        <v>163.33333333333334</v>
      </c>
      <c r="T9541">
        <v>46.568294585544599</v>
      </c>
      <c r="U9541">
        <v>0.1533741559225813</v>
      </c>
    </row>
    <row r="9542" spans="16:21" x14ac:dyDescent="0.3">
      <c r="P9542">
        <f t="shared" ref="P9542:P9605" si="152">P9541+1</f>
        <v>9538</v>
      </c>
      <c r="Q9542">
        <v>301.75</v>
      </c>
      <c r="R9542">
        <v>36.925293129876067</v>
      </c>
      <c r="S9542">
        <v>174.16666666666666</v>
      </c>
      <c r="T9542">
        <v>49.675004384560069</v>
      </c>
      <c r="U9542">
        <v>-0.11580071328109066</v>
      </c>
    </row>
    <row r="9543" spans="16:21" x14ac:dyDescent="0.3">
      <c r="P9543">
        <f t="shared" si="152"/>
        <v>9539</v>
      </c>
      <c r="Q9543">
        <v>338.91666666666669</v>
      </c>
      <c r="R9543">
        <v>53.323128758598436</v>
      </c>
      <c r="S9543">
        <v>161</v>
      </c>
      <c r="T9543">
        <v>46.669047558312137</v>
      </c>
      <c r="U9543">
        <v>0.29769193638474356</v>
      </c>
    </row>
    <row r="9544" spans="16:21" x14ac:dyDescent="0.3">
      <c r="P9544">
        <f t="shared" si="152"/>
        <v>9540</v>
      </c>
      <c r="Q9544">
        <v>310</v>
      </c>
      <c r="R9544">
        <v>53.890461291232405</v>
      </c>
      <c r="S9544">
        <v>200.58333333333334</v>
      </c>
      <c r="T9544">
        <v>41.86658101709056</v>
      </c>
      <c r="U9544">
        <v>0.23067652932773855</v>
      </c>
    </row>
    <row r="9545" spans="16:21" x14ac:dyDescent="0.3">
      <c r="P9545">
        <f t="shared" si="152"/>
        <v>9541</v>
      </c>
      <c r="Q9545">
        <v>325.83333333333331</v>
      </c>
      <c r="R9545">
        <v>46.318724533651064</v>
      </c>
      <c r="S9545">
        <v>169.16666666666666</v>
      </c>
      <c r="T9545">
        <v>39.325756846056422</v>
      </c>
      <c r="U9545">
        <v>-0.24952535595812367</v>
      </c>
    </row>
    <row r="9546" spans="16:21" x14ac:dyDescent="0.3">
      <c r="P9546">
        <f t="shared" si="152"/>
        <v>9542</v>
      </c>
      <c r="Q9546">
        <v>305.91666666666669</v>
      </c>
      <c r="R9546">
        <v>47.526946104926765</v>
      </c>
      <c r="S9546">
        <v>200.33333333333334</v>
      </c>
      <c r="T9546">
        <v>58.634977667435059</v>
      </c>
      <c r="U9546">
        <v>-1.5745554111816017E-2</v>
      </c>
    </row>
    <row r="9547" spans="16:21" x14ac:dyDescent="0.3">
      <c r="P9547">
        <f t="shared" si="152"/>
        <v>9543</v>
      </c>
      <c r="Q9547">
        <v>291.25</v>
      </c>
      <c r="R9547">
        <v>37.465438618933732</v>
      </c>
      <c r="S9547">
        <v>185.66666666666666</v>
      </c>
      <c r="T9547">
        <v>36.681264311841176</v>
      </c>
      <c r="U9547">
        <v>0.14308322378241958</v>
      </c>
    </row>
    <row r="9548" spans="16:21" x14ac:dyDescent="0.3">
      <c r="P9548">
        <f t="shared" si="152"/>
        <v>9544</v>
      </c>
      <c r="Q9548">
        <v>315.25</v>
      </c>
      <c r="R9548">
        <v>50.362549217016046</v>
      </c>
      <c r="S9548">
        <v>182.33333333333334</v>
      </c>
      <c r="T9548">
        <v>46.683330358205332</v>
      </c>
      <c r="U9548">
        <v>0.25353794325549789</v>
      </c>
    </row>
    <row r="9549" spans="16:21" x14ac:dyDescent="0.3">
      <c r="P9549">
        <f t="shared" si="152"/>
        <v>9545</v>
      </c>
      <c r="Q9549">
        <v>296.5</v>
      </c>
      <c r="R9549">
        <v>42.423192627703926</v>
      </c>
      <c r="S9549">
        <v>180.08333333333334</v>
      </c>
      <c r="T9549">
        <v>44.937245805746286</v>
      </c>
      <c r="U9549">
        <v>0.21103761001707391</v>
      </c>
    </row>
    <row r="9550" spans="16:21" x14ac:dyDescent="0.3">
      <c r="P9550">
        <f t="shared" si="152"/>
        <v>9546</v>
      </c>
      <c r="Q9550">
        <v>299.58333333333331</v>
      </c>
      <c r="R9550">
        <v>48.146477891257426</v>
      </c>
      <c r="S9550">
        <v>179.5</v>
      </c>
      <c r="T9550">
        <v>35.354053387258027</v>
      </c>
      <c r="U9550">
        <v>-0.3744678330715005</v>
      </c>
    </row>
    <row r="9551" spans="16:21" x14ac:dyDescent="0.3">
      <c r="P9551">
        <f t="shared" si="152"/>
        <v>9547</v>
      </c>
      <c r="Q9551">
        <v>301.75</v>
      </c>
      <c r="R9551">
        <v>49.319229146818216</v>
      </c>
      <c r="S9551">
        <v>189.41666666666666</v>
      </c>
      <c r="T9551">
        <v>35.867073614904406</v>
      </c>
      <c r="U9551">
        <v>0.28821889957348851</v>
      </c>
    </row>
    <row r="9552" spans="16:21" x14ac:dyDescent="0.3">
      <c r="P9552">
        <f t="shared" si="152"/>
        <v>9548</v>
      </c>
      <c r="Q9552">
        <v>299.75</v>
      </c>
      <c r="R9552">
        <v>47.219266098797966</v>
      </c>
      <c r="S9552">
        <v>186.16666666666666</v>
      </c>
      <c r="T9552">
        <v>30.682637475032099</v>
      </c>
      <c r="U9552">
        <v>0.25767199527592866</v>
      </c>
    </row>
    <row r="9553" spans="16:21" x14ac:dyDescent="0.3">
      <c r="P9553">
        <f t="shared" si="152"/>
        <v>9549</v>
      </c>
      <c r="Q9553">
        <v>300.33333333333331</v>
      </c>
      <c r="R9553">
        <v>28.162945782561788</v>
      </c>
      <c r="S9553">
        <v>177.75</v>
      </c>
      <c r="T9553">
        <v>47.69624532583061</v>
      </c>
      <c r="U9553">
        <v>0.10564475646808777</v>
      </c>
    </row>
    <row r="9554" spans="16:21" x14ac:dyDescent="0.3">
      <c r="P9554">
        <f t="shared" si="152"/>
        <v>9550</v>
      </c>
      <c r="Q9554">
        <v>323.25</v>
      </c>
      <c r="R9554">
        <v>48.751923038994065</v>
      </c>
      <c r="S9554">
        <v>180.08333333333334</v>
      </c>
      <c r="T9554">
        <v>43.860229103023379</v>
      </c>
      <c r="U9554">
        <v>-5.9404423555716665E-2</v>
      </c>
    </row>
    <row r="9555" spans="16:21" x14ac:dyDescent="0.3">
      <c r="P9555">
        <f t="shared" si="152"/>
        <v>9551</v>
      </c>
      <c r="Q9555">
        <v>324.91666666666669</v>
      </c>
      <c r="R9555">
        <v>45.917828451452024</v>
      </c>
      <c r="S9555">
        <v>178.91666666666666</v>
      </c>
      <c r="T9555">
        <v>51.092533404568726</v>
      </c>
      <c r="U9555">
        <v>0.31100200022670743</v>
      </c>
    </row>
    <row r="9556" spans="16:21" x14ac:dyDescent="0.3">
      <c r="P9556">
        <f t="shared" si="152"/>
        <v>9552</v>
      </c>
      <c r="Q9556">
        <v>314.83333333333331</v>
      </c>
      <c r="R9556">
        <v>49.322377980962926</v>
      </c>
      <c r="S9556">
        <v>187.66666666666666</v>
      </c>
      <c r="T9556">
        <v>45.61366089896822</v>
      </c>
      <c r="U9556">
        <v>5.2907665917287586E-2</v>
      </c>
    </row>
    <row r="9557" spans="16:21" x14ac:dyDescent="0.3">
      <c r="P9557">
        <f t="shared" si="152"/>
        <v>9553</v>
      </c>
      <c r="Q9557">
        <v>329.41666666666669</v>
      </c>
      <c r="R9557">
        <v>50.447917937635758</v>
      </c>
      <c r="S9557">
        <v>184.83333333333334</v>
      </c>
      <c r="T9557">
        <v>35.257064626264729</v>
      </c>
      <c r="U9557">
        <v>-0.26451009837509215</v>
      </c>
    </row>
    <row r="9558" spans="16:21" x14ac:dyDescent="0.3">
      <c r="P9558">
        <f t="shared" si="152"/>
        <v>9554</v>
      </c>
      <c r="Q9558">
        <v>311.75</v>
      </c>
      <c r="R9558">
        <v>45.146478771378675</v>
      </c>
      <c r="S9558">
        <v>167.58333333333334</v>
      </c>
      <c r="T9558">
        <v>49.140722482078019</v>
      </c>
      <c r="U9558">
        <v>0.15471952580765461</v>
      </c>
    </row>
    <row r="9559" spans="16:21" x14ac:dyDescent="0.3">
      <c r="P9559">
        <f t="shared" si="152"/>
        <v>9555</v>
      </c>
      <c r="Q9559">
        <v>340.33333333333331</v>
      </c>
      <c r="R9559">
        <v>31.975369308645085</v>
      </c>
      <c r="S9559">
        <v>198.16666666666666</v>
      </c>
      <c r="T9559">
        <v>46.084573110617832</v>
      </c>
      <c r="U9559">
        <v>0.30521603715635653</v>
      </c>
    </row>
    <row r="9560" spans="16:21" x14ac:dyDescent="0.3">
      <c r="P9560">
        <f t="shared" si="152"/>
        <v>9556</v>
      </c>
      <c r="Q9560">
        <v>303.66666666666669</v>
      </c>
      <c r="R9560">
        <v>45.854182585736581</v>
      </c>
      <c r="S9560">
        <v>161.91666666666666</v>
      </c>
      <c r="T9560">
        <v>51.092533404568726</v>
      </c>
      <c r="U9560">
        <v>-0.59487061890297577</v>
      </c>
    </row>
    <row r="9561" spans="16:21" x14ac:dyDescent="0.3">
      <c r="P9561">
        <f t="shared" si="152"/>
        <v>9557</v>
      </c>
      <c r="Q9561">
        <v>322.25</v>
      </c>
      <c r="R9561">
        <v>51.898721301466303</v>
      </c>
      <c r="S9561">
        <v>197.33333333333334</v>
      </c>
      <c r="T9561">
        <v>36.962716678329073</v>
      </c>
      <c r="U9561">
        <v>0.378124866635901</v>
      </c>
    </row>
    <row r="9562" spans="16:21" x14ac:dyDescent="0.3">
      <c r="P9562">
        <f t="shared" si="152"/>
        <v>9558</v>
      </c>
      <c r="Q9562">
        <v>328.33333333333331</v>
      </c>
      <c r="R9562">
        <v>52.114093946635919</v>
      </c>
      <c r="S9562">
        <v>176.75</v>
      </c>
      <c r="T9562">
        <v>37.236651055353803</v>
      </c>
      <c r="U9562">
        <v>0.1856545428546853</v>
      </c>
    </row>
    <row r="9563" spans="16:21" x14ac:dyDescent="0.3">
      <c r="P9563">
        <f t="shared" si="152"/>
        <v>9559</v>
      </c>
      <c r="Q9563">
        <v>312.58333333333331</v>
      </c>
      <c r="R9563">
        <v>48.903352428927462</v>
      </c>
      <c r="S9563">
        <v>197</v>
      </c>
      <c r="T9563">
        <v>48.179588284591304</v>
      </c>
      <c r="U9563">
        <v>0.63304528220088785</v>
      </c>
    </row>
    <row r="9564" spans="16:21" x14ac:dyDescent="0.3">
      <c r="P9564">
        <f t="shared" si="152"/>
        <v>9560</v>
      </c>
      <c r="Q9564">
        <v>329.16666666666669</v>
      </c>
      <c r="R9564">
        <v>51.198070512885849</v>
      </c>
      <c r="S9564">
        <v>196.33333333333334</v>
      </c>
      <c r="T9564">
        <v>39.733963794062639</v>
      </c>
      <c r="U9564">
        <v>4.845678960338437E-2</v>
      </c>
    </row>
    <row r="9565" spans="16:21" x14ac:dyDescent="0.3">
      <c r="P9565">
        <f t="shared" si="152"/>
        <v>9561</v>
      </c>
      <c r="Q9565">
        <v>316.75</v>
      </c>
      <c r="R9565">
        <v>43.620522692879327</v>
      </c>
      <c r="S9565">
        <v>180.91666666666666</v>
      </c>
      <c r="T9565">
        <v>42.768846634252881</v>
      </c>
      <c r="U9565">
        <v>-0.29126636215869495</v>
      </c>
    </row>
    <row r="9566" spans="16:21" x14ac:dyDescent="0.3">
      <c r="P9566">
        <f t="shared" si="152"/>
        <v>9562</v>
      </c>
      <c r="Q9566">
        <v>317.08333333333331</v>
      </c>
      <c r="R9566">
        <v>32.839716346170981</v>
      </c>
      <c r="S9566">
        <v>178.83333333333334</v>
      </c>
      <c r="T9566">
        <v>39.070643090626923</v>
      </c>
      <c r="U9566">
        <v>-0.60613437023225358</v>
      </c>
    </row>
    <row r="9567" spans="16:21" x14ac:dyDescent="0.3">
      <c r="P9567">
        <f t="shared" si="152"/>
        <v>9563</v>
      </c>
      <c r="Q9567">
        <v>304.41666666666669</v>
      </c>
      <c r="R9567">
        <v>42.585653438545307</v>
      </c>
      <c r="S9567">
        <v>179.75</v>
      </c>
      <c r="T9567">
        <v>44.938594467642986</v>
      </c>
      <c r="U9567">
        <v>-0.39493122762193594</v>
      </c>
    </row>
    <row r="9568" spans="16:21" x14ac:dyDescent="0.3">
      <c r="P9568">
        <f t="shared" si="152"/>
        <v>9564</v>
      </c>
      <c r="Q9568">
        <v>317.25</v>
      </c>
      <c r="R9568">
        <v>43.313078016607491</v>
      </c>
      <c r="S9568">
        <v>179.41666666666666</v>
      </c>
      <c r="T9568">
        <v>35.222560779687633</v>
      </c>
      <c r="U9568">
        <v>-0.49460501242600813</v>
      </c>
    </row>
    <row r="9569" spans="16:21" x14ac:dyDescent="0.3">
      <c r="P9569">
        <f t="shared" si="152"/>
        <v>9565</v>
      </c>
      <c r="Q9569">
        <v>311</v>
      </c>
      <c r="R9569">
        <v>34.300808365772582</v>
      </c>
      <c r="S9569">
        <v>163.41666666666666</v>
      </c>
      <c r="T9569">
        <v>46.113414205597174</v>
      </c>
      <c r="U9569">
        <v>-0.4192769405093742</v>
      </c>
    </row>
    <row r="9570" spans="16:21" x14ac:dyDescent="0.3">
      <c r="P9570">
        <f t="shared" si="152"/>
        <v>9566</v>
      </c>
      <c r="Q9570">
        <v>330.16666666666669</v>
      </c>
      <c r="R9570">
        <v>49.246750392715569</v>
      </c>
      <c r="S9570">
        <v>182.41666666666666</v>
      </c>
      <c r="T9570">
        <v>44.387668912831558</v>
      </c>
      <c r="U9570">
        <v>0.1483511098217285</v>
      </c>
    </row>
    <row r="9571" spans="16:21" x14ac:dyDescent="0.3">
      <c r="P9571">
        <f t="shared" si="152"/>
        <v>9567</v>
      </c>
      <c r="Q9571">
        <v>323.91666666666669</v>
      </c>
      <c r="R9571">
        <v>45.603943875170529</v>
      </c>
      <c r="S9571">
        <v>165.16666666666666</v>
      </c>
      <c r="T9571">
        <v>45.318736509173334</v>
      </c>
      <c r="U9571">
        <v>-0.13195451224788174</v>
      </c>
    </row>
    <row r="9572" spans="16:21" x14ac:dyDescent="0.3">
      <c r="P9572">
        <f t="shared" si="152"/>
        <v>9568</v>
      </c>
      <c r="Q9572">
        <v>313.25</v>
      </c>
      <c r="R9572">
        <v>56.470627924451293</v>
      </c>
      <c r="S9572">
        <v>194.08333333333334</v>
      </c>
      <c r="T9572">
        <v>41.298158297772559</v>
      </c>
      <c r="U9572">
        <v>0.27761359977412153</v>
      </c>
    </row>
    <row r="9573" spans="16:21" x14ac:dyDescent="0.3">
      <c r="P9573">
        <f t="shared" si="152"/>
        <v>9569</v>
      </c>
      <c r="Q9573">
        <v>310.83333333333331</v>
      </c>
      <c r="R9573">
        <v>42.737748554587647</v>
      </c>
      <c r="S9573">
        <v>155.66666666666666</v>
      </c>
      <c r="T9573">
        <v>39.948451633058191</v>
      </c>
      <c r="U9573">
        <v>-1.51044191728374E-2</v>
      </c>
    </row>
    <row r="9574" spans="16:21" x14ac:dyDescent="0.3">
      <c r="P9574">
        <f t="shared" si="152"/>
        <v>9570</v>
      </c>
      <c r="Q9574">
        <v>338.33333333333331</v>
      </c>
      <c r="R9574">
        <v>39.373118040643305</v>
      </c>
      <c r="S9574">
        <v>175.75</v>
      </c>
      <c r="T9574">
        <v>38.122112409275729</v>
      </c>
      <c r="U9574">
        <v>-1.6958544670645352E-3</v>
      </c>
    </row>
    <row r="9575" spans="16:21" x14ac:dyDescent="0.3">
      <c r="P9575">
        <f t="shared" si="152"/>
        <v>9571</v>
      </c>
      <c r="Q9575">
        <v>311.83333333333331</v>
      </c>
      <c r="R9575">
        <v>53.541544334254844</v>
      </c>
      <c r="S9575">
        <v>171.5</v>
      </c>
      <c r="T9575">
        <v>44.817813017106978</v>
      </c>
      <c r="U9575">
        <v>0.45211799638445488</v>
      </c>
    </row>
    <row r="9576" spans="16:21" x14ac:dyDescent="0.3">
      <c r="P9576">
        <f t="shared" si="152"/>
        <v>9572</v>
      </c>
      <c r="Q9576">
        <v>313.33333333333331</v>
      </c>
      <c r="R9576">
        <v>52.350798089485394</v>
      </c>
      <c r="S9576">
        <v>173</v>
      </c>
      <c r="T9576">
        <v>51.465787400245539</v>
      </c>
      <c r="U9576">
        <v>-8.4961292782198453E-2</v>
      </c>
    </row>
    <row r="9577" spans="16:21" x14ac:dyDescent="0.3">
      <c r="P9577">
        <f t="shared" si="152"/>
        <v>9573</v>
      </c>
      <c r="Q9577">
        <v>331.66666666666669</v>
      </c>
      <c r="R9577">
        <v>45.072332439259881</v>
      </c>
      <c r="S9577">
        <v>180.41666666666666</v>
      </c>
      <c r="T9577">
        <v>44.904865768610996</v>
      </c>
      <c r="U9577">
        <v>-0.59654822271678443</v>
      </c>
    </row>
    <row r="9578" spans="16:21" x14ac:dyDescent="0.3">
      <c r="P9578">
        <f t="shared" si="152"/>
        <v>9574</v>
      </c>
      <c r="Q9578">
        <v>313.25</v>
      </c>
      <c r="R9578">
        <v>41.138623745044796</v>
      </c>
      <c r="S9578">
        <v>184.91666666666666</v>
      </c>
      <c r="T9578">
        <v>54.254381194405674</v>
      </c>
      <c r="U9578">
        <v>-3.1311788189011799E-2</v>
      </c>
    </row>
    <row r="9579" spans="16:21" x14ac:dyDescent="0.3">
      <c r="P9579">
        <f t="shared" si="152"/>
        <v>9575</v>
      </c>
      <c r="Q9579">
        <v>340.41666666666669</v>
      </c>
      <c r="R9579">
        <v>48.137036078514946</v>
      </c>
      <c r="S9579">
        <v>191.33333333333334</v>
      </c>
      <c r="T9579">
        <v>46.85632456259404</v>
      </c>
      <c r="U9579">
        <v>0.31286143855587994</v>
      </c>
    </row>
    <row r="9580" spans="16:21" x14ac:dyDescent="0.3">
      <c r="P9580">
        <f t="shared" si="152"/>
        <v>9576</v>
      </c>
      <c r="Q9580">
        <v>306.08333333333331</v>
      </c>
      <c r="R9580">
        <v>50.354124744531958</v>
      </c>
      <c r="S9580">
        <v>186.25</v>
      </c>
      <c r="T9580">
        <v>43.501567369881784</v>
      </c>
      <c r="U9580">
        <v>-6.6247313118613496E-2</v>
      </c>
    </row>
    <row r="9581" spans="16:21" x14ac:dyDescent="0.3">
      <c r="P9581">
        <f t="shared" si="152"/>
        <v>9577</v>
      </c>
      <c r="Q9581">
        <v>283</v>
      </c>
      <c r="R9581">
        <v>43.085538598973514</v>
      </c>
      <c r="S9581">
        <v>176.16666666666666</v>
      </c>
      <c r="T9581">
        <v>40.909730634728732</v>
      </c>
      <c r="U9581">
        <v>-7.1123551517771916E-2</v>
      </c>
    </row>
    <row r="9582" spans="16:21" x14ac:dyDescent="0.3">
      <c r="P9582">
        <f t="shared" si="152"/>
        <v>9578</v>
      </c>
      <c r="Q9582">
        <v>335.75</v>
      </c>
      <c r="R9582">
        <v>43.896831527820069</v>
      </c>
      <c r="S9582">
        <v>185.91666666666666</v>
      </c>
      <c r="T9582">
        <v>42.596325776960761</v>
      </c>
      <c r="U9582">
        <v>-0.20741888830294428</v>
      </c>
    </row>
    <row r="9583" spans="16:21" x14ac:dyDescent="0.3">
      <c r="P9583">
        <f t="shared" si="152"/>
        <v>9579</v>
      </c>
      <c r="Q9583">
        <v>324.91666666666669</v>
      </c>
      <c r="R9583">
        <v>47.129335263975975</v>
      </c>
      <c r="S9583">
        <v>188.25</v>
      </c>
      <c r="T9583">
        <v>56.91321143955625</v>
      </c>
      <c r="U9583">
        <v>-0.22137698189630042</v>
      </c>
    </row>
    <row r="9584" spans="16:21" x14ac:dyDescent="0.3">
      <c r="P9584">
        <f t="shared" si="152"/>
        <v>9580</v>
      </c>
      <c r="Q9584">
        <v>324.25</v>
      </c>
      <c r="R9584">
        <v>51.818082137065211</v>
      </c>
      <c r="S9584">
        <v>188.58333333333334</v>
      </c>
      <c r="T9584">
        <v>53.198527548545322</v>
      </c>
      <c r="U9584">
        <v>-0.42468444826278889</v>
      </c>
    </row>
    <row r="9585" spans="16:21" x14ac:dyDescent="0.3">
      <c r="P9585">
        <f t="shared" si="152"/>
        <v>9581</v>
      </c>
      <c r="Q9585">
        <v>315.16666666666669</v>
      </c>
      <c r="R9585">
        <v>48.422071100862432</v>
      </c>
      <c r="S9585">
        <v>197.33333333333334</v>
      </c>
      <c r="T9585">
        <v>47.994949229217376</v>
      </c>
      <c r="U9585">
        <v>-0.14401670908105832</v>
      </c>
    </row>
    <row r="9586" spans="16:21" x14ac:dyDescent="0.3">
      <c r="P9586">
        <f t="shared" si="152"/>
        <v>9582</v>
      </c>
      <c r="Q9586">
        <v>333.66666666666669</v>
      </c>
      <c r="R9586">
        <v>33.502600532260814</v>
      </c>
      <c r="S9586">
        <v>187.33333333333334</v>
      </c>
      <c r="T9586">
        <v>51.127884818957725</v>
      </c>
      <c r="U9586">
        <v>0.37752362109812482</v>
      </c>
    </row>
    <row r="9587" spans="16:21" x14ac:dyDescent="0.3">
      <c r="P9587">
        <f t="shared" si="152"/>
        <v>9583</v>
      </c>
      <c r="Q9587">
        <v>337.58333333333331</v>
      </c>
      <c r="R9587">
        <v>49.330901864732674</v>
      </c>
      <c r="S9587">
        <v>193</v>
      </c>
      <c r="T9587">
        <v>36.364318175426256</v>
      </c>
      <c r="U9587">
        <v>2.1943237661943386E-2</v>
      </c>
    </row>
    <row r="9588" spans="16:21" x14ac:dyDescent="0.3">
      <c r="P9588">
        <f t="shared" si="152"/>
        <v>9584</v>
      </c>
      <c r="Q9588">
        <v>338.41666666666669</v>
      </c>
      <c r="R9588">
        <v>57.23866832408978</v>
      </c>
      <c r="S9588">
        <v>203.66666666666666</v>
      </c>
      <c r="T9588">
        <v>41.537131982520592</v>
      </c>
      <c r="U9588">
        <v>0.44498687430570483</v>
      </c>
    </row>
    <row r="9589" spans="16:21" x14ac:dyDescent="0.3">
      <c r="P9589">
        <f t="shared" si="152"/>
        <v>9585</v>
      </c>
      <c r="Q9589">
        <v>316.25</v>
      </c>
      <c r="R9589">
        <v>53.184285102069218</v>
      </c>
      <c r="S9589">
        <v>157.83333333333334</v>
      </c>
      <c r="T9589">
        <v>35.52677180875736</v>
      </c>
      <c r="U9589">
        <v>-0.10091836643509908</v>
      </c>
    </row>
    <row r="9590" spans="16:21" x14ac:dyDescent="0.3">
      <c r="P9590">
        <f t="shared" si="152"/>
        <v>9586</v>
      </c>
      <c r="Q9590">
        <v>324.16666666666669</v>
      </c>
      <c r="R9590">
        <v>48.160401186288404</v>
      </c>
      <c r="S9590">
        <v>191.75</v>
      </c>
      <c r="T9590">
        <v>49.483009021462934</v>
      </c>
      <c r="U9590">
        <v>7.8392216517132133E-3</v>
      </c>
    </row>
    <row r="9591" spans="16:21" x14ac:dyDescent="0.3">
      <c r="P9591">
        <f t="shared" si="152"/>
        <v>9587</v>
      </c>
      <c r="Q9591">
        <v>318.75</v>
      </c>
      <c r="R9591">
        <v>45.547427828782844</v>
      </c>
      <c r="S9591">
        <v>188.91666666666666</v>
      </c>
      <c r="T9591">
        <v>39.941908574904907</v>
      </c>
      <c r="U9591">
        <v>-0.26210833862490562</v>
      </c>
    </row>
    <row r="9592" spans="16:21" x14ac:dyDescent="0.3">
      <c r="P9592">
        <f t="shared" si="152"/>
        <v>9588</v>
      </c>
      <c r="Q9592">
        <v>320.75</v>
      </c>
      <c r="R9592">
        <v>50.85116428451672</v>
      </c>
      <c r="S9592">
        <v>191.5</v>
      </c>
      <c r="T9592">
        <v>45.157300829232675</v>
      </c>
      <c r="U9592">
        <v>-0.25014534683561257</v>
      </c>
    </row>
    <row r="9593" spans="16:21" x14ac:dyDescent="0.3">
      <c r="P9593">
        <f t="shared" si="152"/>
        <v>9589</v>
      </c>
      <c r="Q9593">
        <v>319.91666666666669</v>
      </c>
      <c r="R9593">
        <v>46.669940361364723</v>
      </c>
      <c r="S9593">
        <v>170.66666666666666</v>
      </c>
      <c r="T9593">
        <v>37.928960710861332</v>
      </c>
      <c r="U9593">
        <v>0.48761701158408677</v>
      </c>
    </row>
    <row r="9594" spans="16:21" x14ac:dyDescent="0.3">
      <c r="P9594">
        <f t="shared" si="152"/>
        <v>9590</v>
      </c>
      <c r="Q9594">
        <v>341.91666666666669</v>
      </c>
      <c r="R9594">
        <v>44.042248999905809</v>
      </c>
      <c r="S9594">
        <v>188.25</v>
      </c>
      <c r="T9594">
        <v>43.977525251800238</v>
      </c>
      <c r="U9594">
        <v>0.34729196971431286</v>
      </c>
    </row>
    <row r="9595" spans="16:21" x14ac:dyDescent="0.3">
      <c r="P9595">
        <f t="shared" si="152"/>
        <v>9591</v>
      </c>
      <c r="Q9595">
        <v>349</v>
      </c>
      <c r="R9595">
        <v>34.717037996821205</v>
      </c>
      <c r="S9595">
        <v>179</v>
      </c>
      <c r="T9595">
        <v>53.802669754643894</v>
      </c>
      <c r="U9595">
        <v>-0.26388842246030192</v>
      </c>
    </row>
    <row r="9596" spans="16:21" x14ac:dyDescent="0.3">
      <c r="P9596">
        <f t="shared" si="152"/>
        <v>9592</v>
      </c>
      <c r="Q9596">
        <v>309.25</v>
      </c>
      <c r="R9596">
        <v>61.966449866769914</v>
      </c>
      <c r="S9596">
        <v>197.16666666666666</v>
      </c>
      <c r="T9596">
        <v>30.12046520627505</v>
      </c>
      <c r="U9596">
        <v>8.3605111768202053E-2</v>
      </c>
    </row>
    <row r="9597" spans="16:21" x14ac:dyDescent="0.3">
      <c r="P9597">
        <f t="shared" si="152"/>
        <v>9593</v>
      </c>
      <c r="Q9597">
        <v>333.58333333333331</v>
      </c>
      <c r="R9597">
        <v>32.950260954500756</v>
      </c>
      <c r="S9597">
        <v>181.58333333333334</v>
      </c>
      <c r="T9597">
        <v>40.571952545241587</v>
      </c>
      <c r="U9597">
        <v>-0.19884390937082375</v>
      </c>
    </row>
    <row r="9598" spans="16:21" x14ac:dyDescent="0.3">
      <c r="P9598">
        <f t="shared" si="152"/>
        <v>9594</v>
      </c>
      <c r="Q9598">
        <v>330.41666666666669</v>
      </c>
      <c r="R9598">
        <v>46.137065228282509</v>
      </c>
      <c r="S9598">
        <v>187.41666666666666</v>
      </c>
      <c r="T9598">
        <v>50.327036531675574</v>
      </c>
      <c r="U9598">
        <v>0.4572550922525167</v>
      </c>
    </row>
    <row r="9599" spans="16:21" x14ac:dyDescent="0.3">
      <c r="P9599">
        <f t="shared" si="152"/>
        <v>9595</v>
      </c>
      <c r="Q9599">
        <v>315.16666666666669</v>
      </c>
      <c r="R9599">
        <v>45.592729351257056</v>
      </c>
      <c r="S9599">
        <v>192</v>
      </c>
      <c r="T9599">
        <v>36.523964735499348</v>
      </c>
      <c r="U9599">
        <v>0.48003276527823313</v>
      </c>
    </row>
    <row r="9600" spans="16:21" x14ac:dyDescent="0.3">
      <c r="P9600">
        <f t="shared" si="152"/>
        <v>9596</v>
      </c>
      <c r="Q9600">
        <v>322.66666666666669</v>
      </c>
      <c r="R9600">
        <v>35.175749222061214</v>
      </c>
      <c r="S9600">
        <v>198.66666666666666</v>
      </c>
      <c r="T9600">
        <v>54.240765168465387</v>
      </c>
      <c r="U9600">
        <v>-0.22553047814150406</v>
      </c>
    </row>
    <row r="9601" spans="16:21" x14ac:dyDescent="0.3">
      <c r="P9601">
        <f t="shared" si="152"/>
        <v>9597</v>
      </c>
      <c r="Q9601">
        <v>339.66666666666669</v>
      </c>
      <c r="R9601">
        <v>40.315423020642363</v>
      </c>
      <c r="S9601">
        <v>182.16666666666666</v>
      </c>
      <c r="T9601">
        <v>45.061237793863953</v>
      </c>
      <c r="U9601">
        <v>0.19509632169322677</v>
      </c>
    </row>
    <row r="9602" spans="16:21" x14ac:dyDescent="0.3">
      <c r="P9602">
        <f t="shared" si="152"/>
        <v>9598</v>
      </c>
      <c r="Q9602">
        <v>328.5</v>
      </c>
      <c r="R9602">
        <v>41.838433831281797</v>
      </c>
      <c r="S9602">
        <v>165.25</v>
      </c>
      <c r="T9602">
        <v>46.037780927486857</v>
      </c>
      <c r="U9602">
        <v>0.18451799694222606</v>
      </c>
    </row>
    <row r="9603" spans="16:21" x14ac:dyDescent="0.3">
      <c r="P9603">
        <f t="shared" si="152"/>
        <v>9599</v>
      </c>
      <c r="Q9603">
        <v>322.75</v>
      </c>
      <c r="R9603">
        <v>49.591284058244092</v>
      </c>
      <c r="S9603">
        <v>173.16666666666666</v>
      </c>
      <c r="T9603">
        <v>43.902440050915665</v>
      </c>
      <c r="U9603">
        <v>-0.69382964948977899</v>
      </c>
    </row>
    <row r="9604" spans="16:21" x14ac:dyDescent="0.3">
      <c r="P9604">
        <f t="shared" si="152"/>
        <v>9600</v>
      </c>
      <c r="Q9604">
        <v>313.5</v>
      </c>
      <c r="R9604">
        <v>44.640992168837172</v>
      </c>
      <c r="S9604">
        <v>159.83333333333334</v>
      </c>
      <c r="T9604">
        <v>43.960381612483225</v>
      </c>
      <c r="U9604">
        <v>1.0654666453913495E-3</v>
      </c>
    </row>
    <row r="9605" spans="16:21" x14ac:dyDescent="0.3">
      <c r="P9605">
        <f t="shared" si="152"/>
        <v>9601</v>
      </c>
      <c r="Q9605">
        <v>325.5</v>
      </c>
      <c r="R9605">
        <v>47.243085112099642</v>
      </c>
      <c r="S9605">
        <v>180.91666666666666</v>
      </c>
      <c r="T9605">
        <v>55.217682170138453</v>
      </c>
      <c r="U9605">
        <v>-0.30442383988458466</v>
      </c>
    </row>
    <row r="9606" spans="16:21" x14ac:dyDescent="0.3">
      <c r="P9606">
        <f t="shared" ref="P9606:P9669" si="153">P9605+1</f>
        <v>9602</v>
      </c>
      <c r="Q9606">
        <v>334.75</v>
      </c>
      <c r="R9606">
        <v>44.660588686426671</v>
      </c>
      <c r="S9606">
        <v>180</v>
      </c>
      <c r="T9606">
        <v>40.476704860495204</v>
      </c>
      <c r="U9606">
        <v>9.2029870544321751E-3</v>
      </c>
    </row>
    <row r="9607" spans="16:21" x14ac:dyDescent="0.3">
      <c r="P9607">
        <f t="shared" si="153"/>
        <v>9603</v>
      </c>
      <c r="Q9607">
        <v>318.33333333333331</v>
      </c>
      <c r="R9607">
        <v>42.589655878849207</v>
      </c>
      <c r="S9607">
        <v>196.16666666666666</v>
      </c>
      <c r="T9607">
        <v>26.477549094669012</v>
      </c>
      <c r="U9607">
        <v>-3.8588561298712999E-2</v>
      </c>
    </row>
    <row r="9608" spans="16:21" x14ac:dyDescent="0.3">
      <c r="P9608">
        <f t="shared" si="153"/>
        <v>9604</v>
      </c>
      <c r="Q9608">
        <v>315.66666666666669</v>
      </c>
      <c r="R9608">
        <v>59.877653037951816</v>
      </c>
      <c r="S9608">
        <v>192.58333333333334</v>
      </c>
      <c r="T9608">
        <v>39.887246385811416</v>
      </c>
      <c r="U9608">
        <v>8.8662532320518087E-2</v>
      </c>
    </row>
    <row r="9609" spans="16:21" x14ac:dyDescent="0.3">
      <c r="P9609">
        <f t="shared" si="153"/>
        <v>9605</v>
      </c>
      <c r="Q9609">
        <v>330.5</v>
      </c>
      <c r="R9609">
        <v>31.008796405946725</v>
      </c>
      <c r="S9609">
        <v>177.83333333333334</v>
      </c>
      <c r="T9609">
        <v>43.732312441890762</v>
      </c>
      <c r="U9609">
        <v>-0.49359955955172452</v>
      </c>
    </row>
    <row r="9610" spans="16:21" x14ac:dyDescent="0.3">
      <c r="P9610">
        <f t="shared" si="153"/>
        <v>9606</v>
      </c>
      <c r="Q9610">
        <v>325.16666666666669</v>
      </c>
      <c r="R9610">
        <v>46.65508514296139</v>
      </c>
      <c r="S9610">
        <v>173.5</v>
      </c>
      <c r="T9610">
        <v>47.465777145223271</v>
      </c>
      <c r="U9610">
        <v>0.18731743466026085</v>
      </c>
    </row>
    <row r="9611" spans="16:21" x14ac:dyDescent="0.3">
      <c r="P9611">
        <f t="shared" si="153"/>
        <v>9607</v>
      </c>
      <c r="Q9611">
        <v>318.91666666666669</v>
      </c>
      <c r="R9611">
        <v>43.754393718768142</v>
      </c>
      <c r="S9611">
        <v>189.66666666666666</v>
      </c>
      <c r="T9611">
        <v>45.897778384210085</v>
      </c>
      <c r="U9611">
        <v>0.66049436318053767</v>
      </c>
    </row>
    <row r="9612" spans="16:21" x14ac:dyDescent="0.3">
      <c r="P9612">
        <f t="shared" si="153"/>
        <v>9608</v>
      </c>
      <c r="Q9612">
        <v>292.16666666666669</v>
      </c>
      <c r="R9612">
        <v>35.557465226493996</v>
      </c>
      <c r="S9612">
        <v>182.75</v>
      </c>
      <c r="T9612">
        <v>47.369197893683072</v>
      </c>
      <c r="U9612">
        <v>-0.22709345339765172</v>
      </c>
    </row>
    <row r="9613" spans="16:21" x14ac:dyDescent="0.3">
      <c r="P9613">
        <f t="shared" si="153"/>
        <v>9609</v>
      </c>
      <c r="Q9613">
        <v>323.83333333333331</v>
      </c>
      <c r="R9613">
        <v>36.823493818073594</v>
      </c>
      <c r="S9613">
        <v>189.66666666666666</v>
      </c>
      <c r="T9613">
        <v>42.048312761163295</v>
      </c>
      <c r="U9613">
        <v>-0.24680958391644089</v>
      </c>
    </row>
    <row r="9614" spans="16:21" x14ac:dyDescent="0.3">
      <c r="P9614">
        <f t="shared" si="153"/>
        <v>9610</v>
      </c>
      <c r="Q9614">
        <v>318.83333333333331</v>
      </c>
      <c r="R9614">
        <v>60.509703704647649</v>
      </c>
      <c r="S9614">
        <v>169</v>
      </c>
      <c r="T9614">
        <v>38.102731946911391</v>
      </c>
      <c r="U9614">
        <v>0.22266090029701163</v>
      </c>
    </row>
    <row r="9615" spans="16:21" x14ac:dyDescent="0.3">
      <c r="P9615">
        <f t="shared" si="153"/>
        <v>9611</v>
      </c>
      <c r="Q9615">
        <v>325.66666666666669</v>
      </c>
      <c r="R9615">
        <v>41.957409863148719</v>
      </c>
      <c r="S9615">
        <v>207.66666666666666</v>
      </c>
      <c r="T9615">
        <v>47.559213490960822</v>
      </c>
      <c r="U9615">
        <v>-0.34812332730075629</v>
      </c>
    </row>
    <row r="9616" spans="16:21" x14ac:dyDescent="0.3">
      <c r="P9616">
        <f t="shared" si="153"/>
        <v>9612</v>
      </c>
      <c r="Q9616">
        <v>304.25</v>
      </c>
      <c r="R9616">
        <v>42.50160424779709</v>
      </c>
      <c r="S9616">
        <v>182.91666666666666</v>
      </c>
      <c r="T9616">
        <v>43.378793170968912</v>
      </c>
      <c r="U9616">
        <v>0.37599200757376516</v>
      </c>
    </row>
    <row r="9617" spans="16:21" x14ac:dyDescent="0.3">
      <c r="P9617">
        <f t="shared" si="153"/>
        <v>9613</v>
      </c>
      <c r="Q9617">
        <v>337.41666666666669</v>
      </c>
      <c r="R9617">
        <v>34.436920814026259</v>
      </c>
      <c r="S9617">
        <v>178</v>
      </c>
      <c r="T9617">
        <v>54.372452918400107</v>
      </c>
      <c r="U9617">
        <v>-3.8355810852358577E-3</v>
      </c>
    </row>
    <row r="9618" spans="16:21" x14ac:dyDescent="0.3">
      <c r="P9618">
        <f t="shared" si="153"/>
        <v>9614</v>
      </c>
      <c r="Q9618">
        <v>327.58333333333331</v>
      </c>
      <c r="R9618">
        <v>46.578298367242716</v>
      </c>
      <c r="S9618">
        <v>189.33333333333334</v>
      </c>
      <c r="T9618">
        <v>46.726152562920639</v>
      </c>
      <c r="U9618">
        <v>0.16927957422544973</v>
      </c>
    </row>
    <row r="9619" spans="16:21" x14ac:dyDescent="0.3">
      <c r="P9619">
        <f t="shared" si="153"/>
        <v>9615</v>
      </c>
      <c r="Q9619">
        <v>311.66666666666669</v>
      </c>
      <c r="R9619">
        <v>38.108298626971411</v>
      </c>
      <c r="S9619">
        <v>178.83333333333334</v>
      </c>
      <c r="T9619">
        <v>41.011823867876188</v>
      </c>
      <c r="U9619">
        <v>-0.17518042420067995</v>
      </c>
    </row>
    <row r="9620" spans="16:21" x14ac:dyDescent="0.3">
      <c r="P9620">
        <f t="shared" si="153"/>
        <v>9616</v>
      </c>
      <c r="Q9620">
        <v>320.08333333333331</v>
      </c>
      <c r="R9620">
        <v>44.23996205269902</v>
      </c>
      <c r="S9620">
        <v>183.66666666666666</v>
      </c>
      <c r="T9620">
        <v>47.07312171376347</v>
      </c>
      <c r="U9620">
        <v>-0.17150024747013917</v>
      </c>
    </row>
    <row r="9621" spans="16:21" x14ac:dyDescent="0.3">
      <c r="P9621">
        <f t="shared" si="153"/>
        <v>9617</v>
      </c>
      <c r="Q9621">
        <v>321.25</v>
      </c>
      <c r="R9621">
        <v>37.256177035127038</v>
      </c>
      <c r="S9621">
        <v>183.41666666666666</v>
      </c>
      <c r="T9621">
        <v>41.311363907268777</v>
      </c>
      <c r="U9621">
        <v>-0.27544074955464959</v>
      </c>
    </row>
    <row r="9622" spans="16:21" x14ac:dyDescent="0.3">
      <c r="P9622">
        <f t="shared" si="153"/>
        <v>9618</v>
      </c>
      <c r="Q9622">
        <v>298.66666666666669</v>
      </c>
      <c r="R9622">
        <v>31.969682608068119</v>
      </c>
      <c r="S9622">
        <v>176.83333333333334</v>
      </c>
      <c r="T9622">
        <v>43.72191739398059</v>
      </c>
      <c r="U9622">
        <v>0.52175965471089225</v>
      </c>
    </row>
    <row r="9623" spans="16:21" x14ac:dyDescent="0.3">
      <c r="P9623">
        <f t="shared" si="153"/>
        <v>9619</v>
      </c>
      <c r="Q9623">
        <v>323.83333333333331</v>
      </c>
      <c r="R9623">
        <v>39.963240685167328</v>
      </c>
      <c r="S9623">
        <v>192.66666666666666</v>
      </c>
      <c r="T9623">
        <v>31.00830778219207</v>
      </c>
      <c r="U9623">
        <v>0.42779570258761179</v>
      </c>
    </row>
    <row r="9624" spans="16:21" x14ac:dyDescent="0.3">
      <c r="P9624">
        <f t="shared" si="153"/>
        <v>9620</v>
      </c>
      <c r="Q9624">
        <v>306.91666666666669</v>
      </c>
      <c r="R9624">
        <v>55.724090323882805</v>
      </c>
      <c r="S9624">
        <v>185.16666666666666</v>
      </c>
      <c r="T9624">
        <v>56.975007811772322</v>
      </c>
      <c r="U9624">
        <v>-2.5250294344501219E-2</v>
      </c>
    </row>
    <row r="9625" spans="16:21" x14ac:dyDescent="0.3">
      <c r="P9625">
        <f t="shared" si="153"/>
        <v>9621</v>
      </c>
      <c r="Q9625">
        <v>310.91666666666669</v>
      </c>
      <c r="R9625">
        <v>48.746950176551138</v>
      </c>
      <c r="S9625">
        <v>161.75</v>
      </c>
      <c r="T9625">
        <v>48.096730185590104</v>
      </c>
      <c r="U9625">
        <v>0.49719355250197744</v>
      </c>
    </row>
    <row r="9626" spans="16:21" x14ac:dyDescent="0.3">
      <c r="P9626">
        <f t="shared" si="153"/>
        <v>9622</v>
      </c>
      <c r="Q9626">
        <v>321.75</v>
      </c>
      <c r="R9626">
        <v>58.083208338633384</v>
      </c>
      <c r="S9626">
        <v>155.75</v>
      </c>
      <c r="T9626">
        <v>45.909248424572262</v>
      </c>
      <c r="U9626">
        <v>0.58247578098210695</v>
      </c>
    </row>
    <row r="9627" spans="16:21" x14ac:dyDescent="0.3">
      <c r="P9627">
        <f t="shared" si="153"/>
        <v>9623</v>
      </c>
      <c r="Q9627">
        <v>324</v>
      </c>
      <c r="R9627">
        <v>51.063240647794238</v>
      </c>
      <c r="S9627">
        <v>183</v>
      </c>
      <c r="T9627">
        <v>47.269055801482182</v>
      </c>
      <c r="U9627">
        <v>0.28680843649495463</v>
      </c>
    </row>
    <row r="9628" spans="16:21" x14ac:dyDescent="0.3">
      <c r="P9628">
        <f t="shared" si="153"/>
        <v>9624</v>
      </c>
      <c r="Q9628">
        <v>307.91666666666669</v>
      </c>
      <c r="R9628">
        <v>47.402451669111286</v>
      </c>
      <c r="S9628">
        <v>180.91666666666666</v>
      </c>
      <c r="T9628">
        <v>38.918232075452629</v>
      </c>
      <c r="U9628">
        <v>0.24490774186594499</v>
      </c>
    </row>
    <row r="9629" spans="16:21" x14ac:dyDescent="0.3">
      <c r="P9629">
        <f t="shared" si="153"/>
        <v>9625</v>
      </c>
      <c r="Q9629">
        <v>298.66666666666669</v>
      </c>
      <c r="R9629">
        <v>40.768377525486748</v>
      </c>
      <c r="S9629">
        <v>201</v>
      </c>
      <c r="T9629">
        <v>49.53052318795681</v>
      </c>
      <c r="U9629">
        <v>-9.5308542771509547E-2</v>
      </c>
    </row>
    <row r="9630" spans="16:21" x14ac:dyDescent="0.3">
      <c r="P9630">
        <f t="shared" si="153"/>
        <v>9626</v>
      </c>
      <c r="Q9630">
        <v>336.91666666666669</v>
      </c>
      <c r="R9630">
        <v>53.49164477379685</v>
      </c>
      <c r="S9630">
        <v>195.83333333333334</v>
      </c>
      <c r="T9630">
        <v>54.088871874037658</v>
      </c>
      <c r="U9630">
        <v>-0.1168895903289227</v>
      </c>
    </row>
    <row r="9631" spans="16:21" x14ac:dyDescent="0.3">
      <c r="P9631">
        <f t="shared" si="153"/>
        <v>9627</v>
      </c>
      <c r="Q9631">
        <v>304.66666666666669</v>
      </c>
      <c r="R9631">
        <v>50.20925907608779</v>
      </c>
      <c r="S9631">
        <v>153.16666666666666</v>
      </c>
      <c r="T9631">
        <v>36.488686499026571</v>
      </c>
      <c r="U9631">
        <v>-1.5448662788583057E-2</v>
      </c>
    </row>
    <row r="9632" spans="16:21" x14ac:dyDescent="0.3">
      <c r="P9632">
        <f t="shared" si="153"/>
        <v>9628</v>
      </c>
      <c r="Q9632">
        <v>329</v>
      </c>
      <c r="R9632">
        <v>46.787721777095634</v>
      </c>
      <c r="S9632">
        <v>189.58333333333334</v>
      </c>
      <c r="T9632">
        <v>36.227709970366213</v>
      </c>
      <c r="U9632">
        <v>6.3126396197258322E-2</v>
      </c>
    </row>
    <row r="9633" spans="16:21" x14ac:dyDescent="0.3">
      <c r="P9633">
        <f t="shared" si="153"/>
        <v>9629</v>
      </c>
      <c r="Q9633">
        <v>319.66666666666669</v>
      </c>
      <c r="R9633">
        <v>61.365274950064197</v>
      </c>
      <c r="S9633">
        <v>184.58333333333334</v>
      </c>
      <c r="T9633">
        <v>35.538604703089092</v>
      </c>
      <c r="U9633">
        <v>0.45192561250381341</v>
      </c>
    </row>
    <row r="9634" spans="16:21" x14ac:dyDescent="0.3">
      <c r="P9634">
        <f t="shared" si="153"/>
        <v>9630</v>
      </c>
      <c r="Q9634">
        <v>331</v>
      </c>
      <c r="R9634">
        <v>35.893782697894025</v>
      </c>
      <c r="S9634">
        <v>182.16666666666666</v>
      </c>
      <c r="T9634">
        <v>39.951864977138634</v>
      </c>
      <c r="U9634">
        <v>-0.31094962690226935</v>
      </c>
    </row>
    <row r="9635" spans="16:21" x14ac:dyDescent="0.3">
      <c r="P9635">
        <f t="shared" si="153"/>
        <v>9631</v>
      </c>
      <c r="Q9635">
        <v>327.16666666666669</v>
      </c>
      <c r="R9635">
        <v>55.837155002631413</v>
      </c>
      <c r="S9635">
        <v>184.91666666666666</v>
      </c>
      <c r="T9635">
        <v>31.055546520661515</v>
      </c>
      <c r="U9635">
        <v>-0.14846105614182906</v>
      </c>
    </row>
    <row r="9636" spans="16:21" x14ac:dyDescent="0.3">
      <c r="P9636">
        <f t="shared" si="153"/>
        <v>9632</v>
      </c>
      <c r="Q9636">
        <v>305.58333333333331</v>
      </c>
      <c r="R9636">
        <v>47.050182751714196</v>
      </c>
      <c r="S9636">
        <v>184.41666666666666</v>
      </c>
      <c r="T9636">
        <v>39.032523346407935</v>
      </c>
      <c r="U9636">
        <v>0.10846216458377286</v>
      </c>
    </row>
    <row r="9637" spans="16:21" x14ac:dyDescent="0.3">
      <c r="P9637">
        <f t="shared" si="153"/>
        <v>9633</v>
      </c>
      <c r="Q9637">
        <v>312.16666666666669</v>
      </c>
      <c r="R9637">
        <v>58.909535164804517</v>
      </c>
      <c r="S9637">
        <v>184.75</v>
      </c>
      <c r="T9637">
        <v>48.435758766356983</v>
      </c>
      <c r="U9637">
        <v>5.0132845865202252E-2</v>
      </c>
    </row>
    <row r="9638" spans="16:21" x14ac:dyDescent="0.3">
      <c r="P9638">
        <f t="shared" si="153"/>
        <v>9634</v>
      </c>
      <c r="Q9638">
        <v>318.91666666666669</v>
      </c>
      <c r="R9638">
        <v>61.906760290754811</v>
      </c>
      <c r="S9638">
        <v>179.83333333333334</v>
      </c>
      <c r="T9638">
        <v>46.709612274005018</v>
      </c>
      <c r="U9638">
        <v>-0.1410072884666001</v>
      </c>
    </row>
    <row r="9639" spans="16:21" x14ac:dyDescent="0.3">
      <c r="P9639">
        <f t="shared" si="153"/>
        <v>9635</v>
      </c>
      <c r="Q9639">
        <v>332.25</v>
      </c>
      <c r="R9639">
        <v>42.272116320120737</v>
      </c>
      <c r="S9639">
        <v>167.5</v>
      </c>
      <c r="T9639">
        <v>40.636973759910276</v>
      </c>
      <c r="U9639">
        <v>-0.42789661096338727</v>
      </c>
    </row>
    <row r="9640" spans="16:21" x14ac:dyDescent="0.3">
      <c r="P9640">
        <f t="shared" si="153"/>
        <v>9636</v>
      </c>
      <c r="Q9640">
        <v>301.91666666666669</v>
      </c>
      <c r="R9640">
        <v>42.870753610725366</v>
      </c>
      <c r="S9640">
        <v>156.33333333333334</v>
      </c>
      <c r="T9640">
        <v>45.158978435448859</v>
      </c>
      <c r="U9640">
        <v>7.8152414379595359E-2</v>
      </c>
    </row>
    <row r="9641" spans="16:21" x14ac:dyDescent="0.3">
      <c r="P9641">
        <f t="shared" si="153"/>
        <v>9637</v>
      </c>
      <c r="Q9641">
        <v>322.5</v>
      </c>
      <c r="R9641">
        <v>30.521229571323868</v>
      </c>
      <c r="S9641">
        <v>181.41666666666666</v>
      </c>
      <c r="T9641">
        <v>40.27735283649055</v>
      </c>
      <c r="U9641">
        <v>2.821232720256487E-2</v>
      </c>
    </row>
    <row r="9642" spans="16:21" x14ac:dyDescent="0.3">
      <c r="P9642">
        <f t="shared" si="153"/>
        <v>9638</v>
      </c>
      <c r="Q9642">
        <v>295.91666666666669</v>
      </c>
      <c r="R9642">
        <v>39.38033273171537</v>
      </c>
      <c r="S9642">
        <v>182.08333333333334</v>
      </c>
      <c r="T9642">
        <v>44.334387091600583</v>
      </c>
      <c r="U9642">
        <v>0.22244719838482679</v>
      </c>
    </row>
    <row r="9643" spans="16:21" x14ac:dyDescent="0.3">
      <c r="P9643">
        <f t="shared" si="153"/>
        <v>9639</v>
      </c>
      <c r="Q9643">
        <v>328.16666666666669</v>
      </c>
      <c r="R9643">
        <v>50.995246361942002</v>
      </c>
      <c r="S9643">
        <v>182.41666666666666</v>
      </c>
      <c r="T9643">
        <v>32.606352792427494</v>
      </c>
      <c r="U9643">
        <v>0.42706236604915176</v>
      </c>
    </row>
    <row r="9644" spans="16:21" x14ac:dyDescent="0.3">
      <c r="P9644">
        <f t="shared" si="153"/>
        <v>9640</v>
      </c>
      <c r="Q9644">
        <v>339.83333333333331</v>
      </c>
      <c r="R9644">
        <v>53.50077881053079</v>
      </c>
      <c r="S9644">
        <v>193.08333333333334</v>
      </c>
      <c r="T9644">
        <v>27.691345327748305</v>
      </c>
      <c r="U9644">
        <v>0.24006038792622944</v>
      </c>
    </row>
    <row r="9645" spans="16:21" x14ac:dyDescent="0.3">
      <c r="P9645">
        <f t="shared" si="153"/>
        <v>9641</v>
      </c>
      <c r="Q9645">
        <v>327.83333333333331</v>
      </c>
      <c r="R9645">
        <v>45.708231471392885</v>
      </c>
      <c r="S9645">
        <v>183.75</v>
      </c>
      <c r="T9645">
        <v>44.691111583238275</v>
      </c>
      <c r="U9645">
        <v>-4.9776886504493072E-2</v>
      </c>
    </row>
    <row r="9646" spans="16:21" x14ac:dyDescent="0.3">
      <c r="P9646">
        <f t="shared" si="153"/>
        <v>9642</v>
      </c>
      <c r="Q9646">
        <v>305.16666666666669</v>
      </c>
      <c r="R9646">
        <v>48.190593826319883</v>
      </c>
      <c r="S9646">
        <v>180.16666666666666</v>
      </c>
      <c r="T9646">
        <v>49.458583836898491</v>
      </c>
      <c r="U9646">
        <v>0.28097933414185694</v>
      </c>
    </row>
    <row r="9647" spans="16:21" x14ac:dyDescent="0.3">
      <c r="P9647">
        <f t="shared" si="153"/>
        <v>9643</v>
      </c>
      <c r="Q9647">
        <v>341.66666666666669</v>
      </c>
      <c r="R9647">
        <v>35.925006062714417</v>
      </c>
      <c r="S9647">
        <v>205.41666666666666</v>
      </c>
      <c r="T9647">
        <v>56.586953737883213</v>
      </c>
      <c r="U9647">
        <v>-1.3609547085959838E-2</v>
      </c>
    </row>
    <row r="9648" spans="16:21" x14ac:dyDescent="0.3">
      <c r="P9648">
        <f t="shared" si="153"/>
        <v>9644</v>
      </c>
      <c r="Q9648">
        <v>328.33333333333331</v>
      </c>
      <c r="R9648">
        <v>40.148210269933514</v>
      </c>
      <c r="S9648">
        <v>180.33333333333334</v>
      </c>
      <c r="T9648">
        <v>46.059908288175663</v>
      </c>
      <c r="U9648">
        <v>3.6706655808769252E-3</v>
      </c>
    </row>
    <row r="9649" spans="16:21" x14ac:dyDescent="0.3">
      <c r="P9649">
        <f t="shared" si="153"/>
        <v>9645</v>
      </c>
      <c r="Q9649">
        <v>303.66666666666669</v>
      </c>
      <c r="R9649">
        <v>41.785890035520517</v>
      </c>
      <c r="S9649">
        <v>180</v>
      </c>
      <c r="T9649">
        <v>32.428943301260432</v>
      </c>
      <c r="U9649">
        <v>-0.27774432981864772</v>
      </c>
    </row>
    <row r="9650" spans="16:21" x14ac:dyDescent="0.3">
      <c r="P9650">
        <f t="shared" si="153"/>
        <v>9646</v>
      </c>
      <c r="Q9650">
        <v>308.83333333333331</v>
      </c>
      <c r="R9650">
        <v>37.020469358385483</v>
      </c>
      <c r="S9650">
        <v>169.75</v>
      </c>
      <c r="T9650">
        <v>39.154995037206128</v>
      </c>
      <c r="U9650">
        <v>-0.37563736917305174</v>
      </c>
    </row>
    <row r="9651" spans="16:21" x14ac:dyDescent="0.3">
      <c r="P9651">
        <f t="shared" si="153"/>
        <v>9647</v>
      </c>
      <c r="Q9651">
        <v>330.83333333333331</v>
      </c>
      <c r="R9651">
        <v>48.846388781256941</v>
      </c>
      <c r="S9651">
        <v>169.08333333333334</v>
      </c>
      <c r="T9651">
        <v>51.971072956428614</v>
      </c>
      <c r="U9651">
        <v>-0.12619104285177865</v>
      </c>
    </row>
    <row r="9652" spans="16:21" x14ac:dyDescent="0.3">
      <c r="P9652">
        <f t="shared" si="153"/>
        <v>9648</v>
      </c>
      <c r="Q9652">
        <v>318.58333333333331</v>
      </c>
      <c r="R9652">
        <v>51.809894339934324</v>
      </c>
      <c r="S9652">
        <v>197.25</v>
      </c>
      <c r="T9652">
        <v>44.654481603448573</v>
      </c>
      <c r="U9652">
        <v>0.11518141680423571</v>
      </c>
    </row>
    <row r="9653" spans="16:21" x14ac:dyDescent="0.3">
      <c r="P9653">
        <f t="shared" si="153"/>
        <v>9649</v>
      </c>
      <c r="Q9653">
        <v>299.91666666666669</v>
      </c>
      <c r="R9653">
        <v>39.773125539131598</v>
      </c>
      <c r="S9653">
        <v>174</v>
      </c>
      <c r="T9653">
        <v>38.369021595315907</v>
      </c>
      <c r="U9653">
        <v>-3.2049343999319017E-2</v>
      </c>
    </row>
    <row r="9654" spans="16:21" x14ac:dyDescent="0.3">
      <c r="P9654">
        <f t="shared" si="153"/>
        <v>9650</v>
      </c>
      <c r="Q9654">
        <v>326</v>
      </c>
      <c r="R9654">
        <v>46.35044375584377</v>
      </c>
      <c r="S9654">
        <v>165.75</v>
      </c>
      <c r="T9654">
        <v>41.974288666884028</v>
      </c>
      <c r="U9654">
        <v>-0.19396474815687903</v>
      </c>
    </row>
    <row r="9655" spans="16:21" x14ac:dyDescent="0.3">
      <c r="P9655">
        <f t="shared" si="153"/>
        <v>9651</v>
      </c>
      <c r="Q9655">
        <v>341.75</v>
      </c>
      <c r="R9655">
        <v>56.27226831946782</v>
      </c>
      <c r="S9655">
        <v>175</v>
      </c>
      <c r="T9655">
        <v>51.831896111809904</v>
      </c>
      <c r="U9655">
        <v>0.14957759514373395</v>
      </c>
    </row>
    <row r="9656" spans="16:21" x14ac:dyDescent="0.3">
      <c r="P9656">
        <f t="shared" si="153"/>
        <v>9652</v>
      </c>
      <c r="Q9656">
        <v>320.66666666666669</v>
      </c>
      <c r="R9656">
        <v>46.123023896242323</v>
      </c>
      <c r="S9656">
        <v>186.33333333333334</v>
      </c>
      <c r="T9656">
        <v>42.760077670933249</v>
      </c>
      <c r="U9656">
        <v>0.18351839267911566</v>
      </c>
    </row>
    <row r="9657" spans="16:21" x14ac:dyDescent="0.3">
      <c r="P9657">
        <f t="shared" si="153"/>
        <v>9653</v>
      </c>
      <c r="Q9657">
        <v>335.91666666666669</v>
      </c>
      <c r="R9657">
        <v>33.238691401145836</v>
      </c>
      <c r="S9657">
        <v>183</v>
      </c>
      <c r="T9657">
        <v>38.823610435825351</v>
      </c>
      <c r="U9657">
        <v>-5.7837649362175933E-2</v>
      </c>
    </row>
    <row r="9658" spans="16:21" x14ac:dyDescent="0.3">
      <c r="P9658">
        <f t="shared" si="153"/>
        <v>9654</v>
      </c>
      <c r="Q9658">
        <v>307.66666666666669</v>
      </c>
      <c r="R9658">
        <v>54.193816039929352</v>
      </c>
      <c r="S9658">
        <v>176.41666666666666</v>
      </c>
      <c r="T9658">
        <v>44.058758975080586</v>
      </c>
      <c r="U9658">
        <v>-6.4928385385453008E-2</v>
      </c>
    </row>
    <row r="9659" spans="16:21" x14ac:dyDescent="0.3">
      <c r="P9659">
        <f t="shared" si="153"/>
        <v>9655</v>
      </c>
      <c r="Q9659">
        <v>328.25</v>
      </c>
      <c r="R9659">
        <v>47.261602712022906</v>
      </c>
      <c r="S9659">
        <v>184.5</v>
      </c>
      <c r="T9659">
        <v>37.804521134142384</v>
      </c>
      <c r="U9659">
        <v>0.42350750638868168</v>
      </c>
    </row>
    <row r="9660" spans="16:21" x14ac:dyDescent="0.3">
      <c r="P9660">
        <f t="shared" si="153"/>
        <v>9656</v>
      </c>
      <c r="Q9660">
        <v>319.16666666666669</v>
      </c>
      <c r="R9660">
        <v>53.439572217485853</v>
      </c>
      <c r="S9660">
        <v>175.91666666666666</v>
      </c>
      <c r="T9660">
        <v>48.304824403014472</v>
      </c>
      <c r="U9660">
        <v>-1.3940109903633261E-2</v>
      </c>
    </row>
    <row r="9661" spans="16:21" x14ac:dyDescent="0.3">
      <c r="P9661">
        <f t="shared" si="153"/>
        <v>9657</v>
      </c>
      <c r="Q9661">
        <v>306.83333333333331</v>
      </c>
      <c r="R9661">
        <v>44.645743629627574</v>
      </c>
      <c r="S9661">
        <v>204.25</v>
      </c>
      <c r="T9661">
        <v>48.651123503798125</v>
      </c>
      <c r="U9661">
        <v>-0.48636150635282799</v>
      </c>
    </row>
    <row r="9662" spans="16:21" x14ac:dyDescent="0.3">
      <c r="P9662">
        <f t="shared" si="153"/>
        <v>9658</v>
      </c>
      <c r="Q9662">
        <v>306.75</v>
      </c>
      <c r="R9662">
        <v>52.204362409145986</v>
      </c>
      <c r="S9662">
        <v>182.91666666666666</v>
      </c>
      <c r="T9662">
        <v>51.561892787976568</v>
      </c>
      <c r="U9662">
        <v>0.46869543871990943</v>
      </c>
    </row>
    <row r="9663" spans="16:21" x14ac:dyDescent="0.3">
      <c r="P9663">
        <f t="shared" si="153"/>
        <v>9659</v>
      </c>
      <c r="Q9663">
        <v>319.25</v>
      </c>
      <c r="R9663">
        <v>52.658634792233435</v>
      </c>
      <c r="S9663">
        <v>171.5</v>
      </c>
      <c r="T9663">
        <v>43.945213825646796</v>
      </c>
      <c r="U9663">
        <v>0.11418168944767161</v>
      </c>
    </row>
    <row r="9664" spans="16:21" x14ac:dyDescent="0.3">
      <c r="P9664">
        <f t="shared" si="153"/>
        <v>9660</v>
      </c>
      <c r="Q9664">
        <v>316.41666666666669</v>
      </c>
      <c r="R9664">
        <v>52.567633203389214</v>
      </c>
      <c r="S9664">
        <v>182.91666666666666</v>
      </c>
      <c r="T9664">
        <v>40.562988802676543</v>
      </c>
      <c r="U9664">
        <v>0.16062110084113998</v>
      </c>
    </row>
    <row r="9665" spans="16:21" x14ac:dyDescent="0.3">
      <c r="P9665">
        <f t="shared" si="153"/>
        <v>9661</v>
      </c>
      <c r="Q9665">
        <v>307.08333333333331</v>
      </c>
      <c r="R9665">
        <v>43.47299754044483</v>
      </c>
      <c r="S9665">
        <v>190.41666666666666</v>
      </c>
      <c r="T9665">
        <v>54.368203162800192</v>
      </c>
      <c r="U9665">
        <v>0.47842478269588729</v>
      </c>
    </row>
    <row r="9666" spans="16:21" x14ac:dyDescent="0.3">
      <c r="P9666">
        <f t="shared" si="153"/>
        <v>9662</v>
      </c>
      <c r="Q9666">
        <v>338.75</v>
      </c>
      <c r="R9666">
        <v>37.516360067672778</v>
      </c>
      <c r="S9666">
        <v>196.66666666666666</v>
      </c>
      <c r="T9666">
        <v>51.581063003839525</v>
      </c>
      <c r="U9666">
        <v>0.23817945148175282</v>
      </c>
    </row>
    <row r="9667" spans="16:21" x14ac:dyDescent="0.3">
      <c r="P9667">
        <f t="shared" si="153"/>
        <v>9663</v>
      </c>
      <c r="Q9667">
        <v>313.83333333333331</v>
      </c>
      <c r="R9667">
        <v>38.923779442143243</v>
      </c>
      <c r="S9667">
        <v>198.58333333333334</v>
      </c>
      <c r="T9667">
        <v>47.786377544106443</v>
      </c>
      <c r="U9667">
        <v>0.30313189496201859</v>
      </c>
    </row>
    <row r="9668" spans="16:21" x14ac:dyDescent="0.3">
      <c r="P9668">
        <f t="shared" si="153"/>
        <v>9664</v>
      </c>
      <c r="Q9668">
        <v>319</v>
      </c>
      <c r="R9668">
        <v>50.143430640151024</v>
      </c>
      <c r="S9668">
        <v>178.5</v>
      </c>
      <c r="T9668">
        <v>25.994754715658942</v>
      </c>
      <c r="U9668">
        <v>-0.31398799103765029</v>
      </c>
    </row>
    <row r="9669" spans="16:21" x14ac:dyDescent="0.3">
      <c r="P9669">
        <f t="shared" si="153"/>
        <v>9665</v>
      </c>
      <c r="Q9669">
        <v>322.08333333333331</v>
      </c>
      <c r="R9669">
        <v>49.776698333353771</v>
      </c>
      <c r="S9669">
        <v>202.66666666666666</v>
      </c>
      <c r="T9669">
        <v>39.722522425933498</v>
      </c>
      <c r="U9669">
        <v>-0.30435506275780355</v>
      </c>
    </row>
    <row r="9670" spans="16:21" x14ac:dyDescent="0.3">
      <c r="P9670">
        <f t="shared" ref="P9670:P9733" si="154">P9669+1</f>
        <v>9666</v>
      </c>
      <c r="Q9670">
        <v>312.58333333333331</v>
      </c>
      <c r="R9670">
        <v>55.252245258094383</v>
      </c>
      <c r="S9670">
        <v>189</v>
      </c>
      <c r="T9670">
        <v>48.993506063187972</v>
      </c>
      <c r="U9670">
        <v>5.3061063638809875E-3</v>
      </c>
    </row>
    <row r="9671" spans="16:21" x14ac:dyDescent="0.3">
      <c r="P9671">
        <f t="shared" si="154"/>
        <v>9667</v>
      </c>
      <c r="Q9671">
        <v>320.25</v>
      </c>
      <c r="R9671">
        <v>51.271337021770748</v>
      </c>
      <c r="S9671">
        <v>178</v>
      </c>
      <c r="T9671">
        <v>34.314057548686158</v>
      </c>
      <c r="U9671">
        <v>-0.20157494362579617</v>
      </c>
    </row>
    <row r="9672" spans="16:21" x14ac:dyDescent="0.3">
      <c r="P9672">
        <f t="shared" si="154"/>
        <v>9668</v>
      </c>
      <c r="Q9672">
        <v>337.91666666666669</v>
      </c>
      <c r="R9672">
        <v>39.477170234161626</v>
      </c>
      <c r="S9672">
        <v>172.33333333333334</v>
      </c>
      <c r="T9672">
        <v>47.970319106208962</v>
      </c>
      <c r="U9672">
        <v>4.634106343448665E-2</v>
      </c>
    </row>
    <row r="9673" spans="16:21" x14ac:dyDescent="0.3">
      <c r="P9673">
        <f t="shared" si="154"/>
        <v>9669</v>
      </c>
      <c r="Q9673">
        <v>320.83333333333331</v>
      </c>
      <c r="R9673">
        <v>33.932642726794057</v>
      </c>
      <c r="S9673">
        <v>191.41666666666666</v>
      </c>
      <c r="T9673">
        <v>46.632915283936406</v>
      </c>
      <c r="U9673">
        <v>-7.2857354487933818E-2</v>
      </c>
    </row>
    <row r="9674" spans="16:21" x14ac:dyDescent="0.3">
      <c r="P9674">
        <f t="shared" si="154"/>
        <v>9670</v>
      </c>
      <c r="Q9674">
        <v>324.66666666666669</v>
      </c>
      <c r="R9674">
        <v>35.481962980783685</v>
      </c>
      <c r="S9674">
        <v>196.08333333333334</v>
      </c>
      <c r="T9674">
        <v>50.482145058396355</v>
      </c>
      <c r="U9674">
        <v>9.4722050033101288E-2</v>
      </c>
    </row>
    <row r="9675" spans="16:21" x14ac:dyDescent="0.3">
      <c r="P9675">
        <f t="shared" si="154"/>
        <v>9671</v>
      </c>
      <c r="Q9675">
        <v>305.91666666666669</v>
      </c>
      <c r="R9675">
        <v>30.128386896242837</v>
      </c>
      <c r="S9675">
        <v>187</v>
      </c>
      <c r="T9675">
        <v>46.326901668272811</v>
      </c>
      <c r="U9675">
        <v>9.7959377281532395E-2</v>
      </c>
    </row>
    <row r="9676" spans="16:21" x14ac:dyDescent="0.3">
      <c r="P9676">
        <f t="shared" si="154"/>
        <v>9672</v>
      </c>
      <c r="Q9676">
        <v>328.16666666666669</v>
      </c>
      <c r="R9676">
        <v>49.737188086861984</v>
      </c>
      <c r="S9676">
        <v>185.41666666666666</v>
      </c>
      <c r="T9676">
        <v>49.514843198476342</v>
      </c>
      <c r="U9676">
        <v>1.6100640401960548E-2</v>
      </c>
    </row>
    <row r="9677" spans="16:21" x14ac:dyDescent="0.3">
      <c r="P9677">
        <f t="shared" si="154"/>
        <v>9673</v>
      </c>
      <c r="Q9677">
        <v>341.08333333333331</v>
      </c>
      <c r="R9677">
        <v>44.097945392940872</v>
      </c>
      <c r="S9677">
        <v>184.41666666666666</v>
      </c>
      <c r="T9677">
        <v>41.96634654606288</v>
      </c>
      <c r="U9677">
        <v>0.53729051250226711</v>
      </c>
    </row>
    <row r="9678" spans="16:21" x14ac:dyDescent="0.3">
      <c r="P9678">
        <f t="shared" si="154"/>
        <v>9674</v>
      </c>
      <c r="Q9678">
        <v>327.5</v>
      </c>
      <c r="R9678">
        <v>60.141499815019579</v>
      </c>
      <c r="S9678">
        <v>184.08333333333334</v>
      </c>
      <c r="T9678">
        <v>55.411614032592226</v>
      </c>
      <c r="U9678">
        <v>0.16221599814253687</v>
      </c>
    </row>
    <row r="9679" spans="16:21" x14ac:dyDescent="0.3">
      <c r="P9679">
        <f t="shared" si="154"/>
        <v>9675</v>
      </c>
      <c r="Q9679">
        <v>289.41666666666669</v>
      </c>
      <c r="R9679">
        <v>39.745687778294808</v>
      </c>
      <c r="S9679">
        <v>158</v>
      </c>
      <c r="T9679">
        <v>39.08964057138413</v>
      </c>
      <c r="U9679">
        <v>0.37717762564467588</v>
      </c>
    </row>
    <row r="9680" spans="16:21" x14ac:dyDescent="0.3">
      <c r="P9680">
        <f t="shared" si="154"/>
        <v>9676</v>
      </c>
      <c r="Q9680">
        <v>301.5</v>
      </c>
      <c r="R9680">
        <v>44.440972086577943</v>
      </c>
      <c r="S9680">
        <v>215</v>
      </c>
      <c r="T9680">
        <v>27.048777488758407</v>
      </c>
      <c r="U9680">
        <v>5.2106913086599746E-2</v>
      </c>
    </row>
    <row r="9681" spans="16:21" x14ac:dyDescent="0.3">
      <c r="P9681">
        <f t="shared" si="154"/>
        <v>9677</v>
      </c>
      <c r="Q9681">
        <v>329.08333333333331</v>
      </c>
      <c r="R9681">
        <v>38.053690140817359</v>
      </c>
      <c r="S9681">
        <v>172.58333333333334</v>
      </c>
      <c r="T9681">
        <v>49.584561991397983</v>
      </c>
      <c r="U9681">
        <v>0.34874471507756549</v>
      </c>
    </row>
    <row r="9682" spans="16:21" x14ac:dyDescent="0.3">
      <c r="P9682">
        <f t="shared" si="154"/>
        <v>9678</v>
      </c>
      <c r="Q9682">
        <v>295.91666666666669</v>
      </c>
      <c r="R9682">
        <v>36.53257160232215</v>
      </c>
      <c r="S9682">
        <v>164.83333333333334</v>
      </c>
      <c r="T9682">
        <v>45.020870581084829</v>
      </c>
      <c r="U9682">
        <v>0.39596669189980066</v>
      </c>
    </row>
    <row r="9683" spans="16:21" x14ac:dyDescent="0.3">
      <c r="P9683">
        <f t="shared" si="154"/>
        <v>9679</v>
      </c>
      <c r="Q9683">
        <v>294.91666666666669</v>
      </c>
      <c r="R9683">
        <v>34.11866546823498</v>
      </c>
      <c r="S9683">
        <v>185.66666666666666</v>
      </c>
      <c r="T9683">
        <v>34.903329701368406</v>
      </c>
      <c r="U9683">
        <v>-0.41676192137580376</v>
      </c>
    </row>
    <row r="9684" spans="16:21" x14ac:dyDescent="0.3">
      <c r="P9684">
        <f t="shared" si="154"/>
        <v>9680</v>
      </c>
      <c r="Q9684">
        <v>311</v>
      </c>
      <c r="R9684">
        <v>41.257506204105674</v>
      </c>
      <c r="S9684">
        <v>179.5</v>
      </c>
      <c r="T9684">
        <v>37.017195021675093</v>
      </c>
      <c r="U9684">
        <v>-0.34649616600171557</v>
      </c>
    </row>
    <row r="9685" spans="16:21" x14ac:dyDescent="0.3">
      <c r="P9685">
        <f t="shared" si="154"/>
        <v>9681</v>
      </c>
      <c r="Q9685">
        <v>311.91666666666669</v>
      </c>
      <c r="R9685">
        <v>46.52557133317972</v>
      </c>
      <c r="S9685">
        <v>183.33333333333334</v>
      </c>
      <c r="T9685">
        <v>39.685887881836521</v>
      </c>
      <c r="U9685">
        <v>0.35904262535526266</v>
      </c>
    </row>
    <row r="9686" spans="16:21" x14ac:dyDescent="0.3">
      <c r="P9686">
        <f t="shared" si="154"/>
        <v>9682</v>
      </c>
      <c r="Q9686">
        <v>315.83333333333331</v>
      </c>
      <c r="R9686">
        <v>49.305786740103976</v>
      </c>
      <c r="S9686">
        <v>173.08333333333334</v>
      </c>
      <c r="T9686">
        <v>50.169636477080694</v>
      </c>
      <c r="U9686">
        <v>-0.22851122814964339</v>
      </c>
    </row>
    <row r="9687" spans="16:21" x14ac:dyDescent="0.3">
      <c r="P9687">
        <f t="shared" si="154"/>
        <v>9683</v>
      </c>
      <c r="Q9687">
        <v>340.16666666666669</v>
      </c>
      <c r="R9687">
        <v>48.177386874555715</v>
      </c>
      <c r="S9687">
        <v>185.41666666666666</v>
      </c>
      <c r="T9687">
        <v>45.398154414496034</v>
      </c>
      <c r="U9687">
        <v>-0.51306917839476274</v>
      </c>
    </row>
    <row r="9688" spans="16:21" x14ac:dyDescent="0.3">
      <c r="P9688">
        <f t="shared" si="154"/>
        <v>9684</v>
      </c>
      <c r="Q9688">
        <v>319.33333333333331</v>
      </c>
      <c r="R9688">
        <v>41.072736662775519</v>
      </c>
      <c r="S9688">
        <v>185.58333333333334</v>
      </c>
      <c r="T9688">
        <v>37.802016139915423</v>
      </c>
      <c r="U9688">
        <v>8.7105252305162847E-2</v>
      </c>
    </row>
    <row r="9689" spans="16:21" x14ac:dyDescent="0.3">
      <c r="P9689">
        <f t="shared" si="154"/>
        <v>9685</v>
      </c>
      <c r="Q9689">
        <v>296.91666666666669</v>
      </c>
      <c r="R9689">
        <v>42.089640991435004</v>
      </c>
      <c r="S9689">
        <v>179.66666666666666</v>
      </c>
      <c r="T9689">
        <v>43.783212501707759</v>
      </c>
      <c r="U9689">
        <v>0.25931934036042398</v>
      </c>
    </row>
    <row r="9690" spans="16:21" x14ac:dyDescent="0.3">
      <c r="P9690">
        <f t="shared" si="154"/>
        <v>9686</v>
      </c>
      <c r="Q9690">
        <v>336.66666666666669</v>
      </c>
      <c r="R9690">
        <v>40.249976472795773</v>
      </c>
      <c r="S9690">
        <v>179.83333333333334</v>
      </c>
      <c r="T9690">
        <v>43.7094400732285</v>
      </c>
      <c r="U9690">
        <v>-0.37104895064155047</v>
      </c>
    </row>
    <row r="9691" spans="16:21" x14ac:dyDescent="0.3">
      <c r="P9691">
        <f t="shared" si="154"/>
        <v>9687</v>
      </c>
      <c r="Q9691">
        <v>338.75</v>
      </c>
      <c r="R9691">
        <v>53.288451759354871</v>
      </c>
      <c r="S9691">
        <v>190.58333333333334</v>
      </c>
      <c r="T9691">
        <v>38.585108605012479</v>
      </c>
      <c r="U9691">
        <v>0.48306519136128634</v>
      </c>
    </row>
    <row r="9692" spans="16:21" x14ac:dyDescent="0.3">
      <c r="P9692">
        <f t="shared" si="154"/>
        <v>9688</v>
      </c>
      <c r="Q9692">
        <v>291.16666666666669</v>
      </c>
      <c r="R9692">
        <v>49.399730093729559</v>
      </c>
      <c r="S9692">
        <v>192.33333333333334</v>
      </c>
      <c r="T9692">
        <v>39.405429559743169</v>
      </c>
      <c r="U9692">
        <v>0.27097507630194595</v>
      </c>
    </row>
    <row r="9693" spans="16:21" x14ac:dyDescent="0.3">
      <c r="P9693">
        <f t="shared" si="154"/>
        <v>9689</v>
      </c>
      <c r="Q9693">
        <v>337.66666666666669</v>
      </c>
      <c r="R9693">
        <v>54.113237051967531</v>
      </c>
      <c r="S9693">
        <v>200.16666666666666</v>
      </c>
      <c r="T9693">
        <v>52.526760856354045</v>
      </c>
      <c r="U9693">
        <v>-1.8113205093595187E-2</v>
      </c>
    </row>
    <row r="9694" spans="16:21" x14ac:dyDescent="0.3">
      <c r="P9694">
        <f t="shared" si="154"/>
        <v>9690</v>
      </c>
      <c r="Q9694">
        <v>331.16666666666669</v>
      </c>
      <c r="R9694">
        <v>46.242116445220589</v>
      </c>
      <c r="S9694">
        <v>204.5</v>
      </c>
      <c r="T9694">
        <v>36.684155608753933</v>
      </c>
      <c r="U9694">
        <v>0.20064434542557588</v>
      </c>
    </row>
    <row r="9695" spans="16:21" x14ac:dyDescent="0.3">
      <c r="P9695">
        <f t="shared" si="154"/>
        <v>9691</v>
      </c>
      <c r="Q9695">
        <v>357.58333333333331</v>
      </c>
      <c r="R9695">
        <v>37.81644263192058</v>
      </c>
      <c r="S9695">
        <v>177.41666666666666</v>
      </c>
      <c r="T9695">
        <v>43.229742146589402</v>
      </c>
      <c r="U9695">
        <v>-0.52205134977091361</v>
      </c>
    </row>
    <row r="9696" spans="16:21" x14ac:dyDescent="0.3">
      <c r="P9696">
        <f t="shared" si="154"/>
        <v>9692</v>
      </c>
      <c r="Q9696">
        <v>317.91666666666669</v>
      </c>
      <c r="R9696">
        <v>42.621928486153642</v>
      </c>
      <c r="S9696">
        <v>189.66666666666666</v>
      </c>
      <c r="T9696">
        <v>34.022274343658353</v>
      </c>
      <c r="U9696">
        <v>0.29206029113065707</v>
      </c>
    </row>
    <row r="9697" spans="16:21" x14ac:dyDescent="0.3">
      <c r="P9697">
        <f t="shared" si="154"/>
        <v>9693</v>
      </c>
      <c r="Q9697">
        <v>318</v>
      </c>
      <c r="R9697">
        <v>50.259327492516249</v>
      </c>
      <c r="S9697">
        <v>187.41666666666666</v>
      </c>
      <c r="T9697">
        <v>42.581383754221093</v>
      </c>
      <c r="U9697">
        <v>-0.22037932000034391</v>
      </c>
    </row>
    <row r="9698" spans="16:21" x14ac:dyDescent="0.3">
      <c r="P9698">
        <f t="shared" si="154"/>
        <v>9694</v>
      </c>
      <c r="Q9698">
        <v>319.83333333333331</v>
      </c>
      <c r="R9698">
        <v>55.221592175744526</v>
      </c>
      <c r="S9698">
        <v>168.25</v>
      </c>
      <c r="T9698">
        <v>42.297915272075009</v>
      </c>
      <c r="U9698">
        <v>0.14102876192229732</v>
      </c>
    </row>
    <row r="9699" spans="16:21" x14ac:dyDescent="0.3">
      <c r="P9699">
        <f t="shared" si="154"/>
        <v>9695</v>
      </c>
      <c r="Q9699">
        <v>310.75</v>
      </c>
      <c r="R9699">
        <v>56.554278031253865</v>
      </c>
      <c r="S9699">
        <v>191.16666666666666</v>
      </c>
      <c r="T9699">
        <v>38.280860001105566</v>
      </c>
      <c r="U9699">
        <v>0.51164399187683751</v>
      </c>
    </row>
    <row r="9700" spans="16:21" x14ac:dyDescent="0.3">
      <c r="P9700">
        <f t="shared" si="154"/>
        <v>9696</v>
      </c>
      <c r="Q9700">
        <v>313.91666666666669</v>
      </c>
      <c r="R9700">
        <v>52.349278597674839</v>
      </c>
      <c r="S9700">
        <v>190.25</v>
      </c>
      <c r="T9700">
        <v>42.11267354048271</v>
      </c>
      <c r="U9700">
        <v>-8.7617657486250375E-2</v>
      </c>
    </row>
    <row r="9701" spans="16:21" x14ac:dyDescent="0.3">
      <c r="P9701">
        <f t="shared" si="154"/>
        <v>9697</v>
      </c>
      <c r="Q9701">
        <v>356.75</v>
      </c>
      <c r="R9701">
        <v>48.232627583787753</v>
      </c>
      <c r="S9701">
        <v>188.16666666666666</v>
      </c>
      <c r="T9701">
        <v>37.648695095902646</v>
      </c>
      <c r="U9701">
        <v>-0.53690014158362054</v>
      </c>
    </row>
    <row r="9702" spans="16:21" x14ac:dyDescent="0.3">
      <c r="P9702">
        <f t="shared" si="154"/>
        <v>9698</v>
      </c>
      <c r="Q9702">
        <v>305.58333333333331</v>
      </c>
      <c r="R9702">
        <v>59.587152876092297</v>
      </c>
      <c r="S9702">
        <v>185.91666666666666</v>
      </c>
      <c r="T9702">
        <v>40.403551449061645</v>
      </c>
      <c r="U9702">
        <v>0.47353586479190335</v>
      </c>
    </row>
    <row r="9703" spans="16:21" x14ac:dyDescent="0.3">
      <c r="P9703">
        <f t="shared" si="154"/>
        <v>9699</v>
      </c>
      <c r="Q9703">
        <v>313.58333333333331</v>
      </c>
      <c r="R9703">
        <v>40.177918705616875</v>
      </c>
      <c r="S9703">
        <v>191.91666666666666</v>
      </c>
      <c r="T9703">
        <v>47.502073319982273</v>
      </c>
      <c r="U9703">
        <v>0.14940466013507381</v>
      </c>
    </row>
    <row r="9704" spans="16:21" x14ac:dyDescent="0.3">
      <c r="P9704">
        <f t="shared" si="154"/>
        <v>9700</v>
      </c>
      <c r="Q9704">
        <v>326.25</v>
      </c>
      <c r="R9704">
        <v>36.226873500708884</v>
      </c>
      <c r="S9704">
        <v>179.5</v>
      </c>
      <c r="T9704">
        <v>51.360579152781085</v>
      </c>
      <c r="U9704">
        <v>-0.30666490735395474</v>
      </c>
    </row>
    <row r="9705" spans="16:21" x14ac:dyDescent="0.3">
      <c r="P9705">
        <f t="shared" si="154"/>
        <v>9701</v>
      </c>
      <c r="Q9705">
        <v>319.5</v>
      </c>
      <c r="R9705">
        <v>53.783234968123324</v>
      </c>
      <c r="S9705">
        <v>198.66666666666666</v>
      </c>
      <c r="T9705">
        <v>39.902912478194196</v>
      </c>
      <c r="U9705">
        <v>-0.46803547518029853</v>
      </c>
    </row>
    <row r="9706" spans="16:21" x14ac:dyDescent="0.3">
      <c r="P9706">
        <f t="shared" si="154"/>
        <v>9702</v>
      </c>
      <c r="Q9706">
        <v>312.33333333333331</v>
      </c>
      <c r="R9706">
        <v>44.583595298012661</v>
      </c>
      <c r="S9706">
        <v>213.66666666666666</v>
      </c>
      <c r="T9706">
        <v>27.509777876018468</v>
      </c>
      <c r="U9706">
        <v>-0.10433859155692521</v>
      </c>
    </row>
    <row r="9707" spans="16:21" x14ac:dyDescent="0.3">
      <c r="P9707">
        <f t="shared" si="154"/>
        <v>9703</v>
      </c>
      <c r="Q9707">
        <v>332.41666666666669</v>
      </c>
      <c r="R9707">
        <v>49.452379910251899</v>
      </c>
      <c r="S9707">
        <v>175.91666666666666</v>
      </c>
      <c r="T9707">
        <v>53.495043667331451</v>
      </c>
      <c r="U9707">
        <v>0.29908618070433074</v>
      </c>
    </row>
    <row r="9708" spans="16:21" x14ac:dyDescent="0.3">
      <c r="P9708">
        <f t="shared" si="154"/>
        <v>9704</v>
      </c>
      <c r="Q9708">
        <v>330.66666666666669</v>
      </c>
      <c r="R9708">
        <v>37.166292972710373</v>
      </c>
      <c r="S9708">
        <v>175.41666666666666</v>
      </c>
      <c r="T9708">
        <v>49.417439566749465</v>
      </c>
      <c r="U9708">
        <v>6.9675108824402823E-2</v>
      </c>
    </row>
    <row r="9709" spans="16:21" x14ac:dyDescent="0.3">
      <c r="P9709">
        <f t="shared" si="154"/>
        <v>9705</v>
      </c>
      <c r="Q9709">
        <v>301.75</v>
      </c>
      <c r="R9709">
        <v>47.802862219365444</v>
      </c>
      <c r="S9709">
        <v>178</v>
      </c>
      <c r="T9709">
        <v>43.649429861943524</v>
      </c>
      <c r="U9709">
        <v>-3.1630893443143904E-2</v>
      </c>
    </row>
    <row r="9710" spans="16:21" x14ac:dyDescent="0.3">
      <c r="P9710">
        <f t="shared" si="154"/>
        <v>9706</v>
      </c>
      <c r="Q9710">
        <v>311</v>
      </c>
      <c r="R9710">
        <v>44.255456777051286</v>
      </c>
      <c r="S9710">
        <v>175.5</v>
      </c>
      <c r="T9710">
        <v>49.087121065972639</v>
      </c>
      <c r="U9710">
        <v>-0.24372175223652628</v>
      </c>
    </row>
    <row r="9711" spans="16:21" x14ac:dyDescent="0.3">
      <c r="P9711">
        <f t="shared" si="154"/>
        <v>9707</v>
      </c>
      <c r="Q9711">
        <v>301.66666666666669</v>
      </c>
      <c r="R9711">
        <v>57.786965081524571</v>
      </c>
      <c r="S9711">
        <v>172.75</v>
      </c>
      <c r="T9711">
        <v>52.679347341853394</v>
      </c>
      <c r="U9711">
        <v>0.11348034289637726</v>
      </c>
    </row>
    <row r="9712" spans="16:21" x14ac:dyDescent="0.3">
      <c r="P9712">
        <f t="shared" si="154"/>
        <v>9708</v>
      </c>
      <c r="Q9712">
        <v>316.16666666666669</v>
      </c>
      <c r="R9712">
        <v>35.372905227623463</v>
      </c>
      <c r="S9712">
        <v>178.16666666666666</v>
      </c>
      <c r="T9712">
        <v>36.99836196210299</v>
      </c>
      <c r="U9712">
        <v>-0.59136242439730435</v>
      </c>
    </row>
    <row r="9713" spans="16:21" x14ac:dyDescent="0.3">
      <c r="P9713">
        <f t="shared" si="154"/>
        <v>9709</v>
      </c>
      <c r="Q9713">
        <v>329.75</v>
      </c>
      <c r="R9713">
        <v>47.315430886762513</v>
      </c>
      <c r="S9713">
        <v>201.41666666666666</v>
      </c>
      <c r="T9713">
        <v>43.05906795709047</v>
      </c>
      <c r="U9713">
        <v>0.40084214410140301</v>
      </c>
    </row>
    <row r="9714" spans="16:21" x14ac:dyDescent="0.3">
      <c r="P9714">
        <f t="shared" si="154"/>
        <v>9710</v>
      </c>
      <c r="Q9714">
        <v>326.08333333333331</v>
      </c>
      <c r="R9714">
        <v>49.07037308958963</v>
      </c>
      <c r="S9714">
        <v>206.08333333333334</v>
      </c>
      <c r="T9714">
        <v>53.124995543671844</v>
      </c>
      <c r="U9714">
        <v>0.2968707641095345</v>
      </c>
    </row>
    <row r="9715" spans="16:21" x14ac:dyDescent="0.3">
      <c r="P9715">
        <f t="shared" si="154"/>
        <v>9711</v>
      </c>
      <c r="Q9715">
        <v>333.66666666666669</v>
      </c>
      <c r="R9715">
        <v>53.562764090081309</v>
      </c>
      <c r="S9715">
        <v>188.16666666666666</v>
      </c>
      <c r="T9715">
        <v>41.910799938860073</v>
      </c>
      <c r="U9715">
        <v>-0.50751668174453768</v>
      </c>
    </row>
    <row r="9716" spans="16:21" x14ac:dyDescent="0.3">
      <c r="P9716">
        <f t="shared" si="154"/>
        <v>9712</v>
      </c>
      <c r="Q9716">
        <v>323.33333333333331</v>
      </c>
      <c r="R9716">
        <v>45.629602300048738</v>
      </c>
      <c r="S9716">
        <v>186.08333333333334</v>
      </c>
      <c r="T9716">
        <v>42.029120496353137</v>
      </c>
      <c r="U9716">
        <v>-9.3969520989158076E-2</v>
      </c>
    </row>
    <row r="9717" spans="16:21" x14ac:dyDescent="0.3">
      <c r="P9717">
        <f t="shared" si="154"/>
        <v>9713</v>
      </c>
      <c r="Q9717">
        <v>311.08333333333331</v>
      </c>
      <c r="R9717">
        <v>45.056446079704735</v>
      </c>
      <c r="S9717">
        <v>191.08333333333334</v>
      </c>
      <c r="T9717">
        <v>47.100392457993081</v>
      </c>
      <c r="U9717">
        <v>3.8293308514822141E-2</v>
      </c>
    </row>
    <row r="9718" spans="16:21" x14ac:dyDescent="0.3">
      <c r="P9718">
        <f t="shared" si="154"/>
        <v>9714</v>
      </c>
      <c r="Q9718">
        <v>349.33333333333331</v>
      </c>
      <c r="R9718">
        <v>33.594732631858534</v>
      </c>
      <c r="S9718">
        <v>198.25</v>
      </c>
      <c r="T9718">
        <v>50.333659441046727</v>
      </c>
      <c r="U9718">
        <v>-0.17101778946912932</v>
      </c>
    </row>
    <row r="9719" spans="16:21" x14ac:dyDescent="0.3">
      <c r="P9719">
        <f t="shared" si="154"/>
        <v>9715</v>
      </c>
      <c r="Q9719">
        <v>293.5</v>
      </c>
      <c r="R9719">
        <v>44.192759587968709</v>
      </c>
      <c r="S9719">
        <v>178.75</v>
      </c>
      <c r="T9719">
        <v>39.947977534424808</v>
      </c>
      <c r="U9719">
        <v>-0.17093620947427951</v>
      </c>
    </row>
    <row r="9720" spans="16:21" x14ac:dyDescent="0.3">
      <c r="P9720">
        <f t="shared" si="154"/>
        <v>9716</v>
      </c>
      <c r="Q9720">
        <v>319.66666666666669</v>
      </c>
      <c r="R9720">
        <v>42.510604737541932</v>
      </c>
      <c r="S9720">
        <v>183.08333333333334</v>
      </c>
      <c r="T9720">
        <v>51.979818344733729</v>
      </c>
      <c r="U9720">
        <v>0.18691746198765591</v>
      </c>
    </row>
    <row r="9721" spans="16:21" x14ac:dyDescent="0.3">
      <c r="P9721">
        <f t="shared" si="154"/>
        <v>9717</v>
      </c>
      <c r="Q9721">
        <v>329.33333333333331</v>
      </c>
      <c r="R9721">
        <v>52.16465772102336</v>
      </c>
      <c r="S9721">
        <v>177.25</v>
      </c>
      <c r="T9721">
        <v>42.450238247537875</v>
      </c>
      <c r="U9721">
        <v>-0.29685829055524915</v>
      </c>
    </row>
    <row r="9722" spans="16:21" x14ac:dyDescent="0.3">
      <c r="P9722">
        <f t="shared" si="154"/>
        <v>9718</v>
      </c>
      <c r="Q9722">
        <v>325.66666666666669</v>
      </c>
      <c r="R9722">
        <v>36.785207830750693</v>
      </c>
      <c r="S9722">
        <v>177.58333333333334</v>
      </c>
      <c r="T9722">
        <v>45.844516541999859</v>
      </c>
      <c r="U9722">
        <v>0.49440081931598234</v>
      </c>
    </row>
    <row r="9723" spans="16:21" x14ac:dyDescent="0.3">
      <c r="P9723">
        <f t="shared" si="154"/>
        <v>9719</v>
      </c>
      <c r="Q9723">
        <v>329.16666666666669</v>
      </c>
      <c r="R9723">
        <v>50.829185126323516</v>
      </c>
      <c r="S9723">
        <v>176.41666666666666</v>
      </c>
      <c r="T9723">
        <v>56.30833675290711</v>
      </c>
      <c r="U9723">
        <v>8.049272724739831E-2</v>
      </c>
    </row>
    <row r="9724" spans="16:21" x14ac:dyDescent="0.3">
      <c r="P9724">
        <f t="shared" si="154"/>
        <v>9720</v>
      </c>
      <c r="Q9724">
        <v>339</v>
      </c>
      <c r="R9724">
        <v>37.455428056679459</v>
      </c>
      <c r="S9724">
        <v>195.08333333333334</v>
      </c>
      <c r="T9724">
        <v>53.483146594950554</v>
      </c>
      <c r="U9724">
        <v>0.37099098892430415</v>
      </c>
    </row>
    <row r="9725" spans="16:21" x14ac:dyDescent="0.3">
      <c r="P9725">
        <f t="shared" si="154"/>
        <v>9721</v>
      </c>
      <c r="Q9725">
        <v>313.75</v>
      </c>
      <c r="R9725">
        <v>42.388087949328408</v>
      </c>
      <c r="S9725">
        <v>188.91666666666666</v>
      </c>
      <c r="T9725">
        <v>52.042741758068161</v>
      </c>
      <c r="U9725">
        <v>-0.54645578983152199</v>
      </c>
    </row>
    <row r="9726" spans="16:21" x14ac:dyDescent="0.3">
      <c r="P9726">
        <f t="shared" si="154"/>
        <v>9722</v>
      </c>
      <c r="Q9726">
        <v>318.5</v>
      </c>
      <c r="R9726">
        <v>52.79032280464083</v>
      </c>
      <c r="S9726">
        <v>198.75</v>
      </c>
      <c r="T9726">
        <v>39.034076022228206</v>
      </c>
      <c r="U9726">
        <v>-0.41825422446961968</v>
      </c>
    </row>
    <row r="9727" spans="16:21" x14ac:dyDescent="0.3">
      <c r="P9727">
        <f t="shared" si="154"/>
        <v>9723</v>
      </c>
      <c r="Q9727">
        <v>343.5</v>
      </c>
      <c r="R9727">
        <v>43.537862310240435</v>
      </c>
      <c r="S9727">
        <v>197.33333333333334</v>
      </c>
      <c r="T9727">
        <v>34.66550114590833</v>
      </c>
      <c r="U9727">
        <v>-1.9214691378455259E-2</v>
      </c>
    </row>
    <row r="9728" spans="16:21" x14ac:dyDescent="0.3">
      <c r="P9728">
        <f t="shared" si="154"/>
        <v>9724</v>
      </c>
      <c r="Q9728">
        <v>346.08333333333331</v>
      </c>
      <c r="R9728">
        <v>52.088139172217019</v>
      </c>
      <c r="S9728">
        <v>196.33333333333334</v>
      </c>
      <c r="T9728">
        <v>43.451819364217741</v>
      </c>
      <c r="U9728">
        <v>-0.2650298300370752</v>
      </c>
    </row>
    <row r="9729" spans="16:21" x14ac:dyDescent="0.3">
      <c r="P9729">
        <f t="shared" si="154"/>
        <v>9725</v>
      </c>
      <c r="Q9729">
        <v>295.91666666666669</v>
      </c>
      <c r="R9729">
        <v>38.275219453876829</v>
      </c>
      <c r="S9729">
        <v>186.33333333333334</v>
      </c>
      <c r="T9729">
        <v>54.986499720523703</v>
      </c>
      <c r="U9729">
        <v>-0.35759706629363519</v>
      </c>
    </row>
    <row r="9730" spans="16:21" x14ac:dyDescent="0.3">
      <c r="P9730">
        <f t="shared" si="154"/>
        <v>9726</v>
      </c>
      <c r="Q9730">
        <v>302.41666666666669</v>
      </c>
      <c r="R9730">
        <v>45.010015720409633</v>
      </c>
      <c r="S9730">
        <v>156.83333333333334</v>
      </c>
      <c r="T9730">
        <v>35.135667796630152</v>
      </c>
      <c r="U9730">
        <v>-0.22028976868689137</v>
      </c>
    </row>
    <row r="9731" spans="16:21" x14ac:dyDescent="0.3">
      <c r="P9731">
        <f t="shared" si="154"/>
        <v>9727</v>
      </c>
      <c r="Q9731">
        <v>336.91666666666669</v>
      </c>
      <c r="R9731">
        <v>49.712735396536651</v>
      </c>
      <c r="S9731">
        <v>193.41666666666666</v>
      </c>
      <c r="T9731">
        <v>44.720258442360517</v>
      </c>
      <c r="U9731">
        <v>-7.260665170886127E-2</v>
      </c>
    </row>
    <row r="9732" spans="16:21" x14ac:dyDescent="0.3">
      <c r="P9732">
        <f t="shared" si="154"/>
        <v>9728</v>
      </c>
      <c r="Q9732">
        <v>320.58333333333331</v>
      </c>
      <c r="R9732">
        <v>48.099250293407756</v>
      </c>
      <c r="S9732">
        <v>176.08333333333334</v>
      </c>
      <c r="T9732">
        <v>54.04788841781189</v>
      </c>
      <c r="U9732">
        <v>0.13279402312692945</v>
      </c>
    </row>
    <row r="9733" spans="16:21" x14ac:dyDescent="0.3">
      <c r="P9733">
        <f t="shared" si="154"/>
        <v>9729</v>
      </c>
      <c r="Q9733">
        <v>329</v>
      </c>
      <c r="R9733">
        <v>37.060147671785465</v>
      </c>
      <c r="S9733">
        <v>184.08333333333334</v>
      </c>
      <c r="T9733">
        <v>49.929875067362481</v>
      </c>
      <c r="U9733">
        <v>0.43906765801904807</v>
      </c>
    </row>
    <row r="9734" spans="16:21" x14ac:dyDescent="0.3">
      <c r="P9734">
        <f t="shared" ref="P9734:P9797" si="155">P9733+1</f>
        <v>9730</v>
      </c>
      <c r="Q9734">
        <v>338.91666666666669</v>
      </c>
      <c r="R9734">
        <v>45.406163645145178</v>
      </c>
      <c r="S9734">
        <v>194.91666666666666</v>
      </c>
      <c r="T9734">
        <v>38.829366425035815</v>
      </c>
      <c r="U9734">
        <v>5.5889225943497475E-2</v>
      </c>
    </row>
    <row r="9735" spans="16:21" x14ac:dyDescent="0.3">
      <c r="P9735">
        <f t="shared" si="155"/>
        <v>9731</v>
      </c>
      <c r="Q9735">
        <v>341.08333333333331</v>
      </c>
      <c r="R9735">
        <v>49.542375495094873</v>
      </c>
      <c r="S9735">
        <v>191.25</v>
      </c>
      <c r="T9735">
        <v>44.425883119067997</v>
      </c>
      <c r="U9735">
        <v>9.1592106435796124E-3</v>
      </c>
    </row>
    <row r="9736" spans="16:21" x14ac:dyDescent="0.3">
      <c r="P9736">
        <f t="shared" si="155"/>
        <v>9732</v>
      </c>
      <c r="Q9736">
        <v>329.66666666666669</v>
      </c>
      <c r="R9736">
        <v>40.405520174922479</v>
      </c>
      <c r="S9736">
        <v>183</v>
      </c>
      <c r="T9736">
        <v>48.736769766498966</v>
      </c>
      <c r="U9736">
        <v>-2.1051096117566396E-2</v>
      </c>
    </row>
    <row r="9737" spans="16:21" x14ac:dyDescent="0.3">
      <c r="P9737">
        <f t="shared" si="155"/>
        <v>9733</v>
      </c>
      <c r="Q9737">
        <v>318.16666666666669</v>
      </c>
      <c r="R9737">
        <v>41.179945104235941</v>
      </c>
      <c r="S9737">
        <v>182.58333333333334</v>
      </c>
      <c r="T9737">
        <v>49.825985066818198</v>
      </c>
      <c r="U9737">
        <v>0.26197587258719462</v>
      </c>
    </row>
    <row r="9738" spans="16:21" x14ac:dyDescent="0.3">
      <c r="P9738">
        <f t="shared" si="155"/>
        <v>9734</v>
      </c>
      <c r="Q9738">
        <v>329.08333333333331</v>
      </c>
      <c r="R9738">
        <v>48.591915401888095</v>
      </c>
      <c r="S9738">
        <v>201.33333333333334</v>
      </c>
      <c r="T9738">
        <v>40.182160974816455</v>
      </c>
      <c r="U9738">
        <v>-9.8582367088159997E-2</v>
      </c>
    </row>
    <row r="9739" spans="16:21" x14ac:dyDescent="0.3">
      <c r="P9739">
        <f t="shared" si="155"/>
        <v>9735</v>
      </c>
      <c r="Q9739">
        <v>318.58333333333331</v>
      </c>
      <c r="R9739">
        <v>45.175331831217498</v>
      </c>
      <c r="S9739">
        <v>177.33333333333334</v>
      </c>
      <c r="T9739">
        <v>50.364730323968402</v>
      </c>
      <c r="U9739">
        <v>0.24099985616235473</v>
      </c>
    </row>
    <row r="9740" spans="16:21" x14ac:dyDescent="0.3">
      <c r="P9740">
        <f t="shared" si="155"/>
        <v>9736</v>
      </c>
      <c r="Q9740">
        <v>325.75</v>
      </c>
      <c r="R9740">
        <v>44.446341499917324</v>
      </c>
      <c r="S9740">
        <v>184.58333333333334</v>
      </c>
      <c r="T9740">
        <v>46.172519047064313</v>
      </c>
      <c r="U9740">
        <v>5.6336449539269126E-2</v>
      </c>
    </row>
    <row r="9741" spans="16:21" x14ac:dyDescent="0.3">
      <c r="P9741">
        <f t="shared" si="155"/>
        <v>9737</v>
      </c>
      <c r="Q9741">
        <v>328.66666666666669</v>
      </c>
      <c r="R9741">
        <v>42.889569262411094</v>
      </c>
      <c r="S9741">
        <v>192.66666666666666</v>
      </c>
      <c r="T9741">
        <v>50.719071781966242</v>
      </c>
      <c r="U9741">
        <v>5.3562325297112641E-2</v>
      </c>
    </row>
    <row r="9742" spans="16:21" x14ac:dyDescent="0.3">
      <c r="P9742">
        <f t="shared" si="155"/>
        <v>9738</v>
      </c>
      <c r="Q9742">
        <v>313.08333333333331</v>
      </c>
      <c r="R9742">
        <v>54.113447048909748</v>
      </c>
      <c r="S9742">
        <v>205.66666666666666</v>
      </c>
      <c r="T9742">
        <v>51.795635711784449</v>
      </c>
      <c r="U9742">
        <v>2.5731473103797867E-2</v>
      </c>
    </row>
    <row r="9743" spans="16:21" x14ac:dyDescent="0.3">
      <c r="P9743">
        <f t="shared" si="155"/>
        <v>9739</v>
      </c>
      <c r="Q9743">
        <v>306.58333333333331</v>
      </c>
      <c r="R9743">
        <v>54.354824714067256</v>
      </c>
      <c r="S9743">
        <v>182.25</v>
      </c>
      <c r="T9743">
        <v>37.878093933037341</v>
      </c>
      <c r="U9743">
        <v>2.7475525267462539E-2</v>
      </c>
    </row>
    <row r="9744" spans="16:21" x14ac:dyDescent="0.3">
      <c r="P9744">
        <f t="shared" si="155"/>
        <v>9740</v>
      </c>
      <c r="Q9744">
        <v>334.66666666666669</v>
      </c>
      <c r="R9744">
        <v>42.753699113395967</v>
      </c>
      <c r="S9744">
        <v>178.25</v>
      </c>
      <c r="T9744">
        <v>54.466211377496982</v>
      </c>
      <c r="U9744">
        <v>-0.52508394021000693</v>
      </c>
    </row>
    <row r="9745" spans="16:21" x14ac:dyDescent="0.3">
      <c r="P9745">
        <f t="shared" si="155"/>
        <v>9741</v>
      </c>
      <c r="Q9745">
        <v>299.5</v>
      </c>
      <c r="R9745">
        <v>35.803758055671906</v>
      </c>
      <c r="S9745">
        <v>157.41666666666666</v>
      </c>
      <c r="T9745">
        <v>43.808380961001561</v>
      </c>
      <c r="U9745">
        <v>-0.52148684009114499</v>
      </c>
    </row>
    <row r="9746" spans="16:21" x14ac:dyDescent="0.3">
      <c r="P9746">
        <f t="shared" si="155"/>
        <v>9742</v>
      </c>
      <c r="Q9746">
        <v>308.83333333333331</v>
      </c>
      <c r="R9746">
        <v>52.121943264780306</v>
      </c>
      <c r="S9746">
        <v>181</v>
      </c>
      <c r="T9746">
        <v>47.468649941542758</v>
      </c>
      <c r="U9746">
        <v>8.950702439874364E-2</v>
      </c>
    </row>
    <row r="9747" spans="16:21" x14ac:dyDescent="0.3">
      <c r="P9747">
        <f t="shared" si="155"/>
        <v>9743</v>
      </c>
      <c r="Q9747">
        <v>324.5</v>
      </c>
      <c r="R9747">
        <v>46.730367778643391</v>
      </c>
      <c r="S9747">
        <v>173.91666666666666</v>
      </c>
      <c r="T9747">
        <v>45.953451415206004</v>
      </c>
      <c r="U9747">
        <v>-0.34741451091875353</v>
      </c>
    </row>
    <row r="9748" spans="16:21" x14ac:dyDescent="0.3">
      <c r="P9748">
        <f t="shared" si="155"/>
        <v>9744</v>
      </c>
      <c r="Q9748">
        <v>317.5</v>
      </c>
      <c r="R9748">
        <v>52.469038489379621</v>
      </c>
      <c r="S9748">
        <v>175.91666666666666</v>
      </c>
      <c r="T9748">
        <v>50.507350200168155</v>
      </c>
      <c r="U9748">
        <v>0.54010537333208464</v>
      </c>
    </row>
    <row r="9749" spans="16:21" x14ac:dyDescent="0.3">
      <c r="P9749">
        <f t="shared" si="155"/>
        <v>9745</v>
      </c>
      <c r="Q9749">
        <v>345.41666666666669</v>
      </c>
      <c r="R9749">
        <v>53.369140441974132</v>
      </c>
      <c r="S9749">
        <v>169.58333333333334</v>
      </c>
      <c r="T9749">
        <v>39.037181188599121</v>
      </c>
      <c r="U9749">
        <v>0.34110131838674079</v>
      </c>
    </row>
    <row r="9750" spans="16:21" x14ac:dyDescent="0.3">
      <c r="P9750">
        <f t="shared" si="155"/>
        <v>9746</v>
      </c>
      <c r="Q9750">
        <v>318.66666666666669</v>
      </c>
      <c r="R9750">
        <v>46.32755577669117</v>
      </c>
      <c r="S9750">
        <v>192.75</v>
      </c>
      <c r="T9750">
        <v>46.87725752139594</v>
      </c>
      <c r="U9750">
        <v>0.12223303144539137</v>
      </c>
    </row>
    <row r="9751" spans="16:21" x14ac:dyDescent="0.3">
      <c r="P9751">
        <f t="shared" si="155"/>
        <v>9747</v>
      </c>
      <c r="Q9751">
        <v>330.33333333333331</v>
      </c>
      <c r="R9751">
        <v>50.953335751866447</v>
      </c>
      <c r="S9751">
        <v>180.5</v>
      </c>
      <c r="T9751">
        <v>49.492882867594759</v>
      </c>
      <c r="U9751">
        <v>7.1593103063056537E-2</v>
      </c>
    </row>
    <row r="9752" spans="16:21" x14ac:dyDescent="0.3">
      <c r="P9752">
        <f t="shared" si="155"/>
        <v>9748</v>
      </c>
      <c r="Q9752">
        <v>326.25</v>
      </c>
      <c r="R9752">
        <v>46.479956579544734</v>
      </c>
      <c r="S9752">
        <v>207.08333333333334</v>
      </c>
      <c r="T9752">
        <v>23.031434382099857</v>
      </c>
      <c r="U9752">
        <v>-0.32230051816656291</v>
      </c>
    </row>
    <row r="9753" spans="16:21" x14ac:dyDescent="0.3">
      <c r="P9753">
        <f t="shared" si="155"/>
        <v>9749</v>
      </c>
      <c r="Q9753">
        <v>331.58333333333331</v>
      </c>
      <c r="R9753">
        <v>53.539209647668287</v>
      </c>
      <c r="S9753">
        <v>190.33333333333334</v>
      </c>
      <c r="T9753">
        <v>37.818546035542219</v>
      </c>
      <c r="U9753">
        <v>-9.8028098003913447E-2</v>
      </c>
    </row>
    <row r="9754" spans="16:21" x14ac:dyDescent="0.3">
      <c r="P9754">
        <f t="shared" si="155"/>
        <v>9750</v>
      </c>
      <c r="Q9754">
        <v>312.66666666666669</v>
      </c>
      <c r="R9754">
        <v>35.492209986093805</v>
      </c>
      <c r="S9754">
        <v>175.33333333333334</v>
      </c>
      <c r="T9754">
        <v>30.981910655716341</v>
      </c>
      <c r="U9754">
        <v>5.3682628598567622E-2</v>
      </c>
    </row>
    <row r="9755" spans="16:21" x14ac:dyDescent="0.3">
      <c r="P9755">
        <f t="shared" si="155"/>
        <v>9751</v>
      </c>
      <c r="Q9755">
        <v>333.41666666666669</v>
      </c>
      <c r="R9755">
        <v>52.769582032443601</v>
      </c>
      <c r="S9755">
        <v>188.5</v>
      </c>
      <c r="T9755">
        <v>46.365151490394943</v>
      </c>
      <c r="U9755">
        <v>0.17246077453257555</v>
      </c>
    </row>
    <row r="9756" spans="16:21" x14ac:dyDescent="0.3">
      <c r="P9756">
        <f t="shared" si="155"/>
        <v>9752</v>
      </c>
      <c r="Q9756">
        <v>308.25</v>
      </c>
      <c r="R9756">
        <v>41.632865077309468</v>
      </c>
      <c r="S9756">
        <v>188</v>
      </c>
      <c r="T9756">
        <v>45.910981059199571</v>
      </c>
      <c r="U9756">
        <v>-0.35609204825358554</v>
      </c>
    </row>
    <row r="9757" spans="16:21" x14ac:dyDescent="0.3">
      <c r="P9757">
        <f t="shared" si="155"/>
        <v>9753</v>
      </c>
      <c r="Q9757">
        <v>319.83333333333331</v>
      </c>
      <c r="R9757">
        <v>60.590778376271345</v>
      </c>
      <c r="S9757">
        <v>186</v>
      </c>
      <c r="T9757">
        <v>40.024992192379003</v>
      </c>
      <c r="U9757">
        <v>-0.14135984480508601</v>
      </c>
    </row>
    <row r="9758" spans="16:21" x14ac:dyDescent="0.3">
      <c r="P9758">
        <f t="shared" si="155"/>
        <v>9754</v>
      </c>
      <c r="Q9758">
        <v>327.25</v>
      </c>
      <c r="R9758">
        <v>45.756519654679714</v>
      </c>
      <c r="S9758">
        <v>180.83333333333334</v>
      </c>
      <c r="T9758">
        <v>46.512624548871074</v>
      </c>
      <c r="U9758">
        <v>3.436446078099633E-2</v>
      </c>
    </row>
    <row r="9759" spans="16:21" x14ac:dyDescent="0.3">
      <c r="P9759">
        <f t="shared" si="155"/>
        <v>9755</v>
      </c>
      <c r="Q9759">
        <v>300.08333333333331</v>
      </c>
      <c r="R9759">
        <v>45.687591976444409</v>
      </c>
      <c r="S9759">
        <v>174.91666666666666</v>
      </c>
      <c r="T9759">
        <v>45.996953127024611</v>
      </c>
      <c r="U9759">
        <v>-0.12371813377563765</v>
      </c>
    </row>
    <row r="9760" spans="16:21" x14ac:dyDescent="0.3">
      <c r="P9760">
        <f t="shared" si="155"/>
        <v>9756</v>
      </c>
      <c r="Q9760">
        <v>325.08333333333331</v>
      </c>
      <c r="R9760">
        <v>57.32912687176384</v>
      </c>
      <c r="S9760">
        <v>210.25</v>
      </c>
      <c r="T9760">
        <v>34.295838602584794</v>
      </c>
      <c r="U9760">
        <v>-0.4150819805809951</v>
      </c>
    </row>
    <row r="9761" spans="16:21" x14ac:dyDescent="0.3">
      <c r="P9761">
        <f t="shared" si="155"/>
        <v>9757</v>
      </c>
      <c r="Q9761">
        <v>337.83333333333331</v>
      </c>
      <c r="R9761">
        <v>60.07394433428518</v>
      </c>
      <c r="S9761">
        <v>170.08333333333334</v>
      </c>
      <c r="T9761">
        <v>44.762927707754983</v>
      </c>
      <c r="U9761">
        <v>-0.37568813929928963</v>
      </c>
    </row>
    <row r="9762" spans="16:21" x14ac:dyDescent="0.3">
      <c r="P9762">
        <f t="shared" si="155"/>
        <v>9758</v>
      </c>
      <c r="Q9762">
        <v>319.75</v>
      </c>
      <c r="R9762">
        <v>41.757144190055563</v>
      </c>
      <c r="S9762">
        <v>154.58333333333334</v>
      </c>
      <c r="T9762">
        <v>42.615529250888521</v>
      </c>
      <c r="U9762">
        <v>-0.12262107454713646</v>
      </c>
    </row>
    <row r="9763" spans="16:21" x14ac:dyDescent="0.3">
      <c r="P9763">
        <f t="shared" si="155"/>
        <v>9759</v>
      </c>
      <c r="Q9763">
        <v>298.58333333333331</v>
      </c>
      <c r="R9763">
        <v>41.91649346310389</v>
      </c>
      <c r="S9763">
        <v>168.41666666666666</v>
      </c>
      <c r="T9763">
        <v>39.223041311160095</v>
      </c>
      <c r="U9763">
        <v>0.12861936898176246</v>
      </c>
    </row>
    <row r="9764" spans="16:21" x14ac:dyDescent="0.3">
      <c r="P9764">
        <f t="shared" si="155"/>
        <v>9760</v>
      </c>
      <c r="Q9764">
        <v>328.41666666666669</v>
      </c>
      <c r="R9764">
        <v>47.854815153057906</v>
      </c>
      <c r="S9764">
        <v>202.5</v>
      </c>
      <c r="T9764">
        <v>45.396235326491357</v>
      </c>
      <c r="U9764">
        <v>9.3464737366759504E-2</v>
      </c>
    </row>
    <row r="9765" spans="16:21" x14ac:dyDescent="0.3">
      <c r="P9765">
        <f t="shared" si="155"/>
        <v>9761</v>
      </c>
      <c r="Q9765">
        <v>315.16666666666669</v>
      </c>
      <c r="R9765">
        <v>52.069592126714717</v>
      </c>
      <c r="S9765">
        <v>171.58333333333334</v>
      </c>
      <c r="T9765">
        <v>37.611551255947816</v>
      </c>
      <c r="U9765">
        <v>0.14788527905189502</v>
      </c>
    </row>
    <row r="9766" spans="16:21" x14ac:dyDescent="0.3">
      <c r="P9766">
        <f t="shared" si="155"/>
        <v>9762</v>
      </c>
      <c r="Q9766">
        <v>325.58333333333331</v>
      </c>
      <c r="R9766">
        <v>48.659220061255645</v>
      </c>
      <c r="S9766">
        <v>171</v>
      </c>
      <c r="T9766">
        <v>56.367301933592024</v>
      </c>
      <c r="U9766">
        <v>-0.51354496489255308</v>
      </c>
    </row>
    <row r="9767" spans="16:21" x14ac:dyDescent="0.3">
      <c r="P9767">
        <f t="shared" si="155"/>
        <v>9763</v>
      </c>
      <c r="Q9767">
        <v>328.58333333333331</v>
      </c>
      <c r="R9767">
        <v>57.920726912398237</v>
      </c>
      <c r="S9767">
        <v>173.83333333333334</v>
      </c>
      <c r="T9767">
        <v>40.221733910758751</v>
      </c>
      <c r="U9767">
        <v>-0.52765262279164549</v>
      </c>
    </row>
    <row r="9768" spans="16:21" x14ac:dyDescent="0.3">
      <c r="P9768">
        <f t="shared" si="155"/>
        <v>9764</v>
      </c>
      <c r="Q9768">
        <v>297.16666666666669</v>
      </c>
      <c r="R9768">
        <v>41.693324805457053</v>
      </c>
      <c r="S9768">
        <v>183.5</v>
      </c>
      <c r="T9768">
        <v>44.683737127017068</v>
      </c>
      <c r="U9768">
        <v>-2.7862969904640916E-2</v>
      </c>
    </row>
    <row r="9769" spans="16:21" x14ac:dyDescent="0.3">
      <c r="P9769">
        <f t="shared" si="155"/>
        <v>9765</v>
      </c>
      <c r="Q9769">
        <v>318.08333333333331</v>
      </c>
      <c r="R9769">
        <v>44.904865768611053</v>
      </c>
      <c r="S9769">
        <v>183.33333333333334</v>
      </c>
      <c r="T9769">
        <v>49.312239552640186</v>
      </c>
      <c r="U9769">
        <v>-8.7172070847923833E-2</v>
      </c>
    </row>
    <row r="9770" spans="16:21" x14ac:dyDescent="0.3">
      <c r="P9770">
        <f t="shared" si="155"/>
        <v>9766</v>
      </c>
      <c r="Q9770">
        <v>335.5</v>
      </c>
      <c r="R9770">
        <v>47.974425004844555</v>
      </c>
      <c r="S9770">
        <v>191.16666666666666</v>
      </c>
      <c r="T9770">
        <v>49.854029349935644</v>
      </c>
      <c r="U9770">
        <v>-0.57539458769399565</v>
      </c>
    </row>
    <row r="9771" spans="16:21" x14ac:dyDescent="0.3">
      <c r="P9771">
        <f t="shared" si="155"/>
        <v>9767</v>
      </c>
      <c r="Q9771">
        <v>300.58333333333331</v>
      </c>
      <c r="R9771">
        <v>40.799862596322491</v>
      </c>
      <c r="S9771">
        <v>165.58333333333334</v>
      </c>
      <c r="T9771">
        <v>40.186968338535145</v>
      </c>
      <c r="U9771">
        <v>-0.5541232031251111</v>
      </c>
    </row>
    <row r="9772" spans="16:21" x14ac:dyDescent="0.3">
      <c r="P9772">
        <f t="shared" si="155"/>
        <v>9768</v>
      </c>
      <c r="Q9772">
        <v>310.25</v>
      </c>
      <c r="R9772">
        <v>56.296495934875509</v>
      </c>
      <c r="S9772">
        <v>214.75</v>
      </c>
      <c r="T9772">
        <v>32.342274615010105</v>
      </c>
      <c r="U9772">
        <v>-0.23507957976698454</v>
      </c>
    </row>
    <row r="9773" spans="16:21" x14ac:dyDescent="0.3">
      <c r="P9773">
        <f t="shared" si="155"/>
        <v>9769</v>
      </c>
      <c r="Q9773">
        <v>322.91666666666669</v>
      </c>
      <c r="R9773">
        <v>47.465697342843612</v>
      </c>
      <c r="S9773">
        <v>215.91666666666666</v>
      </c>
      <c r="T9773">
        <v>40.565229924010971</v>
      </c>
      <c r="U9773">
        <v>0.10334815675856075</v>
      </c>
    </row>
    <row r="9774" spans="16:21" x14ac:dyDescent="0.3">
      <c r="P9774">
        <f t="shared" si="155"/>
        <v>9770</v>
      </c>
      <c r="Q9774">
        <v>349</v>
      </c>
      <c r="R9774">
        <v>46.985490990691623</v>
      </c>
      <c r="S9774">
        <v>205.25</v>
      </c>
      <c r="T9774">
        <v>49.191878487113186</v>
      </c>
      <c r="U9774">
        <v>0.26746012963922966</v>
      </c>
    </row>
    <row r="9775" spans="16:21" x14ac:dyDescent="0.3">
      <c r="P9775">
        <f t="shared" si="155"/>
        <v>9771</v>
      </c>
      <c r="Q9775">
        <v>332.66666666666669</v>
      </c>
      <c r="R9775">
        <v>38.443189096103815</v>
      </c>
      <c r="S9775">
        <v>168.25</v>
      </c>
      <c r="T9775">
        <v>47.300057659007713</v>
      </c>
      <c r="U9775">
        <v>-0.27827195478873679</v>
      </c>
    </row>
    <row r="9776" spans="16:21" x14ac:dyDescent="0.3">
      <c r="P9776">
        <f t="shared" si="155"/>
        <v>9772</v>
      </c>
      <c r="Q9776">
        <v>315.58333333333331</v>
      </c>
      <c r="R9776">
        <v>33.413275351227945</v>
      </c>
      <c r="S9776">
        <v>187.83333333333334</v>
      </c>
      <c r="T9776">
        <v>46.373647166415033</v>
      </c>
      <c r="U9776">
        <v>-0.21583761069233739</v>
      </c>
    </row>
    <row r="9777" spans="16:21" x14ac:dyDescent="0.3">
      <c r="P9777">
        <f t="shared" si="155"/>
        <v>9773</v>
      </c>
      <c r="Q9777">
        <v>327.33333333333331</v>
      </c>
      <c r="R9777">
        <v>54.999724517216485</v>
      </c>
      <c r="S9777">
        <v>184.83333333333334</v>
      </c>
      <c r="T9777">
        <v>50.222836771067954</v>
      </c>
      <c r="U9777">
        <v>-0.29068392255850167</v>
      </c>
    </row>
    <row r="9778" spans="16:21" x14ac:dyDescent="0.3">
      <c r="P9778">
        <f t="shared" si="155"/>
        <v>9774</v>
      </c>
      <c r="Q9778">
        <v>308.75</v>
      </c>
      <c r="R9778">
        <v>38.055282753575035</v>
      </c>
      <c r="S9778">
        <v>178.66666666666666</v>
      </c>
      <c r="T9778">
        <v>44.650833919390259</v>
      </c>
      <c r="U9778">
        <v>-0.20357172111534319</v>
      </c>
    </row>
    <row r="9779" spans="16:21" x14ac:dyDescent="0.3">
      <c r="P9779">
        <f t="shared" si="155"/>
        <v>9775</v>
      </c>
      <c r="Q9779">
        <v>320.58333333333331</v>
      </c>
      <c r="R9779">
        <v>53.830471825627761</v>
      </c>
      <c r="S9779">
        <v>189.91666666666666</v>
      </c>
      <c r="T9779">
        <v>39.375715481715012</v>
      </c>
      <c r="U9779">
        <v>-4.5695155171895693E-2</v>
      </c>
    </row>
    <row r="9780" spans="16:21" x14ac:dyDescent="0.3">
      <c r="P9780">
        <f t="shared" si="155"/>
        <v>9776</v>
      </c>
      <c r="Q9780">
        <v>333.83333333333331</v>
      </c>
      <c r="R9780">
        <v>51.157214604204299</v>
      </c>
      <c r="S9780">
        <v>188.66666666666666</v>
      </c>
      <c r="T9780">
        <v>44.916758025431371</v>
      </c>
      <c r="U9780">
        <v>0.30397768084207533</v>
      </c>
    </row>
    <row r="9781" spans="16:21" x14ac:dyDescent="0.3">
      <c r="P9781">
        <f t="shared" si="155"/>
        <v>9777</v>
      </c>
      <c r="Q9781">
        <v>333.66666666666669</v>
      </c>
      <c r="R9781">
        <v>52.948230862939688</v>
      </c>
      <c r="S9781">
        <v>195.5</v>
      </c>
      <c r="T9781">
        <v>45.540192038561841</v>
      </c>
      <c r="U9781">
        <v>0.15186247209825257</v>
      </c>
    </row>
    <row r="9782" spans="16:21" x14ac:dyDescent="0.3">
      <c r="P9782">
        <f t="shared" si="155"/>
        <v>9778</v>
      </c>
      <c r="Q9782">
        <v>298.58333333333331</v>
      </c>
      <c r="R9782">
        <v>43.924435802933971</v>
      </c>
      <c r="S9782">
        <v>194.41666666666666</v>
      </c>
      <c r="T9782">
        <v>45.796900120052477</v>
      </c>
      <c r="U9782">
        <v>0.47705433911636147</v>
      </c>
    </row>
    <row r="9783" spans="16:21" x14ac:dyDescent="0.3">
      <c r="P9783">
        <f t="shared" si="155"/>
        <v>9779</v>
      </c>
      <c r="Q9783">
        <v>326.33333333333331</v>
      </c>
      <c r="R9783">
        <v>50.285246947848108</v>
      </c>
      <c r="S9783">
        <v>183.5</v>
      </c>
      <c r="T9783">
        <v>39.912404086950211</v>
      </c>
      <c r="U9783">
        <v>1.1822228442264573E-2</v>
      </c>
    </row>
    <row r="9784" spans="16:21" x14ac:dyDescent="0.3">
      <c r="P9784">
        <f t="shared" si="155"/>
        <v>9780</v>
      </c>
      <c r="Q9784">
        <v>334.75</v>
      </c>
      <c r="R9784">
        <v>53.562410496371598</v>
      </c>
      <c r="S9784">
        <v>198.91666666666666</v>
      </c>
      <c r="T9784">
        <v>44.52671993173076</v>
      </c>
      <c r="U9784">
        <v>0.29364910268579991</v>
      </c>
    </row>
    <row r="9785" spans="16:21" x14ac:dyDescent="0.3">
      <c r="P9785">
        <f t="shared" si="155"/>
        <v>9781</v>
      </c>
      <c r="Q9785">
        <v>306.08333333333331</v>
      </c>
      <c r="R9785">
        <v>46.237447108934575</v>
      </c>
      <c r="S9785">
        <v>199.08333333333334</v>
      </c>
      <c r="T9785">
        <v>41.8253040706946</v>
      </c>
      <c r="U9785">
        <v>-0.405873406302037</v>
      </c>
    </row>
    <row r="9786" spans="16:21" x14ac:dyDescent="0.3">
      <c r="P9786">
        <f t="shared" si="155"/>
        <v>9782</v>
      </c>
      <c r="Q9786">
        <v>325.25</v>
      </c>
      <c r="R9786">
        <v>48.525766351496195</v>
      </c>
      <c r="S9786">
        <v>191.08333333333334</v>
      </c>
      <c r="T9786">
        <v>50.204053319398142</v>
      </c>
      <c r="U9786">
        <v>0.4287898592517328</v>
      </c>
    </row>
    <row r="9787" spans="16:21" x14ac:dyDescent="0.3">
      <c r="P9787">
        <f t="shared" si="155"/>
        <v>9783</v>
      </c>
      <c r="Q9787">
        <v>289.25</v>
      </c>
      <c r="R9787">
        <v>48.46390409366542</v>
      </c>
      <c r="S9787">
        <v>190.75</v>
      </c>
      <c r="T9787">
        <v>47.078512759393362</v>
      </c>
      <c r="U9787">
        <v>0.46899727496675581</v>
      </c>
    </row>
    <row r="9788" spans="16:21" x14ac:dyDescent="0.3">
      <c r="P9788">
        <f t="shared" si="155"/>
        <v>9784</v>
      </c>
      <c r="Q9788">
        <v>311</v>
      </c>
      <c r="R9788">
        <v>45.296999699960061</v>
      </c>
      <c r="S9788">
        <v>170.16666666666666</v>
      </c>
      <c r="T9788">
        <v>43.201080233407765</v>
      </c>
      <c r="U9788">
        <v>0.43854611274464078</v>
      </c>
    </row>
    <row r="9789" spans="16:21" x14ac:dyDescent="0.3">
      <c r="P9789">
        <f t="shared" si="155"/>
        <v>9785</v>
      </c>
      <c r="Q9789">
        <v>328.16666666666669</v>
      </c>
      <c r="R9789">
        <v>39.960965802627882</v>
      </c>
      <c r="S9789">
        <v>199.5</v>
      </c>
      <c r="T9789">
        <v>40.868970225254358</v>
      </c>
      <c r="U9789">
        <v>-7.0582477352064826E-2</v>
      </c>
    </row>
    <row r="9790" spans="16:21" x14ac:dyDescent="0.3">
      <c r="P9790">
        <f t="shared" si="155"/>
        <v>9786</v>
      </c>
      <c r="Q9790">
        <v>343.33333333333331</v>
      </c>
      <c r="R9790">
        <v>36.45503664748815</v>
      </c>
      <c r="S9790">
        <v>186.66666666666666</v>
      </c>
      <c r="T9790">
        <v>49.503596441128018</v>
      </c>
      <c r="U9790">
        <v>-0.20808135827206631</v>
      </c>
    </row>
    <row r="9791" spans="16:21" x14ac:dyDescent="0.3">
      <c r="P9791">
        <f t="shared" si="155"/>
        <v>9787</v>
      </c>
      <c r="Q9791">
        <v>292.16666666666669</v>
      </c>
      <c r="R9791">
        <v>40.471838319622861</v>
      </c>
      <c r="S9791">
        <v>192.83333333333334</v>
      </c>
      <c r="T9791">
        <v>41.144608247968407</v>
      </c>
      <c r="U9791">
        <v>-0.29118387571026405</v>
      </c>
    </row>
    <row r="9792" spans="16:21" x14ac:dyDescent="0.3">
      <c r="P9792">
        <f t="shared" si="155"/>
        <v>9788</v>
      </c>
      <c r="Q9792">
        <v>315.33333333333331</v>
      </c>
      <c r="R9792">
        <v>53.877526658040694</v>
      </c>
      <c r="S9792">
        <v>178.33333333333334</v>
      </c>
      <c r="T9792">
        <v>45.481931144203436</v>
      </c>
      <c r="U9792">
        <v>0.3189637814479655</v>
      </c>
    </row>
    <row r="9793" spans="16:21" x14ac:dyDescent="0.3">
      <c r="P9793">
        <f t="shared" si="155"/>
        <v>9789</v>
      </c>
      <c r="Q9793">
        <v>295.41666666666669</v>
      </c>
      <c r="R9793">
        <v>38.761410832127439</v>
      </c>
      <c r="S9793">
        <v>189.5</v>
      </c>
      <c r="T9793">
        <v>46.974848202377018</v>
      </c>
      <c r="U9793">
        <v>-0.21855890601917691</v>
      </c>
    </row>
    <row r="9794" spans="16:21" x14ac:dyDescent="0.3">
      <c r="P9794">
        <f t="shared" si="155"/>
        <v>9790</v>
      </c>
      <c r="Q9794">
        <v>342.91666666666669</v>
      </c>
      <c r="R9794">
        <v>33.516504301702774</v>
      </c>
      <c r="S9794">
        <v>186.66666666666666</v>
      </c>
      <c r="T9794">
        <v>39.78198160733151</v>
      </c>
      <c r="U9794">
        <v>-0.20688331867507101</v>
      </c>
    </row>
    <row r="9795" spans="16:21" x14ac:dyDescent="0.3">
      <c r="P9795">
        <f t="shared" si="155"/>
        <v>9791</v>
      </c>
      <c r="Q9795">
        <v>309.08333333333331</v>
      </c>
      <c r="R9795">
        <v>51.598904733501627</v>
      </c>
      <c r="S9795">
        <v>180.41666666666666</v>
      </c>
      <c r="T9795">
        <v>45.784988276892172</v>
      </c>
      <c r="U9795">
        <v>-0.19996210107543108</v>
      </c>
    </row>
    <row r="9796" spans="16:21" x14ac:dyDescent="0.3">
      <c r="P9796">
        <f t="shared" si="155"/>
        <v>9792</v>
      </c>
      <c r="Q9796">
        <v>320.66666666666669</v>
      </c>
      <c r="R9796">
        <v>42.467813123766554</v>
      </c>
      <c r="S9796">
        <v>184.58333333333334</v>
      </c>
      <c r="T9796">
        <v>54.618442328798103</v>
      </c>
      <c r="U9796">
        <v>-0.2285603008641911</v>
      </c>
    </row>
    <row r="9797" spans="16:21" x14ac:dyDescent="0.3">
      <c r="P9797">
        <f t="shared" si="155"/>
        <v>9793</v>
      </c>
      <c r="Q9797">
        <v>336.33333333333331</v>
      </c>
      <c r="R9797">
        <v>51.411589307776921</v>
      </c>
      <c r="S9797">
        <v>173.33333333333334</v>
      </c>
      <c r="T9797">
        <v>50.002424183657595</v>
      </c>
      <c r="U9797">
        <v>-9.3194606839329772E-2</v>
      </c>
    </row>
    <row r="9798" spans="16:21" x14ac:dyDescent="0.3">
      <c r="P9798">
        <f t="shared" ref="P9798:P9861" si="156">P9797+1</f>
        <v>9794</v>
      </c>
      <c r="Q9798">
        <v>307.58333333333331</v>
      </c>
      <c r="R9798">
        <v>60.741566318196682</v>
      </c>
      <c r="S9798">
        <v>193.83333333333334</v>
      </c>
      <c r="T9798">
        <v>45.638566891158952</v>
      </c>
      <c r="U9798">
        <v>-2.6065460475364538E-2</v>
      </c>
    </row>
    <row r="9799" spans="16:21" x14ac:dyDescent="0.3">
      <c r="P9799">
        <f t="shared" si="156"/>
        <v>9795</v>
      </c>
      <c r="Q9799">
        <v>316.25</v>
      </c>
      <c r="R9799">
        <v>41.045706230981089</v>
      </c>
      <c r="S9799">
        <v>173.83333333333334</v>
      </c>
      <c r="T9799">
        <v>40.82742690739633</v>
      </c>
      <c r="U9799">
        <v>0.41584172176391565</v>
      </c>
    </row>
    <row r="9800" spans="16:21" x14ac:dyDescent="0.3">
      <c r="P9800">
        <f t="shared" si="156"/>
        <v>9796</v>
      </c>
      <c r="Q9800">
        <v>283.08333333333331</v>
      </c>
      <c r="R9800">
        <v>47.860513869773527</v>
      </c>
      <c r="S9800">
        <v>189.16666666666666</v>
      </c>
      <c r="T9800">
        <v>53.480384396071024</v>
      </c>
      <c r="U9800">
        <v>-4.4757253156067163E-2</v>
      </c>
    </row>
    <row r="9801" spans="16:21" x14ac:dyDescent="0.3">
      <c r="P9801">
        <f t="shared" si="156"/>
        <v>9797</v>
      </c>
      <c r="Q9801">
        <v>307.91666666666669</v>
      </c>
      <c r="R9801">
        <v>48.84941301095806</v>
      </c>
      <c r="S9801">
        <v>213.33333333333334</v>
      </c>
      <c r="T9801">
        <v>33.573077236850239</v>
      </c>
      <c r="U9801">
        <v>0.34823930838148542</v>
      </c>
    </row>
    <row r="9802" spans="16:21" x14ac:dyDescent="0.3">
      <c r="P9802">
        <f t="shared" si="156"/>
        <v>9798</v>
      </c>
      <c r="Q9802">
        <v>334.83333333333331</v>
      </c>
      <c r="R9802">
        <v>54.333705148383928</v>
      </c>
      <c r="S9802">
        <v>198.58333333333334</v>
      </c>
      <c r="T9802">
        <v>43.49181392846107</v>
      </c>
      <c r="U9802">
        <v>-0.29741083235200066</v>
      </c>
    </row>
    <row r="9803" spans="16:21" x14ac:dyDescent="0.3">
      <c r="P9803">
        <f t="shared" si="156"/>
        <v>9799</v>
      </c>
      <c r="Q9803">
        <v>327.5</v>
      </c>
      <c r="R9803">
        <v>52.09344750280281</v>
      </c>
      <c r="S9803">
        <v>167.33333333333334</v>
      </c>
      <c r="T9803">
        <v>52.371632386129427</v>
      </c>
      <c r="U9803">
        <v>-0.10363071473373657</v>
      </c>
    </row>
    <row r="9804" spans="16:21" x14ac:dyDescent="0.3">
      <c r="P9804">
        <f t="shared" si="156"/>
        <v>9800</v>
      </c>
      <c r="Q9804">
        <v>305.08333333333331</v>
      </c>
      <c r="R9804">
        <v>52.491485601057889</v>
      </c>
      <c r="S9804">
        <v>181.5</v>
      </c>
      <c r="T9804">
        <v>38.521540609236943</v>
      </c>
      <c r="U9804">
        <v>0.39494066222181307</v>
      </c>
    </row>
    <row r="9805" spans="16:21" x14ac:dyDescent="0.3">
      <c r="P9805">
        <f t="shared" si="156"/>
        <v>9801</v>
      </c>
      <c r="Q9805">
        <v>338.5</v>
      </c>
      <c r="R9805">
        <v>56.301945711574575</v>
      </c>
      <c r="S9805">
        <v>188.91666666666666</v>
      </c>
      <c r="T9805">
        <v>46.39447132683992</v>
      </c>
      <c r="U9805">
        <v>0.20511195251407643</v>
      </c>
    </row>
    <row r="9806" spans="16:21" x14ac:dyDescent="0.3">
      <c r="P9806">
        <f t="shared" si="156"/>
        <v>9802</v>
      </c>
      <c r="Q9806">
        <v>324.33333333333331</v>
      </c>
      <c r="R9806">
        <v>51.147439877872806</v>
      </c>
      <c r="S9806">
        <v>204.16666666666666</v>
      </c>
      <c r="T9806">
        <v>41.560106162549992</v>
      </c>
      <c r="U9806">
        <v>-0.36500039115070182</v>
      </c>
    </row>
    <row r="9807" spans="16:21" x14ac:dyDescent="0.3">
      <c r="P9807">
        <f t="shared" si="156"/>
        <v>9803</v>
      </c>
      <c r="Q9807">
        <v>302.91666666666669</v>
      </c>
      <c r="R9807">
        <v>42.508733505509561</v>
      </c>
      <c r="S9807">
        <v>167.75</v>
      </c>
      <c r="T9807">
        <v>46.315371491154387</v>
      </c>
      <c r="U9807">
        <v>0.1269688563648268</v>
      </c>
    </row>
    <row r="9808" spans="16:21" x14ac:dyDescent="0.3">
      <c r="P9808">
        <f t="shared" si="156"/>
        <v>9804</v>
      </c>
      <c r="Q9808">
        <v>329</v>
      </c>
      <c r="R9808">
        <v>57.34742603401893</v>
      </c>
      <c r="S9808">
        <v>191.75</v>
      </c>
      <c r="T9808">
        <v>46.881135962036041</v>
      </c>
      <c r="U9808">
        <v>0.18918876813579666</v>
      </c>
    </row>
    <row r="9809" spans="16:21" x14ac:dyDescent="0.3">
      <c r="P9809">
        <f t="shared" si="156"/>
        <v>9805</v>
      </c>
      <c r="Q9809">
        <v>320.91666666666669</v>
      </c>
      <c r="R9809">
        <v>55.26540646295075</v>
      </c>
      <c r="S9809">
        <v>177.83333333333334</v>
      </c>
      <c r="T9809">
        <v>40.55934671639335</v>
      </c>
      <c r="U9809">
        <v>0.32412267413867191</v>
      </c>
    </row>
    <row r="9810" spans="16:21" x14ac:dyDescent="0.3">
      <c r="P9810">
        <f t="shared" si="156"/>
        <v>9806</v>
      </c>
      <c r="Q9810">
        <v>327.66666666666669</v>
      </c>
      <c r="R9810">
        <v>46.050038660201665</v>
      </c>
      <c r="S9810">
        <v>215.25</v>
      </c>
      <c r="T9810">
        <v>42.250605159732757</v>
      </c>
      <c r="U9810">
        <v>-0.31842726165441992</v>
      </c>
    </row>
    <row r="9811" spans="16:21" x14ac:dyDescent="0.3">
      <c r="P9811">
        <f t="shared" si="156"/>
        <v>9807</v>
      </c>
      <c r="Q9811">
        <v>324</v>
      </c>
      <c r="R9811">
        <v>37.559649528813132</v>
      </c>
      <c r="S9811">
        <v>165.5</v>
      </c>
      <c r="T9811">
        <v>52.955384308611407</v>
      </c>
      <c r="U9811">
        <v>-0.28689817665565281</v>
      </c>
    </row>
    <row r="9812" spans="16:21" x14ac:dyDescent="0.3">
      <c r="P9812">
        <f t="shared" si="156"/>
        <v>9808</v>
      </c>
      <c r="Q9812">
        <v>328.33333333333331</v>
      </c>
      <c r="R9812">
        <v>48.391083576388084</v>
      </c>
      <c r="S9812">
        <v>203</v>
      </c>
      <c r="T9812">
        <v>40.561961580682059</v>
      </c>
      <c r="U9812">
        <v>0.15242313884935693</v>
      </c>
    </row>
    <row r="9813" spans="16:21" x14ac:dyDescent="0.3">
      <c r="P9813">
        <f t="shared" si="156"/>
        <v>9809</v>
      </c>
      <c r="Q9813">
        <v>313.16666666666669</v>
      </c>
      <c r="R9813">
        <v>50.005151249797841</v>
      </c>
      <c r="S9813">
        <v>202</v>
      </c>
      <c r="T9813">
        <v>50.243045651748027</v>
      </c>
      <c r="U9813">
        <v>0.36184003093780792</v>
      </c>
    </row>
    <row r="9814" spans="16:21" x14ac:dyDescent="0.3">
      <c r="P9814">
        <f t="shared" si="156"/>
        <v>9810</v>
      </c>
      <c r="Q9814">
        <v>306.91666666666669</v>
      </c>
      <c r="R9814">
        <v>47.797790617127845</v>
      </c>
      <c r="S9814">
        <v>189.66666666666666</v>
      </c>
      <c r="T9814">
        <v>36.3701509316071</v>
      </c>
      <c r="U9814">
        <v>0.33063945416142371</v>
      </c>
    </row>
    <row r="9815" spans="16:21" x14ac:dyDescent="0.3">
      <c r="P9815">
        <f t="shared" si="156"/>
        <v>9811</v>
      </c>
      <c r="Q9815">
        <v>304.25</v>
      </c>
      <c r="R9815">
        <v>58.690443700982378</v>
      </c>
      <c r="S9815">
        <v>181.5</v>
      </c>
      <c r="T9815">
        <v>54.819538653493048</v>
      </c>
      <c r="U9815">
        <v>0.27686250416705199</v>
      </c>
    </row>
    <row r="9816" spans="16:21" x14ac:dyDescent="0.3">
      <c r="P9816">
        <f t="shared" si="156"/>
        <v>9812</v>
      </c>
      <c r="Q9816">
        <v>324.75</v>
      </c>
      <c r="R9816">
        <v>47.612307423415409</v>
      </c>
      <c r="S9816">
        <v>166.83333333333334</v>
      </c>
      <c r="T9816">
        <v>38.463284342659094</v>
      </c>
      <c r="U9816">
        <v>-0.21700623043992776</v>
      </c>
    </row>
    <row r="9817" spans="16:21" x14ac:dyDescent="0.3">
      <c r="P9817">
        <f t="shared" si="156"/>
        <v>9813</v>
      </c>
      <c r="Q9817">
        <v>324.66666666666669</v>
      </c>
      <c r="R9817">
        <v>40.414518843273889</v>
      </c>
      <c r="S9817">
        <v>191.16666666666666</v>
      </c>
      <c r="T9817">
        <v>45.722151650104493</v>
      </c>
      <c r="U9817">
        <v>0.19775764555306971</v>
      </c>
    </row>
    <row r="9818" spans="16:21" x14ac:dyDescent="0.3">
      <c r="P9818">
        <f t="shared" si="156"/>
        <v>9814</v>
      </c>
      <c r="Q9818">
        <v>328.75</v>
      </c>
      <c r="R9818">
        <v>53.411141159874127</v>
      </c>
      <c r="S9818">
        <v>182.5</v>
      </c>
      <c r="T9818">
        <v>44.153657317887657</v>
      </c>
      <c r="U9818">
        <v>-0.18767393042629671</v>
      </c>
    </row>
    <row r="9819" spans="16:21" x14ac:dyDescent="0.3">
      <c r="P9819">
        <f t="shared" si="156"/>
        <v>9815</v>
      </c>
      <c r="Q9819">
        <v>338.83333333333331</v>
      </c>
      <c r="R9819">
        <v>19.125581789526791</v>
      </c>
      <c r="S9819">
        <v>202.66666666666666</v>
      </c>
      <c r="T9819">
        <v>38.438459276031779</v>
      </c>
      <c r="U9819">
        <v>0.50506568989592326</v>
      </c>
    </row>
    <row r="9820" spans="16:21" x14ac:dyDescent="0.3">
      <c r="P9820">
        <f t="shared" si="156"/>
        <v>9816</v>
      </c>
      <c r="Q9820">
        <v>306.16666666666669</v>
      </c>
      <c r="R9820">
        <v>60.273367152323544</v>
      </c>
      <c r="S9820">
        <v>199.66666666666666</v>
      </c>
      <c r="T9820">
        <v>33.554117301439916</v>
      </c>
      <c r="U9820">
        <v>0.4162730497331657</v>
      </c>
    </row>
    <row r="9821" spans="16:21" x14ac:dyDescent="0.3">
      <c r="P9821">
        <f t="shared" si="156"/>
        <v>9817</v>
      </c>
      <c r="Q9821">
        <v>299.83333333333331</v>
      </c>
      <c r="R9821">
        <v>41.782626518541001</v>
      </c>
      <c r="S9821">
        <v>184.08333333333334</v>
      </c>
      <c r="T9821">
        <v>38.134828589035948</v>
      </c>
      <c r="U9821">
        <v>-0.22153305093155168</v>
      </c>
    </row>
    <row r="9822" spans="16:21" x14ac:dyDescent="0.3">
      <c r="P9822">
        <f t="shared" si="156"/>
        <v>9818</v>
      </c>
      <c r="Q9822">
        <v>305.91666666666669</v>
      </c>
      <c r="R9822">
        <v>53.676570702907703</v>
      </c>
      <c r="S9822">
        <v>174.41666666666666</v>
      </c>
      <c r="T9822">
        <v>44.687721179787474</v>
      </c>
      <c r="U9822">
        <v>0.67352914581404866</v>
      </c>
    </row>
    <row r="9823" spans="16:21" x14ac:dyDescent="0.3">
      <c r="P9823">
        <f t="shared" si="156"/>
        <v>9819</v>
      </c>
      <c r="Q9823">
        <v>339.41666666666669</v>
      </c>
      <c r="R9823">
        <v>44.10825182194241</v>
      </c>
      <c r="S9823">
        <v>182.41666666666666</v>
      </c>
      <c r="T9823">
        <v>48.184226640776323</v>
      </c>
      <c r="U9823">
        <v>-0.47826264444088018</v>
      </c>
    </row>
    <row r="9824" spans="16:21" x14ac:dyDescent="0.3">
      <c r="P9824">
        <f t="shared" si="156"/>
        <v>9820</v>
      </c>
      <c r="Q9824">
        <v>322.91666666666669</v>
      </c>
      <c r="R9824">
        <v>58.100944028214414</v>
      </c>
      <c r="S9824">
        <v>183.08333333333334</v>
      </c>
      <c r="T9824">
        <v>43.426967602533757</v>
      </c>
      <c r="U9824">
        <v>-0.25318001684984343</v>
      </c>
    </row>
    <row r="9825" spans="16:21" x14ac:dyDescent="0.3">
      <c r="P9825">
        <f t="shared" si="156"/>
        <v>9821</v>
      </c>
      <c r="Q9825">
        <v>319.41666666666669</v>
      </c>
      <c r="R9825">
        <v>44.571614149352897</v>
      </c>
      <c r="S9825">
        <v>193.41666666666666</v>
      </c>
      <c r="T9825">
        <v>30.811622167715583</v>
      </c>
      <c r="U9825">
        <v>0.18342471538909141</v>
      </c>
    </row>
    <row r="9826" spans="16:21" x14ac:dyDescent="0.3">
      <c r="P9826">
        <f t="shared" si="156"/>
        <v>9822</v>
      </c>
      <c r="Q9826">
        <v>323.58333333333331</v>
      </c>
      <c r="R9826">
        <v>47.662560747086424</v>
      </c>
      <c r="S9826">
        <v>206.33333333333334</v>
      </c>
      <c r="T9826">
        <v>51.420429850990239</v>
      </c>
      <c r="U9826">
        <v>-0.23151099310584256</v>
      </c>
    </row>
    <row r="9827" spans="16:21" x14ac:dyDescent="0.3">
      <c r="P9827">
        <f t="shared" si="156"/>
        <v>9823</v>
      </c>
      <c r="Q9827">
        <v>308.33333333333331</v>
      </c>
      <c r="R9827">
        <v>48.225480502499678</v>
      </c>
      <c r="S9827">
        <v>191.5</v>
      </c>
      <c r="T9827">
        <v>36.886804736061968</v>
      </c>
      <c r="U9827">
        <v>-2.2026068460738506E-2</v>
      </c>
    </row>
    <row r="9828" spans="16:21" x14ac:dyDescent="0.3">
      <c r="P9828">
        <f t="shared" si="156"/>
        <v>9824</v>
      </c>
      <c r="Q9828">
        <v>323.33333333333331</v>
      </c>
      <c r="R9828">
        <v>48.468046331077986</v>
      </c>
      <c r="S9828">
        <v>181.58333333333334</v>
      </c>
      <c r="T9828">
        <v>31.508897252373142</v>
      </c>
      <c r="U9828">
        <v>0.31619093116830382</v>
      </c>
    </row>
    <row r="9829" spans="16:21" x14ac:dyDescent="0.3">
      <c r="P9829">
        <f t="shared" si="156"/>
        <v>9825</v>
      </c>
      <c r="Q9829">
        <v>330.66666666666669</v>
      </c>
      <c r="R9829">
        <v>39.909746664040426</v>
      </c>
      <c r="S9829">
        <v>175.5</v>
      </c>
      <c r="T9829">
        <v>45.060565303317553</v>
      </c>
      <c r="U9829">
        <v>-0.41694652661016696</v>
      </c>
    </row>
    <row r="9830" spans="16:21" x14ac:dyDescent="0.3">
      <c r="P9830">
        <f t="shared" si="156"/>
        <v>9826</v>
      </c>
      <c r="Q9830">
        <v>348.91666666666669</v>
      </c>
      <c r="R9830">
        <v>37.967589846971926</v>
      </c>
      <c r="S9830">
        <v>191.75</v>
      </c>
      <c r="T9830">
        <v>50.792134323051528</v>
      </c>
      <c r="U9830">
        <v>-0.5829560918411576</v>
      </c>
    </row>
    <row r="9831" spans="16:21" x14ac:dyDescent="0.3">
      <c r="P9831">
        <f t="shared" si="156"/>
        <v>9827</v>
      </c>
      <c r="Q9831">
        <v>307.33333333333331</v>
      </c>
      <c r="R9831">
        <v>51.878062158617105</v>
      </c>
      <c r="S9831">
        <v>210.16666666666666</v>
      </c>
      <c r="T9831">
        <v>48.339393559466238</v>
      </c>
      <c r="U9831">
        <v>9.618651393900288E-3</v>
      </c>
    </row>
    <row r="9832" spans="16:21" x14ac:dyDescent="0.3">
      <c r="P9832">
        <f t="shared" si="156"/>
        <v>9828</v>
      </c>
      <c r="Q9832">
        <v>323.5</v>
      </c>
      <c r="R9832">
        <v>47.675989764240867</v>
      </c>
      <c r="S9832">
        <v>188.91666666666666</v>
      </c>
      <c r="T9832">
        <v>55.424737393617995</v>
      </c>
      <c r="U9832">
        <v>5.0693711987653996E-2</v>
      </c>
    </row>
    <row r="9833" spans="16:21" x14ac:dyDescent="0.3">
      <c r="P9833">
        <f t="shared" si="156"/>
        <v>9829</v>
      </c>
      <c r="Q9833">
        <v>309.58333333333331</v>
      </c>
      <c r="R9833">
        <v>39.78226725412712</v>
      </c>
      <c r="S9833">
        <v>172.33333333333334</v>
      </c>
      <c r="T9833">
        <v>36.352649855480323</v>
      </c>
      <c r="U9833">
        <v>-0.39063959019782024</v>
      </c>
    </row>
    <row r="9834" spans="16:21" x14ac:dyDescent="0.3">
      <c r="P9834">
        <f t="shared" si="156"/>
        <v>9830</v>
      </c>
      <c r="Q9834">
        <v>311.58333333333331</v>
      </c>
      <c r="R9834">
        <v>42.824076349076371</v>
      </c>
      <c r="S9834">
        <v>181.25</v>
      </c>
      <c r="T9834">
        <v>48.826455198721192</v>
      </c>
      <c r="U9834">
        <v>-0.33354816561042788</v>
      </c>
    </row>
    <row r="9835" spans="16:21" x14ac:dyDescent="0.3">
      <c r="P9835">
        <f t="shared" si="156"/>
        <v>9831</v>
      </c>
      <c r="Q9835">
        <v>293.83333333333331</v>
      </c>
      <c r="R9835">
        <v>45.518893846068949</v>
      </c>
      <c r="S9835">
        <v>176</v>
      </c>
      <c r="T9835">
        <v>53.504460306849865</v>
      </c>
      <c r="U9835">
        <v>0.14897292849054061</v>
      </c>
    </row>
    <row r="9836" spans="16:21" x14ac:dyDescent="0.3">
      <c r="P9836">
        <f t="shared" si="156"/>
        <v>9832</v>
      </c>
      <c r="Q9836">
        <v>315.33333333333331</v>
      </c>
      <c r="R9836">
        <v>59.182818964679839</v>
      </c>
      <c r="S9836">
        <v>172.16666666666666</v>
      </c>
      <c r="T9836">
        <v>42.256432180273599</v>
      </c>
      <c r="U9836">
        <v>-0.19461224794138593</v>
      </c>
    </row>
    <row r="9837" spans="16:21" x14ac:dyDescent="0.3">
      <c r="P9837">
        <f t="shared" si="156"/>
        <v>9833</v>
      </c>
      <c r="Q9837">
        <v>320.33333333333331</v>
      </c>
      <c r="R9837">
        <v>32.533432687379339</v>
      </c>
      <c r="S9837">
        <v>195</v>
      </c>
      <c r="T9837">
        <v>41.330156280636274</v>
      </c>
      <c r="U9837">
        <v>-4.1985756073339521E-2</v>
      </c>
    </row>
    <row r="9838" spans="16:21" x14ac:dyDescent="0.3">
      <c r="P9838">
        <f t="shared" si="156"/>
        <v>9834</v>
      </c>
      <c r="Q9838">
        <v>310.33333333333331</v>
      </c>
      <c r="R9838">
        <v>39.697339808591643</v>
      </c>
      <c r="S9838">
        <v>166.16666666666666</v>
      </c>
      <c r="T9838">
        <v>19.196748462048287</v>
      </c>
      <c r="U9838">
        <v>0.42305593280869425</v>
      </c>
    </row>
    <row r="9839" spans="16:21" x14ac:dyDescent="0.3">
      <c r="P9839">
        <f t="shared" si="156"/>
        <v>9835</v>
      </c>
      <c r="Q9839">
        <v>327.08333333333331</v>
      </c>
      <c r="R9839">
        <v>48.348090746045862</v>
      </c>
      <c r="S9839">
        <v>187</v>
      </c>
      <c r="T9839">
        <v>50.441685502802507</v>
      </c>
      <c r="U9839">
        <v>-0.32632093636395604</v>
      </c>
    </row>
    <row r="9840" spans="16:21" x14ac:dyDescent="0.3">
      <c r="P9840">
        <f t="shared" si="156"/>
        <v>9836</v>
      </c>
      <c r="Q9840">
        <v>322.5</v>
      </c>
      <c r="R9840">
        <v>38.244429184344796</v>
      </c>
      <c r="S9840">
        <v>176.08333333333334</v>
      </c>
      <c r="T9840">
        <v>39.690755354440689</v>
      </c>
      <c r="U9840">
        <v>0.27037057515029789</v>
      </c>
    </row>
    <row r="9841" spans="16:21" x14ac:dyDescent="0.3">
      <c r="P9841">
        <f t="shared" si="156"/>
        <v>9837</v>
      </c>
      <c r="Q9841">
        <v>331.5</v>
      </c>
      <c r="R9841">
        <v>48.310548443472371</v>
      </c>
      <c r="S9841">
        <v>205.41666666666666</v>
      </c>
      <c r="T9841">
        <v>43.175031364590055</v>
      </c>
      <c r="U9841">
        <v>-0.30472146476833767</v>
      </c>
    </row>
    <row r="9842" spans="16:21" x14ac:dyDescent="0.3">
      <c r="P9842">
        <f t="shared" si="156"/>
        <v>9838</v>
      </c>
      <c r="Q9842">
        <v>323.83333333333331</v>
      </c>
      <c r="R9842">
        <v>44.582575751139231</v>
      </c>
      <c r="S9842">
        <v>197.58333333333334</v>
      </c>
      <c r="T9842">
        <v>43.535687207233359</v>
      </c>
      <c r="U9842">
        <v>-0.14472108458100186</v>
      </c>
    </row>
    <row r="9843" spans="16:21" x14ac:dyDescent="0.3">
      <c r="P9843">
        <f t="shared" si="156"/>
        <v>9839</v>
      </c>
      <c r="Q9843">
        <v>310.83333333333331</v>
      </c>
      <c r="R9843">
        <v>47.613659868367748</v>
      </c>
      <c r="S9843">
        <v>178.91666666666666</v>
      </c>
      <c r="T9843">
        <v>58.30555615709261</v>
      </c>
      <c r="U9843">
        <v>7.0923611271000928E-2</v>
      </c>
    </row>
    <row r="9844" spans="16:21" x14ac:dyDescent="0.3">
      <c r="P9844">
        <f t="shared" si="156"/>
        <v>9840</v>
      </c>
      <c r="Q9844">
        <v>336.33333333333331</v>
      </c>
      <c r="R9844">
        <v>43.722957009984775</v>
      </c>
      <c r="S9844">
        <v>205.33333333333334</v>
      </c>
      <c r="T9844">
        <v>45.311714987975428</v>
      </c>
      <c r="U9844">
        <v>0.14425264303193794</v>
      </c>
    </row>
    <row r="9845" spans="16:21" x14ac:dyDescent="0.3">
      <c r="P9845">
        <f t="shared" si="156"/>
        <v>9841</v>
      </c>
      <c r="Q9845">
        <v>333.91666666666669</v>
      </c>
      <c r="R9845">
        <v>50.842820773855884</v>
      </c>
      <c r="S9845">
        <v>195.08333333333334</v>
      </c>
      <c r="T9845">
        <v>45.388140888709415</v>
      </c>
      <c r="U9845">
        <v>-0.55474967078584636</v>
      </c>
    </row>
    <row r="9846" spans="16:21" x14ac:dyDescent="0.3">
      <c r="P9846">
        <f t="shared" si="156"/>
        <v>9842</v>
      </c>
      <c r="Q9846">
        <v>327.91666666666669</v>
      </c>
      <c r="R9846">
        <v>53.867612690462749</v>
      </c>
      <c r="S9846">
        <v>195.83333333333334</v>
      </c>
      <c r="T9846">
        <v>33.615021894529519</v>
      </c>
      <c r="U9846">
        <v>-0.54909946137126786</v>
      </c>
    </row>
    <row r="9847" spans="16:21" x14ac:dyDescent="0.3">
      <c r="P9847">
        <f t="shared" si="156"/>
        <v>9843</v>
      </c>
      <c r="Q9847">
        <v>306.58333333333331</v>
      </c>
      <c r="R9847">
        <v>45.645787086957824</v>
      </c>
      <c r="S9847">
        <v>208</v>
      </c>
      <c r="T9847">
        <v>51.773984341032268</v>
      </c>
      <c r="U9847">
        <v>0.2939308877415775</v>
      </c>
    </row>
    <row r="9848" spans="16:21" x14ac:dyDescent="0.3">
      <c r="P9848">
        <f t="shared" si="156"/>
        <v>9844</v>
      </c>
      <c r="Q9848">
        <v>312.08333333333331</v>
      </c>
      <c r="R9848">
        <v>47.358321402480193</v>
      </c>
      <c r="S9848">
        <v>183.33333333333334</v>
      </c>
      <c r="T9848">
        <v>43.124203989140156</v>
      </c>
      <c r="U9848">
        <v>-0.12776804718622062</v>
      </c>
    </row>
    <row r="9849" spans="16:21" x14ac:dyDescent="0.3">
      <c r="P9849">
        <f t="shared" si="156"/>
        <v>9845</v>
      </c>
      <c r="Q9849">
        <v>307.16666666666669</v>
      </c>
      <c r="R9849">
        <v>45.712209097855549</v>
      </c>
      <c r="S9849">
        <v>194.25</v>
      </c>
      <c r="T9849">
        <v>48.62308654800254</v>
      </c>
      <c r="U9849">
        <v>-0.30968096236999632</v>
      </c>
    </row>
    <row r="9850" spans="16:21" x14ac:dyDescent="0.3">
      <c r="P9850">
        <f t="shared" si="156"/>
        <v>9846</v>
      </c>
      <c r="Q9850">
        <v>325.75</v>
      </c>
      <c r="R9850">
        <v>48.529513044781694</v>
      </c>
      <c r="S9850">
        <v>197.41666666666666</v>
      </c>
      <c r="T9850">
        <v>45.560066911383032</v>
      </c>
      <c r="U9850">
        <v>-0.1984594727982302</v>
      </c>
    </row>
    <row r="9851" spans="16:21" x14ac:dyDescent="0.3">
      <c r="P9851">
        <f t="shared" si="156"/>
        <v>9847</v>
      </c>
      <c r="Q9851">
        <v>332.33333333333331</v>
      </c>
      <c r="R9851">
        <v>41.453880909080752</v>
      </c>
      <c r="S9851">
        <v>181.5</v>
      </c>
      <c r="T9851">
        <v>47.279632362822326</v>
      </c>
      <c r="U9851">
        <v>-7.059642045168292E-2</v>
      </c>
    </row>
    <row r="9852" spans="16:21" x14ac:dyDescent="0.3">
      <c r="P9852">
        <f t="shared" si="156"/>
        <v>9848</v>
      </c>
      <c r="Q9852">
        <v>284.08333333333331</v>
      </c>
      <c r="R9852">
        <v>34.85934942629077</v>
      </c>
      <c r="S9852">
        <v>168.91666666666666</v>
      </c>
      <c r="T9852">
        <v>28.729010783632322</v>
      </c>
      <c r="U9852">
        <v>-0.48754620341298821</v>
      </c>
    </row>
    <row r="9853" spans="16:21" x14ac:dyDescent="0.3">
      <c r="P9853">
        <f t="shared" si="156"/>
        <v>9849</v>
      </c>
      <c r="Q9853">
        <v>344.41666666666669</v>
      </c>
      <c r="R9853">
        <v>42.523701056177586</v>
      </c>
      <c r="S9853">
        <v>171.75</v>
      </c>
      <c r="T9853">
        <v>42.067316183815329</v>
      </c>
      <c r="U9853">
        <v>-0.12434291652137328</v>
      </c>
    </row>
    <row r="9854" spans="16:21" x14ac:dyDescent="0.3">
      <c r="P9854">
        <f t="shared" si="156"/>
        <v>9850</v>
      </c>
      <c r="Q9854">
        <v>349.83333333333331</v>
      </c>
      <c r="R9854">
        <v>42.67814712969917</v>
      </c>
      <c r="S9854">
        <v>195.5</v>
      </c>
      <c r="T9854">
        <v>49.571802835519676</v>
      </c>
      <c r="U9854">
        <v>0.55594802491843298</v>
      </c>
    </row>
    <row r="9855" spans="16:21" x14ac:dyDescent="0.3">
      <c r="P9855">
        <f t="shared" si="156"/>
        <v>9851</v>
      </c>
      <c r="Q9855">
        <v>320.58333333333331</v>
      </c>
      <c r="R9855">
        <v>46.135094772818846</v>
      </c>
      <c r="S9855">
        <v>191.33333333333334</v>
      </c>
      <c r="T9855">
        <v>50.57188103595864</v>
      </c>
      <c r="U9855">
        <v>4.05878042410516E-2</v>
      </c>
    </row>
    <row r="9856" spans="16:21" x14ac:dyDescent="0.3">
      <c r="P9856">
        <f t="shared" si="156"/>
        <v>9852</v>
      </c>
      <c r="Q9856">
        <v>322.66666666666669</v>
      </c>
      <c r="R9856">
        <v>28.224210539996697</v>
      </c>
      <c r="S9856">
        <v>189</v>
      </c>
      <c r="T9856">
        <v>48.656495408676378</v>
      </c>
      <c r="U9856">
        <v>0.31523474423476316</v>
      </c>
    </row>
    <row r="9857" spans="16:21" x14ac:dyDescent="0.3">
      <c r="P9857">
        <f t="shared" si="156"/>
        <v>9853</v>
      </c>
      <c r="Q9857">
        <v>341</v>
      </c>
      <c r="R9857">
        <v>43.819879257955726</v>
      </c>
      <c r="S9857">
        <v>165.33333333333334</v>
      </c>
      <c r="T9857">
        <v>36.846939760270075</v>
      </c>
      <c r="U9857">
        <v>8.107691326884095E-2</v>
      </c>
    </row>
    <row r="9858" spans="16:21" x14ac:dyDescent="0.3">
      <c r="P9858">
        <f t="shared" si="156"/>
        <v>9854</v>
      </c>
      <c r="Q9858">
        <v>339</v>
      </c>
      <c r="R9858">
        <v>53.330871155286957</v>
      </c>
      <c r="S9858">
        <v>163.5</v>
      </c>
      <c r="T9858">
        <v>41.589990054426231</v>
      </c>
      <c r="U9858">
        <v>0.27866656328440298</v>
      </c>
    </row>
    <row r="9859" spans="16:21" x14ac:dyDescent="0.3">
      <c r="P9859">
        <f t="shared" si="156"/>
        <v>9855</v>
      </c>
      <c r="Q9859">
        <v>349.91666666666669</v>
      </c>
      <c r="R9859">
        <v>49.303251475542801</v>
      </c>
      <c r="S9859">
        <v>177.33333333333334</v>
      </c>
      <c r="T9859">
        <v>40.272556262035188</v>
      </c>
      <c r="U9859">
        <v>-0.22973351820976495</v>
      </c>
    </row>
    <row r="9860" spans="16:21" x14ac:dyDescent="0.3">
      <c r="P9860">
        <f t="shared" si="156"/>
        <v>9856</v>
      </c>
      <c r="Q9860">
        <v>307.5</v>
      </c>
      <c r="R9860">
        <v>50.803543183522152</v>
      </c>
      <c r="S9860">
        <v>174.16666666666666</v>
      </c>
      <c r="T9860">
        <v>38.602480686498851</v>
      </c>
      <c r="U9860">
        <v>0.13276118245315963</v>
      </c>
    </row>
    <row r="9861" spans="16:21" x14ac:dyDescent="0.3">
      <c r="P9861">
        <f t="shared" si="156"/>
        <v>9857</v>
      </c>
      <c r="Q9861">
        <v>313.41666666666669</v>
      </c>
      <c r="R9861">
        <v>51.197404645394371</v>
      </c>
      <c r="S9861">
        <v>171.5</v>
      </c>
      <c r="T9861">
        <v>35.920366469076107</v>
      </c>
      <c r="U9861">
        <v>0.34823208544500245</v>
      </c>
    </row>
    <row r="9862" spans="16:21" x14ac:dyDescent="0.3">
      <c r="P9862">
        <f t="shared" ref="P9862:P9925" si="157">P9861+1</f>
        <v>9858</v>
      </c>
      <c r="Q9862">
        <v>315.91666666666669</v>
      </c>
      <c r="R9862">
        <v>50.088028570314215</v>
      </c>
      <c r="S9862">
        <v>192.5</v>
      </c>
      <c r="T9862">
        <v>49.511247574300093</v>
      </c>
      <c r="U9862">
        <v>3.4733514161007568E-2</v>
      </c>
    </row>
    <row r="9863" spans="16:21" x14ac:dyDescent="0.3">
      <c r="P9863">
        <f t="shared" si="157"/>
        <v>9859</v>
      </c>
      <c r="Q9863">
        <v>333.25</v>
      </c>
      <c r="R9863">
        <v>44.062197774592143</v>
      </c>
      <c r="S9863">
        <v>198.66666666666666</v>
      </c>
      <c r="T9863">
        <v>33.071089635767542</v>
      </c>
      <c r="U9863">
        <v>-0.32859123395858486</v>
      </c>
    </row>
    <row r="9864" spans="16:21" x14ac:dyDescent="0.3">
      <c r="P9864">
        <f t="shared" si="157"/>
        <v>9860</v>
      </c>
      <c r="Q9864">
        <v>310.66666666666669</v>
      </c>
      <c r="R9864">
        <v>51.783348206881705</v>
      </c>
      <c r="S9864">
        <v>190.08333333333334</v>
      </c>
      <c r="T9864">
        <v>36.510168778607778</v>
      </c>
      <c r="U9864">
        <v>-3.6960802732310304E-2</v>
      </c>
    </row>
    <row r="9865" spans="16:21" x14ac:dyDescent="0.3">
      <c r="P9865">
        <f t="shared" si="157"/>
        <v>9861</v>
      </c>
      <c r="Q9865">
        <v>342.58333333333331</v>
      </c>
      <c r="R9865">
        <v>45.66569895015369</v>
      </c>
      <c r="S9865">
        <v>187</v>
      </c>
      <c r="T9865">
        <v>53.1207886031277</v>
      </c>
      <c r="U9865">
        <v>-0.62015207917505777</v>
      </c>
    </row>
    <row r="9866" spans="16:21" x14ac:dyDescent="0.3">
      <c r="P9866">
        <f t="shared" si="157"/>
        <v>9862</v>
      </c>
      <c r="Q9866">
        <v>320.16666666666669</v>
      </c>
      <c r="R9866">
        <v>51.380635427850677</v>
      </c>
      <c r="S9866">
        <v>201.08333333333334</v>
      </c>
      <c r="T9866">
        <v>52.093374789599672</v>
      </c>
      <c r="U9866">
        <v>0.18764825570157453</v>
      </c>
    </row>
    <row r="9867" spans="16:21" x14ac:dyDescent="0.3">
      <c r="P9867">
        <f t="shared" si="157"/>
        <v>9863</v>
      </c>
      <c r="Q9867">
        <v>328</v>
      </c>
      <c r="R9867">
        <v>57.799024842355884</v>
      </c>
      <c r="S9867">
        <v>184.33333333333334</v>
      </c>
      <c r="T9867">
        <v>46.597567890753005</v>
      </c>
      <c r="U9867">
        <v>1.3771578338542242E-2</v>
      </c>
    </row>
    <row r="9868" spans="16:21" x14ac:dyDescent="0.3">
      <c r="P9868">
        <f t="shared" si="157"/>
        <v>9864</v>
      </c>
      <c r="Q9868">
        <v>289.75</v>
      </c>
      <c r="R9868">
        <v>37.914077500676086</v>
      </c>
      <c r="S9868">
        <v>194.33333333333334</v>
      </c>
      <c r="T9868">
        <v>51.976101734500574</v>
      </c>
      <c r="U9868">
        <v>-0.17779306949657919</v>
      </c>
    </row>
    <row r="9869" spans="16:21" x14ac:dyDescent="0.3">
      <c r="P9869">
        <f t="shared" si="157"/>
        <v>9865</v>
      </c>
      <c r="Q9869">
        <v>339.25</v>
      </c>
      <c r="R9869">
        <v>50.470738597185743</v>
      </c>
      <c r="S9869">
        <v>171.58333333333334</v>
      </c>
      <c r="T9869">
        <v>45.040301818247059</v>
      </c>
      <c r="U9869">
        <v>-0.17327264038466436</v>
      </c>
    </row>
    <row r="9870" spans="16:21" x14ac:dyDescent="0.3">
      <c r="P9870">
        <f t="shared" si="157"/>
        <v>9866</v>
      </c>
      <c r="Q9870">
        <v>335.33333333333331</v>
      </c>
      <c r="R9870">
        <v>41.768481665079321</v>
      </c>
      <c r="S9870">
        <v>180.08333333333334</v>
      </c>
      <c r="T9870">
        <v>50.96783002021666</v>
      </c>
      <c r="U9870">
        <v>-9.5712560094810953E-2</v>
      </c>
    </row>
    <row r="9871" spans="16:21" x14ac:dyDescent="0.3">
      <c r="P9871">
        <f t="shared" si="157"/>
        <v>9867</v>
      </c>
      <c r="Q9871">
        <v>312</v>
      </c>
      <c r="R9871">
        <v>44.751840998189927</v>
      </c>
      <c r="S9871">
        <v>185.83333333333334</v>
      </c>
      <c r="T9871">
        <v>45.710220327889957</v>
      </c>
      <c r="U9871">
        <v>0.13514485428646439</v>
      </c>
    </row>
    <row r="9872" spans="16:21" x14ac:dyDescent="0.3">
      <c r="P9872">
        <f t="shared" si="157"/>
        <v>9868</v>
      </c>
      <c r="Q9872">
        <v>325</v>
      </c>
      <c r="R9872">
        <v>38.633475827906743</v>
      </c>
      <c r="S9872">
        <v>188.75</v>
      </c>
      <c r="T9872">
        <v>42.604150459358259</v>
      </c>
      <c r="U9872">
        <v>-4.4296150930983429E-2</v>
      </c>
    </row>
    <row r="9873" spans="16:21" x14ac:dyDescent="0.3">
      <c r="P9873">
        <f t="shared" si="157"/>
        <v>9869</v>
      </c>
      <c r="Q9873">
        <v>330.91666666666669</v>
      </c>
      <c r="R9873">
        <v>47.075294298956223</v>
      </c>
      <c r="S9873">
        <v>191.08333333333334</v>
      </c>
      <c r="T9873">
        <v>38.287093323357894</v>
      </c>
      <c r="U9873">
        <v>0.17431954348453071</v>
      </c>
    </row>
    <row r="9874" spans="16:21" x14ac:dyDescent="0.3">
      <c r="P9874">
        <f t="shared" si="157"/>
        <v>9870</v>
      </c>
      <c r="Q9874">
        <v>324.83333333333331</v>
      </c>
      <c r="R9874">
        <v>45.456939330902387</v>
      </c>
      <c r="S9874">
        <v>175.08333333333334</v>
      </c>
      <c r="T9874">
        <v>49.332744672982656</v>
      </c>
      <c r="U9874">
        <v>-0.58063175491126962</v>
      </c>
    </row>
    <row r="9875" spans="16:21" x14ac:dyDescent="0.3">
      <c r="P9875">
        <f t="shared" si="157"/>
        <v>9871</v>
      </c>
      <c r="Q9875">
        <v>333.58333333333331</v>
      </c>
      <c r="R9875">
        <v>59.497071483826176</v>
      </c>
      <c r="S9875">
        <v>208.66666666666666</v>
      </c>
      <c r="T9875">
        <v>36.629181941410749</v>
      </c>
      <c r="U9875">
        <v>-9.1006602584558005E-2</v>
      </c>
    </row>
    <row r="9876" spans="16:21" x14ac:dyDescent="0.3">
      <c r="P9876">
        <f t="shared" si="157"/>
        <v>9872</v>
      </c>
      <c r="Q9876">
        <v>328.58333333333331</v>
      </c>
      <c r="R9876">
        <v>45.203496110434507</v>
      </c>
      <c r="S9876">
        <v>191.25</v>
      </c>
      <c r="T9876">
        <v>50.425687898133823</v>
      </c>
      <c r="U9876">
        <v>0.5882384318351398</v>
      </c>
    </row>
    <row r="9877" spans="16:21" x14ac:dyDescent="0.3">
      <c r="P9877">
        <f t="shared" si="157"/>
        <v>9873</v>
      </c>
      <c r="Q9877">
        <v>326.25</v>
      </c>
      <c r="R9877">
        <v>43.132196369259518</v>
      </c>
      <c r="S9877">
        <v>169.75</v>
      </c>
      <c r="T9877">
        <v>39.017769844474245</v>
      </c>
      <c r="U9877">
        <v>-0.17859898558899776</v>
      </c>
    </row>
    <row r="9878" spans="16:21" x14ac:dyDescent="0.3">
      <c r="P9878">
        <f t="shared" si="157"/>
        <v>9874</v>
      </c>
      <c r="Q9878">
        <v>319.08333333333331</v>
      </c>
      <c r="R9878">
        <v>46.984442944318133</v>
      </c>
      <c r="S9878">
        <v>209.33333333333334</v>
      </c>
      <c r="T9878">
        <v>38.952963087977402</v>
      </c>
      <c r="U9878">
        <v>-3.0564913800598004E-2</v>
      </c>
    </row>
    <row r="9879" spans="16:21" x14ac:dyDescent="0.3">
      <c r="P9879">
        <f t="shared" si="157"/>
        <v>9875</v>
      </c>
      <c r="Q9879">
        <v>322.83333333333331</v>
      </c>
      <c r="R9879">
        <v>42.771769222516966</v>
      </c>
      <c r="S9879">
        <v>192.25</v>
      </c>
      <c r="T9879">
        <v>41.911432590859761</v>
      </c>
      <c r="U9879">
        <v>-3.3394379123574548E-2</v>
      </c>
    </row>
    <row r="9880" spans="16:21" x14ac:dyDescent="0.3">
      <c r="P9880">
        <f t="shared" si="157"/>
        <v>9876</v>
      </c>
      <c r="Q9880">
        <v>322.66666666666669</v>
      </c>
      <c r="R9880">
        <v>46.889295799852526</v>
      </c>
      <c r="S9880">
        <v>179.91666666666666</v>
      </c>
      <c r="T9880">
        <v>48.255867911361719</v>
      </c>
      <c r="U9880">
        <v>0.52036626279603537</v>
      </c>
    </row>
    <row r="9881" spans="16:21" x14ac:dyDescent="0.3">
      <c r="P9881">
        <f t="shared" si="157"/>
        <v>9877</v>
      </c>
      <c r="Q9881">
        <v>321.58333333333331</v>
      </c>
      <c r="R9881">
        <v>41.546159068358413</v>
      </c>
      <c r="S9881">
        <v>180.25</v>
      </c>
      <c r="T9881">
        <v>47.20386155236185</v>
      </c>
      <c r="U9881">
        <v>-4.8800487160038965E-2</v>
      </c>
    </row>
    <row r="9882" spans="16:21" x14ac:dyDescent="0.3">
      <c r="P9882">
        <f t="shared" si="157"/>
        <v>9878</v>
      </c>
      <c r="Q9882">
        <v>347.58333333333331</v>
      </c>
      <c r="R9882">
        <v>46.728341280082752</v>
      </c>
      <c r="S9882">
        <v>174.41666666666666</v>
      </c>
      <c r="T9882">
        <v>49.782177046761959</v>
      </c>
      <c r="U9882">
        <v>-0.5110832294915425</v>
      </c>
    </row>
    <row r="9883" spans="16:21" x14ac:dyDescent="0.3">
      <c r="P9883">
        <f t="shared" si="157"/>
        <v>9879</v>
      </c>
      <c r="Q9883">
        <v>302.91666666666669</v>
      </c>
      <c r="R9883">
        <v>33.107149278265268</v>
      </c>
      <c r="S9883">
        <v>183.5</v>
      </c>
      <c r="T9883">
        <v>41.037676701915146</v>
      </c>
      <c r="U9883">
        <v>-0.20096961398972507</v>
      </c>
    </row>
    <row r="9884" spans="16:21" x14ac:dyDescent="0.3">
      <c r="P9884">
        <f t="shared" si="157"/>
        <v>9880</v>
      </c>
      <c r="Q9884">
        <v>327.25</v>
      </c>
      <c r="R9884">
        <v>36.745129547390981</v>
      </c>
      <c r="S9884">
        <v>206</v>
      </c>
      <c r="T9884">
        <v>50.825906064454252</v>
      </c>
      <c r="U9884">
        <v>-0.10329226055623981</v>
      </c>
    </row>
    <row r="9885" spans="16:21" x14ac:dyDescent="0.3">
      <c r="P9885">
        <f t="shared" si="157"/>
        <v>9881</v>
      </c>
      <c r="Q9885">
        <v>329.91666666666669</v>
      </c>
      <c r="R9885">
        <v>31.930203237497235</v>
      </c>
      <c r="S9885">
        <v>196.91666666666666</v>
      </c>
      <c r="T9885">
        <v>46.233514670505855</v>
      </c>
      <c r="U9885">
        <v>0.22285752595143174</v>
      </c>
    </row>
    <row r="9886" spans="16:21" x14ac:dyDescent="0.3">
      <c r="P9886">
        <f t="shared" si="157"/>
        <v>9882</v>
      </c>
      <c r="Q9886">
        <v>315.33333333333331</v>
      </c>
      <c r="R9886">
        <v>46.221469496590537</v>
      </c>
      <c r="S9886">
        <v>189.41666666666666</v>
      </c>
      <c r="T9886">
        <v>57.362417746264597</v>
      </c>
      <c r="U9886">
        <v>-0.21569138113538194</v>
      </c>
    </row>
    <row r="9887" spans="16:21" x14ac:dyDescent="0.3">
      <c r="P9887">
        <f t="shared" si="157"/>
        <v>9883</v>
      </c>
      <c r="Q9887">
        <v>314.83333333333331</v>
      </c>
      <c r="R9887">
        <v>45.164010880211755</v>
      </c>
      <c r="S9887">
        <v>188.91666666666666</v>
      </c>
      <c r="T9887">
        <v>39.914586837699375</v>
      </c>
      <c r="U9887">
        <v>-0.30868631612896757</v>
      </c>
    </row>
    <row r="9888" spans="16:21" x14ac:dyDescent="0.3">
      <c r="P9888">
        <f t="shared" si="157"/>
        <v>9884</v>
      </c>
      <c r="Q9888">
        <v>327.5</v>
      </c>
      <c r="R9888">
        <v>47.490668939946893</v>
      </c>
      <c r="S9888">
        <v>206.5</v>
      </c>
      <c r="T9888">
        <v>33.805593942692113</v>
      </c>
      <c r="U9888">
        <v>5.1529016040064695E-3</v>
      </c>
    </row>
    <row r="9889" spans="16:21" x14ac:dyDescent="0.3">
      <c r="P9889">
        <f t="shared" si="157"/>
        <v>9885</v>
      </c>
      <c r="Q9889">
        <v>333.66666666666669</v>
      </c>
      <c r="R9889">
        <v>53.425110427985373</v>
      </c>
      <c r="S9889">
        <v>168.83333333333334</v>
      </c>
      <c r="T9889">
        <v>34.244663375436637</v>
      </c>
      <c r="U9889">
        <v>-9.3549704109425064E-2</v>
      </c>
    </row>
    <row r="9890" spans="16:21" x14ac:dyDescent="0.3">
      <c r="P9890">
        <f t="shared" si="157"/>
        <v>9886</v>
      </c>
      <c r="Q9890">
        <v>301.16666666666669</v>
      </c>
      <c r="R9890">
        <v>57.663338492152995</v>
      </c>
      <c r="S9890">
        <v>185.75</v>
      </c>
      <c r="T9890">
        <v>44.150826204562179</v>
      </c>
      <c r="U9890">
        <v>0.14574326610246902</v>
      </c>
    </row>
    <row r="9891" spans="16:21" x14ac:dyDescent="0.3">
      <c r="P9891">
        <f t="shared" si="157"/>
        <v>9887</v>
      </c>
      <c r="Q9891">
        <v>305.75</v>
      </c>
      <c r="R9891">
        <v>49.58028383797884</v>
      </c>
      <c r="S9891">
        <v>187.33333333333334</v>
      </c>
      <c r="T9891">
        <v>45.427931602671187</v>
      </c>
      <c r="U9891">
        <v>2.9424078546994675E-2</v>
      </c>
    </row>
    <row r="9892" spans="16:21" x14ac:dyDescent="0.3">
      <c r="P9892">
        <f t="shared" si="157"/>
        <v>9888</v>
      </c>
      <c r="Q9892">
        <v>317.25</v>
      </c>
      <c r="R9892">
        <v>47.907344284187118</v>
      </c>
      <c r="S9892">
        <v>200.75</v>
      </c>
      <c r="T9892">
        <v>49.819902923156398</v>
      </c>
      <c r="U9892">
        <v>0.46136547794661581</v>
      </c>
    </row>
    <row r="9893" spans="16:21" x14ac:dyDescent="0.3">
      <c r="P9893">
        <f t="shared" si="157"/>
        <v>9889</v>
      </c>
      <c r="Q9893">
        <v>313.83333333333331</v>
      </c>
      <c r="R9893">
        <v>51.899962048214135</v>
      </c>
      <c r="S9893">
        <v>196.33333333333334</v>
      </c>
      <c r="T9893">
        <v>45.163004436119742</v>
      </c>
      <c r="U9893">
        <v>0.12242952753344427</v>
      </c>
    </row>
    <row r="9894" spans="16:21" x14ac:dyDescent="0.3">
      <c r="P9894">
        <f t="shared" si="157"/>
        <v>9890</v>
      </c>
      <c r="Q9894">
        <v>324.58333333333331</v>
      </c>
      <c r="R9894">
        <v>41.903478556696484</v>
      </c>
      <c r="S9894">
        <v>181.83333333333334</v>
      </c>
      <c r="T9894">
        <v>42.656840724625425</v>
      </c>
      <c r="U9894">
        <v>-9.9599043326309283E-3</v>
      </c>
    </row>
    <row r="9895" spans="16:21" x14ac:dyDescent="0.3">
      <c r="P9895">
        <f t="shared" si="157"/>
        <v>9891</v>
      </c>
      <c r="Q9895">
        <v>307.75</v>
      </c>
      <c r="R9895">
        <v>42.582807029897104</v>
      </c>
      <c r="S9895">
        <v>200.83333333333334</v>
      </c>
      <c r="T9895">
        <v>49.585249517341055</v>
      </c>
      <c r="U9895">
        <v>-0.41971870230946351</v>
      </c>
    </row>
    <row r="9896" spans="16:21" x14ac:dyDescent="0.3">
      <c r="P9896">
        <f t="shared" si="157"/>
        <v>9892</v>
      </c>
      <c r="Q9896">
        <v>320.5</v>
      </c>
      <c r="R9896">
        <v>47.887178014389384</v>
      </c>
      <c r="S9896">
        <v>188.58333333333334</v>
      </c>
      <c r="T9896">
        <v>46.417979144710614</v>
      </c>
      <c r="U9896">
        <v>9.0486777142337008E-2</v>
      </c>
    </row>
    <row r="9897" spans="16:21" x14ac:dyDescent="0.3">
      <c r="P9897">
        <f t="shared" si="157"/>
        <v>9893</v>
      </c>
      <c r="Q9897">
        <v>325.33333333333331</v>
      </c>
      <c r="R9897">
        <v>54.344579613180748</v>
      </c>
      <c r="S9897">
        <v>177.25</v>
      </c>
      <c r="T9897">
        <v>42.250605159732757</v>
      </c>
      <c r="U9897">
        <v>-0.26139282804917602</v>
      </c>
    </row>
    <row r="9898" spans="16:21" x14ac:dyDescent="0.3">
      <c r="P9898">
        <f t="shared" si="157"/>
        <v>9894</v>
      </c>
      <c r="Q9898">
        <v>314.41666666666669</v>
      </c>
      <c r="R9898">
        <v>47.904181509139818</v>
      </c>
      <c r="S9898">
        <v>165.91666666666666</v>
      </c>
      <c r="T9898">
        <v>31.239422452272017</v>
      </c>
      <c r="U9898">
        <v>0.24180174491087197</v>
      </c>
    </row>
    <row r="9899" spans="16:21" x14ac:dyDescent="0.3">
      <c r="P9899">
        <f t="shared" si="157"/>
        <v>9895</v>
      </c>
      <c r="Q9899">
        <v>310.83333333333331</v>
      </c>
      <c r="R9899">
        <v>48.7849330938324</v>
      </c>
      <c r="S9899">
        <v>196.33333333333334</v>
      </c>
      <c r="T9899">
        <v>34.102341517404618</v>
      </c>
      <c r="U9899">
        <v>-0.31787864375076491</v>
      </c>
    </row>
    <row r="9900" spans="16:21" x14ac:dyDescent="0.3">
      <c r="P9900">
        <f t="shared" si="157"/>
        <v>9896</v>
      </c>
      <c r="Q9900">
        <v>328.66666666666669</v>
      </c>
      <c r="R9900">
        <v>48.503670588998396</v>
      </c>
      <c r="S9900">
        <v>174.16666666666666</v>
      </c>
      <c r="T9900">
        <v>34.432630753488212</v>
      </c>
      <c r="U9900">
        <v>-0.23636635727621552</v>
      </c>
    </row>
    <row r="9901" spans="16:21" x14ac:dyDescent="0.3">
      <c r="P9901">
        <f t="shared" si="157"/>
        <v>9897</v>
      </c>
      <c r="Q9901">
        <v>329.41666666666669</v>
      </c>
      <c r="R9901">
        <v>45.723394317119492</v>
      </c>
      <c r="S9901">
        <v>193.33333333333334</v>
      </c>
      <c r="T9901">
        <v>42.542670201561037</v>
      </c>
      <c r="U9901">
        <v>-0.29553782714403898</v>
      </c>
    </row>
    <row r="9902" spans="16:21" x14ac:dyDescent="0.3">
      <c r="P9902">
        <f t="shared" si="157"/>
        <v>9898</v>
      </c>
      <c r="Q9902">
        <v>310.16666666666669</v>
      </c>
      <c r="R9902">
        <v>48.493360995151363</v>
      </c>
      <c r="S9902">
        <v>185.5</v>
      </c>
      <c r="T9902">
        <v>43.723303543159602</v>
      </c>
      <c r="U9902">
        <v>8.9310255431260213E-2</v>
      </c>
    </row>
    <row r="9903" spans="16:21" x14ac:dyDescent="0.3">
      <c r="P9903">
        <f t="shared" si="157"/>
        <v>9899</v>
      </c>
      <c r="Q9903">
        <v>302.25</v>
      </c>
      <c r="R9903">
        <v>43.734997427689414</v>
      </c>
      <c r="S9903">
        <v>180.41666666666666</v>
      </c>
      <c r="T9903">
        <v>48.81590339471785</v>
      </c>
      <c r="U9903">
        <v>0.27983234539377327</v>
      </c>
    </row>
    <row r="9904" spans="16:21" x14ac:dyDescent="0.3">
      <c r="P9904">
        <f t="shared" si="157"/>
        <v>9900</v>
      </c>
      <c r="Q9904">
        <v>323</v>
      </c>
      <c r="R9904">
        <v>38.562817701652833</v>
      </c>
      <c r="S9904">
        <v>191.16666666666666</v>
      </c>
      <c r="T9904">
        <v>30.471546588828623</v>
      </c>
      <c r="U9904">
        <v>0.26365963353639438</v>
      </c>
    </row>
    <row r="9905" spans="16:21" x14ac:dyDescent="0.3">
      <c r="P9905">
        <f t="shared" si="157"/>
        <v>9901</v>
      </c>
      <c r="Q9905">
        <v>309.33333333333331</v>
      </c>
      <c r="R9905">
        <v>50.953335751866447</v>
      </c>
      <c r="S9905">
        <v>197.83333333333334</v>
      </c>
      <c r="T9905">
        <v>55.472898105673423</v>
      </c>
      <c r="U9905">
        <v>0.24121027238328138</v>
      </c>
    </row>
    <row r="9906" spans="16:21" x14ac:dyDescent="0.3">
      <c r="P9906">
        <f t="shared" si="157"/>
        <v>9902</v>
      </c>
      <c r="Q9906">
        <v>312.58333333333331</v>
      </c>
      <c r="R9906">
        <v>52.089884436482173</v>
      </c>
      <c r="S9906">
        <v>196</v>
      </c>
      <c r="T9906">
        <v>40.693979898751607</v>
      </c>
      <c r="U9906">
        <v>4.0999791385937477E-2</v>
      </c>
    </row>
    <row r="9907" spans="16:21" x14ac:dyDescent="0.3">
      <c r="P9907">
        <f t="shared" si="157"/>
        <v>9903</v>
      </c>
      <c r="Q9907">
        <v>335.41666666666669</v>
      </c>
      <c r="R9907">
        <v>41.232066808896938</v>
      </c>
      <c r="S9907">
        <v>191.58333333333334</v>
      </c>
      <c r="T9907">
        <v>47.835814527560345</v>
      </c>
      <c r="U9907">
        <v>-0.16947390001593027</v>
      </c>
    </row>
    <row r="9908" spans="16:21" x14ac:dyDescent="0.3">
      <c r="P9908">
        <f t="shared" si="157"/>
        <v>9904</v>
      </c>
      <c r="Q9908">
        <v>314.91666666666669</v>
      </c>
      <c r="R9908">
        <v>51.84322228575018</v>
      </c>
      <c r="S9908">
        <v>176.75</v>
      </c>
      <c r="T9908">
        <v>39.630394671491501</v>
      </c>
      <c r="U9908">
        <v>-0.30735291767594702</v>
      </c>
    </row>
    <row r="9909" spans="16:21" x14ac:dyDescent="0.3">
      <c r="P9909">
        <f t="shared" si="157"/>
        <v>9905</v>
      </c>
      <c r="Q9909">
        <v>320.83333333333331</v>
      </c>
      <c r="R9909">
        <v>48.743919589726303</v>
      </c>
      <c r="S9909">
        <v>186.08333333333334</v>
      </c>
      <c r="T9909">
        <v>40.578674052743388</v>
      </c>
      <c r="U9909">
        <v>0.46724669653994522</v>
      </c>
    </row>
    <row r="9910" spans="16:21" x14ac:dyDescent="0.3">
      <c r="P9910">
        <f t="shared" si="157"/>
        <v>9906</v>
      </c>
      <c r="Q9910">
        <v>340.25</v>
      </c>
      <c r="R9910">
        <v>48.311724532174665</v>
      </c>
      <c r="S9910">
        <v>168.08333333333334</v>
      </c>
      <c r="T9910">
        <v>38.263341899699967</v>
      </c>
      <c r="U9910">
        <v>-0.42353421890729603</v>
      </c>
    </row>
    <row r="9911" spans="16:21" x14ac:dyDescent="0.3">
      <c r="P9911">
        <f t="shared" si="157"/>
        <v>9907</v>
      </c>
      <c r="Q9911">
        <v>309.33333333333331</v>
      </c>
      <c r="R9911">
        <v>40.295123398458237</v>
      </c>
      <c r="S9911">
        <v>196.5</v>
      </c>
      <c r="T9911">
        <v>38.149228515969185</v>
      </c>
      <c r="U9911">
        <v>-0.22431169016083105</v>
      </c>
    </row>
    <row r="9912" spans="16:21" x14ac:dyDescent="0.3">
      <c r="P9912">
        <f t="shared" si="157"/>
        <v>9908</v>
      </c>
      <c r="Q9912">
        <v>329.25</v>
      </c>
      <c r="R9912">
        <v>53.455376462309871</v>
      </c>
      <c r="S9912">
        <v>191.83333333333334</v>
      </c>
      <c r="T9912">
        <v>53.810835903245938</v>
      </c>
      <c r="U9912">
        <v>0.55691518309255084</v>
      </c>
    </row>
    <row r="9913" spans="16:21" x14ac:dyDescent="0.3">
      <c r="P9913">
        <f t="shared" si="157"/>
        <v>9909</v>
      </c>
      <c r="Q9913">
        <v>332.83333333333331</v>
      </c>
      <c r="R9913">
        <v>47.116554383461697</v>
      </c>
      <c r="S9913">
        <v>186</v>
      </c>
      <c r="T9913">
        <v>51.104171685258372</v>
      </c>
      <c r="U9913">
        <v>0.23804689942102028</v>
      </c>
    </row>
    <row r="9914" spans="16:21" x14ac:dyDescent="0.3">
      <c r="P9914">
        <f t="shared" si="157"/>
        <v>9910</v>
      </c>
      <c r="Q9914">
        <v>320.08333333333331</v>
      </c>
      <c r="R9914">
        <v>50.807047351780518</v>
      </c>
      <c r="S9914">
        <v>193.83333333333334</v>
      </c>
      <c r="T9914">
        <v>38.684818101099474</v>
      </c>
      <c r="U9914">
        <v>-0.3249680334947978</v>
      </c>
    </row>
    <row r="9915" spans="16:21" x14ac:dyDescent="0.3">
      <c r="P9915">
        <f t="shared" si="157"/>
        <v>9911</v>
      </c>
      <c r="Q9915">
        <v>347.16666666666669</v>
      </c>
      <c r="R9915">
        <v>46.38148794769775</v>
      </c>
      <c r="S9915">
        <v>176.08333333333334</v>
      </c>
      <c r="T9915">
        <v>45.024151767959431</v>
      </c>
      <c r="U9915">
        <v>7.04288954677455E-2</v>
      </c>
    </row>
    <row r="9916" spans="16:21" x14ac:dyDescent="0.3">
      <c r="P9916">
        <f t="shared" si="157"/>
        <v>9912</v>
      </c>
      <c r="Q9916">
        <v>314.41666666666669</v>
      </c>
      <c r="R9916">
        <v>47.885200471987496</v>
      </c>
      <c r="S9916">
        <v>179.66666666666666</v>
      </c>
      <c r="T9916">
        <v>37.298143588542267</v>
      </c>
      <c r="U9916">
        <v>0.39074323846852271</v>
      </c>
    </row>
    <row r="9917" spans="16:21" x14ac:dyDescent="0.3">
      <c r="P9917">
        <f t="shared" si="157"/>
        <v>9913</v>
      </c>
      <c r="Q9917">
        <v>330.58333333333331</v>
      </c>
      <c r="R9917">
        <v>41.87743660934494</v>
      </c>
      <c r="S9917">
        <v>181.41666666666666</v>
      </c>
      <c r="T9917">
        <v>42.908906329854695</v>
      </c>
      <c r="U9917">
        <v>0.14358362808907732</v>
      </c>
    </row>
    <row r="9918" spans="16:21" x14ac:dyDescent="0.3">
      <c r="P9918">
        <f t="shared" si="157"/>
        <v>9914</v>
      </c>
      <c r="Q9918">
        <v>346.33333333333331</v>
      </c>
      <c r="R9918">
        <v>46.368746004831891</v>
      </c>
      <c r="S9918">
        <v>168.75</v>
      </c>
      <c r="T9918">
        <v>44.191988167334337</v>
      </c>
      <c r="U9918">
        <v>2.6574508787065278E-2</v>
      </c>
    </row>
    <row r="9919" spans="16:21" x14ac:dyDescent="0.3">
      <c r="P9919">
        <f t="shared" si="157"/>
        <v>9915</v>
      </c>
      <c r="Q9919">
        <v>322.83333333333331</v>
      </c>
      <c r="R9919">
        <v>49.12661440018281</v>
      </c>
      <c r="S9919">
        <v>201.41666666666666</v>
      </c>
      <c r="T9919">
        <v>37.514744576047192</v>
      </c>
      <c r="U9919">
        <v>-1.3178644946094973E-2</v>
      </c>
    </row>
    <row r="9920" spans="16:21" x14ac:dyDescent="0.3">
      <c r="P9920">
        <f t="shared" si="157"/>
        <v>9916</v>
      </c>
      <c r="Q9920">
        <v>314.5</v>
      </c>
      <c r="R9920">
        <v>39.732057128172507</v>
      </c>
      <c r="S9920">
        <v>194</v>
      </c>
      <c r="T9920">
        <v>46.322976823798598</v>
      </c>
      <c r="U9920">
        <v>0.23985483712669844</v>
      </c>
    </row>
    <row r="9921" spans="16:21" x14ac:dyDescent="0.3">
      <c r="P9921">
        <f t="shared" si="157"/>
        <v>9917</v>
      </c>
      <c r="Q9921">
        <v>302.5</v>
      </c>
      <c r="R9921">
        <v>44.797524282243344</v>
      </c>
      <c r="S9921">
        <v>164.25</v>
      </c>
      <c r="T9921">
        <v>41.510403953269794</v>
      </c>
      <c r="U9921">
        <v>0.64841713558673275</v>
      </c>
    </row>
    <row r="9922" spans="16:21" x14ac:dyDescent="0.3">
      <c r="P9922">
        <f t="shared" si="157"/>
        <v>9918</v>
      </c>
      <c r="Q9922">
        <v>307.66666666666669</v>
      </c>
      <c r="R9922">
        <v>45.774811122858175</v>
      </c>
      <c r="S9922">
        <v>184.5</v>
      </c>
      <c r="T9922">
        <v>40.522720899402955</v>
      </c>
      <c r="U9922">
        <v>-7.6455151607008618E-3</v>
      </c>
    </row>
    <row r="9923" spans="16:21" x14ac:dyDescent="0.3">
      <c r="P9923">
        <f t="shared" si="157"/>
        <v>9919</v>
      </c>
      <c r="Q9923">
        <v>329.75</v>
      </c>
      <c r="R9923">
        <v>39.494821294581257</v>
      </c>
      <c r="S9923">
        <v>202.33333333333334</v>
      </c>
      <c r="T9923">
        <v>38.674241682248557</v>
      </c>
      <c r="U9923">
        <v>-0.37841285250031043</v>
      </c>
    </row>
    <row r="9924" spans="16:21" x14ac:dyDescent="0.3">
      <c r="P9924">
        <f t="shared" si="157"/>
        <v>9920</v>
      </c>
      <c r="Q9924">
        <v>335.5</v>
      </c>
      <c r="R9924">
        <v>32.519923962787097</v>
      </c>
      <c r="S9924">
        <v>173.16666666666666</v>
      </c>
      <c r="T9924">
        <v>48.252806481419661</v>
      </c>
      <c r="U9924">
        <v>-0.18921318487571631</v>
      </c>
    </row>
    <row r="9925" spans="16:21" x14ac:dyDescent="0.3">
      <c r="P9925">
        <f t="shared" si="157"/>
        <v>9921</v>
      </c>
      <c r="Q9925">
        <v>307.58333333333331</v>
      </c>
      <c r="R9925">
        <v>39.211450863081893</v>
      </c>
      <c r="S9925">
        <v>166.25</v>
      </c>
      <c r="T9925">
        <v>42.441671203493563</v>
      </c>
      <c r="U9925">
        <v>-0.347901360989259</v>
      </c>
    </row>
    <row r="9926" spans="16:21" x14ac:dyDescent="0.3">
      <c r="P9926">
        <f t="shared" ref="P9926:P9989" si="158">P9925+1</f>
        <v>9922</v>
      </c>
      <c r="Q9926">
        <v>330.25</v>
      </c>
      <c r="R9926">
        <v>52.282667039156223</v>
      </c>
      <c r="S9926">
        <v>186.66666666666666</v>
      </c>
      <c r="T9926">
        <v>55.454048681331798</v>
      </c>
      <c r="U9926">
        <v>0.32766693011028264</v>
      </c>
    </row>
    <row r="9927" spans="16:21" x14ac:dyDescent="0.3">
      <c r="P9927">
        <f t="shared" si="158"/>
        <v>9923</v>
      </c>
      <c r="Q9927">
        <v>326.91666666666669</v>
      </c>
      <c r="R9927">
        <v>45.788959235592969</v>
      </c>
      <c r="S9927">
        <v>203.33333333333334</v>
      </c>
      <c r="T9927">
        <v>49.073846641998891</v>
      </c>
      <c r="U9927">
        <v>4.759122073643169E-2</v>
      </c>
    </row>
    <row r="9928" spans="16:21" x14ac:dyDescent="0.3">
      <c r="P9928">
        <f t="shared" si="158"/>
        <v>9924</v>
      </c>
      <c r="Q9928">
        <v>336.5</v>
      </c>
      <c r="R9928">
        <v>36.325548234616562</v>
      </c>
      <c r="S9928">
        <v>195.08333333333334</v>
      </c>
      <c r="T9928">
        <v>51.658772612972427</v>
      </c>
      <c r="U9928">
        <v>0.25160032047654568</v>
      </c>
    </row>
    <row r="9929" spans="16:21" x14ac:dyDescent="0.3">
      <c r="P9929">
        <f t="shared" si="158"/>
        <v>9925</v>
      </c>
      <c r="Q9929">
        <v>343.25</v>
      </c>
      <c r="R9929">
        <v>38.574897631396603</v>
      </c>
      <c r="S9929">
        <v>175.83333333333334</v>
      </c>
      <c r="T9929">
        <v>39.949589446822841</v>
      </c>
      <c r="U9929">
        <v>-0.37427223775216772</v>
      </c>
    </row>
    <row r="9930" spans="16:21" x14ac:dyDescent="0.3">
      <c r="P9930">
        <f t="shared" si="158"/>
        <v>9926</v>
      </c>
      <c r="Q9930">
        <v>319.33333333333331</v>
      </c>
      <c r="R9930">
        <v>44.787038168188744</v>
      </c>
      <c r="S9930">
        <v>202.16666666666666</v>
      </c>
      <c r="T9930">
        <v>47.475990742371017</v>
      </c>
      <c r="U9930">
        <v>-0.22607107789147293</v>
      </c>
    </row>
    <row r="9931" spans="16:21" x14ac:dyDescent="0.3">
      <c r="P9931">
        <f t="shared" si="158"/>
        <v>9927</v>
      </c>
      <c r="Q9931">
        <v>340.83333333333331</v>
      </c>
      <c r="R9931">
        <v>34.656321300169843</v>
      </c>
      <c r="S9931">
        <v>181.66666666666666</v>
      </c>
      <c r="T9931">
        <v>54.67645884213016</v>
      </c>
      <c r="U9931">
        <v>0.29717963589014834</v>
      </c>
    </row>
    <row r="9932" spans="16:21" x14ac:dyDescent="0.3">
      <c r="P9932">
        <f t="shared" si="158"/>
        <v>9928</v>
      </c>
      <c r="Q9932">
        <v>307.08333333333331</v>
      </c>
      <c r="R9932">
        <v>44.124737101114057</v>
      </c>
      <c r="S9932">
        <v>198.25</v>
      </c>
      <c r="T9932">
        <v>52.870553756750596</v>
      </c>
      <c r="U9932">
        <v>0.25940215028752617</v>
      </c>
    </row>
    <row r="9933" spans="16:21" x14ac:dyDescent="0.3">
      <c r="P9933">
        <f t="shared" si="158"/>
        <v>9929</v>
      </c>
      <c r="Q9933">
        <v>301.91666666666669</v>
      </c>
      <c r="R9933">
        <v>50.527145419491404</v>
      </c>
      <c r="S9933">
        <v>192.41666666666666</v>
      </c>
      <c r="T9933">
        <v>50.473140171658436</v>
      </c>
      <c r="U9933">
        <v>-0.28747769940012829</v>
      </c>
    </row>
    <row r="9934" spans="16:21" x14ac:dyDescent="0.3">
      <c r="P9934">
        <f t="shared" si="158"/>
        <v>9930</v>
      </c>
      <c r="Q9934">
        <v>321.5</v>
      </c>
      <c r="R9934">
        <v>51.046324771987969</v>
      </c>
      <c r="S9934">
        <v>172.41666666666666</v>
      </c>
      <c r="T9934">
        <v>40.35402048987153</v>
      </c>
      <c r="U9934">
        <v>0.31036001647101896</v>
      </c>
    </row>
    <row r="9935" spans="16:21" x14ac:dyDescent="0.3">
      <c r="P9935">
        <f t="shared" si="158"/>
        <v>9931</v>
      </c>
      <c r="Q9935">
        <v>321.58333333333331</v>
      </c>
      <c r="R9935">
        <v>49.356694919061795</v>
      </c>
      <c r="S9935">
        <v>177.08333333333334</v>
      </c>
      <c r="T9935">
        <v>43.516889789709225</v>
      </c>
      <c r="U9935">
        <v>4.2501983391830117E-3</v>
      </c>
    </row>
    <row r="9936" spans="16:21" x14ac:dyDescent="0.3">
      <c r="P9936">
        <f t="shared" si="158"/>
        <v>9932</v>
      </c>
      <c r="Q9936">
        <v>330.25</v>
      </c>
      <c r="R9936">
        <v>44.904190936218455</v>
      </c>
      <c r="S9936">
        <v>166.08333333333334</v>
      </c>
      <c r="T9936">
        <v>49.904378261801554</v>
      </c>
      <c r="U9936">
        <v>-0.37372100231513283</v>
      </c>
    </row>
    <row r="9937" spans="16:21" x14ac:dyDescent="0.3">
      <c r="P9937">
        <f t="shared" si="158"/>
        <v>9933</v>
      </c>
      <c r="Q9937">
        <v>323.16666666666669</v>
      </c>
      <c r="R9937">
        <v>51.5819442217621</v>
      </c>
      <c r="S9937">
        <v>184.25</v>
      </c>
      <c r="T9937">
        <v>55.213840491476248</v>
      </c>
      <c r="U9937">
        <v>6.7239289317137005E-2</v>
      </c>
    </row>
    <row r="9938" spans="16:21" x14ac:dyDescent="0.3">
      <c r="P9938">
        <f t="shared" si="158"/>
        <v>9934</v>
      </c>
      <c r="Q9938">
        <v>329.83333333333331</v>
      </c>
      <c r="R9938">
        <v>44.749470963522668</v>
      </c>
      <c r="S9938">
        <v>190</v>
      </c>
      <c r="T9938">
        <v>40.978930284631971</v>
      </c>
      <c r="U9938">
        <v>-0.2825749424125879</v>
      </c>
    </row>
    <row r="9939" spans="16:21" x14ac:dyDescent="0.3">
      <c r="P9939">
        <f t="shared" si="158"/>
        <v>9935</v>
      </c>
      <c r="Q9939">
        <v>324.75</v>
      </c>
      <c r="R9939">
        <v>50.901196628191542</v>
      </c>
      <c r="S9939">
        <v>171.5</v>
      </c>
      <c r="T9939">
        <v>53.133622294944452</v>
      </c>
      <c r="U9939">
        <v>0.22532610635083902</v>
      </c>
    </row>
    <row r="9940" spans="16:21" x14ac:dyDescent="0.3">
      <c r="P9940">
        <f t="shared" si="158"/>
        <v>9936</v>
      </c>
      <c r="Q9940">
        <v>314.83333333333331</v>
      </c>
      <c r="R9940">
        <v>50.211974908804685</v>
      </c>
      <c r="S9940">
        <v>189.41666666666666</v>
      </c>
      <c r="T9940">
        <v>44.846117361754338</v>
      </c>
      <c r="U9940">
        <v>0.4156988717556851</v>
      </c>
    </row>
    <row r="9941" spans="16:21" x14ac:dyDescent="0.3">
      <c r="P9941">
        <f t="shared" si="158"/>
        <v>9937</v>
      </c>
      <c r="Q9941">
        <v>303.58333333333331</v>
      </c>
      <c r="R9941">
        <v>44.215296269983661</v>
      </c>
      <c r="S9941">
        <v>182.25</v>
      </c>
      <c r="T9941">
        <v>45.335366487384377</v>
      </c>
      <c r="U9941">
        <v>0.25466352199676318</v>
      </c>
    </row>
    <row r="9942" spans="16:21" x14ac:dyDescent="0.3">
      <c r="P9942">
        <f t="shared" si="158"/>
        <v>9938</v>
      </c>
      <c r="Q9942">
        <v>338.08333333333331</v>
      </c>
      <c r="R9942">
        <v>49.220207109263519</v>
      </c>
      <c r="S9942">
        <v>193</v>
      </c>
      <c r="T9942">
        <v>38.602873185578019</v>
      </c>
      <c r="U9942">
        <v>-0.27817575494494384</v>
      </c>
    </row>
    <row r="9943" spans="16:21" x14ac:dyDescent="0.3">
      <c r="P9943">
        <f t="shared" si="158"/>
        <v>9939</v>
      </c>
      <c r="Q9943">
        <v>317.83333333333331</v>
      </c>
      <c r="R9943">
        <v>49.405250610423934</v>
      </c>
      <c r="S9943">
        <v>198.33333333333334</v>
      </c>
      <c r="T9943">
        <v>42.940409731147064</v>
      </c>
      <c r="U9943">
        <v>0.32347317581015894</v>
      </c>
    </row>
    <row r="9944" spans="16:21" x14ac:dyDescent="0.3">
      <c r="P9944">
        <f t="shared" si="158"/>
        <v>9940</v>
      </c>
      <c r="Q9944">
        <v>319.08333333333331</v>
      </c>
      <c r="R9944">
        <v>34.589694559174369</v>
      </c>
      <c r="S9944">
        <v>192.75</v>
      </c>
      <c r="T9944">
        <v>40.450025283731847</v>
      </c>
      <c r="U9944">
        <v>0.27557236476568381</v>
      </c>
    </row>
    <row r="9945" spans="16:21" x14ac:dyDescent="0.3">
      <c r="P9945">
        <f t="shared" si="158"/>
        <v>9941</v>
      </c>
      <c r="Q9945">
        <v>342.25</v>
      </c>
      <c r="R9945">
        <v>49.460957973298129</v>
      </c>
      <c r="S9945">
        <v>189.33333333333334</v>
      </c>
      <c r="T9945">
        <v>50.505325251777961</v>
      </c>
      <c r="U9945">
        <v>-5.0876214574214131E-2</v>
      </c>
    </row>
    <row r="9946" spans="16:21" x14ac:dyDescent="0.3">
      <c r="P9946">
        <f t="shared" si="158"/>
        <v>9942</v>
      </c>
      <c r="Q9946">
        <v>307.33333333333331</v>
      </c>
      <c r="R9946">
        <v>53.527110095273429</v>
      </c>
      <c r="S9946">
        <v>165.58333333333334</v>
      </c>
      <c r="T9946">
        <v>48.30858823200797</v>
      </c>
      <c r="U9946">
        <v>0.23743721748402677</v>
      </c>
    </row>
    <row r="9947" spans="16:21" x14ac:dyDescent="0.3">
      <c r="P9947">
        <f t="shared" si="158"/>
        <v>9943</v>
      </c>
      <c r="Q9947">
        <v>331.5</v>
      </c>
      <c r="R9947">
        <v>58.143240051070109</v>
      </c>
      <c r="S9947">
        <v>199.83333333333334</v>
      </c>
      <c r="T9947">
        <v>49.819370700257736</v>
      </c>
      <c r="U9947">
        <v>-0.28440282501187353</v>
      </c>
    </row>
    <row r="9948" spans="16:21" x14ac:dyDescent="0.3">
      <c r="P9948">
        <f t="shared" si="158"/>
        <v>9944</v>
      </c>
      <c r="Q9948">
        <v>323.66666666666669</v>
      </c>
      <c r="R9948">
        <v>46.123023896242323</v>
      </c>
      <c r="S9948">
        <v>175.08333333333334</v>
      </c>
      <c r="T9948">
        <v>41.273937040072646</v>
      </c>
      <c r="U9948">
        <v>0.44055051384881827</v>
      </c>
    </row>
    <row r="9949" spans="16:21" x14ac:dyDescent="0.3">
      <c r="P9949">
        <f t="shared" si="158"/>
        <v>9945</v>
      </c>
      <c r="Q9949">
        <v>329</v>
      </c>
      <c r="R9949">
        <v>56.611916509769308</v>
      </c>
      <c r="S9949">
        <v>166.33333333333334</v>
      </c>
      <c r="T9949">
        <v>48.71313680076144</v>
      </c>
      <c r="U9949">
        <v>-0.10037848997446358</v>
      </c>
    </row>
    <row r="9950" spans="16:21" x14ac:dyDescent="0.3">
      <c r="P9950">
        <f t="shared" si="158"/>
        <v>9946</v>
      </c>
      <c r="Q9950">
        <v>332.33333333333331</v>
      </c>
      <c r="R9950">
        <v>38.315279015826221</v>
      </c>
      <c r="S9950">
        <v>187</v>
      </c>
      <c r="T9950">
        <v>35.499039679712723</v>
      </c>
      <c r="U9950">
        <v>-0.32055155803891328</v>
      </c>
    </row>
    <row r="9951" spans="16:21" x14ac:dyDescent="0.3">
      <c r="P9951">
        <f t="shared" si="158"/>
        <v>9947</v>
      </c>
      <c r="Q9951">
        <v>318.33333333333331</v>
      </c>
      <c r="R9951">
        <v>32.122870168756521</v>
      </c>
      <c r="S9951">
        <v>187.08333333333334</v>
      </c>
      <c r="T9951">
        <v>30.788009275552664</v>
      </c>
      <c r="U9951">
        <v>-0.27036819919805483</v>
      </c>
    </row>
    <row r="9952" spans="16:21" x14ac:dyDescent="0.3">
      <c r="P9952">
        <f t="shared" si="158"/>
        <v>9948</v>
      </c>
      <c r="Q9952">
        <v>315.5</v>
      </c>
      <c r="R9952">
        <v>37.713031266032267</v>
      </c>
      <c r="S9952">
        <v>170.33333333333334</v>
      </c>
      <c r="T9952">
        <v>35.074811820484882</v>
      </c>
      <c r="U9952">
        <v>-0.49200881795995244</v>
      </c>
    </row>
    <row r="9953" spans="16:21" x14ac:dyDescent="0.3">
      <c r="P9953">
        <f t="shared" si="158"/>
        <v>9949</v>
      </c>
      <c r="Q9953">
        <v>327.33333333333331</v>
      </c>
      <c r="R9953">
        <v>39.262133812557344</v>
      </c>
      <c r="S9953">
        <v>191.66666666666666</v>
      </c>
      <c r="T9953">
        <v>42.6536438459053</v>
      </c>
      <c r="U9953">
        <v>-0.15377040198414652</v>
      </c>
    </row>
    <row r="9954" spans="16:21" x14ac:dyDescent="0.3">
      <c r="P9954">
        <f t="shared" si="158"/>
        <v>9950</v>
      </c>
      <c r="Q9954">
        <v>290.66666666666669</v>
      </c>
      <c r="R9954">
        <v>37.808929520883659</v>
      </c>
      <c r="S9954">
        <v>175.08333333333334</v>
      </c>
      <c r="T9954">
        <v>43.733611649151385</v>
      </c>
      <c r="U9954">
        <v>4.1032731477352299E-2</v>
      </c>
    </row>
    <row r="9955" spans="16:21" x14ac:dyDescent="0.3">
      <c r="P9955">
        <f t="shared" si="158"/>
        <v>9951</v>
      </c>
      <c r="Q9955">
        <v>325.83333333333331</v>
      </c>
      <c r="R9955">
        <v>47.312949089178097</v>
      </c>
      <c r="S9955">
        <v>198.5</v>
      </c>
      <c r="T9955">
        <v>40.419392285476938</v>
      </c>
      <c r="U9955">
        <v>0.4779908587686969</v>
      </c>
    </row>
    <row r="9956" spans="16:21" x14ac:dyDescent="0.3">
      <c r="P9956">
        <f t="shared" si="158"/>
        <v>9952</v>
      </c>
      <c r="Q9956">
        <v>315.91666666666669</v>
      </c>
      <c r="R9956">
        <v>50.505550250052849</v>
      </c>
      <c r="S9956">
        <v>164.58333333333334</v>
      </c>
      <c r="T9956">
        <v>43.014708548532013</v>
      </c>
      <c r="U9956">
        <v>-0.29862861631798016</v>
      </c>
    </row>
    <row r="9957" spans="16:21" x14ac:dyDescent="0.3">
      <c r="P9957">
        <f t="shared" si="158"/>
        <v>9953</v>
      </c>
      <c r="Q9957">
        <v>312.25</v>
      </c>
      <c r="R9957">
        <v>55.325688592025841</v>
      </c>
      <c r="S9957">
        <v>186.33333333333334</v>
      </c>
      <c r="T9957">
        <v>39.690469049046712</v>
      </c>
      <c r="U9957">
        <v>-1.279242074657252E-2</v>
      </c>
    </row>
    <row r="9958" spans="16:21" x14ac:dyDescent="0.3">
      <c r="P9958">
        <f t="shared" si="158"/>
        <v>9954</v>
      </c>
      <c r="Q9958">
        <v>324.66666666666669</v>
      </c>
      <c r="R9958">
        <v>47.013215421224182</v>
      </c>
      <c r="S9958">
        <v>174.33333333333334</v>
      </c>
      <c r="T9958">
        <v>34.736235556059647</v>
      </c>
      <c r="U9958">
        <v>0.20187025441090325</v>
      </c>
    </row>
    <row r="9959" spans="16:21" x14ac:dyDescent="0.3">
      <c r="P9959">
        <f t="shared" si="158"/>
        <v>9955</v>
      </c>
      <c r="Q9959">
        <v>324.33333333333331</v>
      </c>
      <c r="R9959">
        <v>58.036561099383128</v>
      </c>
      <c r="S9959">
        <v>165.33333333333334</v>
      </c>
      <c r="T9959">
        <v>33.866941063073568</v>
      </c>
      <c r="U9959">
        <v>0.39169200861601644</v>
      </c>
    </row>
    <row r="9960" spans="16:21" x14ac:dyDescent="0.3">
      <c r="P9960">
        <f t="shared" si="158"/>
        <v>9956</v>
      </c>
      <c r="Q9960">
        <v>317.83333333333331</v>
      </c>
      <c r="R9960">
        <v>35.213203446572479</v>
      </c>
      <c r="S9960">
        <v>200.08333333333334</v>
      </c>
      <c r="T9960">
        <v>51.270154942995731</v>
      </c>
      <c r="U9960">
        <v>0.22740871804552332</v>
      </c>
    </row>
    <row r="9961" spans="16:21" x14ac:dyDescent="0.3">
      <c r="P9961">
        <f t="shared" si="158"/>
        <v>9957</v>
      </c>
      <c r="Q9961">
        <v>309.33333333333331</v>
      </c>
      <c r="R9961">
        <v>51.445175289875998</v>
      </c>
      <c r="S9961">
        <v>194.25</v>
      </c>
      <c r="T9961">
        <v>37.894890516700627</v>
      </c>
      <c r="U9961">
        <v>0.42332331193724665</v>
      </c>
    </row>
    <row r="9962" spans="16:21" x14ac:dyDescent="0.3">
      <c r="P9962">
        <f t="shared" si="158"/>
        <v>9958</v>
      </c>
      <c r="Q9962">
        <v>303.83333333333331</v>
      </c>
      <c r="R9962">
        <v>48.296119425013423</v>
      </c>
      <c r="S9962">
        <v>187.66666666666666</v>
      </c>
      <c r="T9962">
        <v>43.242095091227824</v>
      </c>
      <c r="U9962">
        <v>1.6338248091413821E-2</v>
      </c>
    </row>
    <row r="9963" spans="16:21" x14ac:dyDescent="0.3">
      <c r="P9963">
        <f t="shared" si="158"/>
        <v>9959</v>
      </c>
      <c r="Q9963">
        <v>296.08333333333331</v>
      </c>
      <c r="R9963">
        <v>52.717874031719539</v>
      </c>
      <c r="S9963">
        <v>208.25</v>
      </c>
      <c r="T9963">
        <v>39.351851059615754</v>
      </c>
      <c r="U9963">
        <v>8.3994284110940481E-2</v>
      </c>
    </row>
    <row r="9964" spans="16:21" x14ac:dyDescent="0.3">
      <c r="P9964">
        <f t="shared" si="158"/>
        <v>9960</v>
      </c>
      <c r="Q9964">
        <v>317.58333333333331</v>
      </c>
      <c r="R9964">
        <v>28.893089243980228</v>
      </c>
      <c r="S9964">
        <v>197.91666666666666</v>
      </c>
      <c r="T9964">
        <v>43.225536083396022</v>
      </c>
      <c r="U9964">
        <v>-0.28740606205487434</v>
      </c>
    </row>
    <row r="9965" spans="16:21" x14ac:dyDescent="0.3">
      <c r="P9965">
        <f t="shared" si="158"/>
        <v>9961</v>
      </c>
      <c r="Q9965">
        <v>297.25</v>
      </c>
      <c r="R9965">
        <v>31.857994572505945</v>
      </c>
      <c r="S9965">
        <v>188.66666666666666</v>
      </c>
      <c r="T9965">
        <v>44.452903235453675</v>
      </c>
      <c r="U9965">
        <v>-0.37174258592972531</v>
      </c>
    </row>
    <row r="9966" spans="16:21" x14ac:dyDescent="0.3">
      <c r="P9966">
        <f t="shared" si="158"/>
        <v>9962</v>
      </c>
      <c r="Q9966">
        <v>324.08333333333331</v>
      </c>
      <c r="R9966">
        <v>38.077572337946158</v>
      </c>
      <c r="S9966">
        <v>180.25</v>
      </c>
      <c r="T9966">
        <v>45.84782140159691</v>
      </c>
      <c r="U9966">
        <v>-0.30370748198021075</v>
      </c>
    </row>
    <row r="9967" spans="16:21" x14ac:dyDescent="0.3">
      <c r="P9967">
        <f t="shared" si="158"/>
        <v>9963</v>
      </c>
      <c r="Q9967">
        <v>308.58333333333331</v>
      </c>
      <c r="R9967">
        <v>49.736502661221607</v>
      </c>
      <c r="S9967">
        <v>167.16666666666666</v>
      </c>
      <c r="T9967">
        <v>49.835790959972357</v>
      </c>
      <c r="U9967">
        <v>-0.23792811925206303</v>
      </c>
    </row>
    <row r="9968" spans="16:21" x14ac:dyDescent="0.3">
      <c r="P9968">
        <f t="shared" si="158"/>
        <v>9964</v>
      </c>
      <c r="Q9968">
        <v>320.58333333333331</v>
      </c>
      <c r="R9968">
        <v>52.773027431088614</v>
      </c>
      <c r="S9968">
        <v>175.91666666666666</v>
      </c>
      <c r="T9968">
        <v>42.397380565170302</v>
      </c>
      <c r="U9968">
        <v>0.27387586520448942</v>
      </c>
    </row>
    <row r="9969" spans="16:21" x14ac:dyDescent="0.3">
      <c r="P9969">
        <f t="shared" si="158"/>
        <v>9965</v>
      </c>
      <c r="Q9969">
        <v>320.66666666666669</v>
      </c>
      <c r="R9969">
        <v>62.680043704419077</v>
      </c>
      <c r="S9969">
        <v>177.08333333333334</v>
      </c>
      <c r="T9969">
        <v>46.333687594023935</v>
      </c>
      <c r="U9969">
        <v>-1.3887944071679367E-2</v>
      </c>
    </row>
    <row r="9970" spans="16:21" x14ac:dyDescent="0.3">
      <c r="P9970">
        <f t="shared" si="158"/>
        <v>9966</v>
      </c>
      <c r="Q9970">
        <v>307.75</v>
      </c>
      <c r="R9970">
        <v>39.224586445470422</v>
      </c>
      <c r="S9970">
        <v>191.58333333333334</v>
      </c>
      <c r="T9970">
        <v>55.539434529699612</v>
      </c>
      <c r="U9970">
        <v>0.25479242125750523</v>
      </c>
    </row>
    <row r="9971" spans="16:21" x14ac:dyDescent="0.3">
      <c r="P9971">
        <f t="shared" si="158"/>
        <v>9967</v>
      </c>
      <c r="Q9971">
        <v>315.83333333333331</v>
      </c>
      <c r="R9971">
        <v>52.637410362754139</v>
      </c>
      <c r="S9971">
        <v>202.25</v>
      </c>
      <c r="T9971">
        <v>49.962031038124799</v>
      </c>
      <c r="U9971">
        <v>0.22004182466539748</v>
      </c>
    </row>
    <row r="9972" spans="16:21" x14ac:dyDescent="0.3">
      <c r="P9972">
        <f t="shared" si="158"/>
        <v>9968</v>
      </c>
      <c r="Q9972">
        <v>339.25</v>
      </c>
      <c r="R9972">
        <v>44.821109069073898</v>
      </c>
      <c r="S9972">
        <v>197.08333333333334</v>
      </c>
      <c r="T9972">
        <v>36.881772618939472</v>
      </c>
      <c r="U9972">
        <v>0.14731437046978788</v>
      </c>
    </row>
    <row r="9973" spans="16:21" x14ac:dyDescent="0.3">
      <c r="P9973">
        <f t="shared" si="158"/>
        <v>9969</v>
      </c>
      <c r="Q9973">
        <v>318.58333333333331</v>
      </c>
      <c r="R9973">
        <v>51.519560862988328</v>
      </c>
      <c r="S9973">
        <v>185.5</v>
      </c>
      <c r="T9973">
        <v>43.644222777111999</v>
      </c>
      <c r="U9973">
        <v>-1.06129888043813E-2</v>
      </c>
    </row>
    <row r="9974" spans="16:21" x14ac:dyDescent="0.3">
      <c r="P9974">
        <f t="shared" si="158"/>
        <v>9970</v>
      </c>
      <c r="Q9974">
        <v>332.5</v>
      </c>
      <c r="R9974">
        <v>46.343578548999346</v>
      </c>
      <c r="S9974">
        <v>228.5</v>
      </c>
      <c r="T9974">
        <v>33.153911054079551</v>
      </c>
      <c r="U9974">
        <v>4.4079763279969E-2</v>
      </c>
    </row>
    <row r="9975" spans="16:21" x14ac:dyDescent="0.3">
      <c r="P9975">
        <f t="shared" si="158"/>
        <v>9971</v>
      </c>
      <c r="Q9975">
        <v>329.58333333333331</v>
      </c>
      <c r="R9975">
        <v>51.704507159493048</v>
      </c>
      <c r="S9975">
        <v>168.16666666666666</v>
      </c>
      <c r="T9975">
        <v>34.616951531487217</v>
      </c>
      <c r="U9975">
        <v>-0.42147541337260885</v>
      </c>
    </row>
    <row r="9976" spans="16:21" x14ac:dyDescent="0.3">
      <c r="P9976">
        <f t="shared" si="158"/>
        <v>9972</v>
      </c>
      <c r="Q9976">
        <v>303.5</v>
      </c>
      <c r="R9976">
        <v>49.194419491349919</v>
      </c>
      <c r="S9976">
        <v>186.33333333333334</v>
      </c>
      <c r="T9976">
        <v>40.127826059262496</v>
      </c>
      <c r="U9976">
        <v>-0.6777431429146572</v>
      </c>
    </row>
    <row r="9977" spans="16:21" x14ac:dyDescent="0.3">
      <c r="P9977">
        <f t="shared" si="158"/>
        <v>9973</v>
      </c>
      <c r="Q9977">
        <v>333.25</v>
      </c>
      <c r="R9977">
        <v>52.78451046902439</v>
      </c>
      <c r="S9977">
        <v>208.08333333333334</v>
      </c>
      <c r="T9977">
        <v>53.913159691106863</v>
      </c>
      <c r="U9977">
        <v>-0.34584705586410236</v>
      </c>
    </row>
    <row r="9978" spans="16:21" x14ac:dyDescent="0.3">
      <c r="P9978">
        <f t="shared" si="158"/>
        <v>9974</v>
      </c>
      <c r="Q9978">
        <v>304.08333333333331</v>
      </c>
      <c r="R9978">
        <v>55.759969892605298</v>
      </c>
      <c r="S9978">
        <v>213.5</v>
      </c>
      <c r="T9978">
        <v>41.629316592997299</v>
      </c>
      <c r="U9978">
        <v>0.28795228958461683</v>
      </c>
    </row>
    <row r="9979" spans="16:21" x14ac:dyDescent="0.3">
      <c r="P9979">
        <f t="shared" si="158"/>
        <v>9975</v>
      </c>
      <c r="Q9979">
        <v>313.08333333333331</v>
      </c>
      <c r="R9979">
        <v>52.392675291899643</v>
      </c>
      <c r="S9979">
        <v>195.83333333333334</v>
      </c>
      <c r="T9979">
        <v>42.292989604625632</v>
      </c>
      <c r="U9979">
        <v>9.8184130680443099E-2</v>
      </c>
    </row>
    <row r="9980" spans="16:21" x14ac:dyDescent="0.3">
      <c r="P9980">
        <f t="shared" si="158"/>
        <v>9976</v>
      </c>
      <c r="Q9980">
        <v>314.58333333333331</v>
      </c>
      <c r="R9980">
        <v>57.332298264088728</v>
      </c>
      <c r="S9980">
        <v>197.75</v>
      </c>
      <c r="T9980">
        <v>51.347523619140411</v>
      </c>
      <c r="U9980">
        <v>-0.49320488303280635</v>
      </c>
    </row>
    <row r="9981" spans="16:21" x14ac:dyDescent="0.3">
      <c r="P9981">
        <f t="shared" si="158"/>
        <v>9977</v>
      </c>
      <c r="Q9981">
        <v>287.25</v>
      </c>
      <c r="R9981">
        <v>32.847097560999487</v>
      </c>
      <c r="S9981">
        <v>165.75</v>
      </c>
      <c r="T9981">
        <v>30.079062485390065</v>
      </c>
      <c r="U9981">
        <v>-3.1399206903387961E-2</v>
      </c>
    </row>
    <row r="9982" spans="16:21" x14ac:dyDescent="0.3">
      <c r="P9982">
        <f t="shared" si="158"/>
        <v>9978</v>
      </c>
      <c r="Q9982">
        <v>309.5</v>
      </c>
      <c r="R9982">
        <v>42.928058211596081</v>
      </c>
      <c r="S9982">
        <v>185.08333333333334</v>
      </c>
      <c r="T9982">
        <v>35.897476065578616</v>
      </c>
      <c r="U9982">
        <v>-0.16196590574989991</v>
      </c>
    </row>
    <row r="9983" spans="16:21" x14ac:dyDescent="0.3">
      <c r="P9983">
        <f t="shared" si="158"/>
        <v>9979</v>
      </c>
      <c r="Q9983">
        <v>275.83333333333331</v>
      </c>
      <c r="R9983">
        <v>42.716471877918082</v>
      </c>
      <c r="S9983">
        <v>179.16666666666666</v>
      </c>
      <c r="T9983">
        <v>45.612664376411438</v>
      </c>
      <c r="U9983">
        <v>-0.2879112167169548</v>
      </c>
    </row>
    <row r="9984" spans="16:21" x14ac:dyDescent="0.3">
      <c r="P9984">
        <f t="shared" si="158"/>
        <v>9980</v>
      </c>
      <c r="Q9984">
        <v>312</v>
      </c>
      <c r="R9984">
        <v>47.882431775415007</v>
      </c>
      <c r="S9984">
        <v>202.5</v>
      </c>
      <c r="T9984">
        <v>44.13924248639443</v>
      </c>
      <c r="U9984">
        <v>0.20883124371835177</v>
      </c>
    </row>
    <row r="9985" spans="16:21" x14ac:dyDescent="0.3">
      <c r="P9985">
        <f t="shared" si="158"/>
        <v>9981</v>
      </c>
      <c r="Q9985">
        <v>305.25</v>
      </c>
      <c r="R9985">
        <v>47.215415433367255</v>
      </c>
      <c r="S9985">
        <v>190.25</v>
      </c>
      <c r="T9985">
        <v>42.207549949354707</v>
      </c>
      <c r="U9985">
        <v>3.2810528586997949E-2</v>
      </c>
    </row>
    <row r="9986" spans="16:21" x14ac:dyDescent="0.3">
      <c r="P9986">
        <f t="shared" si="158"/>
        <v>9982</v>
      </c>
      <c r="Q9986">
        <v>325.25</v>
      </c>
      <c r="R9986">
        <v>55.297747775934859</v>
      </c>
      <c r="S9986">
        <v>169.33333333333334</v>
      </c>
      <c r="T9986">
        <v>37.502323160362266</v>
      </c>
      <c r="U9986">
        <v>0.1598300237701662</v>
      </c>
    </row>
    <row r="9987" spans="16:21" x14ac:dyDescent="0.3">
      <c r="P9987">
        <f t="shared" si="158"/>
        <v>9983</v>
      </c>
      <c r="Q9987">
        <v>308.58333333333331</v>
      </c>
      <c r="R9987">
        <v>44.438841187193589</v>
      </c>
      <c r="S9987">
        <v>172.08333333333334</v>
      </c>
      <c r="T9987">
        <v>51.895801780339077</v>
      </c>
      <c r="U9987">
        <v>0.34284880457079908</v>
      </c>
    </row>
    <row r="9988" spans="16:21" x14ac:dyDescent="0.3">
      <c r="P9988">
        <f t="shared" si="158"/>
        <v>9984</v>
      </c>
      <c r="Q9988">
        <v>326.91666666666669</v>
      </c>
      <c r="R9988">
        <v>46.776953014634678</v>
      </c>
      <c r="S9988">
        <v>187.66666666666666</v>
      </c>
      <c r="T9988">
        <v>39.319977187946179</v>
      </c>
      <c r="U9988">
        <v>0.29516012552427945</v>
      </c>
    </row>
    <row r="9989" spans="16:21" x14ac:dyDescent="0.3">
      <c r="P9989">
        <f t="shared" si="158"/>
        <v>9985</v>
      </c>
      <c r="Q9989">
        <v>297.16666666666669</v>
      </c>
      <c r="R9989">
        <v>40.532441178379514</v>
      </c>
      <c r="S9989">
        <v>184.83333333333334</v>
      </c>
      <c r="T9989">
        <v>47.453007057381306</v>
      </c>
      <c r="U9989">
        <v>-7.1827235689631203E-2</v>
      </c>
    </row>
    <row r="9990" spans="16:21" x14ac:dyDescent="0.3">
      <c r="P9990">
        <f t="shared" ref="P9990:P10004" si="159">P9989+1</f>
        <v>9986</v>
      </c>
      <c r="Q9990">
        <v>335.08333333333331</v>
      </c>
      <c r="R9990">
        <v>47.486760515352394</v>
      </c>
      <c r="S9990">
        <v>184.83333333333334</v>
      </c>
      <c r="T9990">
        <v>44.958229772116539</v>
      </c>
      <c r="U9990">
        <v>3.3391347561065883E-2</v>
      </c>
    </row>
    <row r="9991" spans="16:21" x14ac:dyDescent="0.3">
      <c r="P9991">
        <f t="shared" si="159"/>
        <v>9987</v>
      </c>
      <c r="Q9991">
        <v>297.66666666666669</v>
      </c>
      <c r="R9991">
        <v>55.434372883344714</v>
      </c>
      <c r="S9991">
        <v>178.25</v>
      </c>
      <c r="T9991">
        <v>41.595727490387105</v>
      </c>
      <c r="U9991">
        <v>0.39851501118585347</v>
      </c>
    </row>
    <row r="9992" spans="16:21" x14ac:dyDescent="0.3">
      <c r="P9992">
        <f t="shared" si="159"/>
        <v>9988</v>
      </c>
      <c r="Q9992">
        <v>325.08333333333331</v>
      </c>
      <c r="R9992">
        <v>52.278030034063363</v>
      </c>
      <c r="S9992">
        <v>185.58333333333334</v>
      </c>
      <c r="T9992">
        <v>38.535599440548815</v>
      </c>
      <c r="U9992">
        <v>-8.0937081750927758E-2</v>
      </c>
    </row>
    <row r="9993" spans="16:21" x14ac:dyDescent="0.3">
      <c r="P9993">
        <f t="shared" si="159"/>
        <v>9989</v>
      </c>
      <c r="Q9993">
        <v>339.33333333333331</v>
      </c>
      <c r="R9993">
        <v>40.815178400673382</v>
      </c>
      <c r="S9993">
        <v>158.5</v>
      </c>
      <c r="T9993">
        <v>48.272898475984718</v>
      </c>
      <c r="U9993">
        <v>-0.31864625126422669</v>
      </c>
    </row>
    <row r="9994" spans="16:21" x14ac:dyDescent="0.3">
      <c r="P9994">
        <f t="shared" si="159"/>
        <v>9990</v>
      </c>
      <c r="Q9994">
        <v>342.08333333333331</v>
      </c>
      <c r="R9994">
        <v>51.718571191213442</v>
      </c>
      <c r="S9994">
        <v>205.58333333333334</v>
      </c>
      <c r="T9994">
        <v>47.34680239435076</v>
      </c>
      <c r="U9994">
        <v>0.26523871644925906</v>
      </c>
    </row>
    <row r="9995" spans="16:21" x14ac:dyDescent="0.3">
      <c r="P9995">
        <f t="shared" si="159"/>
        <v>9991</v>
      </c>
      <c r="Q9995">
        <v>358.08333333333331</v>
      </c>
      <c r="R9995">
        <v>43.143435892451443</v>
      </c>
      <c r="S9995">
        <v>171.25</v>
      </c>
      <c r="T9995">
        <v>29.921488173977153</v>
      </c>
      <c r="U9995">
        <v>0.11927754847475557</v>
      </c>
    </row>
    <row r="9996" spans="16:21" x14ac:dyDescent="0.3">
      <c r="P9996">
        <f t="shared" si="159"/>
        <v>9992</v>
      </c>
      <c r="Q9996">
        <v>316.5</v>
      </c>
      <c r="R9996">
        <v>42.758305944842192</v>
      </c>
      <c r="S9996">
        <v>187.16666666666666</v>
      </c>
      <c r="T9996">
        <v>56.491082696673693</v>
      </c>
      <c r="U9996">
        <v>-2.0022511800721687E-2</v>
      </c>
    </row>
    <row r="9997" spans="16:21" x14ac:dyDescent="0.3">
      <c r="P9997">
        <f t="shared" si="159"/>
        <v>9993</v>
      </c>
      <c r="Q9997">
        <v>319.33333333333331</v>
      </c>
      <c r="R9997">
        <v>34.449787790172032</v>
      </c>
      <c r="S9997">
        <v>183.66666666666666</v>
      </c>
      <c r="T9997">
        <v>40.992977964820319</v>
      </c>
      <c r="U9997">
        <v>2.1007420651394826E-2</v>
      </c>
    </row>
    <row r="9998" spans="16:21" x14ac:dyDescent="0.3">
      <c r="P9998">
        <f t="shared" si="159"/>
        <v>9994</v>
      </c>
      <c r="Q9998">
        <v>328.16666666666669</v>
      </c>
      <c r="R9998">
        <v>39.105529330804757</v>
      </c>
      <c r="S9998">
        <v>178.33333333333334</v>
      </c>
      <c r="T9998">
        <v>47.563036322783532</v>
      </c>
      <c r="U9998">
        <v>-0.42770144308188046</v>
      </c>
    </row>
    <row r="9999" spans="16:21" x14ac:dyDescent="0.3">
      <c r="P9999">
        <f t="shared" si="159"/>
        <v>9995</v>
      </c>
      <c r="Q9999">
        <v>330.41666666666669</v>
      </c>
      <c r="R9999">
        <v>39.116279645862797</v>
      </c>
      <c r="S9999">
        <v>207.25</v>
      </c>
      <c r="T9999">
        <v>42.295765960457771</v>
      </c>
      <c r="U9999">
        <v>-0.40410224897447977</v>
      </c>
    </row>
    <row r="10000" spans="16:21" x14ac:dyDescent="0.3">
      <c r="P10000">
        <f t="shared" si="159"/>
        <v>9996</v>
      </c>
      <c r="Q10000">
        <v>309.58333333333331</v>
      </c>
      <c r="R10000">
        <v>39.786837323949626</v>
      </c>
      <c r="S10000">
        <v>217</v>
      </c>
      <c r="T10000">
        <v>31.074690081099178</v>
      </c>
      <c r="U10000">
        <v>0.17683823489574729</v>
      </c>
    </row>
    <row r="10001" spans="16:21" x14ac:dyDescent="0.3">
      <c r="P10001">
        <f t="shared" si="159"/>
        <v>9997</v>
      </c>
      <c r="Q10001">
        <v>314.58333333333331</v>
      </c>
      <c r="R10001">
        <v>51.510737333162567</v>
      </c>
      <c r="S10001">
        <v>186.83333333333334</v>
      </c>
      <c r="T10001">
        <v>40.363875238168426</v>
      </c>
      <c r="U10001">
        <v>0.1471811894314739</v>
      </c>
    </row>
    <row r="10002" spans="16:21" x14ac:dyDescent="0.3">
      <c r="P10002">
        <f t="shared" si="159"/>
        <v>9998</v>
      </c>
      <c r="Q10002">
        <v>331.25</v>
      </c>
      <c r="R10002">
        <v>46.364416214475199</v>
      </c>
      <c r="S10002">
        <v>193</v>
      </c>
      <c r="T10002">
        <v>46.522721721365748</v>
      </c>
      <c r="U10002">
        <v>-0.50090641161438776</v>
      </c>
    </row>
    <row r="10003" spans="16:21" x14ac:dyDescent="0.3">
      <c r="P10003">
        <f t="shared" si="159"/>
        <v>9999</v>
      </c>
      <c r="Q10003">
        <v>303</v>
      </c>
      <c r="R10003">
        <v>46.124337886353942</v>
      </c>
      <c r="S10003">
        <v>192.58333333333334</v>
      </c>
      <c r="T10003">
        <v>51.635890149344313</v>
      </c>
      <c r="U10003">
        <v>2.2787665343135026E-2</v>
      </c>
    </row>
    <row r="10004" spans="16:21" x14ac:dyDescent="0.3">
      <c r="P10004">
        <f t="shared" si="159"/>
        <v>10000</v>
      </c>
      <c r="Q10004">
        <v>310.41666666666669</v>
      </c>
      <c r="R10004">
        <v>32.267231713059033</v>
      </c>
      <c r="S10004">
        <v>170.08333333333334</v>
      </c>
      <c r="T10004">
        <v>49.166615305571547</v>
      </c>
      <c r="U10004">
        <v>-0.19783289196515627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mdMonteCarlo_Click">
                <anchor moveWithCells="1" sizeWithCells="1">
                  <from>
                    <xdr:col>9</xdr:col>
                    <xdr:colOff>30480</xdr:colOff>
                    <xdr:row>5</xdr:row>
                    <xdr:rowOff>22860</xdr:rowOff>
                  </from>
                  <to>
                    <xdr:col>10</xdr:col>
                    <xdr:colOff>533400</xdr:colOff>
                    <xdr:row>9</xdr:row>
                    <xdr:rowOff>91440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BB62E-1D9D-4873-A39A-268D456B1976}">
  <sheetPr codeName="Sheet2"/>
  <dimension ref="C3:P28"/>
  <sheetViews>
    <sheetView topLeftCell="A4" zoomScale="175" zoomScaleNormal="175" workbookViewId="0">
      <selection activeCell="B17" sqref="B17"/>
    </sheetView>
  </sheetViews>
  <sheetFormatPr defaultRowHeight="14.4" x14ac:dyDescent="0.3"/>
  <cols>
    <col min="3" max="4" width="11.21875" customWidth="1"/>
    <col min="5" max="5" width="30" customWidth="1"/>
    <col min="11" max="11" width="10.6640625" customWidth="1"/>
    <col min="15" max="15" width="11.21875" customWidth="1"/>
    <col min="16" max="16" width="10.5546875" customWidth="1"/>
  </cols>
  <sheetData>
    <row r="3" spans="3:16" ht="43.2" x14ac:dyDescent="0.3">
      <c r="C3" s="53" t="s">
        <v>7</v>
      </c>
      <c r="D3" s="54" t="str">
        <f>INDEX(variables, MATCH('coir-results'!N2, description, 0))</f>
        <v>sd_srilk</v>
      </c>
      <c r="E3" s="67" t="str">
        <f t="shared" ref="E3:E17" ca="1" si="0">_xlfn.FORMULATEXT(D3)</f>
        <v>=INDEX(variables, MATCH('coir-results'!N2, description, 0))</v>
      </c>
      <c r="G3" s="55" t="s">
        <v>8</v>
      </c>
      <c r="J3" s="7" t="s">
        <v>9</v>
      </c>
      <c r="K3" s="56" t="s">
        <v>10</v>
      </c>
      <c r="L3" s="51" t="s">
        <v>11</v>
      </c>
      <c r="M3" s="57" t="s">
        <v>12</v>
      </c>
      <c r="N3" s="51" t="s">
        <v>13</v>
      </c>
      <c r="O3" s="52" t="s">
        <v>14</v>
      </c>
      <c r="P3" s="68" t="s">
        <v>43</v>
      </c>
    </row>
    <row r="4" spans="3:16" x14ac:dyDescent="0.3">
      <c r="C4" s="5" t="s">
        <v>6</v>
      </c>
      <c r="D4" s="29">
        <f ca="1">MIN( INDIRECT(D$3))</f>
        <v>16.730257474154929</v>
      </c>
      <c r="E4" s="66" t="str">
        <f t="shared" ca="1" si="0"/>
        <v>=MIN( INDIRECT(D$3))</v>
      </c>
      <c r="G4" s="8" t="str">
        <f>C8</f>
        <v>max</v>
      </c>
      <c r="H4" s="8">
        <f ca="1">IF(D$3 = "correlation", 1, D8 )</f>
        <v>61.802409975565517</v>
      </c>
      <c r="J4" s="9">
        <f ca="1">H5</f>
        <v>16.730257474154929</v>
      </c>
      <c r="K4" s="36">
        <f ca="1">J4 + $H$7</f>
        <v>18.983865099225458</v>
      </c>
      <c r="L4" s="14">
        <f ca="1">(J4 + K4) / 2</f>
        <v>17.857061286690193</v>
      </c>
      <c r="M4" s="6">
        <f t="shared" ref="M4:M22" ca="1" si="1">COUNTIFS( INDIRECT(D$3), "&gt;="&amp;J4, INDIRECT(D$3), "&lt;"&amp;K4 )</f>
        <v>4</v>
      </c>
      <c r="N4" s="59">
        <f t="shared" ref="N4:N23" ca="1" si="2">M4 / $M$24</f>
        <v>4.0000000000000002E-4</v>
      </c>
      <c r="O4" s="60">
        <f ca="1">N4</f>
        <v>4.0000000000000002E-4</v>
      </c>
      <c r="P4" s="69">
        <f ca="1">_xlfn.NORM.DIST(L4, D$12, D$13, TRUE )</f>
        <v>4.5980445469065488E-5</v>
      </c>
    </row>
    <row r="5" spans="3:16" x14ac:dyDescent="0.3">
      <c r="C5" s="12">
        <v>0.25</v>
      </c>
      <c r="D5" s="30">
        <f ca="1">PERCENTILE( INDIRECT(D$3), $C5)</f>
        <v>38.839900572433905</v>
      </c>
      <c r="E5" s="66" t="str">
        <f t="shared" ca="1" si="0"/>
        <v>=PERCENTILE( INDIRECT(D$3), $C5)</v>
      </c>
      <c r="G5" s="8" t="str">
        <f>C4</f>
        <v>min</v>
      </c>
      <c r="H5" s="8">
        <f ca="1">IF(D$3 = "correlation", -1, D4 )</f>
        <v>16.730257474154929</v>
      </c>
      <c r="J5" s="13">
        <f ca="1">K4</f>
        <v>18.983865099225458</v>
      </c>
      <c r="K5" s="37">
        <f ca="1">J5 + $H$7</f>
        <v>21.237472724295987</v>
      </c>
      <c r="L5" s="14">
        <f ca="1">(J5 + K5) / 2</f>
        <v>20.110668911760722</v>
      </c>
      <c r="M5" s="15">
        <f t="shared" ca="1" si="1"/>
        <v>9</v>
      </c>
      <c r="N5" s="59">
        <f t="shared" ca="1" si="2"/>
        <v>8.9999999999999998E-4</v>
      </c>
      <c r="O5" s="61">
        <f ca="1">O4 + N5</f>
        <v>1.2999999999999999E-3</v>
      </c>
      <c r="P5" s="70">
        <f t="shared" ref="P5:P23" ca="1" si="3">_xlfn.NORM.DIST(L5, D$12, D$13, TRUE )</f>
        <v>1.8499709067184509E-4</v>
      </c>
    </row>
    <row r="6" spans="3:16" x14ac:dyDescent="0.3">
      <c r="C6" s="17">
        <v>0.5</v>
      </c>
      <c r="D6" s="31">
        <f ca="1">PERCENTILE( INDIRECT(D$3), $C6)</f>
        <v>43.274800195229098</v>
      </c>
      <c r="E6" s="66" t="str">
        <f t="shared" ca="1" si="0"/>
        <v>=PERCENTILE( INDIRECT(D$3), $C6)</v>
      </c>
      <c r="G6" s="8" t="s">
        <v>15</v>
      </c>
      <c r="H6" s="8">
        <v>20</v>
      </c>
      <c r="J6" s="13">
        <f t="shared" ref="J6:J23" ca="1" si="4">K5</f>
        <v>21.237472724295987</v>
      </c>
      <c r="K6" s="37">
        <f t="shared" ref="K6:K23" ca="1" si="5">J6 + $H$7</f>
        <v>23.491080349366516</v>
      </c>
      <c r="L6" s="14">
        <f t="shared" ref="L6:L23" ca="1" si="6">(J6 + K6) / 2</f>
        <v>22.364276536831252</v>
      </c>
      <c r="M6" s="15">
        <f t="shared" ca="1" si="1"/>
        <v>12</v>
      </c>
      <c r="N6" s="59">
        <f t="shared" ca="1" si="2"/>
        <v>1.1999999999999999E-3</v>
      </c>
      <c r="O6" s="61">
        <f t="shared" ref="O6:O23" ca="1" si="7">O5 + N6</f>
        <v>2.4999999999999996E-3</v>
      </c>
      <c r="P6" s="70">
        <f t="shared" ca="1" si="3"/>
        <v>6.6288732726339165E-4</v>
      </c>
    </row>
    <row r="7" spans="3:16" x14ac:dyDescent="0.3">
      <c r="C7" s="18">
        <v>0.75</v>
      </c>
      <c r="D7" s="32">
        <f ca="1">PERCENTILE( INDIRECT(D$3), $C7)</f>
        <v>47.471442771290199</v>
      </c>
      <c r="E7" s="66" t="str">
        <f t="shared" ca="1" si="0"/>
        <v>=PERCENTILE( INDIRECT(D$3), $C7)</v>
      </c>
      <c r="G7" s="8" t="s">
        <v>16</v>
      </c>
      <c r="H7" s="8">
        <f ca="1">(H4 - H5) / H6</f>
        <v>2.2536076250705293</v>
      </c>
      <c r="J7" s="13">
        <f t="shared" ca="1" si="4"/>
        <v>23.491080349366516</v>
      </c>
      <c r="K7" s="37">
        <f t="shared" ca="1" si="5"/>
        <v>25.744687974437046</v>
      </c>
      <c r="L7" s="14">
        <f t="shared" ca="1" si="6"/>
        <v>24.617884161901781</v>
      </c>
      <c r="M7" s="15">
        <f t="shared" ca="1" si="1"/>
        <v>33</v>
      </c>
      <c r="N7" s="59">
        <f t="shared" ca="1" si="2"/>
        <v>3.3E-3</v>
      </c>
      <c r="O7" s="61">
        <f t="shared" ca="1" si="7"/>
        <v>5.7999999999999996E-3</v>
      </c>
      <c r="P7" s="70">
        <f t="shared" ca="1" si="3"/>
        <v>2.1177209466770887E-3</v>
      </c>
    </row>
    <row r="8" spans="3:16" x14ac:dyDescent="0.3">
      <c r="C8" s="5" t="s">
        <v>17</v>
      </c>
      <c r="D8" s="29">
        <f ca="1">MAX( INDIRECT(D$3))</f>
        <v>61.802409975565517</v>
      </c>
      <c r="E8" s="66" t="str">
        <f t="shared" ca="1" si="0"/>
        <v>=MAX( INDIRECT(D$3))</v>
      </c>
      <c r="J8" s="13">
        <f t="shared" ca="1" si="4"/>
        <v>25.744687974437046</v>
      </c>
      <c r="K8" s="37">
        <f t="shared" ca="1" si="5"/>
        <v>27.998295599507575</v>
      </c>
      <c r="L8" s="14">
        <f t="shared" ca="1" si="6"/>
        <v>26.87149178697231</v>
      </c>
      <c r="M8" s="15">
        <f t="shared" ca="1" si="1"/>
        <v>94</v>
      </c>
      <c r="N8" s="59">
        <f t="shared" ca="1" si="2"/>
        <v>9.4000000000000004E-3</v>
      </c>
      <c r="O8" s="61">
        <f t="shared" ca="1" si="7"/>
        <v>1.52E-2</v>
      </c>
      <c r="P8" s="70">
        <f t="shared" ca="1" si="3"/>
        <v>6.0399147066985855E-3</v>
      </c>
    </row>
    <row r="9" spans="3:16" x14ac:dyDescent="0.3">
      <c r="C9" s="20" t="s">
        <v>18</v>
      </c>
      <c r="D9" s="33">
        <f ca="1">D7 - D5</f>
        <v>8.6315421988562946</v>
      </c>
      <c r="E9" s="66" t="str">
        <f t="shared" ca="1" si="0"/>
        <v>=D7 - D5</v>
      </c>
      <c r="J9" s="13">
        <f t="shared" ca="1" si="4"/>
        <v>27.998295599507575</v>
      </c>
      <c r="K9" s="37">
        <f t="shared" ca="1" si="5"/>
        <v>30.251903224578104</v>
      </c>
      <c r="L9" s="14">
        <f t="shared" ca="1" si="6"/>
        <v>29.125099412042839</v>
      </c>
      <c r="M9" s="15">
        <f t="shared" ca="1" si="1"/>
        <v>159</v>
      </c>
      <c r="N9" s="59">
        <f t="shared" ca="1" si="2"/>
        <v>1.5900000000000001E-2</v>
      </c>
      <c r="O9" s="61">
        <f t="shared" ca="1" si="7"/>
        <v>3.1100000000000003E-2</v>
      </c>
      <c r="P9" s="70">
        <f t="shared" ca="1" si="3"/>
        <v>1.5404346290932311E-2</v>
      </c>
    </row>
    <row r="10" spans="3:16" x14ac:dyDescent="0.3">
      <c r="C10" s="21" t="str">
        <f>C5&amp;" fence"</f>
        <v>0.25 fence</v>
      </c>
      <c r="D10" s="34">
        <f ca="1">D5 - 1.5*D$9</f>
        <v>25.892587274149463</v>
      </c>
      <c r="E10" s="66" t="str">
        <f t="shared" ca="1" si="0"/>
        <v>=D5 - 1.5*D$9</v>
      </c>
      <c r="J10" s="13">
        <f t="shared" ca="1" si="4"/>
        <v>30.251903224578104</v>
      </c>
      <c r="K10" s="37">
        <f t="shared" ca="1" si="5"/>
        <v>32.50551084964863</v>
      </c>
      <c r="L10" s="14">
        <f t="shared" ca="1" si="6"/>
        <v>31.378707037113365</v>
      </c>
      <c r="M10" s="15">
        <f t="shared" ca="1" si="1"/>
        <v>275</v>
      </c>
      <c r="N10" s="59">
        <f t="shared" ca="1" si="2"/>
        <v>2.75E-2</v>
      </c>
      <c r="O10" s="61">
        <f t="shared" ca="1" si="7"/>
        <v>5.8599999999999999E-2</v>
      </c>
      <c r="P10" s="70">
        <f t="shared" ca="1" si="3"/>
        <v>3.5204835535961827E-2</v>
      </c>
    </row>
    <row r="11" spans="3:16" x14ac:dyDescent="0.3">
      <c r="C11" s="26" t="str">
        <f>C7&amp;" fence"</f>
        <v>0.75 fence</v>
      </c>
      <c r="D11" s="35">
        <f ca="1">D6 + 1.5*D$9</f>
        <v>56.22211349351354</v>
      </c>
      <c r="E11" s="66" t="str">
        <f t="shared" ca="1" si="0"/>
        <v>=D6 + 1.5*D$9</v>
      </c>
      <c r="J11" s="13">
        <f t="shared" ca="1" si="4"/>
        <v>32.50551084964863</v>
      </c>
      <c r="K11" s="37">
        <f t="shared" ca="1" si="5"/>
        <v>34.759118474719159</v>
      </c>
      <c r="L11" s="14">
        <f t="shared" ca="1" si="6"/>
        <v>33.632314662183894</v>
      </c>
      <c r="M11" s="15">
        <f t="shared" ca="1" si="1"/>
        <v>447</v>
      </c>
      <c r="N11" s="59">
        <f t="shared" ca="1" si="2"/>
        <v>4.4699999999999997E-2</v>
      </c>
      <c r="O11" s="61">
        <f t="shared" ca="1" si="7"/>
        <v>0.1033</v>
      </c>
      <c r="P11" s="70">
        <f t="shared" ca="1" si="3"/>
        <v>7.2282922517528617E-2</v>
      </c>
    </row>
    <row r="12" spans="3:16" x14ac:dyDescent="0.3">
      <c r="C12" s="20" t="s">
        <v>1</v>
      </c>
      <c r="D12" s="33">
        <f ca="1">AVERAGE( INDIRECT(D$3))</f>
        <v>43.019412726949326</v>
      </c>
      <c r="E12" s="66" t="str">
        <f t="shared" ca="1" si="0"/>
        <v>=AVERAGE( INDIRECT(D$3))</v>
      </c>
      <c r="J12" s="13">
        <f t="shared" ca="1" si="4"/>
        <v>34.759118474719159</v>
      </c>
      <c r="K12" s="37">
        <f t="shared" ca="1" si="5"/>
        <v>37.012726099789688</v>
      </c>
      <c r="L12" s="14">
        <f t="shared" ca="1" si="6"/>
        <v>35.885922287254424</v>
      </c>
      <c r="M12" s="15">
        <f t="shared" ca="1" si="1"/>
        <v>719</v>
      </c>
      <c r="N12" s="59">
        <f t="shared" ca="1" si="2"/>
        <v>7.1900000000000006E-2</v>
      </c>
      <c r="O12" s="61">
        <f t="shared" ca="1" si="7"/>
        <v>0.17520000000000002</v>
      </c>
      <c r="P12" s="70">
        <f t="shared" ca="1" si="3"/>
        <v>0.13377365509972566</v>
      </c>
    </row>
    <row r="13" spans="3:16" x14ac:dyDescent="0.3">
      <c r="C13" s="21" t="s">
        <v>2</v>
      </c>
      <c r="D13" s="34">
        <f ca="1">_xlfn.STDEV.S( INDIRECT(D$3))</f>
        <v>6.433937834854988</v>
      </c>
      <c r="E13" s="66" t="str">
        <f t="shared" ca="1" si="0"/>
        <v>=STDEV.S( INDIRECT(D$3))</v>
      </c>
      <c r="J13" s="13">
        <f t="shared" ca="1" si="4"/>
        <v>37.012726099789688</v>
      </c>
      <c r="K13" s="37">
        <f t="shared" ca="1" si="5"/>
        <v>39.266333724860218</v>
      </c>
      <c r="L13" s="14">
        <f t="shared" ca="1" si="6"/>
        <v>38.139529912324953</v>
      </c>
      <c r="M13" s="15">
        <f t="shared" ca="1" si="1"/>
        <v>941</v>
      </c>
      <c r="N13" s="59">
        <f t="shared" ca="1" si="2"/>
        <v>9.4100000000000003E-2</v>
      </c>
      <c r="O13" s="61">
        <f t="shared" ca="1" si="7"/>
        <v>0.26930000000000004</v>
      </c>
      <c r="P13" s="70">
        <f t="shared" ca="1" si="3"/>
        <v>0.22408790313856333</v>
      </c>
    </row>
    <row r="14" spans="3:16" x14ac:dyDescent="0.3">
      <c r="C14" s="21" t="s">
        <v>20</v>
      </c>
      <c r="D14" s="34">
        <f ca="1">AVEDEV( INDIRECT(D$3))</f>
        <v>5.1217383893653992</v>
      </c>
      <c r="E14" s="66" t="str">
        <f t="shared" ca="1" si="0"/>
        <v>=AVEDEV( INDIRECT(D$3))</v>
      </c>
      <c r="J14" s="13">
        <f t="shared" ca="1" si="4"/>
        <v>39.266333724860218</v>
      </c>
      <c r="K14" s="37">
        <f t="shared" ca="1" si="5"/>
        <v>41.519941349930747</v>
      </c>
      <c r="L14" s="14">
        <f t="shared" ca="1" si="6"/>
        <v>40.393137537395482</v>
      </c>
      <c r="M14" s="15">
        <f t="shared" ca="1" si="1"/>
        <v>1184</v>
      </c>
      <c r="N14" s="59">
        <f t="shared" ca="1" si="2"/>
        <v>0.11840000000000001</v>
      </c>
      <c r="O14" s="61">
        <f t="shared" ca="1" si="7"/>
        <v>0.38770000000000004</v>
      </c>
      <c r="P14" s="70">
        <f t="shared" ca="1" si="3"/>
        <v>0.34156674633739842</v>
      </c>
    </row>
    <row r="15" spans="3:16" x14ac:dyDescent="0.3">
      <c r="C15" s="21" t="s">
        <v>21</v>
      </c>
      <c r="D15" s="34">
        <f ca="1">SKEW( INDIRECT(D$3))</f>
        <v>-0.25468940749233809</v>
      </c>
      <c r="E15" s="66" t="str">
        <f t="shared" ca="1" si="0"/>
        <v>=SKEW( INDIRECT(D$3))</v>
      </c>
      <c r="J15" s="13">
        <f t="shared" ca="1" si="4"/>
        <v>41.519941349930747</v>
      </c>
      <c r="K15" s="37">
        <f t="shared" ca="1" si="5"/>
        <v>43.773548975001276</v>
      </c>
      <c r="L15" s="14">
        <f t="shared" ca="1" si="6"/>
        <v>42.646745162466011</v>
      </c>
      <c r="M15" s="15">
        <f t="shared" ca="1" si="1"/>
        <v>1435</v>
      </c>
      <c r="N15" s="59">
        <f t="shared" ca="1" si="2"/>
        <v>0.14349999999999999</v>
      </c>
      <c r="O15" s="61">
        <f t="shared" ca="1" si="7"/>
        <v>0.53120000000000001</v>
      </c>
      <c r="P15" s="70">
        <f ca="1">_xlfn.NORM.DIST(L15, D$12, D$13,TRUE  )</f>
        <v>0.47690531656912266</v>
      </c>
    </row>
    <row r="16" spans="3:16" x14ac:dyDescent="0.3">
      <c r="C16" s="26" t="s">
        <v>22</v>
      </c>
      <c r="D16" s="35">
        <f ca="1">KURT( INDIRECT(D$3)) + 3</f>
        <v>3.0531670046660695</v>
      </c>
      <c r="E16" s="66" t="str">
        <f t="shared" ca="1" si="0"/>
        <v>=KURT( INDIRECT(D$3)) + 3</v>
      </c>
      <c r="J16" s="13">
        <f t="shared" ca="1" si="4"/>
        <v>43.773548975001276</v>
      </c>
      <c r="K16" s="37">
        <f t="shared" ca="1" si="5"/>
        <v>46.027156600071805</v>
      </c>
      <c r="L16" s="14">
        <f t="shared" ca="1" si="6"/>
        <v>44.900352787536541</v>
      </c>
      <c r="M16" s="15">
        <f t="shared" ca="1" si="1"/>
        <v>1380</v>
      </c>
      <c r="N16" s="59">
        <f t="shared" ca="1" si="2"/>
        <v>0.13800000000000001</v>
      </c>
      <c r="O16" s="61">
        <f t="shared" ca="1" si="7"/>
        <v>0.66920000000000002</v>
      </c>
      <c r="P16" s="70">
        <f t="shared" ca="1" si="3"/>
        <v>0.61498919619257053</v>
      </c>
    </row>
    <row r="17" spans="3:16" x14ac:dyDescent="0.3">
      <c r="C17" s="28" t="s">
        <v>23</v>
      </c>
      <c r="D17" s="19">
        <f ca="1">COUNT( INDIRECT(D$3))</f>
        <v>10000</v>
      </c>
      <c r="E17" s="66" t="str">
        <f t="shared" ca="1" si="0"/>
        <v>=COUNT( INDIRECT(D$3))</v>
      </c>
      <c r="J17" s="13">
        <f t="shared" ca="1" si="4"/>
        <v>46.027156600071805</v>
      </c>
      <c r="K17" s="37">
        <f t="shared" ca="1" si="5"/>
        <v>48.280764225142335</v>
      </c>
      <c r="L17" s="14">
        <f t="shared" ca="1" si="6"/>
        <v>47.15396041260707</v>
      </c>
      <c r="M17" s="15">
        <f t="shared" ca="1" si="1"/>
        <v>1210</v>
      </c>
      <c r="N17" s="59">
        <f t="shared" ca="1" si="2"/>
        <v>0.121</v>
      </c>
      <c r="O17" s="61">
        <f t="shared" ca="1" si="7"/>
        <v>0.79020000000000001</v>
      </c>
      <c r="P17" s="70">
        <f t="shared" ca="1" si="3"/>
        <v>0.73976316363493377</v>
      </c>
    </row>
    <row r="18" spans="3:16" x14ac:dyDescent="0.3">
      <c r="J18" s="13">
        <f t="shared" ca="1" si="4"/>
        <v>48.280764225142335</v>
      </c>
      <c r="K18" s="37">
        <f t="shared" ca="1" si="5"/>
        <v>50.534371850212864</v>
      </c>
      <c r="L18" s="14">
        <f t="shared" ca="1" si="6"/>
        <v>49.407568037677599</v>
      </c>
      <c r="M18" s="15">
        <f t="shared" ca="1" si="1"/>
        <v>926</v>
      </c>
      <c r="N18" s="59">
        <f t="shared" ca="1" si="2"/>
        <v>9.2600000000000002E-2</v>
      </c>
      <c r="O18" s="61">
        <f t="shared" ca="1" si="7"/>
        <v>0.88280000000000003</v>
      </c>
      <c r="P18" s="70">
        <f t="shared" ca="1" si="3"/>
        <v>0.83961680822825646</v>
      </c>
    </row>
    <row r="19" spans="3:16" x14ac:dyDescent="0.3">
      <c r="J19" s="13">
        <f t="shared" ca="1" si="4"/>
        <v>50.534371850212864</v>
      </c>
      <c r="K19" s="37">
        <f t="shared" ca="1" si="5"/>
        <v>52.787979475283393</v>
      </c>
      <c r="L19" s="14">
        <f t="shared" ca="1" si="6"/>
        <v>51.661175662748128</v>
      </c>
      <c r="M19" s="15">
        <f t="shared" ca="1" si="1"/>
        <v>598</v>
      </c>
      <c r="N19" s="59">
        <f t="shared" ca="1" si="2"/>
        <v>5.9799999999999999E-2</v>
      </c>
      <c r="O19" s="61">
        <f t="shared" ca="1" si="7"/>
        <v>0.94259999999999999</v>
      </c>
      <c r="P19" s="70">
        <f t="shared" ca="1" si="3"/>
        <v>0.91038878234620746</v>
      </c>
    </row>
    <row r="20" spans="3:16" x14ac:dyDescent="0.3">
      <c r="J20" s="13">
        <f t="shared" ca="1" si="4"/>
        <v>52.787979475283393</v>
      </c>
      <c r="K20" s="37">
        <f t="shared" ca="1" si="5"/>
        <v>55.041587100353922</v>
      </c>
      <c r="L20" s="14">
        <f t="shared" ca="1" si="6"/>
        <v>53.914783287818658</v>
      </c>
      <c r="M20" s="15">
        <f t="shared" ca="1" si="1"/>
        <v>354</v>
      </c>
      <c r="N20" s="59">
        <f t="shared" ca="1" si="2"/>
        <v>3.5400000000000001E-2</v>
      </c>
      <c r="O20" s="61">
        <f t="shared" ca="1" si="7"/>
        <v>0.97799999999999998</v>
      </c>
      <c r="P20" s="70">
        <f t="shared" ca="1" si="3"/>
        <v>0.95481239545234375</v>
      </c>
    </row>
    <row r="21" spans="3:16" x14ac:dyDescent="0.3">
      <c r="J21" s="13">
        <f t="shared" ca="1" si="4"/>
        <v>55.041587100353922</v>
      </c>
      <c r="K21" s="37">
        <f t="shared" ca="1" si="5"/>
        <v>57.295194725424452</v>
      </c>
      <c r="L21" s="14">
        <f t="shared" ca="1" si="6"/>
        <v>56.168390912889187</v>
      </c>
      <c r="M21" s="15">
        <f t="shared" ca="1" si="1"/>
        <v>150</v>
      </c>
      <c r="N21" s="59">
        <f t="shared" ca="1" si="2"/>
        <v>1.4999999999999999E-2</v>
      </c>
      <c r="O21" s="61">
        <f t="shared" ca="1" si="7"/>
        <v>0.99299999999999999</v>
      </c>
      <c r="P21" s="70">
        <f t="shared" ca="1" si="3"/>
        <v>0.97950793810924786</v>
      </c>
    </row>
    <row r="22" spans="3:16" x14ac:dyDescent="0.3">
      <c r="J22" s="13">
        <f t="shared" ca="1" si="4"/>
        <v>57.295194725424452</v>
      </c>
      <c r="K22" s="37">
        <f t="shared" ca="1" si="5"/>
        <v>59.548802350494981</v>
      </c>
      <c r="L22" s="14">
        <f t="shared" ca="1" si="6"/>
        <v>58.421998537959716</v>
      </c>
      <c r="M22" s="15">
        <f t="shared" ca="1" si="1"/>
        <v>48</v>
      </c>
      <c r="N22" s="59">
        <f t="shared" ca="1" si="2"/>
        <v>4.7999999999999996E-3</v>
      </c>
      <c r="O22" s="61">
        <f t="shared" ca="1" si="7"/>
        <v>0.99780000000000002</v>
      </c>
      <c r="P22" s="70">
        <f t="shared" ca="1" si="3"/>
        <v>0.99166620264897765</v>
      </c>
    </row>
    <row r="23" spans="3:16" x14ac:dyDescent="0.3">
      <c r="J23" s="22">
        <f t="shared" ca="1" si="4"/>
        <v>59.548802350494981</v>
      </c>
      <c r="K23" s="38">
        <f t="shared" ca="1" si="5"/>
        <v>61.80240997556551</v>
      </c>
      <c r="L23" s="23">
        <f t="shared" ca="1" si="6"/>
        <v>60.675606163030245</v>
      </c>
      <c r="M23" s="24">
        <f ca="1">COUNTIFS( INDIRECT(D$3), "&gt;="&amp;J23, INDIRECT(D$3), "&lt;="&amp;K23 )</f>
        <v>22</v>
      </c>
      <c r="N23" s="62">
        <f t="shared" ca="1" si="2"/>
        <v>2.2000000000000001E-3</v>
      </c>
      <c r="O23" s="63">
        <f t="shared" ca="1" si="7"/>
        <v>1</v>
      </c>
      <c r="P23" s="58">
        <f t="shared" ca="1" si="3"/>
        <v>0.99696733178291741</v>
      </c>
    </row>
    <row r="24" spans="3:16" x14ac:dyDescent="0.3">
      <c r="J24" s="27"/>
      <c r="K24" s="27"/>
      <c r="L24" s="26" t="s">
        <v>19</v>
      </c>
      <c r="M24" s="24">
        <f ca="1">SUM(M4:M23)</f>
        <v>10000</v>
      </c>
      <c r="N24" s="64">
        <f ca="1">SUM(N4:N23)</f>
        <v>1</v>
      </c>
      <c r="O24" s="65"/>
    </row>
    <row r="25" spans="3:16" x14ac:dyDescent="0.3">
      <c r="J25" s="8" t="s">
        <v>35</v>
      </c>
      <c r="K25" s="8" t="s">
        <v>36</v>
      </c>
    </row>
    <row r="26" spans="3:16" x14ac:dyDescent="0.3">
      <c r="J26" s="66" t="str">
        <f ca="1">_xlfn.FORMULATEXT(J4)</f>
        <v>=H5</v>
      </c>
      <c r="K26" s="66" t="str">
        <f ca="1">_xlfn.FORMULATEXT(K4)</f>
        <v>=J4 + $H$7</v>
      </c>
    </row>
    <row r="27" spans="3:16" x14ac:dyDescent="0.3">
      <c r="G27" s="8" t="s">
        <v>35</v>
      </c>
      <c r="H27" s="8" t="s">
        <v>37</v>
      </c>
      <c r="J27" s="8" t="s">
        <v>37</v>
      </c>
      <c r="K27" s="8" t="s">
        <v>38</v>
      </c>
      <c r="L27" s="8" t="s">
        <v>39</v>
      </c>
      <c r="M27" s="8" t="s">
        <v>40</v>
      </c>
      <c r="N27" s="8" t="s">
        <v>41</v>
      </c>
      <c r="O27" s="8" t="s">
        <v>42</v>
      </c>
      <c r="P27" s="8" t="s">
        <v>44</v>
      </c>
    </row>
    <row r="28" spans="3:16" ht="96" x14ac:dyDescent="0.3">
      <c r="G28" s="67" t="str">
        <f ca="1">_xlfn.FORMULATEXT(H4)</f>
        <v>=IF(D$3 = "correlation", 1, D8 )</v>
      </c>
      <c r="H28" s="67" t="str">
        <f ca="1">_xlfn.FORMULATEXT(H5)</f>
        <v>=IF(D$3 = "correlation", -1, D4 )</v>
      </c>
      <c r="J28" s="67" t="str">
        <f t="shared" ref="J28:P28" ca="1" si="8">_xlfn.FORMULATEXT(J5)</f>
        <v>=K4</v>
      </c>
      <c r="K28" s="67" t="str">
        <f t="shared" ca="1" si="8"/>
        <v>=J5 + $H$7</v>
      </c>
      <c r="L28" s="67" t="str">
        <f t="shared" ca="1" si="8"/>
        <v>=(J5 + K5) / 2</v>
      </c>
      <c r="M28" s="67" t="str">
        <f t="shared" ca="1" si="8"/>
        <v>=COUNTIFS( INDIRECT(D$3), "&gt;="&amp;J5, INDIRECT(D$3), "&lt;"&amp;K5 )</v>
      </c>
      <c r="N28" s="67" t="str">
        <f t="shared" ca="1" si="8"/>
        <v>=M5 / $M$24</v>
      </c>
      <c r="O28" s="67" t="str">
        <f t="shared" ca="1" si="8"/>
        <v>=O4 + N5</v>
      </c>
      <c r="P28" s="67" t="str">
        <f t="shared" ca="1" si="8"/>
        <v>=NORM.DIST(L5, D$12, D$13, TRUE )</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8A38562-F7D8-4432-BA16-F22473DDA6D9}">
          <x14:formula1>
            <xm:f>setups!$M$3:$M$5</xm:f>
          </x14:formula1>
          <xm:sqref>C2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75374-2E1D-4319-B223-A04F2A00FFFA}">
  <sheetPr codeName="Sheet4"/>
  <dimension ref="B2:Q12"/>
  <sheetViews>
    <sheetView topLeftCell="G1" zoomScale="159" workbookViewId="0">
      <selection activeCell="M8" sqref="M8"/>
    </sheetView>
  </sheetViews>
  <sheetFormatPr defaultRowHeight="14.4" x14ac:dyDescent="0.3"/>
  <cols>
    <col min="2" max="2" width="12.77734375" customWidth="1"/>
    <col min="3" max="3" width="10.6640625" customWidth="1"/>
    <col min="11" max="11" width="14.109375" customWidth="1"/>
    <col min="13" max="13" width="12.6640625" customWidth="1"/>
    <col min="14" max="14" width="29.109375" customWidth="1"/>
  </cols>
  <sheetData>
    <row r="2" spans="2:17" x14ac:dyDescent="0.3">
      <c r="B2" s="39" t="s">
        <v>25</v>
      </c>
      <c r="C2" s="50" t="str">
        <f>"coir price simulation: "&amp;'coir-results'!N2</f>
        <v>coir price simulation: standard deviation FOB Sri Lanka</v>
      </c>
      <c r="D2" s="41"/>
      <c r="E2" s="41"/>
      <c r="F2" s="42"/>
      <c r="G2" s="40" t="str">
        <f t="shared" ref="G2:G7" ca="1" si="0">_xlfn.FORMULATEXT(C2)</f>
        <v>="coir price simulation: "&amp;'coir-results'!N2</v>
      </c>
      <c r="H2" s="41"/>
      <c r="I2" s="41"/>
      <c r="J2" s="41"/>
      <c r="K2" s="42"/>
      <c r="M2" s="74" t="s">
        <v>5</v>
      </c>
      <c r="N2" s="74" t="s">
        <v>74</v>
      </c>
      <c r="O2" t="s">
        <v>82</v>
      </c>
      <c r="Q2" s="84" t="s">
        <v>73</v>
      </c>
    </row>
    <row r="3" spans="2:17" ht="16.2" x14ac:dyDescent="0.4">
      <c r="B3" s="28" t="s">
        <v>26</v>
      </c>
      <c r="C3" s="24" t="str">
        <f>"average sampled "&amp;eda!D3</f>
        <v>average sampled sd_srilk</v>
      </c>
      <c r="D3" s="43"/>
      <c r="E3" s="43"/>
      <c r="F3" s="23"/>
      <c r="G3" s="11" t="str">
        <f t="shared" ca="1" si="0"/>
        <v>="average sampled "&amp;eda!D3</v>
      </c>
      <c r="M3" s="79" t="str">
        <f t="array" ref="M3:M7">TRANSPOSE( simulation_names )</f>
        <v>mean_indo</v>
      </c>
      <c r="N3" s="15" t="s">
        <v>75</v>
      </c>
      <c r="O3" s="90" t="s">
        <v>84</v>
      </c>
      <c r="Q3" s="8">
        <v>0.05</v>
      </c>
    </row>
    <row r="4" spans="2:17" ht="16.2" x14ac:dyDescent="0.4">
      <c r="B4" s="28" t="s">
        <v>27</v>
      </c>
      <c r="C4" s="8" t="str">
        <f>eda!N3</f>
        <v>relative frequency</v>
      </c>
      <c r="D4" s="41"/>
      <c r="E4" s="41"/>
      <c r="F4" s="41"/>
      <c r="G4" s="11" t="str">
        <f t="shared" ca="1" si="0"/>
        <v>=eda!N3</v>
      </c>
      <c r="I4" s="44"/>
      <c r="J4" s="44"/>
      <c r="K4" s="10"/>
      <c r="M4" s="80" t="str">
        <v>sd_indo</v>
      </c>
      <c r="N4" s="15" t="s">
        <v>76</v>
      </c>
      <c r="O4" s="90" t="s">
        <v>84</v>
      </c>
    </row>
    <row r="5" spans="2:17" ht="16.2" x14ac:dyDescent="0.4">
      <c r="B5" s="28" t="s">
        <v>28</v>
      </c>
      <c r="C5" s="8" t="str">
        <f>eda!O3</f>
        <v>cumulative relative frequency</v>
      </c>
      <c r="D5" s="41"/>
      <c r="E5" s="41"/>
      <c r="F5" s="41"/>
      <c r="G5" s="16" t="str">
        <f t="shared" ca="1" si="0"/>
        <v>=eda!O3</v>
      </c>
      <c r="K5" s="14"/>
      <c r="M5" s="80" t="str">
        <v>mean_srilk</v>
      </c>
      <c r="N5" s="15" t="s">
        <v>77</v>
      </c>
      <c r="O5" s="90" t="s">
        <v>85</v>
      </c>
    </row>
    <row r="6" spans="2:17" ht="16.2" x14ac:dyDescent="0.4">
      <c r="B6" s="28" t="s">
        <v>34</v>
      </c>
      <c r="C6" s="45">
        <f ca="1">MAX( eda!N4:N23)</f>
        <v>0.14349999999999999</v>
      </c>
      <c r="G6" s="16" t="str">
        <f t="shared" ca="1" si="0"/>
        <v>=MAX( eda!N4:N23)</v>
      </c>
      <c r="K6" s="14"/>
      <c r="M6" s="80" t="str">
        <v>sd_srilk</v>
      </c>
      <c r="N6" s="15" t="s">
        <v>78</v>
      </c>
      <c r="O6" s="90" t="s">
        <v>85</v>
      </c>
    </row>
    <row r="7" spans="2:17" x14ac:dyDescent="0.3">
      <c r="B7" s="20" t="s">
        <v>33</v>
      </c>
      <c r="C7" s="46">
        <f ca="1">INDEX(eda!L4:L23,MATCH(setups!C6,eda!N4:N23,0))</f>
        <v>42.646745162466011</v>
      </c>
      <c r="G7" s="25" t="str">
        <f t="shared" ca="1" si="0"/>
        <v>=INDEX(eda!L4:L23,MATCH(setups!C6,eda!N4:N23,0))</v>
      </c>
      <c r="I7" s="43"/>
      <c r="J7" s="43"/>
      <c r="K7" s="23"/>
      <c r="M7" s="81" t="str">
        <v>correlation</v>
      </c>
      <c r="N7" s="15" t="s">
        <v>81</v>
      </c>
      <c r="O7" t="s">
        <v>86</v>
      </c>
    </row>
    <row r="8" spans="2:17" ht="16.2" x14ac:dyDescent="0.4">
      <c r="B8" s="28" t="str">
        <f>B6</f>
        <v>max(Pr(h|d))</v>
      </c>
      <c r="C8" s="5" t="s">
        <v>29</v>
      </c>
      <c r="D8" s="5" t="s">
        <v>30</v>
      </c>
      <c r="M8" s="79" t="str">
        <f t="array" ref="M8:M9">TRANSPOSE(sample_names)</f>
        <v>indo</v>
      </c>
      <c r="N8" s="15" t="s">
        <v>80</v>
      </c>
      <c r="O8" s="90" t="s">
        <v>84</v>
      </c>
    </row>
    <row r="9" spans="2:17" ht="16.2" x14ac:dyDescent="0.4">
      <c r="B9" s="28" t="s">
        <v>31</v>
      </c>
      <c r="C9" s="47">
        <f ca="1">C7</f>
        <v>42.646745162466011</v>
      </c>
      <c r="D9" s="48">
        <f ca="1">C7</f>
        <v>42.646745162466011</v>
      </c>
      <c r="G9" s="11" t="str">
        <f ca="1">_xlfn.FORMULATEXT(C9)</f>
        <v>=C7</v>
      </c>
      <c r="H9" s="10" t="str">
        <f ca="1">_xlfn.FORMULATEXT(D9)</f>
        <v>=C7</v>
      </c>
      <c r="M9" s="81" t="str">
        <v>srilk</v>
      </c>
      <c r="N9" s="24" t="s">
        <v>79</v>
      </c>
      <c r="O9" s="90" t="s">
        <v>85</v>
      </c>
    </row>
    <row r="10" spans="2:17" x14ac:dyDescent="0.3">
      <c r="B10" s="28" t="s">
        <v>32</v>
      </c>
      <c r="C10" s="25">
        <f>0</f>
        <v>0</v>
      </c>
      <c r="D10" s="49">
        <f ca="1">C6</f>
        <v>0.14349999999999999</v>
      </c>
      <c r="G10" s="25" t="str">
        <f ca="1">_xlfn.FORMULATEXT(C10)</f>
        <v>=0</v>
      </c>
      <c r="H10" s="23" t="str">
        <f ca="1">_xlfn.FORMULATEXT(D10)</f>
        <v>=C6</v>
      </c>
    </row>
    <row r="11" spans="2:17" x14ac:dyDescent="0.3">
      <c r="B11" s="82" t="s">
        <v>82</v>
      </c>
      <c r="C11" s="8" t="str">
        <f>INDEX( source, MATCH( 'coir-results'!N2, description, 0))</f>
        <v>Coconut Development Authority (CDA) of Sri Lanka</v>
      </c>
    </row>
    <row r="12" spans="2:17" x14ac:dyDescent="0.3">
      <c r="B12" s="82" t="s">
        <v>83</v>
      </c>
      <c r="C12" s="8" t="str">
        <f>"Source: "&amp;C11</f>
        <v>Source: Coconut Development Authority (CDA) of Sri Lanka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2904E-1FCA-4CB9-B3FD-DE5545F0A8E1}">
  <sheetPr codeName="Sheet3"/>
  <dimension ref="A1"/>
  <sheetViews>
    <sheetView workbookViewId="0">
      <selection activeCell="G27" sqref="G27"/>
    </sheetView>
  </sheetViews>
  <sheetFormatPr defaultRowHeight="14.4" x14ac:dyDescent="0.3"/>
  <cols>
    <col min="2" max="2" width="1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F4503-6E61-4062-A4BF-6AC99F139795}">
  <sheetPr codeName="Sheet9"/>
  <dimension ref="B2:O103"/>
  <sheetViews>
    <sheetView workbookViewId="0">
      <selection activeCell="J24" sqref="J24"/>
    </sheetView>
  </sheetViews>
  <sheetFormatPr defaultRowHeight="14.4" x14ac:dyDescent="0.3"/>
  <cols>
    <col min="10" max="10" width="11.44140625" customWidth="1"/>
  </cols>
  <sheetData>
    <row r="2" spans="2:12" x14ac:dyDescent="0.3">
      <c r="C2" s="85" t="s">
        <v>67</v>
      </c>
      <c r="D2" s="85"/>
      <c r="E2" s="85"/>
      <c r="F2" s="85"/>
    </row>
    <row r="3" spans="2:12" x14ac:dyDescent="0.3">
      <c r="B3" s="8" t="s">
        <v>0</v>
      </c>
      <c r="C3" s="73">
        <v>1</v>
      </c>
      <c r="D3" s="5">
        <v>2</v>
      </c>
      <c r="E3" s="5">
        <v>3</v>
      </c>
      <c r="F3" s="5">
        <v>4</v>
      </c>
      <c r="H3" s="5" t="s">
        <v>66</v>
      </c>
      <c r="K3" s="5" t="str">
        <f>H3</f>
        <v>Xbar</v>
      </c>
      <c r="L3" s="5" t="s">
        <v>69</v>
      </c>
    </row>
    <row r="4" spans="2:12" x14ac:dyDescent="0.3">
      <c r="B4" s="8">
        <f>1</f>
        <v>1</v>
      </c>
      <c r="C4" s="2">
        <f t="shared" ref="C4:F23" ca="1" si="0">RANDBETWEEN( basis_min, basis_max )</f>
        <v>137</v>
      </c>
      <c r="D4" s="2">
        <f t="shared" ca="1" si="0"/>
        <v>132</v>
      </c>
      <c r="E4" s="2">
        <f t="shared" ca="1" si="0"/>
        <v>133</v>
      </c>
      <c r="F4" s="2">
        <f t="shared" ca="1" si="0"/>
        <v>137</v>
      </c>
      <c r="G4" s="2"/>
      <c r="H4" s="2">
        <f ca="1">AVERAGE( C4:F4 )</f>
        <v>134.75</v>
      </c>
      <c r="J4" s="28" t="s">
        <v>1</v>
      </c>
      <c r="K4" s="46">
        <f ca="1">AVERAGE( Xbar )</f>
        <v>134.95249999999999</v>
      </c>
      <c r="L4" s="46">
        <f>( basis_min + basis_max ) / 2</f>
        <v>135</v>
      </c>
    </row>
    <row r="5" spans="2:12" x14ac:dyDescent="0.3">
      <c r="B5" s="8">
        <f>B4+1</f>
        <v>2</v>
      </c>
      <c r="C5" s="2">
        <f t="shared" ca="1" si="0"/>
        <v>134</v>
      </c>
      <c r="D5" s="2">
        <f t="shared" ca="1" si="0"/>
        <v>130</v>
      </c>
      <c r="E5" s="2">
        <f t="shared" ca="1" si="0"/>
        <v>135</v>
      </c>
      <c r="F5" s="2">
        <f t="shared" ca="1" si="0"/>
        <v>134</v>
      </c>
      <c r="G5" s="2"/>
      <c r="H5" s="2">
        <f t="shared" ref="H5:H68" ca="1" si="1">AVERAGE( C5:F5 )</f>
        <v>133.25</v>
      </c>
      <c r="J5" s="28" t="s">
        <v>68</v>
      </c>
      <c r="K5" s="83">
        <f ca="1">_xlfn.STDEV.P( Xbar )</f>
        <v>1.5019549760229147</v>
      </c>
      <c r="L5" s="45">
        <f xml:space="preserve"> (basis_max - basis_min ) / SQRT( 12 )</f>
        <v>2.8867513459481291</v>
      </c>
    </row>
    <row r="6" spans="2:12" x14ac:dyDescent="0.3">
      <c r="B6" s="8">
        <f>B5+1</f>
        <v>3</v>
      </c>
      <c r="C6" s="2">
        <f t="shared" ca="1" si="0"/>
        <v>134</v>
      </c>
      <c r="D6" s="2">
        <f t="shared" ca="1" si="0"/>
        <v>133</v>
      </c>
      <c r="E6" s="2">
        <f t="shared" ca="1" si="0"/>
        <v>137</v>
      </c>
      <c r="F6" s="2">
        <f t="shared" ca="1" si="0"/>
        <v>131</v>
      </c>
      <c r="G6" s="2"/>
      <c r="H6" s="2">
        <f t="shared" ca="1" si="1"/>
        <v>133.75</v>
      </c>
      <c r="J6" s="28" t="s">
        <v>70</v>
      </c>
      <c r="K6" s="83">
        <f ca="1">COUNT(C4:F4)</f>
        <v>4</v>
      </c>
      <c r="L6" s="2"/>
    </row>
    <row r="7" spans="2:12" x14ac:dyDescent="0.3">
      <c r="B7" s="8">
        <f t="shared" ref="B7:B70" si="2">B6+1</f>
        <v>4</v>
      </c>
      <c r="C7" s="2">
        <f t="shared" ca="1" si="0"/>
        <v>133</v>
      </c>
      <c r="D7" s="2">
        <f t="shared" ca="1" si="0"/>
        <v>137</v>
      </c>
      <c r="E7" s="2">
        <f t="shared" ca="1" si="0"/>
        <v>136</v>
      </c>
      <c r="F7" s="2">
        <f t="shared" ca="1" si="0"/>
        <v>130</v>
      </c>
      <c r="H7" s="2">
        <f t="shared" ca="1" si="1"/>
        <v>134</v>
      </c>
      <c r="J7" s="28" t="s">
        <v>71</v>
      </c>
      <c r="K7" s="83">
        <f ca="1">1/SQRT(K6)</f>
        <v>0.5</v>
      </c>
      <c r="L7" s="2"/>
    </row>
    <row r="8" spans="2:12" x14ac:dyDescent="0.3">
      <c r="B8" s="8">
        <f t="shared" si="2"/>
        <v>5</v>
      </c>
      <c r="C8" s="2">
        <f t="shared" ca="1" si="0"/>
        <v>130</v>
      </c>
      <c r="D8" s="2">
        <f t="shared" ca="1" si="0"/>
        <v>138</v>
      </c>
      <c r="E8" s="2">
        <f t="shared" ca="1" si="0"/>
        <v>135</v>
      </c>
      <c r="F8" s="2">
        <f t="shared" ca="1" si="0"/>
        <v>136</v>
      </c>
      <c r="H8" s="2">
        <f t="shared" ca="1" si="1"/>
        <v>134.75</v>
      </c>
      <c r="J8" s="82" t="s">
        <v>72</v>
      </c>
      <c r="K8" s="45">
        <f ca="1">L5 *K7</f>
        <v>1.4433756729740645</v>
      </c>
      <c r="L8" s="2"/>
    </row>
    <row r="9" spans="2:12" x14ac:dyDescent="0.3">
      <c r="B9" s="8">
        <f t="shared" si="2"/>
        <v>6</v>
      </c>
      <c r="C9" s="2">
        <f t="shared" ca="1" si="0"/>
        <v>137</v>
      </c>
      <c r="D9" s="2">
        <f t="shared" ca="1" si="0"/>
        <v>130</v>
      </c>
      <c r="E9" s="2">
        <f t="shared" ca="1" si="0"/>
        <v>138</v>
      </c>
      <c r="F9" s="2">
        <f t="shared" ca="1" si="0"/>
        <v>132</v>
      </c>
      <c r="H9" s="2">
        <f t="shared" ca="1" si="1"/>
        <v>134.25</v>
      </c>
    </row>
    <row r="10" spans="2:12" x14ac:dyDescent="0.3">
      <c r="B10" s="8">
        <f t="shared" si="2"/>
        <v>7</v>
      </c>
      <c r="C10" s="2">
        <f t="shared" ca="1" si="0"/>
        <v>132</v>
      </c>
      <c r="D10" s="2">
        <f t="shared" ca="1" si="0"/>
        <v>140</v>
      </c>
      <c r="E10" s="2">
        <f t="shared" ca="1" si="0"/>
        <v>138</v>
      </c>
      <c r="F10" s="2">
        <f t="shared" ca="1" si="0"/>
        <v>135</v>
      </c>
      <c r="H10" s="2">
        <f t="shared" ca="1" si="1"/>
        <v>136.25</v>
      </c>
    </row>
    <row r="11" spans="2:12" x14ac:dyDescent="0.3">
      <c r="B11" s="8">
        <f t="shared" si="2"/>
        <v>8</v>
      </c>
      <c r="C11" s="2">
        <f t="shared" ca="1" si="0"/>
        <v>135</v>
      </c>
      <c r="D11" s="2">
        <f t="shared" ca="1" si="0"/>
        <v>137</v>
      </c>
      <c r="E11" s="2">
        <f t="shared" ca="1" si="0"/>
        <v>137</v>
      </c>
      <c r="F11" s="2">
        <f t="shared" ca="1" si="0"/>
        <v>131</v>
      </c>
      <c r="H11" s="2">
        <f t="shared" ca="1" si="1"/>
        <v>135</v>
      </c>
    </row>
    <row r="12" spans="2:12" x14ac:dyDescent="0.3">
      <c r="B12" s="8">
        <f t="shared" si="2"/>
        <v>9</v>
      </c>
      <c r="C12" s="2">
        <f t="shared" ca="1" si="0"/>
        <v>138</v>
      </c>
      <c r="D12" s="2">
        <f t="shared" ca="1" si="0"/>
        <v>139</v>
      </c>
      <c r="E12" s="2">
        <f t="shared" ca="1" si="0"/>
        <v>138</v>
      </c>
      <c r="F12" s="2">
        <f t="shared" ca="1" si="0"/>
        <v>139</v>
      </c>
      <c r="H12" s="2">
        <f t="shared" ca="1" si="1"/>
        <v>138.5</v>
      </c>
    </row>
    <row r="13" spans="2:12" x14ac:dyDescent="0.3">
      <c r="B13" s="8">
        <f t="shared" si="2"/>
        <v>10</v>
      </c>
      <c r="C13" s="2">
        <f t="shared" ca="1" si="0"/>
        <v>137</v>
      </c>
      <c r="D13" s="2">
        <f t="shared" ca="1" si="0"/>
        <v>136</v>
      </c>
      <c r="E13" s="2">
        <f t="shared" ca="1" si="0"/>
        <v>136</v>
      </c>
      <c r="F13" s="2">
        <f t="shared" ca="1" si="0"/>
        <v>137</v>
      </c>
      <c r="H13" s="2">
        <f t="shared" ca="1" si="1"/>
        <v>136.5</v>
      </c>
    </row>
    <row r="14" spans="2:12" x14ac:dyDescent="0.3">
      <c r="B14" s="8">
        <f t="shared" si="2"/>
        <v>11</v>
      </c>
      <c r="C14" s="2">
        <f t="shared" ca="1" si="0"/>
        <v>138</v>
      </c>
      <c r="D14" s="2">
        <f t="shared" ca="1" si="0"/>
        <v>133</v>
      </c>
      <c r="E14" s="2">
        <f t="shared" ca="1" si="0"/>
        <v>135</v>
      </c>
      <c r="F14" s="2">
        <f t="shared" ca="1" si="0"/>
        <v>138</v>
      </c>
      <c r="H14" s="2">
        <f t="shared" ca="1" si="1"/>
        <v>136</v>
      </c>
    </row>
    <row r="15" spans="2:12" x14ac:dyDescent="0.3">
      <c r="B15" s="8">
        <f t="shared" si="2"/>
        <v>12</v>
      </c>
      <c r="C15" s="2">
        <f t="shared" ca="1" si="0"/>
        <v>136</v>
      </c>
      <c r="D15" s="2">
        <f t="shared" ca="1" si="0"/>
        <v>140</v>
      </c>
      <c r="E15" s="2">
        <f t="shared" ca="1" si="0"/>
        <v>134</v>
      </c>
      <c r="F15" s="2">
        <f t="shared" ca="1" si="0"/>
        <v>131</v>
      </c>
      <c r="H15" s="2">
        <f t="shared" ca="1" si="1"/>
        <v>135.25</v>
      </c>
    </row>
    <row r="16" spans="2:12" x14ac:dyDescent="0.3">
      <c r="B16" s="8">
        <f t="shared" si="2"/>
        <v>13</v>
      </c>
      <c r="C16" s="2">
        <f t="shared" ca="1" si="0"/>
        <v>136</v>
      </c>
      <c r="D16" s="2">
        <f t="shared" ca="1" si="0"/>
        <v>132</v>
      </c>
      <c r="E16" s="2">
        <f t="shared" ca="1" si="0"/>
        <v>135</v>
      </c>
      <c r="F16" s="2">
        <f t="shared" ca="1" si="0"/>
        <v>135</v>
      </c>
      <c r="H16" s="2">
        <f t="shared" ca="1" si="1"/>
        <v>134.5</v>
      </c>
    </row>
    <row r="17" spans="2:15" x14ac:dyDescent="0.3">
      <c r="B17" s="8">
        <f t="shared" si="2"/>
        <v>14</v>
      </c>
      <c r="C17" s="2">
        <f t="shared" ca="1" si="0"/>
        <v>139</v>
      </c>
      <c r="D17" s="2">
        <f t="shared" ca="1" si="0"/>
        <v>136</v>
      </c>
      <c r="E17" s="2">
        <f t="shared" ca="1" si="0"/>
        <v>132</v>
      </c>
      <c r="F17" s="2">
        <f t="shared" ca="1" si="0"/>
        <v>132</v>
      </c>
      <c r="H17" s="2">
        <f t="shared" ca="1" si="1"/>
        <v>134.75</v>
      </c>
    </row>
    <row r="18" spans="2:15" x14ac:dyDescent="0.3">
      <c r="B18" s="8">
        <f t="shared" si="2"/>
        <v>15</v>
      </c>
      <c r="C18" s="2">
        <f t="shared" ca="1" si="0"/>
        <v>140</v>
      </c>
      <c r="D18" s="2">
        <f t="shared" ca="1" si="0"/>
        <v>140</v>
      </c>
      <c r="E18" s="2">
        <f t="shared" ca="1" si="0"/>
        <v>134</v>
      </c>
      <c r="F18" s="2">
        <f t="shared" ca="1" si="0"/>
        <v>132</v>
      </c>
      <c r="H18" s="2">
        <f t="shared" ca="1" si="1"/>
        <v>136.5</v>
      </c>
      <c r="N18" s="8" t="str">
        <f ca="1">_xlfn.FORMULATEXT(H18)</f>
        <v>=AVERAGE( C18:F18 )</v>
      </c>
    </row>
    <row r="19" spans="2:15" x14ac:dyDescent="0.3">
      <c r="B19" s="8">
        <f t="shared" si="2"/>
        <v>16</v>
      </c>
      <c r="C19" s="2">
        <f t="shared" ca="1" si="0"/>
        <v>130</v>
      </c>
      <c r="D19" s="2">
        <f t="shared" ca="1" si="0"/>
        <v>133</v>
      </c>
      <c r="E19" s="2">
        <f t="shared" ca="1" si="0"/>
        <v>134</v>
      </c>
      <c r="F19" s="2">
        <f t="shared" ca="1" si="0"/>
        <v>139</v>
      </c>
      <c r="H19" s="2">
        <f t="shared" ca="1" si="1"/>
        <v>134</v>
      </c>
    </row>
    <row r="20" spans="2:15" x14ac:dyDescent="0.3">
      <c r="B20" s="8">
        <f t="shared" si="2"/>
        <v>17</v>
      </c>
      <c r="C20" s="2">
        <f t="shared" ca="1" si="0"/>
        <v>130</v>
      </c>
      <c r="D20" s="2">
        <f t="shared" ca="1" si="0"/>
        <v>140</v>
      </c>
      <c r="E20" s="2">
        <f t="shared" ca="1" si="0"/>
        <v>139</v>
      </c>
      <c r="F20" s="2">
        <f t="shared" ca="1" si="0"/>
        <v>137</v>
      </c>
      <c r="H20" s="2">
        <f t="shared" ca="1" si="1"/>
        <v>136.5</v>
      </c>
      <c r="N20" s="8" t="str">
        <f ca="1">_xlfn.FORMULATEXT(B4)</f>
        <v>=1</v>
      </c>
      <c r="O20" s="8" t="str">
        <f ca="1">_xlfn.FORMULATEXT(C4)</f>
        <v>=RANDBETWEEN( basis_min, basis_max )</v>
      </c>
    </row>
    <row r="21" spans="2:15" x14ac:dyDescent="0.3">
      <c r="B21" s="8">
        <f t="shared" si="2"/>
        <v>18</v>
      </c>
      <c r="C21" s="2">
        <f t="shared" ca="1" si="0"/>
        <v>136</v>
      </c>
      <c r="D21" s="2">
        <f t="shared" ca="1" si="0"/>
        <v>139</v>
      </c>
      <c r="E21" s="2">
        <f t="shared" ca="1" si="0"/>
        <v>140</v>
      </c>
      <c r="F21" s="2">
        <f t="shared" ca="1" si="0"/>
        <v>135</v>
      </c>
      <c r="H21" s="2">
        <f t="shared" ca="1" si="1"/>
        <v>137.5</v>
      </c>
    </row>
    <row r="22" spans="2:15" x14ac:dyDescent="0.3">
      <c r="B22" s="8">
        <f t="shared" si="2"/>
        <v>19</v>
      </c>
      <c r="C22" s="2">
        <f t="shared" ca="1" si="0"/>
        <v>132</v>
      </c>
      <c r="D22" s="2">
        <f t="shared" ca="1" si="0"/>
        <v>137</v>
      </c>
      <c r="E22" s="2">
        <f t="shared" ca="1" si="0"/>
        <v>138</v>
      </c>
      <c r="F22" s="2">
        <f t="shared" ca="1" si="0"/>
        <v>138</v>
      </c>
      <c r="H22" s="2">
        <f t="shared" ca="1" si="1"/>
        <v>136.25</v>
      </c>
    </row>
    <row r="23" spans="2:15" x14ac:dyDescent="0.3">
      <c r="B23" s="8">
        <f t="shared" si="2"/>
        <v>20</v>
      </c>
      <c r="C23" s="2">
        <f t="shared" ca="1" si="0"/>
        <v>140</v>
      </c>
      <c r="D23" s="2">
        <f t="shared" ca="1" si="0"/>
        <v>136</v>
      </c>
      <c r="E23" s="2">
        <f t="shared" ca="1" si="0"/>
        <v>136</v>
      </c>
      <c r="F23" s="2">
        <f t="shared" ca="1" si="0"/>
        <v>140</v>
      </c>
      <c r="H23" s="2">
        <f t="shared" ca="1" si="1"/>
        <v>138</v>
      </c>
    </row>
    <row r="24" spans="2:15" x14ac:dyDescent="0.3">
      <c r="B24" s="8">
        <f t="shared" si="2"/>
        <v>21</v>
      </c>
      <c r="C24" s="2">
        <f t="shared" ref="C24:F43" ca="1" si="3">RANDBETWEEN( basis_min, basis_max )</f>
        <v>139</v>
      </c>
      <c r="D24" s="2">
        <f t="shared" ca="1" si="3"/>
        <v>135</v>
      </c>
      <c r="E24" s="2">
        <f t="shared" ca="1" si="3"/>
        <v>130</v>
      </c>
      <c r="F24" s="2">
        <f t="shared" ca="1" si="3"/>
        <v>140</v>
      </c>
      <c r="H24" s="2">
        <f t="shared" ca="1" si="1"/>
        <v>136</v>
      </c>
    </row>
    <row r="25" spans="2:15" x14ac:dyDescent="0.3">
      <c r="B25" s="8">
        <f t="shared" si="2"/>
        <v>22</v>
      </c>
      <c r="C25" s="2">
        <f t="shared" ca="1" si="3"/>
        <v>132</v>
      </c>
      <c r="D25" s="2">
        <f t="shared" ca="1" si="3"/>
        <v>138</v>
      </c>
      <c r="E25" s="2">
        <f t="shared" ca="1" si="3"/>
        <v>133</v>
      </c>
      <c r="F25" s="2">
        <f t="shared" ca="1" si="3"/>
        <v>130</v>
      </c>
      <c r="H25" s="2">
        <f t="shared" ca="1" si="1"/>
        <v>133.25</v>
      </c>
    </row>
    <row r="26" spans="2:15" x14ac:dyDescent="0.3">
      <c r="B26" s="8">
        <f t="shared" si="2"/>
        <v>23</v>
      </c>
      <c r="C26" s="2">
        <f t="shared" ca="1" si="3"/>
        <v>132</v>
      </c>
      <c r="D26" s="2">
        <f t="shared" ca="1" si="3"/>
        <v>135</v>
      </c>
      <c r="E26" s="2">
        <f t="shared" ca="1" si="3"/>
        <v>130</v>
      </c>
      <c r="F26" s="2">
        <f t="shared" ca="1" si="3"/>
        <v>135</v>
      </c>
      <c r="H26" s="2">
        <f t="shared" ca="1" si="1"/>
        <v>133</v>
      </c>
    </row>
    <row r="27" spans="2:15" x14ac:dyDescent="0.3">
      <c r="B27" s="8">
        <f t="shared" si="2"/>
        <v>24</v>
      </c>
      <c r="C27" s="2">
        <f t="shared" ca="1" si="3"/>
        <v>140</v>
      </c>
      <c r="D27" s="2">
        <f t="shared" ca="1" si="3"/>
        <v>134</v>
      </c>
      <c r="E27" s="2">
        <f t="shared" ca="1" si="3"/>
        <v>133</v>
      </c>
      <c r="F27" s="2">
        <f t="shared" ca="1" si="3"/>
        <v>140</v>
      </c>
      <c r="H27" s="2">
        <f t="shared" ca="1" si="1"/>
        <v>136.75</v>
      </c>
    </row>
    <row r="28" spans="2:15" x14ac:dyDescent="0.3">
      <c r="B28" s="8">
        <f t="shared" si="2"/>
        <v>25</v>
      </c>
      <c r="C28" s="2">
        <f t="shared" ca="1" si="3"/>
        <v>131</v>
      </c>
      <c r="D28" s="2">
        <f t="shared" ca="1" si="3"/>
        <v>131</v>
      </c>
      <c r="E28" s="2">
        <f t="shared" ca="1" si="3"/>
        <v>135</v>
      </c>
      <c r="F28" s="2">
        <f t="shared" ca="1" si="3"/>
        <v>133</v>
      </c>
      <c r="H28" s="2">
        <f t="shared" ca="1" si="1"/>
        <v>132.5</v>
      </c>
    </row>
    <row r="29" spans="2:15" x14ac:dyDescent="0.3">
      <c r="B29" s="8">
        <f t="shared" si="2"/>
        <v>26</v>
      </c>
      <c r="C29" s="2">
        <f t="shared" ca="1" si="3"/>
        <v>134</v>
      </c>
      <c r="D29" s="2">
        <f t="shared" ca="1" si="3"/>
        <v>132</v>
      </c>
      <c r="E29" s="2">
        <f t="shared" ca="1" si="3"/>
        <v>139</v>
      </c>
      <c r="F29" s="2">
        <f t="shared" ca="1" si="3"/>
        <v>140</v>
      </c>
      <c r="H29" s="2">
        <f t="shared" ca="1" si="1"/>
        <v>136.25</v>
      </c>
    </row>
    <row r="30" spans="2:15" x14ac:dyDescent="0.3">
      <c r="B30" s="8">
        <f t="shared" si="2"/>
        <v>27</v>
      </c>
      <c r="C30" s="2">
        <f t="shared" ca="1" si="3"/>
        <v>140</v>
      </c>
      <c r="D30" s="2">
        <f t="shared" ca="1" si="3"/>
        <v>140</v>
      </c>
      <c r="E30" s="2">
        <f t="shared" ca="1" si="3"/>
        <v>132</v>
      </c>
      <c r="F30" s="2">
        <f t="shared" ca="1" si="3"/>
        <v>136</v>
      </c>
      <c r="H30" s="2">
        <f t="shared" ca="1" si="1"/>
        <v>137</v>
      </c>
    </row>
    <row r="31" spans="2:15" x14ac:dyDescent="0.3">
      <c r="B31" s="8">
        <f t="shared" si="2"/>
        <v>28</v>
      </c>
      <c r="C31" s="2">
        <f t="shared" ca="1" si="3"/>
        <v>138</v>
      </c>
      <c r="D31" s="2">
        <f t="shared" ca="1" si="3"/>
        <v>138</v>
      </c>
      <c r="E31" s="2">
        <f t="shared" ca="1" si="3"/>
        <v>137</v>
      </c>
      <c r="F31" s="2">
        <f t="shared" ca="1" si="3"/>
        <v>140</v>
      </c>
      <c r="H31" s="2">
        <f t="shared" ca="1" si="1"/>
        <v>138.25</v>
      </c>
    </row>
    <row r="32" spans="2:15" x14ac:dyDescent="0.3">
      <c r="B32" s="8">
        <f t="shared" si="2"/>
        <v>29</v>
      </c>
      <c r="C32" s="2">
        <f t="shared" ca="1" si="3"/>
        <v>135</v>
      </c>
      <c r="D32" s="2">
        <f t="shared" ca="1" si="3"/>
        <v>140</v>
      </c>
      <c r="E32" s="2">
        <f t="shared" ca="1" si="3"/>
        <v>139</v>
      </c>
      <c r="F32" s="2">
        <f t="shared" ca="1" si="3"/>
        <v>137</v>
      </c>
      <c r="H32" s="2">
        <f t="shared" ca="1" si="1"/>
        <v>137.75</v>
      </c>
    </row>
    <row r="33" spans="2:8" x14ac:dyDescent="0.3">
      <c r="B33" s="8">
        <f t="shared" si="2"/>
        <v>30</v>
      </c>
      <c r="C33" s="2">
        <f t="shared" ca="1" si="3"/>
        <v>139</v>
      </c>
      <c r="D33" s="2">
        <f t="shared" ca="1" si="3"/>
        <v>136</v>
      </c>
      <c r="E33" s="2">
        <f t="shared" ca="1" si="3"/>
        <v>139</v>
      </c>
      <c r="F33" s="2">
        <f t="shared" ca="1" si="3"/>
        <v>130</v>
      </c>
      <c r="H33" s="2">
        <f t="shared" ca="1" si="1"/>
        <v>136</v>
      </c>
    </row>
    <row r="34" spans="2:8" x14ac:dyDescent="0.3">
      <c r="B34" s="8">
        <f t="shared" si="2"/>
        <v>31</v>
      </c>
      <c r="C34" s="2">
        <f t="shared" ca="1" si="3"/>
        <v>140</v>
      </c>
      <c r="D34" s="2">
        <f t="shared" ca="1" si="3"/>
        <v>132</v>
      </c>
      <c r="E34" s="2">
        <f t="shared" ca="1" si="3"/>
        <v>136</v>
      </c>
      <c r="F34" s="2">
        <f t="shared" ca="1" si="3"/>
        <v>135</v>
      </c>
      <c r="H34" s="2">
        <f t="shared" ca="1" si="1"/>
        <v>135.75</v>
      </c>
    </row>
    <row r="35" spans="2:8" x14ac:dyDescent="0.3">
      <c r="B35" s="8">
        <f t="shared" si="2"/>
        <v>32</v>
      </c>
      <c r="C35" s="2">
        <f t="shared" ca="1" si="3"/>
        <v>140</v>
      </c>
      <c r="D35" s="2">
        <f t="shared" ca="1" si="3"/>
        <v>135</v>
      </c>
      <c r="E35" s="2">
        <f t="shared" ca="1" si="3"/>
        <v>130</v>
      </c>
      <c r="F35" s="2">
        <f t="shared" ca="1" si="3"/>
        <v>136</v>
      </c>
      <c r="H35" s="2">
        <f t="shared" ca="1" si="1"/>
        <v>135.25</v>
      </c>
    </row>
    <row r="36" spans="2:8" x14ac:dyDescent="0.3">
      <c r="B36" s="8">
        <f t="shared" si="2"/>
        <v>33</v>
      </c>
      <c r="C36" s="2">
        <f t="shared" ca="1" si="3"/>
        <v>130</v>
      </c>
      <c r="D36" s="2">
        <f t="shared" ca="1" si="3"/>
        <v>139</v>
      </c>
      <c r="E36" s="2">
        <f t="shared" ca="1" si="3"/>
        <v>135</v>
      </c>
      <c r="F36" s="2">
        <f t="shared" ca="1" si="3"/>
        <v>132</v>
      </c>
      <c r="H36" s="2">
        <f t="shared" ca="1" si="1"/>
        <v>134</v>
      </c>
    </row>
    <row r="37" spans="2:8" x14ac:dyDescent="0.3">
      <c r="B37" s="8">
        <f t="shared" si="2"/>
        <v>34</v>
      </c>
      <c r="C37" s="2">
        <f t="shared" ca="1" si="3"/>
        <v>130</v>
      </c>
      <c r="D37" s="2">
        <f t="shared" ca="1" si="3"/>
        <v>135</v>
      </c>
      <c r="E37" s="2">
        <f t="shared" ca="1" si="3"/>
        <v>140</v>
      </c>
      <c r="F37" s="2">
        <f t="shared" ca="1" si="3"/>
        <v>134</v>
      </c>
      <c r="H37" s="2">
        <f t="shared" ca="1" si="1"/>
        <v>134.75</v>
      </c>
    </row>
    <row r="38" spans="2:8" x14ac:dyDescent="0.3">
      <c r="B38" s="8">
        <f t="shared" si="2"/>
        <v>35</v>
      </c>
      <c r="C38" s="2">
        <f t="shared" ca="1" si="3"/>
        <v>133</v>
      </c>
      <c r="D38" s="2">
        <f t="shared" ca="1" si="3"/>
        <v>130</v>
      </c>
      <c r="E38" s="2">
        <f t="shared" ca="1" si="3"/>
        <v>137</v>
      </c>
      <c r="F38" s="2">
        <f t="shared" ca="1" si="3"/>
        <v>137</v>
      </c>
      <c r="H38" s="2">
        <f t="shared" ca="1" si="1"/>
        <v>134.25</v>
      </c>
    </row>
    <row r="39" spans="2:8" x14ac:dyDescent="0.3">
      <c r="B39" s="8">
        <f t="shared" si="2"/>
        <v>36</v>
      </c>
      <c r="C39" s="2">
        <f t="shared" ca="1" si="3"/>
        <v>130</v>
      </c>
      <c r="D39" s="2">
        <f t="shared" ca="1" si="3"/>
        <v>134</v>
      </c>
      <c r="E39" s="2">
        <f t="shared" ca="1" si="3"/>
        <v>133</v>
      </c>
      <c r="F39" s="2">
        <f t="shared" ca="1" si="3"/>
        <v>134</v>
      </c>
      <c r="H39" s="2">
        <f t="shared" ca="1" si="1"/>
        <v>132.75</v>
      </c>
    </row>
    <row r="40" spans="2:8" x14ac:dyDescent="0.3">
      <c r="B40" s="8">
        <f t="shared" si="2"/>
        <v>37</v>
      </c>
      <c r="C40" s="2">
        <f t="shared" ca="1" si="3"/>
        <v>134</v>
      </c>
      <c r="D40" s="2">
        <f t="shared" ca="1" si="3"/>
        <v>138</v>
      </c>
      <c r="E40" s="2">
        <f t="shared" ca="1" si="3"/>
        <v>135</v>
      </c>
      <c r="F40" s="2">
        <f t="shared" ca="1" si="3"/>
        <v>130</v>
      </c>
      <c r="H40" s="2">
        <f t="shared" ca="1" si="1"/>
        <v>134.25</v>
      </c>
    </row>
    <row r="41" spans="2:8" x14ac:dyDescent="0.3">
      <c r="B41" s="8">
        <f t="shared" si="2"/>
        <v>38</v>
      </c>
      <c r="C41" s="2">
        <f t="shared" ca="1" si="3"/>
        <v>136</v>
      </c>
      <c r="D41" s="2">
        <f t="shared" ca="1" si="3"/>
        <v>135</v>
      </c>
      <c r="E41" s="2">
        <f t="shared" ca="1" si="3"/>
        <v>134</v>
      </c>
      <c r="F41" s="2">
        <f t="shared" ca="1" si="3"/>
        <v>133</v>
      </c>
      <c r="H41" s="2">
        <f t="shared" ca="1" si="1"/>
        <v>134.5</v>
      </c>
    </row>
    <row r="42" spans="2:8" x14ac:dyDescent="0.3">
      <c r="B42" s="8">
        <f t="shared" si="2"/>
        <v>39</v>
      </c>
      <c r="C42" s="2">
        <f t="shared" ca="1" si="3"/>
        <v>131</v>
      </c>
      <c r="D42" s="2">
        <f t="shared" ca="1" si="3"/>
        <v>134</v>
      </c>
      <c r="E42" s="2">
        <f t="shared" ca="1" si="3"/>
        <v>135</v>
      </c>
      <c r="F42" s="2">
        <f t="shared" ca="1" si="3"/>
        <v>137</v>
      </c>
      <c r="H42" s="2">
        <f t="shared" ca="1" si="1"/>
        <v>134.25</v>
      </c>
    </row>
    <row r="43" spans="2:8" x14ac:dyDescent="0.3">
      <c r="B43" s="8">
        <f t="shared" si="2"/>
        <v>40</v>
      </c>
      <c r="C43" s="2">
        <f t="shared" ca="1" si="3"/>
        <v>137</v>
      </c>
      <c r="D43" s="2">
        <f t="shared" ca="1" si="3"/>
        <v>131</v>
      </c>
      <c r="E43" s="2">
        <f t="shared" ca="1" si="3"/>
        <v>134</v>
      </c>
      <c r="F43" s="2">
        <f t="shared" ca="1" si="3"/>
        <v>130</v>
      </c>
      <c r="H43" s="2">
        <f t="shared" ca="1" si="1"/>
        <v>133</v>
      </c>
    </row>
    <row r="44" spans="2:8" x14ac:dyDescent="0.3">
      <c r="B44" s="8">
        <f t="shared" si="2"/>
        <v>41</v>
      </c>
      <c r="C44" s="2">
        <f t="shared" ref="C44:F63" ca="1" si="4">RANDBETWEEN( basis_min, basis_max )</f>
        <v>139</v>
      </c>
      <c r="D44" s="2">
        <f t="shared" ca="1" si="4"/>
        <v>134</v>
      </c>
      <c r="E44" s="2">
        <f t="shared" ca="1" si="4"/>
        <v>135</v>
      </c>
      <c r="F44" s="2">
        <f t="shared" ca="1" si="4"/>
        <v>134</v>
      </c>
      <c r="H44" s="2">
        <f t="shared" ca="1" si="1"/>
        <v>135.5</v>
      </c>
    </row>
    <row r="45" spans="2:8" x14ac:dyDescent="0.3">
      <c r="B45" s="8">
        <f t="shared" si="2"/>
        <v>42</v>
      </c>
      <c r="C45" s="2">
        <f t="shared" ca="1" si="4"/>
        <v>135</v>
      </c>
      <c r="D45" s="2">
        <f t="shared" ca="1" si="4"/>
        <v>138</v>
      </c>
      <c r="E45" s="2">
        <f t="shared" ca="1" si="4"/>
        <v>137</v>
      </c>
      <c r="F45" s="2">
        <f t="shared" ca="1" si="4"/>
        <v>131</v>
      </c>
      <c r="H45" s="2">
        <f t="shared" ca="1" si="1"/>
        <v>135.25</v>
      </c>
    </row>
    <row r="46" spans="2:8" x14ac:dyDescent="0.3">
      <c r="B46" s="8">
        <f t="shared" si="2"/>
        <v>43</v>
      </c>
      <c r="C46" s="2">
        <f t="shared" ca="1" si="4"/>
        <v>130</v>
      </c>
      <c r="D46" s="2">
        <f t="shared" ca="1" si="4"/>
        <v>130</v>
      </c>
      <c r="E46" s="2">
        <f t="shared" ca="1" si="4"/>
        <v>140</v>
      </c>
      <c r="F46" s="2">
        <f t="shared" ca="1" si="4"/>
        <v>131</v>
      </c>
      <c r="H46" s="2">
        <f t="shared" ca="1" si="1"/>
        <v>132.75</v>
      </c>
    </row>
    <row r="47" spans="2:8" x14ac:dyDescent="0.3">
      <c r="B47" s="8">
        <f t="shared" si="2"/>
        <v>44</v>
      </c>
      <c r="C47" s="2">
        <f t="shared" ca="1" si="4"/>
        <v>135</v>
      </c>
      <c r="D47" s="2">
        <f t="shared" ca="1" si="4"/>
        <v>135</v>
      </c>
      <c r="E47" s="2">
        <f t="shared" ca="1" si="4"/>
        <v>130</v>
      </c>
      <c r="F47" s="2">
        <f t="shared" ca="1" si="4"/>
        <v>131</v>
      </c>
      <c r="H47" s="2">
        <f t="shared" ca="1" si="1"/>
        <v>132.75</v>
      </c>
    </row>
    <row r="48" spans="2:8" x14ac:dyDescent="0.3">
      <c r="B48" s="8">
        <f t="shared" si="2"/>
        <v>45</v>
      </c>
      <c r="C48" s="2">
        <f t="shared" ca="1" si="4"/>
        <v>134</v>
      </c>
      <c r="D48" s="2">
        <f t="shared" ca="1" si="4"/>
        <v>130</v>
      </c>
      <c r="E48" s="2">
        <f t="shared" ca="1" si="4"/>
        <v>136</v>
      </c>
      <c r="F48" s="2">
        <f t="shared" ca="1" si="4"/>
        <v>131</v>
      </c>
      <c r="H48" s="2">
        <f t="shared" ca="1" si="1"/>
        <v>132.75</v>
      </c>
    </row>
    <row r="49" spans="2:8" x14ac:dyDescent="0.3">
      <c r="B49" s="8">
        <f t="shared" si="2"/>
        <v>46</v>
      </c>
      <c r="C49" s="2">
        <f t="shared" ca="1" si="4"/>
        <v>135</v>
      </c>
      <c r="D49" s="2">
        <f t="shared" ca="1" si="4"/>
        <v>136</v>
      </c>
      <c r="E49" s="2">
        <f t="shared" ca="1" si="4"/>
        <v>132</v>
      </c>
      <c r="F49" s="2">
        <f t="shared" ca="1" si="4"/>
        <v>132</v>
      </c>
      <c r="H49" s="2">
        <f t="shared" ca="1" si="1"/>
        <v>133.75</v>
      </c>
    </row>
    <row r="50" spans="2:8" x14ac:dyDescent="0.3">
      <c r="B50" s="8">
        <f t="shared" si="2"/>
        <v>47</v>
      </c>
      <c r="C50" s="2">
        <f t="shared" ca="1" si="4"/>
        <v>132</v>
      </c>
      <c r="D50" s="2">
        <f t="shared" ca="1" si="4"/>
        <v>130</v>
      </c>
      <c r="E50" s="2">
        <f t="shared" ca="1" si="4"/>
        <v>136</v>
      </c>
      <c r="F50" s="2">
        <f t="shared" ca="1" si="4"/>
        <v>138</v>
      </c>
      <c r="H50" s="2">
        <f t="shared" ca="1" si="1"/>
        <v>134</v>
      </c>
    </row>
    <row r="51" spans="2:8" x14ac:dyDescent="0.3">
      <c r="B51" s="8">
        <f t="shared" si="2"/>
        <v>48</v>
      </c>
      <c r="C51" s="2">
        <f t="shared" ca="1" si="4"/>
        <v>135</v>
      </c>
      <c r="D51" s="2">
        <f t="shared" ca="1" si="4"/>
        <v>134</v>
      </c>
      <c r="E51" s="2">
        <f t="shared" ca="1" si="4"/>
        <v>139</v>
      </c>
      <c r="F51" s="2">
        <f t="shared" ca="1" si="4"/>
        <v>134</v>
      </c>
      <c r="H51" s="2">
        <f t="shared" ca="1" si="1"/>
        <v>135.5</v>
      </c>
    </row>
    <row r="52" spans="2:8" x14ac:dyDescent="0.3">
      <c r="B52" s="8">
        <f t="shared" si="2"/>
        <v>49</v>
      </c>
      <c r="C52" s="2">
        <f t="shared" ca="1" si="4"/>
        <v>137</v>
      </c>
      <c r="D52" s="2">
        <f t="shared" ca="1" si="4"/>
        <v>131</v>
      </c>
      <c r="E52" s="2">
        <f t="shared" ca="1" si="4"/>
        <v>136</v>
      </c>
      <c r="F52" s="2">
        <f t="shared" ca="1" si="4"/>
        <v>130</v>
      </c>
      <c r="H52" s="2">
        <f t="shared" ca="1" si="1"/>
        <v>133.5</v>
      </c>
    </row>
    <row r="53" spans="2:8" x14ac:dyDescent="0.3">
      <c r="B53" s="8">
        <f t="shared" si="2"/>
        <v>50</v>
      </c>
      <c r="C53" s="2">
        <f t="shared" ca="1" si="4"/>
        <v>131</v>
      </c>
      <c r="D53" s="2">
        <f t="shared" ca="1" si="4"/>
        <v>132</v>
      </c>
      <c r="E53" s="2">
        <f t="shared" ca="1" si="4"/>
        <v>130</v>
      </c>
      <c r="F53" s="2">
        <f t="shared" ca="1" si="4"/>
        <v>136</v>
      </c>
      <c r="H53" s="2">
        <f t="shared" ca="1" si="1"/>
        <v>132.25</v>
      </c>
    </row>
    <row r="54" spans="2:8" x14ac:dyDescent="0.3">
      <c r="B54" s="8">
        <f t="shared" si="2"/>
        <v>51</v>
      </c>
      <c r="C54" s="2">
        <f t="shared" ca="1" si="4"/>
        <v>136</v>
      </c>
      <c r="D54" s="2">
        <f t="shared" ca="1" si="4"/>
        <v>134</v>
      </c>
      <c r="E54" s="2">
        <f t="shared" ca="1" si="4"/>
        <v>130</v>
      </c>
      <c r="F54" s="2">
        <f t="shared" ca="1" si="4"/>
        <v>131</v>
      </c>
      <c r="H54" s="2">
        <f t="shared" ca="1" si="1"/>
        <v>132.75</v>
      </c>
    </row>
    <row r="55" spans="2:8" x14ac:dyDescent="0.3">
      <c r="B55" s="8">
        <f t="shared" si="2"/>
        <v>52</v>
      </c>
      <c r="C55" s="2">
        <f t="shared" ca="1" si="4"/>
        <v>140</v>
      </c>
      <c r="D55" s="2">
        <f t="shared" ca="1" si="4"/>
        <v>138</v>
      </c>
      <c r="E55" s="2">
        <f t="shared" ca="1" si="4"/>
        <v>138</v>
      </c>
      <c r="F55" s="2">
        <f t="shared" ca="1" si="4"/>
        <v>130</v>
      </c>
      <c r="H55" s="2">
        <f t="shared" ca="1" si="1"/>
        <v>136.5</v>
      </c>
    </row>
    <row r="56" spans="2:8" x14ac:dyDescent="0.3">
      <c r="B56" s="8">
        <f t="shared" si="2"/>
        <v>53</v>
      </c>
      <c r="C56" s="2">
        <f t="shared" ca="1" si="4"/>
        <v>131</v>
      </c>
      <c r="D56" s="2">
        <f t="shared" ca="1" si="4"/>
        <v>136</v>
      </c>
      <c r="E56" s="2">
        <f t="shared" ca="1" si="4"/>
        <v>134</v>
      </c>
      <c r="F56" s="2">
        <f t="shared" ca="1" si="4"/>
        <v>138</v>
      </c>
      <c r="H56" s="2">
        <f t="shared" ca="1" si="1"/>
        <v>134.75</v>
      </c>
    </row>
    <row r="57" spans="2:8" x14ac:dyDescent="0.3">
      <c r="B57" s="8">
        <f t="shared" si="2"/>
        <v>54</v>
      </c>
      <c r="C57" s="2">
        <f t="shared" ca="1" si="4"/>
        <v>133</v>
      </c>
      <c r="D57" s="2">
        <f t="shared" ca="1" si="4"/>
        <v>134</v>
      </c>
      <c r="E57" s="2">
        <f t="shared" ca="1" si="4"/>
        <v>137</v>
      </c>
      <c r="F57" s="2">
        <f t="shared" ca="1" si="4"/>
        <v>139</v>
      </c>
      <c r="H57" s="2">
        <f t="shared" ca="1" si="1"/>
        <v>135.75</v>
      </c>
    </row>
    <row r="58" spans="2:8" x14ac:dyDescent="0.3">
      <c r="B58" s="8">
        <f t="shared" si="2"/>
        <v>55</v>
      </c>
      <c r="C58" s="2">
        <f t="shared" ca="1" si="4"/>
        <v>130</v>
      </c>
      <c r="D58" s="2">
        <f t="shared" ca="1" si="4"/>
        <v>130</v>
      </c>
      <c r="E58" s="2">
        <f t="shared" ca="1" si="4"/>
        <v>139</v>
      </c>
      <c r="F58" s="2">
        <f t="shared" ca="1" si="4"/>
        <v>135</v>
      </c>
      <c r="H58" s="2">
        <f t="shared" ca="1" si="1"/>
        <v>133.5</v>
      </c>
    </row>
    <row r="59" spans="2:8" x14ac:dyDescent="0.3">
      <c r="B59" s="8">
        <f t="shared" si="2"/>
        <v>56</v>
      </c>
      <c r="C59" s="2">
        <f t="shared" ca="1" si="4"/>
        <v>134</v>
      </c>
      <c r="D59" s="2">
        <f t="shared" ca="1" si="4"/>
        <v>135</v>
      </c>
      <c r="E59" s="2">
        <f t="shared" ca="1" si="4"/>
        <v>136</v>
      </c>
      <c r="F59" s="2">
        <f t="shared" ca="1" si="4"/>
        <v>130</v>
      </c>
      <c r="H59" s="2">
        <f t="shared" ca="1" si="1"/>
        <v>133.75</v>
      </c>
    </row>
    <row r="60" spans="2:8" x14ac:dyDescent="0.3">
      <c r="B60" s="8">
        <f t="shared" si="2"/>
        <v>57</v>
      </c>
      <c r="C60" s="2">
        <f t="shared" ca="1" si="4"/>
        <v>135</v>
      </c>
      <c r="D60" s="2">
        <f t="shared" ca="1" si="4"/>
        <v>130</v>
      </c>
      <c r="E60" s="2">
        <f t="shared" ca="1" si="4"/>
        <v>137</v>
      </c>
      <c r="F60" s="2">
        <f t="shared" ca="1" si="4"/>
        <v>135</v>
      </c>
      <c r="H60" s="2">
        <f t="shared" ca="1" si="1"/>
        <v>134.25</v>
      </c>
    </row>
    <row r="61" spans="2:8" x14ac:dyDescent="0.3">
      <c r="B61" s="8">
        <f t="shared" si="2"/>
        <v>58</v>
      </c>
      <c r="C61" s="2">
        <f t="shared" ca="1" si="4"/>
        <v>133</v>
      </c>
      <c r="D61" s="2">
        <f t="shared" ca="1" si="4"/>
        <v>136</v>
      </c>
      <c r="E61" s="2">
        <f t="shared" ca="1" si="4"/>
        <v>133</v>
      </c>
      <c r="F61" s="2">
        <f t="shared" ca="1" si="4"/>
        <v>135</v>
      </c>
      <c r="H61" s="2">
        <f t="shared" ca="1" si="1"/>
        <v>134.25</v>
      </c>
    </row>
    <row r="62" spans="2:8" x14ac:dyDescent="0.3">
      <c r="B62" s="8">
        <f t="shared" si="2"/>
        <v>59</v>
      </c>
      <c r="C62" s="2">
        <f t="shared" ca="1" si="4"/>
        <v>136</v>
      </c>
      <c r="D62" s="2">
        <f t="shared" ca="1" si="4"/>
        <v>135</v>
      </c>
      <c r="E62" s="2">
        <f t="shared" ca="1" si="4"/>
        <v>139</v>
      </c>
      <c r="F62" s="2">
        <f t="shared" ca="1" si="4"/>
        <v>134</v>
      </c>
      <c r="H62" s="2">
        <f t="shared" ca="1" si="1"/>
        <v>136</v>
      </c>
    </row>
    <row r="63" spans="2:8" x14ac:dyDescent="0.3">
      <c r="B63" s="8">
        <f t="shared" si="2"/>
        <v>60</v>
      </c>
      <c r="C63" s="2">
        <f t="shared" ca="1" si="4"/>
        <v>134</v>
      </c>
      <c r="D63" s="2">
        <f t="shared" ca="1" si="4"/>
        <v>139</v>
      </c>
      <c r="E63" s="2">
        <f t="shared" ca="1" si="4"/>
        <v>137</v>
      </c>
      <c r="F63" s="2">
        <f t="shared" ca="1" si="4"/>
        <v>138</v>
      </c>
      <c r="H63" s="2">
        <f t="shared" ca="1" si="1"/>
        <v>137</v>
      </c>
    </row>
    <row r="64" spans="2:8" x14ac:dyDescent="0.3">
      <c r="B64" s="8">
        <f t="shared" si="2"/>
        <v>61</v>
      </c>
      <c r="C64" s="2">
        <f t="shared" ref="C64:F83" ca="1" si="5">RANDBETWEEN( basis_min, basis_max )</f>
        <v>131</v>
      </c>
      <c r="D64" s="2">
        <f t="shared" ca="1" si="5"/>
        <v>130</v>
      </c>
      <c r="E64" s="2">
        <f t="shared" ca="1" si="5"/>
        <v>138</v>
      </c>
      <c r="F64" s="2">
        <f t="shared" ca="1" si="5"/>
        <v>140</v>
      </c>
      <c r="H64" s="2">
        <f t="shared" ca="1" si="1"/>
        <v>134.75</v>
      </c>
    </row>
    <row r="65" spans="2:8" x14ac:dyDescent="0.3">
      <c r="B65" s="8">
        <f t="shared" si="2"/>
        <v>62</v>
      </c>
      <c r="C65" s="2">
        <f t="shared" ca="1" si="5"/>
        <v>139</v>
      </c>
      <c r="D65" s="2">
        <f t="shared" ca="1" si="5"/>
        <v>139</v>
      </c>
      <c r="E65" s="2">
        <f t="shared" ca="1" si="5"/>
        <v>135</v>
      </c>
      <c r="F65" s="2">
        <f t="shared" ca="1" si="5"/>
        <v>131</v>
      </c>
      <c r="H65" s="2">
        <f t="shared" ca="1" si="1"/>
        <v>136</v>
      </c>
    </row>
    <row r="66" spans="2:8" x14ac:dyDescent="0.3">
      <c r="B66" s="8">
        <f t="shared" si="2"/>
        <v>63</v>
      </c>
      <c r="C66" s="2">
        <f t="shared" ca="1" si="5"/>
        <v>139</v>
      </c>
      <c r="D66" s="2">
        <f t="shared" ca="1" si="5"/>
        <v>131</v>
      </c>
      <c r="E66" s="2">
        <f t="shared" ca="1" si="5"/>
        <v>134</v>
      </c>
      <c r="F66" s="2">
        <f t="shared" ca="1" si="5"/>
        <v>135</v>
      </c>
      <c r="H66" s="2">
        <f t="shared" ca="1" si="1"/>
        <v>134.75</v>
      </c>
    </row>
    <row r="67" spans="2:8" x14ac:dyDescent="0.3">
      <c r="B67" s="8">
        <f t="shared" si="2"/>
        <v>64</v>
      </c>
      <c r="C67" s="2">
        <f t="shared" ca="1" si="5"/>
        <v>136</v>
      </c>
      <c r="D67" s="2">
        <f t="shared" ca="1" si="5"/>
        <v>133</v>
      </c>
      <c r="E67" s="2">
        <f t="shared" ca="1" si="5"/>
        <v>132</v>
      </c>
      <c r="F67" s="2">
        <f t="shared" ca="1" si="5"/>
        <v>139</v>
      </c>
      <c r="H67" s="2">
        <f t="shared" ca="1" si="1"/>
        <v>135</v>
      </c>
    </row>
    <row r="68" spans="2:8" x14ac:dyDescent="0.3">
      <c r="B68" s="8">
        <f t="shared" si="2"/>
        <v>65</v>
      </c>
      <c r="C68" s="2">
        <f t="shared" ca="1" si="5"/>
        <v>132</v>
      </c>
      <c r="D68" s="2">
        <f t="shared" ca="1" si="5"/>
        <v>138</v>
      </c>
      <c r="E68" s="2">
        <f t="shared" ca="1" si="5"/>
        <v>138</v>
      </c>
      <c r="F68" s="2">
        <f t="shared" ca="1" si="5"/>
        <v>132</v>
      </c>
      <c r="H68" s="2">
        <f t="shared" ca="1" si="1"/>
        <v>135</v>
      </c>
    </row>
    <row r="69" spans="2:8" x14ac:dyDescent="0.3">
      <c r="B69" s="8">
        <f t="shared" si="2"/>
        <v>66</v>
      </c>
      <c r="C69" s="2">
        <f t="shared" ca="1" si="5"/>
        <v>134</v>
      </c>
      <c r="D69" s="2">
        <f t="shared" ca="1" si="5"/>
        <v>136</v>
      </c>
      <c r="E69" s="2">
        <f t="shared" ca="1" si="5"/>
        <v>135</v>
      </c>
      <c r="F69" s="2">
        <f t="shared" ca="1" si="5"/>
        <v>138</v>
      </c>
      <c r="H69" s="2">
        <f t="shared" ref="H69:H103" ca="1" si="6">AVERAGE( C69:F69 )</f>
        <v>135.75</v>
      </c>
    </row>
    <row r="70" spans="2:8" x14ac:dyDescent="0.3">
      <c r="B70" s="8">
        <f t="shared" si="2"/>
        <v>67</v>
      </c>
      <c r="C70" s="2">
        <f t="shared" ca="1" si="5"/>
        <v>134</v>
      </c>
      <c r="D70" s="2">
        <f t="shared" ca="1" si="5"/>
        <v>133</v>
      </c>
      <c r="E70" s="2">
        <f t="shared" ca="1" si="5"/>
        <v>136</v>
      </c>
      <c r="F70" s="2">
        <f t="shared" ca="1" si="5"/>
        <v>135</v>
      </c>
      <c r="H70" s="2">
        <f t="shared" ca="1" si="6"/>
        <v>134.5</v>
      </c>
    </row>
    <row r="71" spans="2:8" x14ac:dyDescent="0.3">
      <c r="B71" s="8">
        <f t="shared" ref="B71:B102" si="7">B70+1</f>
        <v>68</v>
      </c>
      <c r="C71" s="2">
        <f t="shared" ca="1" si="5"/>
        <v>137</v>
      </c>
      <c r="D71" s="2">
        <f t="shared" ca="1" si="5"/>
        <v>136</v>
      </c>
      <c r="E71" s="2">
        <f t="shared" ca="1" si="5"/>
        <v>134</v>
      </c>
      <c r="F71" s="2">
        <f t="shared" ca="1" si="5"/>
        <v>132</v>
      </c>
      <c r="H71" s="2">
        <f t="shared" ca="1" si="6"/>
        <v>134.75</v>
      </c>
    </row>
    <row r="72" spans="2:8" x14ac:dyDescent="0.3">
      <c r="B72" s="8">
        <f t="shared" si="7"/>
        <v>69</v>
      </c>
      <c r="C72" s="2">
        <f t="shared" ca="1" si="5"/>
        <v>136</v>
      </c>
      <c r="D72" s="2">
        <f t="shared" ca="1" si="5"/>
        <v>131</v>
      </c>
      <c r="E72" s="2">
        <f t="shared" ca="1" si="5"/>
        <v>133</v>
      </c>
      <c r="F72" s="2">
        <f t="shared" ca="1" si="5"/>
        <v>131</v>
      </c>
      <c r="H72" s="2">
        <f t="shared" ca="1" si="6"/>
        <v>132.75</v>
      </c>
    </row>
    <row r="73" spans="2:8" x14ac:dyDescent="0.3">
      <c r="B73" s="8">
        <f t="shared" si="7"/>
        <v>70</v>
      </c>
      <c r="C73" s="2">
        <f t="shared" ca="1" si="5"/>
        <v>133</v>
      </c>
      <c r="D73" s="2">
        <f t="shared" ca="1" si="5"/>
        <v>130</v>
      </c>
      <c r="E73" s="2">
        <f t="shared" ca="1" si="5"/>
        <v>138</v>
      </c>
      <c r="F73" s="2">
        <f t="shared" ca="1" si="5"/>
        <v>130</v>
      </c>
      <c r="H73" s="2">
        <f t="shared" ca="1" si="6"/>
        <v>132.75</v>
      </c>
    </row>
    <row r="74" spans="2:8" x14ac:dyDescent="0.3">
      <c r="B74" s="8">
        <f t="shared" si="7"/>
        <v>71</v>
      </c>
      <c r="C74" s="2">
        <f t="shared" ca="1" si="5"/>
        <v>140</v>
      </c>
      <c r="D74" s="2">
        <f t="shared" ca="1" si="5"/>
        <v>136</v>
      </c>
      <c r="E74" s="2">
        <f t="shared" ca="1" si="5"/>
        <v>137</v>
      </c>
      <c r="F74" s="2">
        <f t="shared" ca="1" si="5"/>
        <v>130</v>
      </c>
      <c r="H74" s="2">
        <f t="shared" ca="1" si="6"/>
        <v>135.75</v>
      </c>
    </row>
    <row r="75" spans="2:8" x14ac:dyDescent="0.3">
      <c r="B75" s="8">
        <f t="shared" si="7"/>
        <v>72</v>
      </c>
      <c r="C75" s="2">
        <f t="shared" ca="1" si="5"/>
        <v>136</v>
      </c>
      <c r="D75" s="2">
        <f t="shared" ca="1" si="5"/>
        <v>133</v>
      </c>
      <c r="E75" s="2">
        <f t="shared" ca="1" si="5"/>
        <v>133</v>
      </c>
      <c r="F75" s="2">
        <f t="shared" ca="1" si="5"/>
        <v>136</v>
      </c>
      <c r="H75" s="2">
        <f t="shared" ca="1" si="6"/>
        <v>134.5</v>
      </c>
    </row>
    <row r="76" spans="2:8" x14ac:dyDescent="0.3">
      <c r="B76" s="8">
        <f t="shared" si="7"/>
        <v>73</v>
      </c>
      <c r="C76" s="2">
        <f t="shared" ca="1" si="5"/>
        <v>140</v>
      </c>
      <c r="D76" s="2">
        <f t="shared" ca="1" si="5"/>
        <v>132</v>
      </c>
      <c r="E76" s="2">
        <f t="shared" ca="1" si="5"/>
        <v>134</v>
      </c>
      <c r="F76" s="2">
        <f t="shared" ca="1" si="5"/>
        <v>135</v>
      </c>
      <c r="H76" s="2">
        <f t="shared" ca="1" si="6"/>
        <v>135.25</v>
      </c>
    </row>
    <row r="77" spans="2:8" x14ac:dyDescent="0.3">
      <c r="B77" s="8">
        <f t="shared" si="7"/>
        <v>74</v>
      </c>
      <c r="C77" s="2">
        <f t="shared" ca="1" si="5"/>
        <v>130</v>
      </c>
      <c r="D77" s="2">
        <f t="shared" ca="1" si="5"/>
        <v>139</v>
      </c>
      <c r="E77" s="2">
        <f t="shared" ca="1" si="5"/>
        <v>135</v>
      </c>
      <c r="F77" s="2">
        <f t="shared" ca="1" si="5"/>
        <v>133</v>
      </c>
      <c r="H77" s="2">
        <f t="shared" ca="1" si="6"/>
        <v>134.25</v>
      </c>
    </row>
    <row r="78" spans="2:8" x14ac:dyDescent="0.3">
      <c r="B78" s="8">
        <f t="shared" si="7"/>
        <v>75</v>
      </c>
      <c r="C78" s="2">
        <f t="shared" ca="1" si="5"/>
        <v>134</v>
      </c>
      <c r="D78" s="2">
        <f t="shared" ca="1" si="5"/>
        <v>135</v>
      </c>
      <c r="E78" s="2">
        <f t="shared" ca="1" si="5"/>
        <v>136</v>
      </c>
      <c r="F78" s="2">
        <f t="shared" ca="1" si="5"/>
        <v>135</v>
      </c>
      <c r="H78" s="2">
        <f t="shared" ca="1" si="6"/>
        <v>135</v>
      </c>
    </row>
    <row r="79" spans="2:8" x14ac:dyDescent="0.3">
      <c r="B79" s="8">
        <f t="shared" si="7"/>
        <v>76</v>
      </c>
      <c r="C79" s="2">
        <f t="shared" ca="1" si="5"/>
        <v>138</v>
      </c>
      <c r="D79" s="2">
        <f t="shared" ca="1" si="5"/>
        <v>130</v>
      </c>
      <c r="E79" s="2">
        <f t="shared" ca="1" si="5"/>
        <v>137</v>
      </c>
      <c r="F79" s="2">
        <f t="shared" ca="1" si="5"/>
        <v>131</v>
      </c>
      <c r="H79" s="2">
        <f t="shared" ca="1" si="6"/>
        <v>134</v>
      </c>
    </row>
    <row r="80" spans="2:8" x14ac:dyDescent="0.3">
      <c r="B80" s="8">
        <f t="shared" si="7"/>
        <v>77</v>
      </c>
      <c r="C80" s="2">
        <f t="shared" ca="1" si="5"/>
        <v>136</v>
      </c>
      <c r="D80" s="2">
        <f t="shared" ca="1" si="5"/>
        <v>133</v>
      </c>
      <c r="E80" s="2">
        <f t="shared" ca="1" si="5"/>
        <v>136</v>
      </c>
      <c r="F80" s="2">
        <f t="shared" ca="1" si="5"/>
        <v>136</v>
      </c>
      <c r="H80" s="2">
        <f t="shared" ca="1" si="6"/>
        <v>135.25</v>
      </c>
    </row>
    <row r="81" spans="2:8" x14ac:dyDescent="0.3">
      <c r="B81" s="8">
        <f t="shared" si="7"/>
        <v>78</v>
      </c>
      <c r="C81" s="2">
        <f t="shared" ca="1" si="5"/>
        <v>133</v>
      </c>
      <c r="D81" s="2">
        <f t="shared" ca="1" si="5"/>
        <v>131</v>
      </c>
      <c r="E81" s="2">
        <f t="shared" ca="1" si="5"/>
        <v>140</v>
      </c>
      <c r="F81" s="2">
        <f t="shared" ca="1" si="5"/>
        <v>136</v>
      </c>
      <c r="H81" s="2">
        <f t="shared" ca="1" si="6"/>
        <v>135</v>
      </c>
    </row>
    <row r="82" spans="2:8" x14ac:dyDescent="0.3">
      <c r="B82" s="8">
        <f t="shared" si="7"/>
        <v>79</v>
      </c>
      <c r="C82" s="2">
        <f t="shared" ca="1" si="5"/>
        <v>130</v>
      </c>
      <c r="D82" s="2">
        <f t="shared" ca="1" si="5"/>
        <v>132</v>
      </c>
      <c r="E82" s="2">
        <f t="shared" ca="1" si="5"/>
        <v>138</v>
      </c>
      <c r="F82" s="2">
        <f t="shared" ca="1" si="5"/>
        <v>140</v>
      </c>
      <c r="H82" s="2">
        <f t="shared" ca="1" si="6"/>
        <v>135</v>
      </c>
    </row>
    <row r="83" spans="2:8" x14ac:dyDescent="0.3">
      <c r="B83" s="8">
        <f t="shared" si="7"/>
        <v>80</v>
      </c>
      <c r="C83" s="2">
        <f t="shared" ca="1" si="5"/>
        <v>134</v>
      </c>
      <c r="D83" s="2">
        <f t="shared" ca="1" si="5"/>
        <v>134</v>
      </c>
      <c r="E83" s="2">
        <f t="shared" ca="1" si="5"/>
        <v>140</v>
      </c>
      <c r="F83" s="2">
        <f t="shared" ca="1" si="5"/>
        <v>134</v>
      </c>
      <c r="H83" s="2">
        <f t="shared" ca="1" si="6"/>
        <v>135.5</v>
      </c>
    </row>
    <row r="84" spans="2:8" x14ac:dyDescent="0.3">
      <c r="B84" s="8">
        <f t="shared" si="7"/>
        <v>81</v>
      </c>
      <c r="C84" s="2">
        <f t="shared" ref="C84:F103" ca="1" si="8">RANDBETWEEN( basis_min, basis_max )</f>
        <v>135</v>
      </c>
      <c r="D84" s="2">
        <f t="shared" ca="1" si="8"/>
        <v>130</v>
      </c>
      <c r="E84" s="2">
        <f t="shared" ca="1" si="8"/>
        <v>139</v>
      </c>
      <c r="F84" s="2">
        <f t="shared" ca="1" si="8"/>
        <v>131</v>
      </c>
      <c r="H84" s="2">
        <f t="shared" ca="1" si="6"/>
        <v>133.75</v>
      </c>
    </row>
    <row r="85" spans="2:8" x14ac:dyDescent="0.3">
      <c r="B85" s="8">
        <f t="shared" si="7"/>
        <v>82</v>
      </c>
      <c r="C85" s="2">
        <f t="shared" ca="1" si="8"/>
        <v>140</v>
      </c>
      <c r="D85" s="2">
        <f t="shared" ca="1" si="8"/>
        <v>140</v>
      </c>
      <c r="E85" s="2">
        <f t="shared" ca="1" si="8"/>
        <v>131</v>
      </c>
      <c r="F85" s="2">
        <f t="shared" ca="1" si="8"/>
        <v>136</v>
      </c>
      <c r="H85" s="2">
        <f t="shared" ca="1" si="6"/>
        <v>136.75</v>
      </c>
    </row>
    <row r="86" spans="2:8" x14ac:dyDescent="0.3">
      <c r="B86" s="8">
        <f t="shared" si="7"/>
        <v>83</v>
      </c>
      <c r="C86" s="2">
        <f t="shared" ca="1" si="8"/>
        <v>134</v>
      </c>
      <c r="D86" s="2">
        <f t="shared" ca="1" si="8"/>
        <v>133</v>
      </c>
      <c r="E86" s="2">
        <f t="shared" ca="1" si="8"/>
        <v>136</v>
      </c>
      <c r="F86" s="2">
        <f t="shared" ca="1" si="8"/>
        <v>134</v>
      </c>
      <c r="H86" s="2">
        <f t="shared" ca="1" si="6"/>
        <v>134.25</v>
      </c>
    </row>
    <row r="87" spans="2:8" x14ac:dyDescent="0.3">
      <c r="B87" s="8">
        <f t="shared" si="7"/>
        <v>84</v>
      </c>
      <c r="C87" s="2">
        <f t="shared" ca="1" si="8"/>
        <v>138</v>
      </c>
      <c r="D87" s="2">
        <f t="shared" ca="1" si="8"/>
        <v>132</v>
      </c>
      <c r="E87" s="2">
        <f t="shared" ca="1" si="8"/>
        <v>135</v>
      </c>
      <c r="F87" s="2">
        <f t="shared" ca="1" si="8"/>
        <v>140</v>
      </c>
      <c r="H87" s="2">
        <f t="shared" ca="1" si="6"/>
        <v>136.25</v>
      </c>
    </row>
    <row r="88" spans="2:8" x14ac:dyDescent="0.3">
      <c r="B88" s="8">
        <f t="shared" si="7"/>
        <v>85</v>
      </c>
      <c r="C88" s="2">
        <f t="shared" ca="1" si="8"/>
        <v>131</v>
      </c>
      <c r="D88" s="2">
        <f t="shared" ca="1" si="8"/>
        <v>130</v>
      </c>
      <c r="E88" s="2">
        <f t="shared" ca="1" si="8"/>
        <v>135</v>
      </c>
      <c r="F88" s="2">
        <f t="shared" ca="1" si="8"/>
        <v>130</v>
      </c>
      <c r="H88" s="2">
        <f t="shared" ca="1" si="6"/>
        <v>131.5</v>
      </c>
    </row>
    <row r="89" spans="2:8" x14ac:dyDescent="0.3">
      <c r="B89" s="8">
        <f t="shared" si="7"/>
        <v>86</v>
      </c>
      <c r="C89" s="2">
        <f t="shared" ca="1" si="8"/>
        <v>137</v>
      </c>
      <c r="D89" s="2">
        <f t="shared" ca="1" si="8"/>
        <v>139</v>
      </c>
      <c r="E89" s="2">
        <f t="shared" ca="1" si="8"/>
        <v>133</v>
      </c>
      <c r="F89" s="2">
        <f t="shared" ca="1" si="8"/>
        <v>133</v>
      </c>
      <c r="H89" s="2">
        <f t="shared" ca="1" si="6"/>
        <v>135.5</v>
      </c>
    </row>
    <row r="90" spans="2:8" x14ac:dyDescent="0.3">
      <c r="B90" s="8">
        <f t="shared" si="7"/>
        <v>87</v>
      </c>
      <c r="C90" s="2">
        <f t="shared" ca="1" si="8"/>
        <v>133</v>
      </c>
      <c r="D90" s="2">
        <f t="shared" ca="1" si="8"/>
        <v>137</v>
      </c>
      <c r="E90" s="2">
        <f t="shared" ca="1" si="8"/>
        <v>130</v>
      </c>
      <c r="F90" s="2">
        <f t="shared" ca="1" si="8"/>
        <v>136</v>
      </c>
      <c r="H90" s="2">
        <f t="shared" ca="1" si="6"/>
        <v>134</v>
      </c>
    </row>
    <row r="91" spans="2:8" x14ac:dyDescent="0.3">
      <c r="B91" s="8">
        <f t="shared" si="7"/>
        <v>88</v>
      </c>
      <c r="C91" s="2">
        <f t="shared" ca="1" si="8"/>
        <v>132</v>
      </c>
      <c r="D91" s="2">
        <f t="shared" ca="1" si="8"/>
        <v>136</v>
      </c>
      <c r="E91" s="2">
        <f t="shared" ca="1" si="8"/>
        <v>138</v>
      </c>
      <c r="F91" s="2">
        <f t="shared" ca="1" si="8"/>
        <v>140</v>
      </c>
      <c r="H91" s="2">
        <f t="shared" ca="1" si="6"/>
        <v>136.5</v>
      </c>
    </row>
    <row r="92" spans="2:8" x14ac:dyDescent="0.3">
      <c r="B92" s="8">
        <f t="shared" si="7"/>
        <v>89</v>
      </c>
      <c r="C92" s="2">
        <f t="shared" ca="1" si="8"/>
        <v>137</v>
      </c>
      <c r="D92" s="2">
        <f t="shared" ca="1" si="8"/>
        <v>131</v>
      </c>
      <c r="E92" s="2">
        <f t="shared" ca="1" si="8"/>
        <v>135</v>
      </c>
      <c r="F92" s="2">
        <f t="shared" ca="1" si="8"/>
        <v>131</v>
      </c>
      <c r="H92" s="2">
        <f t="shared" ca="1" si="6"/>
        <v>133.5</v>
      </c>
    </row>
    <row r="93" spans="2:8" x14ac:dyDescent="0.3">
      <c r="B93" s="8">
        <f t="shared" si="7"/>
        <v>90</v>
      </c>
      <c r="C93" s="2">
        <f t="shared" ca="1" si="8"/>
        <v>130</v>
      </c>
      <c r="D93" s="2">
        <f t="shared" ca="1" si="8"/>
        <v>135</v>
      </c>
      <c r="E93" s="2">
        <f t="shared" ca="1" si="8"/>
        <v>140</v>
      </c>
      <c r="F93" s="2">
        <f t="shared" ca="1" si="8"/>
        <v>139</v>
      </c>
      <c r="H93" s="2">
        <f t="shared" ca="1" si="6"/>
        <v>136</v>
      </c>
    </row>
    <row r="94" spans="2:8" x14ac:dyDescent="0.3">
      <c r="B94" s="8">
        <f t="shared" si="7"/>
        <v>91</v>
      </c>
      <c r="C94" s="2">
        <f t="shared" ca="1" si="8"/>
        <v>135</v>
      </c>
      <c r="D94" s="2">
        <f t="shared" ca="1" si="8"/>
        <v>132</v>
      </c>
      <c r="E94" s="2">
        <f t="shared" ca="1" si="8"/>
        <v>139</v>
      </c>
      <c r="F94" s="2">
        <f t="shared" ca="1" si="8"/>
        <v>132</v>
      </c>
      <c r="H94" s="2">
        <f t="shared" ca="1" si="6"/>
        <v>134.5</v>
      </c>
    </row>
    <row r="95" spans="2:8" x14ac:dyDescent="0.3">
      <c r="B95" s="8">
        <f t="shared" si="7"/>
        <v>92</v>
      </c>
      <c r="C95" s="2">
        <f t="shared" ca="1" si="8"/>
        <v>130</v>
      </c>
      <c r="D95" s="2">
        <f t="shared" ca="1" si="8"/>
        <v>130</v>
      </c>
      <c r="E95" s="2">
        <f t="shared" ca="1" si="8"/>
        <v>140</v>
      </c>
      <c r="F95" s="2">
        <f t="shared" ca="1" si="8"/>
        <v>139</v>
      </c>
      <c r="H95" s="2">
        <f t="shared" ca="1" si="6"/>
        <v>134.75</v>
      </c>
    </row>
    <row r="96" spans="2:8" x14ac:dyDescent="0.3">
      <c r="B96" s="8">
        <f t="shared" si="7"/>
        <v>93</v>
      </c>
      <c r="C96" s="2">
        <f t="shared" ca="1" si="8"/>
        <v>139</v>
      </c>
      <c r="D96" s="2">
        <f t="shared" ca="1" si="8"/>
        <v>135</v>
      </c>
      <c r="E96" s="2">
        <f t="shared" ca="1" si="8"/>
        <v>134</v>
      </c>
      <c r="F96" s="2">
        <f t="shared" ca="1" si="8"/>
        <v>133</v>
      </c>
      <c r="H96" s="2">
        <f t="shared" ca="1" si="6"/>
        <v>135.25</v>
      </c>
    </row>
    <row r="97" spans="2:8" x14ac:dyDescent="0.3">
      <c r="B97" s="8">
        <f t="shared" si="7"/>
        <v>94</v>
      </c>
      <c r="C97" s="2">
        <f t="shared" ca="1" si="8"/>
        <v>136</v>
      </c>
      <c r="D97" s="2">
        <f t="shared" ca="1" si="8"/>
        <v>140</v>
      </c>
      <c r="E97" s="2">
        <f t="shared" ca="1" si="8"/>
        <v>133</v>
      </c>
      <c r="F97" s="2">
        <f t="shared" ca="1" si="8"/>
        <v>139</v>
      </c>
      <c r="H97" s="2">
        <f t="shared" ca="1" si="6"/>
        <v>137</v>
      </c>
    </row>
    <row r="98" spans="2:8" x14ac:dyDescent="0.3">
      <c r="B98" s="8">
        <f t="shared" si="7"/>
        <v>95</v>
      </c>
      <c r="C98" s="2">
        <f t="shared" ca="1" si="8"/>
        <v>133</v>
      </c>
      <c r="D98" s="2">
        <f t="shared" ca="1" si="8"/>
        <v>132</v>
      </c>
      <c r="E98" s="2">
        <f t="shared" ca="1" si="8"/>
        <v>132</v>
      </c>
      <c r="F98" s="2">
        <f t="shared" ca="1" si="8"/>
        <v>134</v>
      </c>
      <c r="H98" s="2">
        <f t="shared" ca="1" si="6"/>
        <v>132.75</v>
      </c>
    </row>
    <row r="99" spans="2:8" x14ac:dyDescent="0.3">
      <c r="B99" s="8">
        <f t="shared" si="7"/>
        <v>96</v>
      </c>
      <c r="C99" s="2">
        <f t="shared" ca="1" si="8"/>
        <v>139</v>
      </c>
      <c r="D99" s="2">
        <f t="shared" ca="1" si="8"/>
        <v>140</v>
      </c>
      <c r="E99" s="2">
        <f t="shared" ca="1" si="8"/>
        <v>140</v>
      </c>
      <c r="F99" s="2">
        <f t="shared" ca="1" si="8"/>
        <v>140</v>
      </c>
      <c r="H99" s="2">
        <f t="shared" ca="1" si="6"/>
        <v>139.75</v>
      </c>
    </row>
    <row r="100" spans="2:8" x14ac:dyDescent="0.3">
      <c r="B100" s="8">
        <f t="shared" si="7"/>
        <v>97</v>
      </c>
      <c r="C100" s="2">
        <f t="shared" ca="1" si="8"/>
        <v>135</v>
      </c>
      <c r="D100" s="2">
        <f t="shared" ca="1" si="8"/>
        <v>140</v>
      </c>
      <c r="E100" s="2">
        <f t="shared" ca="1" si="8"/>
        <v>139</v>
      </c>
      <c r="F100" s="2">
        <f t="shared" ca="1" si="8"/>
        <v>130</v>
      </c>
      <c r="H100" s="2">
        <f t="shared" ca="1" si="6"/>
        <v>136</v>
      </c>
    </row>
    <row r="101" spans="2:8" x14ac:dyDescent="0.3">
      <c r="B101" s="8">
        <f t="shared" si="7"/>
        <v>98</v>
      </c>
      <c r="C101" s="2">
        <f t="shared" ca="1" si="8"/>
        <v>140</v>
      </c>
      <c r="D101" s="2">
        <f t="shared" ca="1" si="8"/>
        <v>132</v>
      </c>
      <c r="E101" s="2">
        <f t="shared" ca="1" si="8"/>
        <v>138</v>
      </c>
      <c r="F101" s="2">
        <f t="shared" ca="1" si="8"/>
        <v>137</v>
      </c>
      <c r="H101" s="2">
        <f t="shared" ca="1" si="6"/>
        <v>136.75</v>
      </c>
    </row>
    <row r="102" spans="2:8" x14ac:dyDescent="0.3">
      <c r="B102" s="8">
        <f t="shared" si="7"/>
        <v>99</v>
      </c>
      <c r="C102" s="2">
        <f t="shared" ca="1" si="8"/>
        <v>133</v>
      </c>
      <c r="D102" s="2">
        <f t="shared" ca="1" si="8"/>
        <v>135</v>
      </c>
      <c r="E102" s="2">
        <f t="shared" ca="1" si="8"/>
        <v>135</v>
      </c>
      <c r="F102" s="2">
        <f t="shared" ca="1" si="8"/>
        <v>131</v>
      </c>
      <c r="H102" s="2">
        <f t="shared" ca="1" si="6"/>
        <v>133.5</v>
      </c>
    </row>
    <row r="103" spans="2:8" x14ac:dyDescent="0.3">
      <c r="B103" s="8">
        <f t="shared" ref="B103" si="9">B102+1</f>
        <v>100</v>
      </c>
      <c r="C103" s="2">
        <f t="shared" ca="1" si="8"/>
        <v>137</v>
      </c>
      <c r="D103" s="2">
        <f t="shared" ca="1" si="8"/>
        <v>134</v>
      </c>
      <c r="E103" s="2">
        <f t="shared" ca="1" si="8"/>
        <v>137</v>
      </c>
      <c r="F103" s="2">
        <f t="shared" ca="1" si="8"/>
        <v>133</v>
      </c>
      <c r="H103" s="2">
        <f t="shared" ca="1" si="6"/>
        <v>135.25</v>
      </c>
    </row>
  </sheetData>
  <mergeCells count="1">
    <mergeCell ref="C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vt:i4>
      </vt:variant>
    </vt:vector>
  </HeadingPairs>
  <TitlesOfParts>
    <vt:vector size="33" baseType="lpstr">
      <vt:lpstr>scope</vt:lpstr>
      <vt:lpstr>coir-results</vt:lpstr>
      <vt:lpstr>data</vt:lpstr>
      <vt:lpstr>simulation</vt:lpstr>
      <vt:lpstr>eda</vt:lpstr>
      <vt:lpstr>setups</vt:lpstr>
      <vt:lpstr>&gt;&gt;&gt;&gt;&gt;&gt;</vt:lpstr>
      <vt:lpstr>Sheet3</vt:lpstr>
      <vt:lpstr>basis_max</vt:lpstr>
      <vt:lpstr>basis_min</vt:lpstr>
      <vt:lpstr>calculation</vt:lpstr>
      <vt:lpstr>correlation</vt:lpstr>
      <vt:lpstr>description</vt:lpstr>
      <vt:lpstr>indo</vt:lpstr>
      <vt:lpstr>indo_max</vt:lpstr>
      <vt:lpstr>indo_min</vt:lpstr>
      <vt:lpstr>interface</vt:lpstr>
      <vt:lpstr>mean</vt:lpstr>
      <vt:lpstr>mean_indo</vt:lpstr>
      <vt:lpstr>mean_srilk</vt:lpstr>
      <vt:lpstr>sample_names</vt:lpstr>
      <vt:lpstr>samples</vt:lpstr>
      <vt:lpstr>sd_indo</vt:lpstr>
      <vt:lpstr>sd_srilk</vt:lpstr>
      <vt:lpstr>simulation</vt:lpstr>
      <vt:lpstr>simulation_names</vt:lpstr>
      <vt:lpstr>source</vt:lpstr>
      <vt:lpstr>srilk</vt:lpstr>
      <vt:lpstr>srilk_max</vt:lpstr>
      <vt:lpstr>srilk_min</vt:lpstr>
      <vt:lpstr>tolerance</vt:lpstr>
      <vt:lpstr>variables</vt:lpstr>
      <vt:lpstr>Xbar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Foote</dc:creator>
  <cp:lastModifiedBy>Bill Foote</cp:lastModifiedBy>
  <dcterms:created xsi:type="dcterms:W3CDTF">2021-03-14T18:41:57Z</dcterms:created>
  <dcterms:modified xsi:type="dcterms:W3CDTF">2022-04-13T14:02:41Z</dcterms:modified>
</cp:coreProperties>
</file>